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2565" windowHeight="4665" activeTab="0"/>
  </bookViews>
  <sheets>
    <sheet name="Mileage" sheetId="1" r:id="rId1"/>
    <sheet name="Vehicle Age" sheetId="2" r:id="rId2"/>
    <sheet name="Population Density" sheetId="3" r:id="rId3"/>
    <sheet name="Distantce" sheetId="4" r:id="rId4"/>
    <sheet name="Hospital Bed" sheetId="5" r:id="rId5"/>
    <sheet name="CALCULATOR" sheetId="6" r:id="rId6"/>
  </sheets>
  <definedNames>
    <definedName name="_xlnm.Print_Area" localSheetId="0">'Mileage'!$A$1:$M$69</definedName>
  </definedNames>
  <calcPr fullCalcOnLoad="1"/>
</workbook>
</file>

<file path=xl/sharedStrings.xml><?xml version="1.0" encoding="utf-8"?>
<sst xmlns="http://schemas.openxmlformats.org/spreadsheetml/2006/main" count="51" uniqueCount="43">
  <si>
    <t>Mileage</t>
  </si>
  <si>
    <t>Actual Mileage</t>
  </si>
  <si>
    <t>Maximum Mileage Considered</t>
  </si>
  <si>
    <t>Maximum Points</t>
  </si>
  <si>
    <t>MILEAGE Points Awarded</t>
  </si>
  <si>
    <t>Actual Age</t>
  </si>
  <si>
    <t>Maximum Age Considered</t>
  </si>
  <si>
    <t>AGE Points Awarded</t>
  </si>
  <si>
    <t>Actual Population Density</t>
  </si>
  <si>
    <t>Maximum Density Considered</t>
  </si>
  <si>
    <t>POP. DENSITY Points Awarded</t>
  </si>
  <si>
    <t>DISTANCE POINTS SECTION</t>
  </si>
  <si>
    <t>Actual Distance</t>
  </si>
  <si>
    <t>Maximum Distance Considered</t>
  </si>
  <si>
    <t>DISTANCE Points Awarded</t>
  </si>
  <si>
    <t>Actual Bed #</t>
  </si>
  <si>
    <t>Maximum # Considered</t>
  </si>
  <si>
    <t>BED # Points Awarded</t>
  </si>
  <si>
    <t>Age</t>
  </si>
  <si>
    <t>Points Awarded For Mileage</t>
  </si>
  <si>
    <t>Points Awarded for Age</t>
  </si>
  <si>
    <t>Points Awarded for Distance</t>
  </si>
  <si>
    <t>Hospital Bed Number</t>
  </si>
  <si>
    <t>Points Awarded for Hospital Bed Number</t>
  </si>
  <si>
    <t xml:space="preserve">Distance </t>
  </si>
  <si>
    <t>Points Awarded for Population Density</t>
  </si>
  <si>
    <t>Population Density (ppl/sq. mile)</t>
  </si>
  <si>
    <t>POPULATION DENSITY POINTS SECTION</t>
  </si>
  <si>
    <t>HOSPITAL BED NUMBER SECTION</t>
  </si>
  <si>
    <t>GTCNC FY 2010 EMS VEHICLE EQUIPMENT REPLACEMENT GRANTS PROGRAM SCORING CALCULATOR</t>
  </si>
  <si>
    <t>FINAL SCORING</t>
  </si>
  <si>
    <t>SUBTOTAL</t>
  </si>
  <si>
    <t>DISTANCE POINTS AWARDED</t>
  </si>
  <si>
    <t>POPULATION DENSITY POINTS AWARDED</t>
  </si>
  <si>
    <t>AGE POINTS AWARDED</t>
  </si>
  <si>
    <t>MILEAGE POINTS AWARDED</t>
  </si>
  <si>
    <t>BED # POINTS AWARDED</t>
  </si>
  <si>
    <t>Subtotal if received last year*</t>
  </si>
  <si>
    <t>GRAND TOTAL (including deduction if applicable)</t>
  </si>
  <si>
    <t>Place "x" here if grant received last year</t>
  </si>
  <si>
    <t>ENTER</t>
  </si>
  <si>
    <t>(EQUIPMENT ELIGIBILITY) MILEAGE POINTS SECTION</t>
  </si>
  <si>
    <r>
      <t xml:space="preserve">(EQUIPMENT ELIGIBILITY) </t>
    </r>
    <r>
      <rPr>
        <b/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Calibri"/>
        <family val="2"/>
      </rPr>
      <t>AGE POINTS SECTION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</si>
</sst>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sz val="8"/>
      <name val="Verdana"/>
      <family val="0"/>
    </font>
    <font>
      <b/>
      <sz val="18"/>
      <color indexed="8"/>
      <name val="Calibri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57" applyFont="1" applyProtection="1">
      <alignment/>
      <protection hidden="1"/>
    </xf>
    <xf numFmtId="0" fontId="5" fillId="0" borderId="0" xfId="58" applyFont="1" applyProtection="1">
      <alignment/>
      <protection hidden="1"/>
    </xf>
    <xf numFmtId="0" fontId="5" fillId="0" borderId="0" xfId="57" applyFont="1" applyFill="1" applyProtection="1">
      <alignment/>
      <protection hidden="1"/>
    </xf>
    <xf numFmtId="0" fontId="5" fillId="0" borderId="0" xfId="58" applyFont="1" applyFill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 wrapText="1"/>
      <protection hidden="1"/>
    </xf>
    <xf numFmtId="0" fontId="8" fillId="35" borderId="10" xfId="0" applyFont="1" applyFill="1" applyBorder="1" applyAlignment="1" applyProtection="1">
      <alignment/>
      <protection hidden="1"/>
    </xf>
    <xf numFmtId="0" fontId="8" fillId="36" borderId="10" xfId="0" applyFont="1" applyFill="1" applyBorder="1" applyAlignment="1" applyProtection="1">
      <alignment/>
      <protection hidden="1"/>
    </xf>
    <xf numFmtId="0" fontId="8" fillId="37" borderId="10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5" borderId="10" xfId="0" applyFill="1" applyBorder="1" applyAlignment="1" applyProtection="1">
      <alignment/>
      <protection hidden="1"/>
    </xf>
    <xf numFmtId="0" fontId="9" fillId="35" borderId="10" xfId="0" applyFont="1" applyFill="1" applyBorder="1" applyAlignment="1" applyProtection="1">
      <alignment/>
      <protection hidden="1"/>
    </xf>
    <xf numFmtId="0" fontId="4" fillId="35" borderId="10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0" fillId="37" borderId="10" xfId="0" applyFill="1" applyBorder="1" applyAlignment="1" applyProtection="1">
      <alignment/>
      <protection hidden="1"/>
    </xf>
    <xf numFmtId="0" fontId="7" fillId="35" borderId="10" xfId="0" applyFont="1" applyFill="1" applyBorder="1" applyAlignment="1" applyProtection="1">
      <alignment/>
      <protection hidden="1"/>
    </xf>
    <xf numFmtId="0" fontId="7" fillId="37" borderId="10" xfId="0" applyFont="1" applyFill="1" applyBorder="1" applyAlignment="1" applyProtection="1">
      <alignment vertical="top" wrapText="1"/>
      <protection hidden="1"/>
    </xf>
    <xf numFmtId="0" fontId="7" fillId="35" borderId="10" xfId="0" applyFont="1" applyFill="1" applyBorder="1" applyAlignment="1" applyProtection="1">
      <alignment wrapText="1"/>
      <protection hidden="1"/>
    </xf>
    <xf numFmtId="0" fontId="8" fillId="38" borderId="10" xfId="0" applyFont="1" applyFill="1" applyBorder="1" applyAlignment="1" applyProtection="1">
      <alignment/>
      <protection hidden="1"/>
    </xf>
    <xf numFmtId="0" fontId="0" fillId="36" borderId="10" xfId="0" applyFill="1" applyBorder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0" fontId="6" fillId="34" borderId="0" xfId="0" applyFont="1" applyFill="1" applyBorder="1" applyAlignment="1" applyProtection="1">
      <alignment/>
      <protection hidden="1"/>
    </xf>
    <xf numFmtId="0" fontId="10" fillId="35" borderId="10" xfId="0" applyFont="1" applyFill="1" applyBorder="1" applyAlignment="1" applyProtection="1">
      <alignment/>
      <protection hidden="1"/>
    </xf>
    <xf numFmtId="0" fontId="6" fillId="39" borderId="0" xfId="0" applyFont="1" applyFill="1" applyAlignment="1" applyProtection="1">
      <alignment vertical="center"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4" fillId="39" borderId="10" xfId="0" applyFont="1" applyFill="1" applyBorder="1" applyAlignment="1" applyProtection="1">
      <alignment horizontal="center" vertical="center" wrapText="1"/>
      <protection hidden="1"/>
    </xf>
    <xf numFmtId="0" fontId="4" fillId="39" borderId="10" xfId="0" applyFont="1" applyFill="1" applyBorder="1" applyAlignment="1" applyProtection="1">
      <alignment wrapText="1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425"/>
          <c:y val="0.31425"/>
          <c:w val="0.699"/>
          <c:h val="0.6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Mileage!$B$1</c:f>
              <c:strCache>
                <c:ptCount val="1"/>
                <c:pt idx="0">
                  <c:v>Points Awarded For Mileage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Mileage!$A$3:$A$69</c:f>
              <c:numCache/>
            </c:numRef>
          </c:xVal>
          <c:yVal>
            <c:numRef>
              <c:f>Mileage!$B$3:$B$69</c:f>
              <c:numCache/>
            </c:numRef>
          </c:yVal>
          <c:smooth val="1"/>
        </c:ser>
        <c:axId val="60448458"/>
        <c:axId val="7165211"/>
      </c:scatterChart>
      <c:valAx>
        <c:axId val="60448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65211"/>
        <c:crosses val="autoZero"/>
        <c:crossBetween val="midCat"/>
        <c:dispUnits/>
      </c:valAx>
      <c:valAx>
        <c:axId val="71652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4845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475"/>
          <c:y val="0.589"/>
          <c:w val="0.29525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625"/>
          <c:y val="0.269"/>
          <c:w val="0.7"/>
          <c:h val="0.70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'Vehicle Age'!$B$1</c:f>
              <c:strCache>
                <c:ptCount val="1"/>
                <c:pt idx="0">
                  <c:v>Points Awarded for Age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'Vehicle Age'!$A$2:$A$42</c:f>
              <c:numCache/>
            </c:numRef>
          </c:xVal>
          <c:yVal>
            <c:numRef>
              <c:f>'Vehicle Age'!$B$2:$B$42</c:f>
              <c:numCache/>
            </c:numRef>
          </c:yVal>
          <c:smooth val="1"/>
        </c:ser>
        <c:axId val="64486900"/>
        <c:axId val="43511189"/>
      </c:scatterChart>
      <c:valAx>
        <c:axId val="64486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11189"/>
        <c:crosses val="autoZero"/>
        <c:crossBetween val="midCat"/>
        <c:dispUnits/>
      </c:valAx>
      <c:valAx>
        <c:axId val="435111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8690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"/>
          <c:y val="0.59275"/>
          <c:w val="0.291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425"/>
          <c:y val="0.334"/>
          <c:w val="0.6205"/>
          <c:h val="0.63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'Population Density'!$B$1</c:f>
              <c:strCache>
                <c:ptCount val="1"/>
                <c:pt idx="0">
                  <c:v>Points Awarded for Population Density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'Population Density'!$A$2:$A$62</c:f>
              <c:numCache/>
            </c:numRef>
          </c:xVal>
          <c:yVal>
            <c:numRef>
              <c:f>'Population Density'!$B$2:$B$62</c:f>
              <c:numCache/>
            </c:numRef>
          </c:yVal>
          <c:smooth val="1"/>
        </c:ser>
        <c:axId val="56056382"/>
        <c:axId val="34745391"/>
      </c:scatterChart>
      <c:valAx>
        <c:axId val="56056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45391"/>
        <c:crosses val="autoZero"/>
        <c:crossBetween val="midCat"/>
        <c:dispUnits/>
      </c:valAx>
      <c:valAx>
        <c:axId val="347453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5638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1325"/>
          <c:y val="0.61175"/>
          <c:w val="0.38675"/>
          <c:h val="0.0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75"/>
          <c:y val="0.36375"/>
          <c:w val="0.6355"/>
          <c:h val="0.59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Distantce!$B$1</c:f>
              <c:strCache>
                <c:ptCount val="1"/>
                <c:pt idx="0">
                  <c:v>Points Awarded for Distance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Distantce!$A$2:$A$18</c:f>
              <c:numCache/>
            </c:numRef>
          </c:xVal>
          <c:yVal>
            <c:numRef>
              <c:f>Distantce!$B$2:$B$18</c:f>
              <c:numCache/>
            </c:numRef>
          </c:yVal>
          <c:smooth val="1"/>
        </c:ser>
        <c:axId val="44273064"/>
        <c:axId val="62913257"/>
      </c:scatterChart>
      <c:valAx>
        <c:axId val="44273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13257"/>
        <c:crosses val="autoZero"/>
        <c:crossBetween val="midCat"/>
        <c:dispUnits/>
      </c:valAx>
      <c:valAx>
        <c:axId val="629132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730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1"/>
          <c:y val="0.62225"/>
          <c:w val="0.359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"/>
          <c:y val="0.4315"/>
          <c:w val="0.62225"/>
          <c:h val="0.5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'Hospital Bed'!$B$1</c:f>
              <c:strCache>
                <c:ptCount val="1"/>
                <c:pt idx="0">
                  <c:v>Points Awarded for Hospital Bed Number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'Hospital Bed'!$A$2:$A$21</c:f>
              <c:numCache/>
            </c:numRef>
          </c:xVal>
          <c:yVal>
            <c:numRef>
              <c:f>'Hospital Bed'!$B$2:$B$21</c:f>
              <c:numCache/>
            </c:numRef>
          </c:yVal>
          <c:smooth val="1"/>
        </c:ser>
        <c:axId val="29348402"/>
        <c:axId val="62809027"/>
      </c:scatterChart>
      <c:valAx>
        <c:axId val="29348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09027"/>
        <c:crosses val="autoZero"/>
        <c:crossBetween val="midCat"/>
        <c:dispUnits/>
      </c:valAx>
      <c:valAx>
        <c:axId val="628090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4840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55"/>
          <c:y val="0.6305"/>
          <c:w val="0.3745"/>
          <c:h val="0.13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</xdr:row>
      <xdr:rowOff>9525</xdr:rowOff>
    </xdr:from>
    <xdr:to>
      <xdr:col>13</xdr:col>
      <xdr:colOff>9525</xdr:colOff>
      <xdr:row>10</xdr:row>
      <xdr:rowOff>152400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266950" y="981075"/>
          <a:ext cx="6334125" cy="1666875"/>
        </a:xfrm>
        <a:prstGeom prst="rect">
          <a:avLst/>
        </a:prstGeom>
        <a:solidFill>
          <a:srgbClr val="9BBB5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"Mileage" refers to the mileage of the ambulance to be replaced as of the application date.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Maximum Mileage Considered: 300000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Maximum Points Possible: 60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Scoring method: One point is awarded to an ambulance with 150000 miles. An additional point is awarded for every additional 2500 miles after 150000.
</a:t>
          </a:r>
        </a:p>
      </xdr:txBody>
    </xdr:sp>
    <xdr:clientData/>
  </xdr:twoCellAnchor>
  <xdr:twoCellAnchor>
    <xdr:from>
      <xdr:col>2</xdr:col>
      <xdr:colOff>180975</xdr:colOff>
      <xdr:row>11</xdr:row>
      <xdr:rowOff>9525</xdr:rowOff>
    </xdr:from>
    <xdr:to>
      <xdr:col>12</xdr:col>
      <xdr:colOff>523875</xdr:colOff>
      <xdr:row>27</xdr:row>
      <xdr:rowOff>152400</xdr:rowOff>
    </xdr:to>
    <xdr:graphicFrame>
      <xdr:nvGraphicFramePr>
        <xdr:cNvPr id="2" name="Chart 4"/>
        <xdr:cNvGraphicFramePr/>
      </xdr:nvGraphicFramePr>
      <xdr:xfrm>
        <a:off x="2276475" y="2695575"/>
        <a:ext cx="62484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10</xdr:row>
      <xdr:rowOff>152400</xdr:rowOff>
    </xdr:from>
    <xdr:to>
      <xdr:col>11</xdr:col>
      <xdr:colOff>381000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2238375" y="2628900"/>
        <a:ext cx="55530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1</xdr:row>
      <xdr:rowOff>0</xdr:rowOff>
    </xdr:from>
    <xdr:to>
      <xdr:col>11</xdr:col>
      <xdr:colOff>381000</xdr:colOff>
      <xdr:row>10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38375" y="762000"/>
          <a:ext cx="5553075" cy="1733550"/>
        </a:xfrm>
        <a:prstGeom prst="rect">
          <a:avLst/>
        </a:prstGeom>
        <a:solidFill>
          <a:srgbClr val="9BBB5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"Age" refers to the age in years of the vehicle to be replaced. A vehicle of model year 2005 would be considered five years old in 2010. A vehilce of model year 1999 would be considered 11 years old in 2010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Maximum Age Considered: 15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Maximum Points Possible: 40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Scoring method: One point is awarded to a vehicle five years of age. After five years, point values increase with age in a linear fashion.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</xdr:row>
      <xdr:rowOff>19050</xdr:rowOff>
    </xdr:from>
    <xdr:to>
      <xdr:col>12</xdr:col>
      <xdr:colOff>457200</xdr:colOff>
      <xdr:row>9</xdr:row>
      <xdr:rowOff>133350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247900" y="781050"/>
          <a:ext cx="6210300" cy="1638300"/>
        </a:xfrm>
        <a:prstGeom prst="rect">
          <a:avLst/>
        </a:prstGeom>
        <a:solidFill>
          <a:srgbClr val="9BBB5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"Popluation Density" refers to the number of people per square mile living in the predominant county of the 911 zone in which the agency is based.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Maximum Population Density Considered: 1000 people/sq. mile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Maximum Points Possible:  60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Scoring method: An agency based in a county with 25 persons per square mile or fewer receives 60 points in this category. For every additional 25 people per square mile, the score decreases in a linear fashion.</a:t>
          </a:r>
        </a:p>
      </xdr:txBody>
    </xdr:sp>
    <xdr:clientData/>
  </xdr:twoCellAnchor>
  <xdr:twoCellAnchor>
    <xdr:from>
      <xdr:col>2</xdr:col>
      <xdr:colOff>152400</xdr:colOff>
      <xdr:row>11</xdr:row>
      <xdr:rowOff>28575</xdr:rowOff>
    </xdr:from>
    <xdr:to>
      <xdr:col>12</xdr:col>
      <xdr:colOff>466725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2247900" y="2695575"/>
        <a:ext cx="62198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</xdr:row>
      <xdr:rowOff>0</xdr:rowOff>
    </xdr:from>
    <xdr:to>
      <xdr:col>11</xdr:col>
      <xdr:colOff>9525</xdr:colOff>
      <xdr:row>9</xdr:row>
      <xdr:rowOff>57150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209800" y="762000"/>
          <a:ext cx="5210175" cy="1581150"/>
        </a:xfrm>
        <a:prstGeom prst="rect">
          <a:avLst/>
        </a:prstGeom>
        <a:solidFill>
          <a:srgbClr val="9BBB5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"Distance" refers to the distance (in miles) between a Level I or II trauma center and the furthest point from it within the 911 zone.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Maximum Distance Considered: 100 miles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Maximum Points Possible: 35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Scoring Method: One point is awarded to an agency based in a 911 zone with a "distance" of 25 miles. After 25 miles, points increase in a linear fashion with distance.
</a:t>
          </a:r>
        </a:p>
      </xdr:txBody>
    </xdr:sp>
    <xdr:clientData/>
  </xdr:twoCellAnchor>
  <xdr:twoCellAnchor>
    <xdr:from>
      <xdr:col>2</xdr:col>
      <xdr:colOff>133350</xdr:colOff>
      <xdr:row>9</xdr:row>
      <xdr:rowOff>133350</xdr:rowOff>
    </xdr:from>
    <xdr:to>
      <xdr:col>11</xdr:col>
      <xdr:colOff>0</xdr:colOff>
      <xdr:row>24</xdr:row>
      <xdr:rowOff>9525</xdr:rowOff>
    </xdr:to>
    <xdr:graphicFrame>
      <xdr:nvGraphicFramePr>
        <xdr:cNvPr id="2" name="Chart 4"/>
        <xdr:cNvGraphicFramePr/>
      </xdr:nvGraphicFramePr>
      <xdr:xfrm>
        <a:off x="2228850" y="2419350"/>
        <a:ext cx="51816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</xdr:row>
      <xdr:rowOff>0</xdr:rowOff>
    </xdr:from>
    <xdr:to>
      <xdr:col>10</xdr:col>
      <xdr:colOff>514350</xdr:colOff>
      <xdr:row>9</xdr:row>
      <xdr:rowOff>180975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343150" y="762000"/>
          <a:ext cx="4991100" cy="1704975"/>
        </a:xfrm>
        <a:prstGeom prst="rect">
          <a:avLst/>
        </a:prstGeom>
        <a:solidFill>
          <a:srgbClr val="9BBB5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"Hospital Bed Number" refers to the number of hospital beds in the predominant county of the 911 zone in which the agency is based.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Maximum Hospital Bed Number Considered: 400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Maximum Points Possible: 50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Scoring Method: Fifty points are awarded to a vehicle based in a county with zero beds. For every additional 25 beds, the score decreases in a linear fashion.</a:t>
          </a:r>
        </a:p>
      </xdr:txBody>
    </xdr:sp>
    <xdr:clientData/>
  </xdr:twoCellAnchor>
  <xdr:twoCellAnchor>
    <xdr:from>
      <xdr:col>2</xdr:col>
      <xdr:colOff>247650</xdr:colOff>
      <xdr:row>11</xdr:row>
      <xdr:rowOff>57150</xdr:rowOff>
    </xdr:from>
    <xdr:to>
      <xdr:col>10</xdr:col>
      <xdr:colOff>466725</xdr:colOff>
      <xdr:row>26</xdr:row>
      <xdr:rowOff>95250</xdr:rowOff>
    </xdr:to>
    <xdr:graphicFrame>
      <xdr:nvGraphicFramePr>
        <xdr:cNvPr id="2" name="Chart 4"/>
        <xdr:cNvGraphicFramePr/>
      </xdr:nvGraphicFramePr>
      <xdr:xfrm>
        <a:off x="2343150" y="2724150"/>
        <a:ext cx="49434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0</xdr:rowOff>
    </xdr:from>
    <xdr:to>
      <xdr:col>5</xdr:col>
      <xdr:colOff>19050</xdr:colOff>
      <xdr:row>30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67175" y="4238625"/>
          <a:ext cx="3105150" cy="3314700"/>
        </a:xfrm>
        <a:prstGeom prst="rect">
          <a:avLst/>
        </a:prstGeom>
        <a:solidFill>
          <a:srgbClr val="B9CDE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Instructions: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Fill in vehicle or agency information requested in each yellow cell in column B.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If your agency received a grant under the FY 2009 EMS Vehicle Replacement Grant Program, place an "x" in cell E11 (highlighted in yellow). Agencies that received the grant in FY 2009 will receive a 20% deduction to their final score. If you did not receive a grant last year, please leave this cell blank.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The total used by the GTCNC to score your agency will appear in cell E13 (highlighted in green).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9"/>
  <sheetViews>
    <sheetView tabSelected="1" zoomScalePageLayoutView="0" workbookViewId="0" topLeftCell="A1">
      <selection activeCell="A1" sqref="A1:IV16384"/>
    </sheetView>
  </sheetViews>
  <sheetFormatPr defaultColWidth="8.8515625" defaultRowHeight="15"/>
  <cols>
    <col min="1" max="1" width="10.7109375" style="5" customWidth="1"/>
    <col min="2" max="2" width="20.7109375" style="5" customWidth="1"/>
  </cols>
  <sheetData>
    <row r="1" spans="1:2" s="1" customFormat="1" ht="60" customHeight="1">
      <c r="A1" s="3" t="s">
        <v>0</v>
      </c>
      <c r="B1" s="4" t="s">
        <v>19</v>
      </c>
    </row>
    <row r="2" spans="1:2" s="1" customFormat="1" ht="16.5" customHeight="1">
      <c r="A2" s="3"/>
      <c r="B2" s="4">
        <v>0</v>
      </c>
    </row>
    <row r="3" spans="1:2" ht="15">
      <c r="A3" s="5">
        <v>0</v>
      </c>
      <c r="B3" s="5">
        <v>0</v>
      </c>
    </row>
    <row r="4" spans="1:2" ht="15">
      <c r="A4" s="6">
        <v>2500</v>
      </c>
      <c r="B4" s="5">
        <v>0</v>
      </c>
    </row>
    <row r="5" spans="1:2" ht="15">
      <c r="A5" s="6">
        <v>150000</v>
      </c>
      <c r="B5" s="7">
        <v>1</v>
      </c>
    </row>
    <row r="6" spans="1:2" ht="15">
      <c r="A6" s="6">
        <v>152500</v>
      </c>
      <c r="B6" s="7">
        <v>2</v>
      </c>
    </row>
    <row r="7" spans="1:2" ht="15">
      <c r="A7" s="6">
        <v>155000</v>
      </c>
      <c r="B7" s="7">
        <v>3</v>
      </c>
    </row>
    <row r="8" spans="1:2" ht="15">
      <c r="A8" s="6">
        <v>157500</v>
      </c>
      <c r="B8" s="7">
        <v>4</v>
      </c>
    </row>
    <row r="9" spans="1:2" ht="15">
      <c r="A9" s="6">
        <v>160000</v>
      </c>
      <c r="B9" s="7">
        <v>5</v>
      </c>
    </row>
    <row r="10" spans="1:2" ht="15">
      <c r="A10" s="6">
        <v>162500</v>
      </c>
      <c r="B10" s="7">
        <v>6</v>
      </c>
    </row>
    <row r="11" spans="1:2" ht="15">
      <c r="A11" s="6">
        <v>165000</v>
      </c>
      <c r="B11" s="7">
        <v>7</v>
      </c>
    </row>
    <row r="12" spans="1:2" ht="15">
      <c r="A12" s="6">
        <v>167500</v>
      </c>
      <c r="B12" s="7">
        <v>8</v>
      </c>
    </row>
    <row r="13" spans="1:2" ht="15">
      <c r="A13" s="6">
        <v>170000</v>
      </c>
      <c r="B13" s="7">
        <v>9</v>
      </c>
    </row>
    <row r="14" spans="1:2" ht="15">
      <c r="A14" s="6">
        <v>172500</v>
      </c>
      <c r="B14" s="7">
        <v>10</v>
      </c>
    </row>
    <row r="15" spans="1:2" ht="15">
      <c r="A15" s="6">
        <v>175000</v>
      </c>
      <c r="B15" s="7">
        <v>11</v>
      </c>
    </row>
    <row r="16" spans="1:2" ht="15">
      <c r="A16" s="6">
        <v>177500</v>
      </c>
      <c r="B16" s="7">
        <v>12</v>
      </c>
    </row>
    <row r="17" spans="1:2" ht="15">
      <c r="A17" s="6">
        <v>180000</v>
      </c>
      <c r="B17" s="7">
        <v>13</v>
      </c>
    </row>
    <row r="18" spans="1:2" ht="15">
      <c r="A18" s="6">
        <v>182500</v>
      </c>
      <c r="B18" s="7">
        <v>14</v>
      </c>
    </row>
    <row r="19" spans="1:2" ht="15">
      <c r="A19" s="6">
        <v>185000</v>
      </c>
      <c r="B19" s="7">
        <v>15</v>
      </c>
    </row>
    <row r="20" spans="1:2" ht="15">
      <c r="A20" s="6">
        <v>187500</v>
      </c>
      <c r="B20" s="7">
        <v>16</v>
      </c>
    </row>
    <row r="21" spans="1:2" ht="15">
      <c r="A21" s="6">
        <v>190000</v>
      </c>
      <c r="B21" s="7">
        <v>17</v>
      </c>
    </row>
    <row r="22" spans="1:2" ht="15">
      <c r="A22" s="6">
        <v>192500</v>
      </c>
      <c r="B22" s="7">
        <v>18</v>
      </c>
    </row>
    <row r="23" spans="1:2" ht="15">
      <c r="A23" s="6">
        <v>195000</v>
      </c>
      <c r="B23" s="7">
        <v>19</v>
      </c>
    </row>
    <row r="24" spans="1:2" ht="15">
      <c r="A24" s="6">
        <v>197500</v>
      </c>
      <c r="B24" s="7">
        <v>20</v>
      </c>
    </row>
    <row r="25" spans="1:2" ht="15">
      <c r="A25" s="6">
        <v>200000</v>
      </c>
      <c r="B25" s="7">
        <v>21</v>
      </c>
    </row>
    <row r="26" spans="1:2" ht="15">
      <c r="A26" s="6">
        <v>202500</v>
      </c>
      <c r="B26" s="7">
        <v>22</v>
      </c>
    </row>
    <row r="27" spans="1:2" ht="15">
      <c r="A27" s="6">
        <v>205000</v>
      </c>
      <c r="B27" s="7">
        <v>23</v>
      </c>
    </row>
    <row r="28" spans="1:2" ht="15">
      <c r="A28" s="6">
        <v>207500</v>
      </c>
      <c r="B28" s="7">
        <v>24</v>
      </c>
    </row>
    <row r="29" spans="1:2" ht="15">
      <c r="A29" s="6">
        <v>210000</v>
      </c>
      <c r="B29" s="7">
        <v>25</v>
      </c>
    </row>
    <row r="30" spans="1:2" ht="15">
      <c r="A30" s="6">
        <v>212500</v>
      </c>
      <c r="B30" s="7">
        <v>26</v>
      </c>
    </row>
    <row r="31" spans="1:2" ht="15">
      <c r="A31" s="6">
        <v>215000</v>
      </c>
      <c r="B31" s="7">
        <v>27</v>
      </c>
    </row>
    <row r="32" spans="1:2" ht="15">
      <c r="A32" s="6">
        <v>217500</v>
      </c>
      <c r="B32" s="7">
        <v>28</v>
      </c>
    </row>
    <row r="33" spans="1:2" ht="15">
      <c r="A33" s="6">
        <v>220000</v>
      </c>
      <c r="B33" s="7">
        <v>29</v>
      </c>
    </row>
    <row r="34" spans="1:2" ht="15">
      <c r="A34" s="6">
        <v>222500</v>
      </c>
      <c r="B34" s="7">
        <v>30</v>
      </c>
    </row>
    <row r="35" spans="1:2" ht="15">
      <c r="A35" s="6">
        <v>225000</v>
      </c>
      <c r="B35" s="7">
        <v>31</v>
      </c>
    </row>
    <row r="36" spans="1:2" ht="15">
      <c r="A36" s="6">
        <v>227500</v>
      </c>
      <c r="B36" s="7">
        <v>32</v>
      </c>
    </row>
    <row r="37" spans="1:2" ht="15">
      <c r="A37" s="6">
        <v>230000</v>
      </c>
      <c r="B37" s="7">
        <v>33</v>
      </c>
    </row>
    <row r="38" spans="1:2" ht="15">
      <c r="A38" s="6">
        <v>232500</v>
      </c>
      <c r="B38" s="7">
        <v>34</v>
      </c>
    </row>
    <row r="39" spans="1:2" ht="15">
      <c r="A39" s="6">
        <v>235000</v>
      </c>
      <c r="B39" s="7">
        <v>35</v>
      </c>
    </row>
    <row r="40" spans="1:2" ht="15">
      <c r="A40" s="6">
        <v>237500</v>
      </c>
      <c r="B40" s="7">
        <v>36</v>
      </c>
    </row>
    <row r="41" spans="1:2" ht="15">
      <c r="A41" s="6">
        <v>240000</v>
      </c>
      <c r="B41" s="7">
        <v>37</v>
      </c>
    </row>
    <row r="42" spans="1:2" ht="15">
      <c r="A42" s="6">
        <v>242500</v>
      </c>
      <c r="B42" s="7">
        <v>38</v>
      </c>
    </row>
    <row r="43" spans="1:2" ht="15">
      <c r="A43" s="6">
        <v>245000</v>
      </c>
      <c r="B43" s="7">
        <v>39</v>
      </c>
    </row>
    <row r="44" spans="1:2" ht="15">
      <c r="A44" s="6">
        <v>247500</v>
      </c>
      <c r="B44" s="7">
        <v>40</v>
      </c>
    </row>
    <row r="45" spans="1:2" ht="15">
      <c r="A45" s="6">
        <v>250000</v>
      </c>
      <c r="B45" s="7">
        <v>41</v>
      </c>
    </row>
    <row r="46" spans="1:2" ht="15">
      <c r="A46" s="6">
        <v>252500</v>
      </c>
      <c r="B46" s="7">
        <v>42</v>
      </c>
    </row>
    <row r="47" spans="1:2" ht="15">
      <c r="A47" s="6">
        <v>255000</v>
      </c>
      <c r="B47" s="7">
        <v>43</v>
      </c>
    </row>
    <row r="48" spans="1:2" ht="15">
      <c r="A48" s="6">
        <v>257500</v>
      </c>
      <c r="B48" s="7">
        <v>44</v>
      </c>
    </row>
    <row r="49" spans="1:2" ht="15">
      <c r="A49" s="6">
        <v>260000</v>
      </c>
      <c r="B49" s="7">
        <v>45</v>
      </c>
    </row>
    <row r="50" spans="1:2" ht="15">
      <c r="A50" s="6">
        <v>262500</v>
      </c>
      <c r="B50" s="7">
        <v>46</v>
      </c>
    </row>
    <row r="51" spans="1:2" ht="15">
      <c r="A51" s="6">
        <v>265000</v>
      </c>
      <c r="B51" s="7">
        <v>47</v>
      </c>
    </row>
    <row r="52" spans="1:2" ht="15">
      <c r="A52" s="6">
        <v>267500</v>
      </c>
      <c r="B52" s="7">
        <v>48</v>
      </c>
    </row>
    <row r="53" spans="1:2" ht="15">
      <c r="A53" s="6">
        <v>270000</v>
      </c>
      <c r="B53" s="7">
        <v>49</v>
      </c>
    </row>
    <row r="54" spans="1:2" ht="15">
      <c r="A54" s="6">
        <v>272500</v>
      </c>
      <c r="B54" s="7">
        <v>50</v>
      </c>
    </row>
    <row r="55" spans="1:2" ht="15">
      <c r="A55" s="6">
        <v>275000</v>
      </c>
      <c r="B55" s="7">
        <v>51</v>
      </c>
    </row>
    <row r="56" spans="1:2" ht="15">
      <c r="A56" s="6">
        <v>277500</v>
      </c>
      <c r="B56" s="7">
        <v>52</v>
      </c>
    </row>
    <row r="57" spans="1:2" ht="15">
      <c r="A57" s="6">
        <v>280000</v>
      </c>
      <c r="B57" s="7">
        <v>53</v>
      </c>
    </row>
    <row r="58" spans="1:2" ht="15">
      <c r="A58" s="6">
        <v>282500</v>
      </c>
      <c r="B58" s="7">
        <v>54</v>
      </c>
    </row>
    <row r="59" spans="1:2" ht="15">
      <c r="A59" s="6">
        <v>285000</v>
      </c>
      <c r="B59" s="7">
        <v>55</v>
      </c>
    </row>
    <row r="60" spans="1:2" ht="15">
      <c r="A60" s="6">
        <v>287500</v>
      </c>
      <c r="B60" s="7">
        <v>56</v>
      </c>
    </row>
    <row r="61" spans="1:2" ht="15">
      <c r="A61" s="6">
        <v>290000</v>
      </c>
      <c r="B61" s="7">
        <v>57</v>
      </c>
    </row>
    <row r="62" spans="1:2" ht="15">
      <c r="A62" s="6">
        <v>292500</v>
      </c>
      <c r="B62" s="7">
        <v>58</v>
      </c>
    </row>
    <row r="63" spans="1:2" ht="15">
      <c r="A63" s="6">
        <v>295000</v>
      </c>
      <c r="B63" s="7">
        <v>59</v>
      </c>
    </row>
    <row r="64" spans="1:2" ht="15">
      <c r="A64" s="6">
        <v>297500</v>
      </c>
      <c r="B64" s="7">
        <v>60</v>
      </c>
    </row>
    <row r="65" spans="1:2" ht="15">
      <c r="A65" s="6">
        <v>300000</v>
      </c>
      <c r="B65" s="7">
        <v>60</v>
      </c>
    </row>
    <row r="66" spans="1:2" ht="15">
      <c r="A66" s="8">
        <v>400000</v>
      </c>
      <c r="B66" s="9">
        <v>60</v>
      </c>
    </row>
    <row r="67" spans="1:2" ht="15">
      <c r="A67" s="8">
        <v>500000</v>
      </c>
      <c r="B67" s="9">
        <v>60</v>
      </c>
    </row>
    <row r="68" spans="1:2" ht="15">
      <c r="A68" s="8">
        <v>600000</v>
      </c>
      <c r="B68" s="9">
        <v>60</v>
      </c>
    </row>
    <row r="69" spans="1:2" ht="15">
      <c r="A69" s="8">
        <v>700000</v>
      </c>
      <c r="B69" s="9">
        <v>60</v>
      </c>
    </row>
  </sheetData>
  <sheetProtection password="92D3" sheet="1" objects="1" scenarios="1"/>
  <printOptions/>
  <pageMargins left="0.45" right="0.2" top="0.25" bottom="0.5" header="0.3" footer="0.3"/>
  <pageSetup horizontalDpi="1200" verticalDpi="12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2"/>
  <sheetViews>
    <sheetView zoomScalePageLayoutView="0" workbookViewId="0" topLeftCell="A4">
      <selection activeCell="A1" sqref="A1:IV16384"/>
    </sheetView>
  </sheetViews>
  <sheetFormatPr defaultColWidth="8.8515625" defaultRowHeight="15"/>
  <cols>
    <col min="1" max="1" width="10.7109375" style="2" customWidth="1"/>
    <col min="2" max="2" width="20.7109375" style="2" customWidth="1"/>
  </cols>
  <sheetData>
    <row r="1" spans="1:2" s="1" customFormat="1" ht="60" customHeight="1">
      <c r="A1" s="3" t="s">
        <v>18</v>
      </c>
      <c r="B1" s="4" t="s">
        <v>20</v>
      </c>
    </row>
    <row r="2" spans="1:2" s="1" customFormat="1" ht="15">
      <c r="A2" s="5">
        <v>0</v>
      </c>
      <c r="B2" s="5">
        <v>0</v>
      </c>
    </row>
    <row r="3" spans="1:2" ht="15">
      <c r="A3" s="5">
        <v>1</v>
      </c>
      <c r="B3" s="5">
        <v>0</v>
      </c>
    </row>
    <row r="4" spans="1:2" ht="15">
      <c r="A4" s="5">
        <v>2</v>
      </c>
      <c r="B4" s="5">
        <v>0</v>
      </c>
    </row>
    <row r="5" spans="1:2" ht="15">
      <c r="A5" s="5">
        <v>3</v>
      </c>
      <c r="B5" s="5">
        <v>0</v>
      </c>
    </row>
    <row r="6" spans="1:2" ht="15">
      <c r="A6" s="5">
        <v>4</v>
      </c>
      <c r="B6" s="5">
        <v>0</v>
      </c>
    </row>
    <row r="7" spans="1:2" ht="15">
      <c r="A7" s="5">
        <v>5</v>
      </c>
      <c r="B7" s="5">
        <v>1</v>
      </c>
    </row>
    <row r="8" spans="1:2" ht="15">
      <c r="A8" s="5">
        <v>6</v>
      </c>
      <c r="B8" s="5">
        <v>4.9</v>
      </c>
    </row>
    <row r="9" spans="1:2" ht="15">
      <c r="A9" s="5">
        <v>7</v>
      </c>
      <c r="B9" s="5">
        <v>8.8</v>
      </c>
    </row>
    <row r="10" spans="1:2" ht="15">
      <c r="A10" s="5">
        <v>8</v>
      </c>
      <c r="B10" s="5">
        <v>12.7</v>
      </c>
    </row>
    <row r="11" spans="1:2" ht="15">
      <c r="A11" s="5">
        <v>9</v>
      </c>
      <c r="B11" s="5">
        <v>16.6</v>
      </c>
    </row>
    <row r="12" spans="1:2" s="1" customFormat="1" ht="15">
      <c r="A12" s="5">
        <v>10</v>
      </c>
      <c r="B12" s="5">
        <v>20.5</v>
      </c>
    </row>
    <row r="13" spans="1:2" ht="15">
      <c r="A13" s="5">
        <v>11</v>
      </c>
      <c r="B13" s="5">
        <v>24.4</v>
      </c>
    </row>
    <row r="14" spans="1:2" ht="15">
      <c r="A14" s="5">
        <v>12</v>
      </c>
      <c r="B14" s="5">
        <v>28.3</v>
      </c>
    </row>
    <row r="15" spans="1:2" ht="15">
      <c r="A15" s="5">
        <v>13</v>
      </c>
      <c r="B15" s="5">
        <v>32.2</v>
      </c>
    </row>
    <row r="16" spans="1:2" ht="15">
      <c r="A16" s="5">
        <v>14</v>
      </c>
      <c r="B16" s="5">
        <v>36.1</v>
      </c>
    </row>
    <row r="17" spans="1:2" ht="15">
      <c r="A17" s="5">
        <v>15</v>
      </c>
      <c r="B17" s="5">
        <v>40</v>
      </c>
    </row>
    <row r="18" spans="1:2" ht="15">
      <c r="A18" s="5">
        <v>16</v>
      </c>
      <c r="B18" s="5">
        <v>40</v>
      </c>
    </row>
    <row r="19" spans="1:2" ht="15">
      <c r="A19" s="5">
        <v>17</v>
      </c>
      <c r="B19" s="5">
        <v>40</v>
      </c>
    </row>
    <row r="20" spans="1:2" ht="15">
      <c r="A20" s="5">
        <v>18</v>
      </c>
      <c r="B20" s="5">
        <v>40</v>
      </c>
    </row>
    <row r="21" spans="1:2" ht="15">
      <c r="A21" s="5">
        <v>19</v>
      </c>
      <c r="B21" s="5">
        <v>40</v>
      </c>
    </row>
    <row r="22" spans="1:2" s="1" customFormat="1" ht="15">
      <c r="A22" s="3">
        <v>20</v>
      </c>
      <c r="B22" s="3">
        <v>40</v>
      </c>
    </row>
    <row r="23" spans="1:2" ht="15">
      <c r="A23" s="5">
        <v>21</v>
      </c>
      <c r="B23" s="5">
        <v>40</v>
      </c>
    </row>
    <row r="24" spans="1:2" ht="15">
      <c r="A24" s="5">
        <v>22</v>
      </c>
      <c r="B24" s="5">
        <v>40</v>
      </c>
    </row>
    <row r="25" spans="1:2" ht="15">
      <c r="A25" s="5">
        <v>23</v>
      </c>
      <c r="B25" s="5">
        <v>40</v>
      </c>
    </row>
    <row r="26" spans="1:2" ht="15">
      <c r="A26" s="5">
        <v>24</v>
      </c>
      <c r="B26" s="5">
        <v>40</v>
      </c>
    </row>
    <row r="27" spans="1:2" ht="15">
      <c r="A27" s="5">
        <v>25</v>
      </c>
      <c r="B27" s="5">
        <v>40</v>
      </c>
    </row>
    <row r="32" spans="1:2" s="1" customFormat="1" ht="15">
      <c r="A32" s="3"/>
      <c r="B32" s="3"/>
    </row>
    <row r="42" spans="1:2" s="1" customFormat="1" ht="15">
      <c r="A42" s="3"/>
      <c r="B42" s="3"/>
    </row>
  </sheetData>
  <sheetProtection password="92D3" sheet="1" objects="1" scenarios="1"/>
  <printOptions/>
  <pageMargins left="0.7" right="0.7" top="0.75" bottom="0.75" header="0.3" footer="0.3"/>
  <pageSetup horizontalDpi="1200" verticalDpi="12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2"/>
  <sheetViews>
    <sheetView zoomScalePageLayoutView="0" workbookViewId="0" topLeftCell="A1">
      <selection activeCell="A1" sqref="A1:IV16384"/>
    </sheetView>
  </sheetViews>
  <sheetFormatPr defaultColWidth="8.8515625" defaultRowHeight="15"/>
  <cols>
    <col min="1" max="1" width="10.7109375" style="2" customWidth="1"/>
    <col min="2" max="2" width="20.7109375" style="2" customWidth="1"/>
  </cols>
  <sheetData>
    <row r="1" spans="1:2" s="1" customFormat="1" ht="60" customHeight="1">
      <c r="A1" s="4" t="s">
        <v>26</v>
      </c>
      <c r="B1" s="4" t="s">
        <v>25</v>
      </c>
    </row>
    <row r="2" spans="1:2" s="1" customFormat="1" ht="15">
      <c r="A2" s="5">
        <v>0</v>
      </c>
      <c r="B2" s="5">
        <v>60</v>
      </c>
    </row>
    <row r="3" spans="1:2" ht="15">
      <c r="A3" s="5">
        <v>25</v>
      </c>
      <c r="B3" s="5">
        <v>60</v>
      </c>
    </row>
    <row r="4" spans="1:2" ht="15">
      <c r="A4" s="5">
        <v>50</v>
      </c>
      <c r="B4" s="5">
        <v>57</v>
      </c>
    </row>
    <row r="5" spans="1:2" ht="15">
      <c r="A5" s="5">
        <v>75</v>
      </c>
      <c r="B5" s="5">
        <v>55.5</v>
      </c>
    </row>
    <row r="6" spans="1:2" ht="15">
      <c r="A6" s="5">
        <v>100</v>
      </c>
      <c r="B6" s="5">
        <v>54</v>
      </c>
    </row>
    <row r="7" spans="1:2" s="1" customFormat="1" ht="15">
      <c r="A7" s="5">
        <v>125</v>
      </c>
      <c r="B7" s="5">
        <v>52.5</v>
      </c>
    </row>
    <row r="8" spans="1:2" ht="15">
      <c r="A8" s="5">
        <v>150</v>
      </c>
      <c r="B8" s="5">
        <v>51</v>
      </c>
    </row>
    <row r="9" spans="1:2" ht="15">
      <c r="A9" s="5">
        <v>175</v>
      </c>
      <c r="B9" s="5">
        <v>49.5</v>
      </c>
    </row>
    <row r="10" spans="1:2" ht="15">
      <c r="A10" s="5">
        <v>200</v>
      </c>
      <c r="B10" s="5">
        <v>48</v>
      </c>
    </row>
    <row r="11" spans="1:2" ht="15">
      <c r="A11" s="5">
        <v>225</v>
      </c>
      <c r="B11" s="5">
        <v>46.5</v>
      </c>
    </row>
    <row r="12" spans="1:2" ht="15">
      <c r="A12" s="5">
        <v>250</v>
      </c>
      <c r="B12" s="5">
        <v>45</v>
      </c>
    </row>
    <row r="13" spans="1:2" ht="15">
      <c r="A13" s="5">
        <v>275</v>
      </c>
      <c r="B13" s="5">
        <v>43.5</v>
      </c>
    </row>
    <row r="14" spans="1:2" ht="15">
      <c r="A14" s="5">
        <v>300</v>
      </c>
      <c r="B14" s="5">
        <v>42</v>
      </c>
    </row>
    <row r="15" spans="1:2" ht="15">
      <c r="A15" s="5">
        <v>325</v>
      </c>
      <c r="B15" s="5">
        <v>40.5</v>
      </c>
    </row>
    <row r="16" spans="1:2" ht="15">
      <c r="A16" s="5">
        <v>350</v>
      </c>
      <c r="B16" s="5">
        <v>39</v>
      </c>
    </row>
    <row r="17" spans="1:2" ht="15">
      <c r="A17" s="5">
        <v>375</v>
      </c>
      <c r="B17" s="5">
        <v>37.5</v>
      </c>
    </row>
    <row r="18" spans="1:2" ht="15">
      <c r="A18" s="5">
        <v>400</v>
      </c>
      <c r="B18" s="5">
        <v>36</v>
      </c>
    </row>
    <row r="19" spans="1:2" ht="15">
      <c r="A19" s="5">
        <v>425</v>
      </c>
      <c r="B19" s="5">
        <v>34.5</v>
      </c>
    </row>
    <row r="20" spans="1:2" ht="15">
      <c r="A20" s="5">
        <v>450</v>
      </c>
      <c r="B20" s="5">
        <v>33</v>
      </c>
    </row>
    <row r="21" spans="1:2" ht="15">
      <c r="A21" s="5">
        <v>475</v>
      </c>
      <c r="B21" s="5">
        <v>31.5</v>
      </c>
    </row>
    <row r="22" spans="1:2" ht="15">
      <c r="A22" s="5">
        <v>500</v>
      </c>
      <c r="B22" s="5">
        <v>30</v>
      </c>
    </row>
    <row r="23" spans="1:2" ht="15">
      <c r="A23" s="5">
        <v>525</v>
      </c>
      <c r="B23" s="5">
        <v>28.5</v>
      </c>
    </row>
    <row r="24" spans="1:2" ht="15">
      <c r="A24" s="5">
        <v>550</v>
      </c>
      <c r="B24" s="5">
        <v>27</v>
      </c>
    </row>
    <row r="25" spans="1:2" ht="15">
      <c r="A25" s="5">
        <v>575</v>
      </c>
      <c r="B25" s="5">
        <v>25.5</v>
      </c>
    </row>
    <row r="26" spans="1:2" ht="15">
      <c r="A26" s="5">
        <v>600</v>
      </c>
      <c r="B26" s="5">
        <v>24</v>
      </c>
    </row>
    <row r="27" spans="1:2" s="1" customFormat="1" ht="15">
      <c r="A27" s="5">
        <v>625</v>
      </c>
      <c r="B27" s="5">
        <v>22.5</v>
      </c>
    </row>
    <row r="28" spans="1:2" ht="15">
      <c r="A28" s="5">
        <v>650</v>
      </c>
      <c r="B28" s="5">
        <v>21</v>
      </c>
    </row>
    <row r="29" spans="1:2" ht="15">
      <c r="A29" s="5">
        <v>675</v>
      </c>
      <c r="B29" s="5">
        <v>19.5</v>
      </c>
    </row>
    <row r="30" spans="1:2" ht="15">
      <c r="A30" s="5">
        <v>700</v>
      </c>
      <c r="B30" s="5">
        <v>18</v>
      </c>
    </row>
    <row r="31" spans="1:2" ht="15">
      <c r="A31" s="5">
        <v>725</v>
      </c>
      <c r="B31" s="5">
        <v>16.5</v>
      </c>
    </row>
    <row r="32" spans="1:2" ht="15">
      <c r="A32" s="5">
        <v>750</v>
      </c>
      <c r="B32" s="5">
        <v>15</v>
      </c>
    </row>
    <row r="33" spans="1:2" ht="15">
      <c r="A33" s="5">
        <v>775</v>
      </c>
      <c r="B33" s="5">
        <v>13.5</v>
      </c>
    </row>
    <row r="34" spans="1:2" ht="15">
      <c r="A34" s="5">
        <v>800</v>
      </c>
      <c r="B34" s="5">
        <v>12</v>
      </c>
    </row>
    <row r="35" spans="1:2" ht="15">
      <c r="A35" s="5">
        <v>825</v>
      </c>
      <c r="B35" s="5">
        <v>10.5</v>
      </c>
    </row>
    <row r="36" spans="1:2" ht="15">
      <c r="A36" s="5">
        <v>850</v>
      </c>
      <c r="B36" s="5">
        <v>9</v>
      </c>
    </row>
    <row r="37" spans="1:2" ht="15">
      <c r="A37" s="5">
        <v>875</v>
      </c>
      <c r="B37" s="5">
        <v>7.5</v>
      </c>
    </row>
    <row r="38" spans="1:2" ht="15">
      <c r="A38" s="5">
        <v>900</v>
      </c>
      <c r="B38" s="5">
        <v>6</v>
      </c>
    </row>
    <row r="39" spans="1:2" ht="15">
      <c r="A39" s="5">
        <v>925</v>
      </c>
      <c r="B39" s="5">
        <v>4.5</v>
      </c>
    </row>
    <row r="40" spans="1:2" ht="15">
      <c r="A40" s="5">
        <v>950</v>
      </c>
      <c r="B40" s="5">
        <v>3</v>
      </c>
    </row>
    <row r="41" spans="1:2" ht="15">
      <c r="A41" s="5">
        <v>975</v>
      </c>
      <c r="B41" s="5">
        <v>1.5</v>
      </c>
    </row>
    <row r="42" spans="1:2" s="1" customFormat="1" ht="15">
      <c r="A42" s="5">
        <v>1000</v>
      </c>
      <c r="B42" s="5">
        <v>0</v>
      </c>
    </row>
    <row r="43" spans="1:2" ht="15">
      <c r="A43" s="5">
        <v>1025</v>
      </c>
      <c r="B43" s="5">
        <v>0</v>
      </c>
    </row>
    <row r="44" spans="1:2" ht="15">
      <c r="A44" s="5">
        <v>5000</v>
      </c>
      <c r="B44" s="5">
        <v>0</v>
      </c>
    </row>
    <row r="52" spans="1:2" s="1" customFormat="1" ht="15">
      <c r="A52" s="3"/>
      <c r="B52" s="3"/>
    </row>
    <row r="62" spans="1:2" s="1" customFormat="1" ht="15">
      <c r="A62" s="3"/>
      <c r="B62" s="3"/>
    </row>
  </sheetData>
  <sheetProtection password="92D3" sheet="1" objects="1" scenarios="1"/>
  <printOptions/>
  <pageMargins left="0.7" right="0.7" top="0.75" bottom="0.75" header="0.3" footer="0.3"/>
  <pageSetup horizontalDpi="1200" verticalDpi="12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A1" sqref="A1:IV16384"/>
    </sheetView>
  </sheetViews>
  <sheetFormatPr defaultColWidth="8.8515625" defaultRowHeight="15"/>
  <cols>
    <col min="1" max="1" width="10.7109375" style="2" customWidth="1"/>
    <col min="2" max="2" width="20.7109375" style="2" customWidth="1"/>
  </cols>
  <sheetData>
    <row r="1" spans="1:2" s="1" customFormat="1" ht="60" customHeight="1">
      <c r="A1" s="4" t="s">
        <v>24</v>
      </c>
      <c r="B1" s="4" t="s">
        <v>21</v>
      </c>
    </row>
    <row r="2" spans="1:2" ht="15">
      <c r="A2" s="2">
        <v>0</v>
      </c>
      <c r="B2" s="2">
        <v>0</v>
      </c>
    </row>
    <row r="3" spans="1:2" ht="15">
      <c r="A3" s="2">
        <v>25</v>
      </c>
      <c r="B3" s="2">
        <v>1</v>
      </c>
    </row>
    <row r="4" spans="1:2" ht="15">
      <c r="A4" s="2">
        <v>30</v>
      </c>
      <c r="B4" s="2">
        <v>3.29</v>
      </c>
    </row>
    <row r="5" spans="1:2" ht="15">
      <c r="A5" s="2">
        <v>35</v>
      </c>
      <c r="B5" s="2">
        <v>5.56</v>
      </c>
    </row>
    <row r="6" spans="1:2" ht="15">
      <c r="A6" s="2">
        <v>40</v>
      </c>
      <c r="B6" s="2">
        <v>7.82</v>
      </c>
    </row>
    <row r="7" spans="1:2" ht="15">
      <c r="A7" s="2">
        <v>45</v>
      </c>
      <c r="B7" s="2">
        <v>10.09</v>
      </c>
    </row>
    <row r="8" spans="1:2" ht="15">
      <c r="A8" s="2">
        <v>50</v>
      </c>
      <c r="B8" s="2">
        <v>12.35</v>
      </c>
    </row>
    <row r="9" spans="1:2" ht="15">
      <c r="A9" s="2">
        <v>55</v>
      </c>
      <c r="B9" s="2">
        <v>14.62</v>
      </c>
    </row>
    <row r="10" spans="1:2" ht="15">
      <c r="A10" s="2">
        <v>60</v>
      </c>
      <c r="B10" s="2">
        <v>16.88</v>
      </c>
    </row>
    <row r="11" spans="1:2" ht="15">
      <c r="A11" s="2">
        <v>65</v>
      </c>
      <c r="B11" s="2">
        <v>19.15</v>
      </c>
    </row>
    <row r="12" spans="1:2" ht="15">
      <c r="A12" s="2">
        <v>70</v>
      </c>
      <c r="B12" s="2">
        <v>21.41</v>
      </c>
    </row>
    <row r="13" spans="1:2" ht="15">
      <c r="A13" s="2">
        <v>75</v>
      </c>
      <c r="B13" s="2">
        <v>23.68</v>
      </c>
    </row>
    <row r="14" spans="1:2" ht="15">
      <c r="A14" s="2">
        <v>80</v>
      </c>
      <c r="B14" s="2">
        <v>25.94</v>
      </c>
    </row>
    <row r="15" spans="1:2" ht="15">
      <c r="A15" s="2">
        <v>85</v>
      </c>
      <c r="B15" s="2">
        <v>28.21</v>
      </c>
    </row>
    <row r="16" spans="1:2" ht="15">
      <c r="A16" s="2">
        <v>90</v>
      </c>
      <c r="B16" s="2">
        <v>30.47</v>
      </c>
    </row>
    <row r="17" spans="1:2" ht="15">
      <c r="A17" s="2">
        <v>95</v>
      </c>
      <c r="B17" s="2">
        <v>32.74</v>
      </c>
    </row>
    <row r="18" spans="1:2" ht="15">
      <c r="A18" s="2">
        <v>100</v>
      </c>
      <c r="B18" s="2">
        <v>35</v>
      </c>
    </row>
    <row r="19" spans="1:2" ht="15">
      <c r="A19" s="2">
        <v>200</v>
      </c>
      <c r="B19" s="2">
        <v>35</v>
      </c>
    </row>
  </sheetData>
  <sheetProtection password="92D3" sheet="1" objects="1" scenarios="1"/>
  <printOptions/>
  <pageMargins left="0.7" right="0.7" top="0.75" bottom="0.75" header="0.3" footer="0.3"/>
  <pageSetup horizontalDpi="1200" verticalDpi="120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L6" sqref="L6"/>
    </sheetView>
  </sheetViews>
  <sheetFormatPr defaultColWidth="8.8515625" defaultRowHeight="15"/>
  <cols>
    <col min="1" max="1" width="10.7109375" style="2" customWidth="1"/>
    <col min="2" max="2" width="20.7109375" style="2" customWidth="1"/>
    <col min="3" max="16384" width="8.8515625" style="2" customWidth="1"/>
  </cols>
  <sheetData>
    <row r="1" spans="1:2" s="3" customFormat="1" ht="60" customHeight="1">
      <c r="A1" s="4" t="s">
        <v>22</v>
      </c>
      <c r="B1" s="4" t="s">
        <v>23</v>
      </c>
    </row>
    <row r="2" spans="1:2" ht="15">
      <c r="A2" s="2">
        <v>0</v>
      </c>
      <c r="B2" s="2">
        <v>50</v>
      </c>
    </row>
    <row r="3" spans="1:2" ht="15">
      <c r="A3" s="2">
        <v>25</v>
      </c>
      <c r="B3" s="2">
        <v>46.9</v>
      </c>
    </row>
    <row r="4" spans="1:2" ht="15">
      <c r="A4" s="2">
        <v>50</v>
      </c>
      <c r="B4" s="2">
        <v>43.8</v>
      </c>
    </row>
    <row r="5" spans="1:2" ht="15">
      <c r="A5" s="2">
        <v>75</v>
      </c>
      <c r="B5" s="2">
        <v>40.6</v>
      </c>
    </row>
    <row r="6" spans="1:2" ht="15">
      <c r="A6" s="2">
        <v>100</v>
      </c>
      <c r="B6" s="2">
        <v>37.5</v>
      </c>
    </row>
    <row r="7" spans="1:2" ht="15">
      <c r="A7" s="3">
        <v>125</v>
      </c>
      <c r="B7" s="2">
        <v>34.4</v>
      </c>
    </row>
    <row r="8" spans="1:2" ht="15">
      <c r="A8" s="2">
        <v>150</v>
      </c>
      <c r="B8" s="2">
        <v>31.3</v>
      </c>
    </row>
    <row r="9" spans="1:2" ht="15">
      <c r="A9" s="2">
        <v>175</v>
      </c>
      <c r="B9" s="2">
        <v>28.2</v>
      </c>
    </row>
    <row r="10" spans="1:2" ht="15">
      <c r="A10" s="2">
        <v>200</v>
      </c>
      <c r="B10" s="2">
        <v>25.1</v>
      </c>
    </row>
    <row r="11" spans="1:2" ht="15">
      <c r="A11" s="2">
        <v>225</v>
      </c>
      <c r="B11" s="2">
        <v>22</v>
      </c>
    </row>
    <row r="12" spans="1:2" ht="15">
      <c r="A12" s="2">
        <v>250</v>
      </c>
      <c r="B12" s="2">
        <v>18.9</v>
      </c>
    </row>
    <row r="13" spans="1:2" ht="15">
      <c r="A13" s="2">
        <v>275</v>
      </c>
      <c r="B13" s="2">
        <v>15.8</v>
      </c>
    </row>
    <row r="14" spans="1:2" ht="15">
      <c r="A14" s="2">
        <v>300</v>
      </c>
      <c r="B14" s="2">
        <v>12.7</v>
      </c>
    </row>
    <row r="15" spans="1:2" ht="15">
      <c r="A15" s="2">
        <v>325</v>
      </c>
      <c r="B15" s="2">
        <v>9.6</v>
      </c>
    </row>
    <row r="16" spans="1:2" ht="15">
      <c r="A16" s="2">
        <v>350</v>
      </c>
      <c r="B16" s="2">
        <v>6.5</v>
      </c>
    </row>
    <row r="17" spans="1:2" ht="15">
      <c r="A17" s="2">
        <v>375</v>
      </c>
      <c r="B17" s="2">
        <v>3.4</v>
      </c>
    </row>
    <row r="18" spans="1:2" ht="15">
      <c r="A18" s="2">
        <v>400</v>
      </c>
      <c r="B18" s="2">
        <v>0</v>
      </c>
    </row>
    <row r="19" spans="1:2" ht="15">
      <c r="A19" s="2">
        <v>500</v>
      </c>
      <c r="B19" s="2">
        <v>0</v>
      </c>
    </row>
    <row r="20" spans="1:2" ht="15">
      <c r="A20" s="2">
        <v>600</v>
      </c>
      <c r="B20" s="2">
        <v>0</v>
      </c>
    </row>
    <row r="21" spans="1:2" ht="15">
      <c r="A21" s="2">
        <v>1000</v>
      </c>
      <c r="B21" s="2">
        <v>0</v>
      </c>
    </row>
  </sheetData>
  <sheetProtection password="92D3" sheet="1" objects="1" scenarios="1"/>
  <printOptions/>
  <pageMargins left="0.7" right="0.7" top="0.75" bottom="0.75" header="0.3" footer="0.3"/>
  <pageSetup horizontalDpi="1200" verticalDpi="12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7">
      <selection activeCell="C21" sqref="C21"/>
    </sheetView>
  </sheetViews>
  <sheetFormatPr defaultColWidth="8.8515625" defaultRowHeight="15"/>
  <cols>
    <col min="1" max="1" width="27.140625" style="2" customWidth="1"/>
    <col min="2" max="2" width="8.8515625" style="2" customWidth="1"/>
    <col min="3" max="3" width="25.00390625" style="2" customWidth="1"/>
    <col min="4" max="4" width="37.421875" style="2" customWidth="1"/>
    <col min="5" max="6" width="8.8515625" style="2" customWidth="1"/>
    <col min="7" max="7" width="29.00390625" style="2" customWidth="1"/>
    <col min="8" max="9" width="8.8515625" style="2" customWidth="1"/>
    <col min="10" max="10" width="24.7109375" style="2" customWidth="1"/>
    <col min="11" max="12" width="8.8515625" style="2" customWidth="1"/>
    <col min="13" max="13" width="29.00390625" style="2" customWidth="1"/>
    <col min="14" max="16384" width="8.8515625" style="2" customWidth="1"/>
  </cols>
  <sheetData>
    <row r="1" spans="1:5" s="10" customFormat="1" ht="44.25" customHeight="1">
      <c r="A1" s="32" t="s">
        <v>29</v>
      </c>
      <c r="B1" s="32"/>
      <c r="C1" s="32"/>
      <c r="D1" s="32"/>
      <c r="E1" s="32"/>
    </row>
    <row r="2" spans="1:3" s="29" customFormat="1" ht="44.25" customHeight="1">
      <c r="A2" s="28"/>
      <c r="B2" s="28"/>
      <c r="C2" s="30"/>
    </row>
    <row r="3" spans="1:15" s="4" customFormat="1" ht="50.25" customHeight="1">
      <c r="A3" s="34" t="s">
        <v>27</v>
      </c>
      <c r="B3" s="35"/>
      <c r="D3" s="33" t="s">
        <v>30</v>
      </c>
      <c r="E3" s="11"/>
      <c r="G3" s="12"/>
      <c r="H3" s="12"/>
      <c r="M3" s="3"/>
      <c r="N3" s="3"/>
      <c r="O3" s="3"/>
    </row>
    <row r="4" spans="1:15" ht="15">
      <c r="A4" s="13" t="s">
        <v>8</v>
      </c>
      <c r="B4" s="14" t="s">
        <v>40</v>
      </c>
      <c r="D4" s="15" t="s">
        <v>33</v>
      </c>
      <c r="E4" s="15" t="e">
        <f>B7</f>
        <v>#N/A</v>
      </c>
      <c r="G4" s="16"/>
      <c r="H4" s="16"/>
      <c r="M4" s="3"/>
      <c r="N4" s="3"/>
      <c r="O4" s="3"/>
    </row>
    <row r="5" spans="1:8" ht="15">
      <c r="A5" s="13" t="s">
        <v>9</v>
      </c>
      <c r="B5" s="17">
        <v>1000</v>
      </c>
      <c r="D5" s="15" t="s">
        <v>32</v>
      </c>
      <c r="E5" s="15" t="e">
        <f>B13</f>
        <v>#N/A</v>
      </c>
      <c r="G5" s="16"/>
      <c r="H5" s="16"/>
    </row>
    <row r="6" spans="1:8" ht="15">
      <c r="A6" s="13" t="s">
        <v>3</v>
      </c>
      <c r="B6" s="17">
        <v>60</v>
      </c>
      <c r="D6" s="15" t="s">
        <v>36</v>
      </c>
      <c r="E6" s="15" t="e">
        <f>B19</f>
        <v>#N/A</v>
      </c>
      <c r="G6" s="16"/>
      <c r="H6" s="16"/>
    </row>
    <row r="7" spans="1:15" s="3" customFormat="1" ht="15">
      <c r="A7" s="18" t="s">
        <v>10</v>
      </c>
      <c r="B7" s="19" t="e">
        <f>VLOOKUP(B4,'Population Density'!A2:B44,2)</f>
        <v>#N/A</v>
      </c>
      <c r="D7" s="15" t="s">
        <v>35</v>
      </c>
      <c r="E7" s="15" t="e">
        <f>B25</f>
        <v>#N/A</v>
      </c>
      <c r="G7" s="20"/>
      <c r="H7" s="20"/>
      <c r="I7" s="2"/>
      <c r="M7" s="2"/>
      <c r="N7" s="2"/>
      <c r="O7" s="2"/>
    </row>
    <row r="8" spans="4:5" ht="15">
      <c r="D8" s="15" t="s">
        <v>34</v>
      </c>
      <c r="E8" s="15" t="e">
        <f>B31</f>
        <v>#N/A</v>
      </c>
    </row>
    <row r="9" spans="1:15" ht="15">
      <c r="A9" s="34" t="s">
        <v>11</v>
      </c>
      <c r="B9" s="35"/>
      <c r="D9" s="21"/>
      <c r="E9" s="21"/>
      <c r="M9" s="3"/>
      <c r="N9" s="3"/>
      <c r="O9" s="3"/>
    </row>
    <row r="10" spans="1:5" ht="15">
      <c r="A10" s="13" t="s">
        <v>12</v>
      </c>
      <c r="B10" s="14" t="s">
        <v>40</v>
      </c>
      <c r="D10" s="22" t="s">
        <v>31</v>
      </c>
      <c r="E10" s="13" t="e">
        <f>SUM(E4:E8)</f>
        <v>#N/A</v>
      </c>
    </row>
    <row r="11" spans="1:5" ht="15" customHeight="1">
      <c r="A11" s="13" t="s">
        <v>13</v>
      </c>
      <c r="B11" s="13">
        <v>100</v>
      </c>
      <c r="D11" s="23" t="s">
        <v>39</v>
      </c>
      <c r="E11" s="14"/>
    </row>
    <row r="12" spans="1:5" ht="15">
      <c r="A12" s="13" t="s">
        <v>3</v>
      </c>
      <c r="B12" s="13">
        <v>35</v>
      </c>
      <c r="D12" s="24" t="s">
        <v>37</v>
      </c>
      <c r="E12" s="13" t="e">
        <f>IF(E11="X",E10-(E10/5),E10)</f>
        <v>#N/A</v>
      </c>
    </row>
    <row r="13" spans="1:5" ht="15">
      <c r="A13" s="18" t="s">
        <v>14</v>
      </c>
      <c r="B13" s="18" t="e">
        <f>VLOOKUP(B10,Distantce!A2:B19,2)</f>
        <v>#N/A</v>
      </c>
      <c r="D13" s="31" t="s">
        <v>38</v>
      </c>
      <c r="E13" s="25" t="e">
        <f>IF(E11="X",E12,E10)</f>
        <v>#N/A</v>
      </c>
    </row>
    <row r="15" spans="1:2" ht="30">
      <c r="A15" s="34" t="s">
        <v>28</v>
      </c>
      <c r="B15" s="35"/>
    </row>
    <row r="16" spans="1:4" ht="15">
      <c r="A16" s="13" t="s">
        <v>15</v>
      </c>
      <c r="B16" s="26" t="s">
        <v>40</v>
      </c>
      <c r="D16" s="27"/>
    </row>
    <row r="17" spans="1:2" ht="15" customHeight="1">
      <c r="A17" s="13" t="s">
        <v>16</v>
      </c>
      <c r="B17" s="17">
        <v>400</v>
      </c>
    </row>
    <row r="18" spans="1:2" ht="15">
      <c r="A18" s="13" t="s">
        <v>3</v>
      </c>
      <c r="B18" s="17">
        <v>50</v>
      </c>
    </row>
    <row r="19" spans="1:2" ht="15">
      <c r="A19" s="18" t="s">
        <v>17</v>
      </c>
      <c r="B19" s="19" t="e">
        <f>VLOOKUP(B16,'Hospital Bed'!A2:B21,2)</f>
        <v>#N/A</v>
      </c>
    </row>
    <row r="21" spans="1:2" ht="30">
      <c r="A21" s="34" t="s">
        <v>41</v>
      </c>
      <c r="B21" s="35"/>
    </row>
    <row r="22" spans="1:2" ht="15">
      <c r="A22" s="13" t="s">
        <v>1</v>
      </c>
      <c r="B22" s="14" t="s">
        <v>40</v>
      </c>
    </row>
    <row r="23" spans="1:2" ht="15" customHeight="1">
      <c r="A23" s="13" t="s">
        <v>2</v>
      </c>
      <c r="B23" s="13">
        <v>297500</v>
      </c>
    </row>
    <row r="24" spans="1:2" ht="15">
      <c r="A24" s="13" t="s">
        <v>3</v>
      </c>
      <c r="B24" s="13">
        <v>60</v>
      </c>
    </row>
    <row r="25" spans="1:2" ht="15">
      <c r="A25" s="18" t="s">
        <v>4</v>
      </c>
      <c r="B25" s="18" t="e">
        <f>VLOOKUP(B22,Mileage!A3:B69,2)</f>
        <v>#N/A</v>
      </c>
    </row>
    <row r="27" spans="1:2" ht="30">
      <c r="A27" s="34" t="s">
        <v>42</v>
      </c>
      <c r="B27" s="35"/>
    </row>
    <row r="28" spans="1:2" ht="15">
      <c r="A28" s="13" t="s">
        <v>5</v>
      </c>
      <c r="B28" s="14" t="s">
        <v>40</v>
      </c>
    </row>
    <row r="29" spans="1:2" ht="15">
      <c r="A29" s="13" t="s">
        <v>6</v>
      </c>
      <c r="B29" s="13">
        <v>15</v>
      </c>
    </row>
    <row r="30" spans="1:15" ht="15">
      <c r="A30" s="13" t="s">
        <v>3</v>
      </c>
      <c r="B30" s="13">
        <v>40</v>
      </c>
      <c r="M30" s="3"/>
      <c r="N30" s="3"/>
      <c r="O30" s="3"/>
    </row>
    <row r="31" spans="1:2" ht="15">
      <c r="A31" s="18" t="s">
        <v>7</v>
      </c>
      <c r="B31" s="18" t="e">
        <f>VLOOKUP(B28,'Vehicle Age'!A2:B27,2)</f>
        <v>#N/A</v>
      </c>
    </row>
    <row r="45" spans="13:15" ht="15">
      <c r="M45" s="3"/>
      <c r="N45" s="3"/>
      <c r="O45" s="3"/>
    </row>
    <row r="55" spans="13:15" ht="15">
      <c r="M55" s="3"/>
      <c r="N55" s="3"/>
      <c r="O55" s="3"/>
    </row>
    <row r="65" spans="13:15" ht="15">
      <c r="M65" s="3"/>
      <c r="N65" s="3"/>
      <c r="O65" s="3"/>
    </row>
  </sheetData>
  <sheetProtection/>
  <printOptions/>
  <pageMargins left="0.7" right="0.7" top="0.75" bottom="0.75" header="0.3" footer="0.3"/>
  <pageSetup horizontalDpi="1200" verticalDpi="12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GTRI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rduke3</dc:creator>
  <cp:keywords/>
  <dc:description/>
  <cp:lastModifiedBy>hsmith</cp:lastModifiedBy>
  <cp:lastPrinted>2010-03-25T18:10:55Z</cp:lastPrinted>
  <dcterms:created xsi:type="dcterms:W3CDTF">2010-02-03T16:32:10Z</dcterms:created>
  <dcterms:modified xsi:type="dcterms:W3CDTF">2010-03-29T18:57:41Z</dcterms:modified>
  <cp:category/>
  <cp:version/>
  <cp:contentType/>
  <cp:contentStatus/>
</cp:coreProperties>
</file>