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66925"/>
  <mc:AlternateContent xmlns:mc="http://schemas.openxmlformats.org/markup-compatibility/2006">
    <mc:Choice Requires="x15">
      <x15ac:absPath xmlns:x15ac="http://schemas.microsoft.com/office/spreadsheetml/2010/11/ac" url="C:\Users\leeClois.Bolar\AppData\Local\Box\Box Edit\Documents\RvmGFaZtcUi0HIP9e0eaIA==\"/>
    </mc:Choice>
  </mc:AlternateContent>
  <xr:revisionPtr revIDLastSave="0" documentId="13_ncr:1_{25865354-1765-4551-96BD-F9C9E3831593}" xr6:coauthVersionLast="47" xr6:coauthVersionMax="47" xr10:uidLastSave="{00000000-0000-0000-0000-000000000000}"/>
  <bookViews>
    <workbookView xWindow="19090" yWindow="-110" windowWidth="19420" windowHeight="10420" activeTab="2" xr2:uid="{00000000-000D-0000-FFFF-FFFF00000000}"/>
  </bookViews>
  <sheets>
    <sheet name="Exhibit 1 - CY 2019" sheetId="4" r:id="rId1"/>
    <sheet name="Exhibit 1 - CY 2022" sheetId="27" r:id="rId2"/>
    <sheet name="Exhibit 2" sheetId="28" r:id="rId3"/>
    <sheet name="OLD DATA -&gt;" sheetId="26" state="hidden" r:id="rId4"/>
    <sheet name="2019 Paid Amounts by Aid Cat" sheetId="13" state="hidden" r:id="rId5"/>
    <sheet name="2022 Paid Amounts by Aid Cat" sheetId="19" state="hidden" r:id="rId6"/>
    <sheet name="2019 Units by Aid Category" sheetId="15" state="hidden" r:id="rId7"/>
    <sheet name="2022 Units by Aid Category" sheetId="21" state="hidden" r:id="rId8"/>
    <sheet name="2019 Paid Amounts by COS" sheetId="12" state="hidden" r:id="rId9"/>
    <sheet name="2022 Paid Amounts by COS" sheetId="18" state="hidden" r:id="rId10"/>
    <sheet name="2019 Units by COS" sheetId="14" state="hidden" r:id="rId11"/>
    <sheet name="2022 Units by COS" sheetId="20" state="hidden" r:id="rId12"/>
  </sheets>
  <definedNames>
    <definedName name="_xlnm._FilterDatabase" localSheetId="0" hidden="1">'Exhibit 1 - CY 2019'!$B$5:$C$181</definedName>
    <definedName name="_xlnm._FilterDatabase" localSheetId="1" hidden="1">'Exhibit 1 - CY 2022'!$B$5:$C$6</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3" l="1"/>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3" i="21"/>
  <c r="J132" i="21"/>
  <c r="J131" i="21"/>
  <c r="J130" i="21"/>
  <c r="J129" i="21"/>
  <c r="J128" i="21"/>
  <c r="J127" i="21"/>
  <c r="J126" i="21"/>
  <c r="J125" i="21"/>
  <c r="J124" i="21"/>
  <c r="J123" i="21"/>
  <c r="J122" i="21"/>
  <c r="J121" i="21"/>
  <c r="J120" i="21"/>
  <c r="J119" i="21"/>
  <c r="J118" i="21"/>
  <c r="J117" i="21"/>
  <c r="J116" i="21"/>
  <c r="J115" i="21"/>
  <c r="J114" i="21"/>
  <c r="J113" i="21"/>
  <c r="J112" i="21"/>
  <c r="J111" i="21"/>
  <c r="J110" i="21"/>
  <c r="J109" i="21"/>
  <c r="J108" i="21"/>
  <c r="J107" i="21"/>
  <c r="J106" i="21"/>
  <c r="J105" i="21"/>
  <c r="J104" i="21"/>
  <c r="J103" i="21"/>
  <c r="J102" i="21"/>
  <c r="J101" i="21"/>
  <c r="J100" i="21"/>
  <c r="J99" i="21"/>
  <c r="J98" i="21"/>
  <c r="J97" i="21"/>
  <c r="J96" i="21"/>
  <c r="J95" i="21"/>
  <c r="J94" i="21"/>
  <c r="J93" i="21"/>
  <c r="J92" i="21"/>
  <c r="J91" i="21"/>
  <c r="J90" i="21"/>
  <c r="J89" i="21"/>
  <c r="J88" i="21"/>
  <c r="J87" i="21"/>
  <c r="J86" i="21"/>
  <c r="J85" i="21"/>
  <c r="J84" i="21"/>
  <c r="J83" i="21"/>
  <c r="J82" i="21"/>
  <c r="J81" i="21"/>
  <c r="J80" i="21"/>
  <c r="J79" i="21"/>
  <c r="J78" i="21"/>
  <c r="J77" i="21"/>
  <c r="J76" i="21"/>
  <c r="J75" i="21"/>
  <c r="J74" i="21"/>
  <c r="J73" i="21"/>
  <c r="J72" i="21"/>
  <c r="J71" i="21"/>
  <c r="J70" i="21"/>
  <c r="J69" i="21"/>
  <c r="J68" i="21"/>
  <c r="J67" i="21"/>
  <c r="J66" i="21"/>
  <c r="J65" i="21"/>
  <c r="J64" i="21"/>
  <c r="J63" i="21"/>
  <c r="J62" i="21"/>
  <c r="J61" i="21"/>
  <c r="J60" i="21"/>
  <c r="J59" i="21"/>
  <c r="J58" i="21"/>
  <c r="J57" i="21"/>
  <c r="J56" i="21"/>
  <c r="J55" i="21"/>
  <c r="J54" i="21"/>
  <c r="J53" i="21"/>
  <c r="J52" i="21"/>
  <c r="J51" i="21"/>
  <c r="J50" i="21"/>
  <c r="J49" i="21"/>
  <c r="J48" i="21"/>
  <c r="J47" i="21"/>
  <c r="J46" i="21"/>
  <c r="J45" i="21"/>
  <c r="J44" i="21"/>
  <c r="J43" i="21"/>
  <c r="J42" i="21"/>
  <c r="J41" i="21"/>
  <c r="J40" i="21"/>
  <c r="J39" i="21"/>
  <c r="J38" i="21"/>
  <c r="J37" i="21"/>
  <c r="J36" i="21"/>
  <c r="J35" i="21"/>
  <c r="J34" i="21"/>
  <c r="J33" i="21"/>
  <c r="J32" i="21"/>
  <c r="J31" i="21"/>
  <c r="J30" i="21"/>
  <c r="J29" i="21"/>
  <c r="J28" i="21"/>
  <c r="J27" i="21"/>
  <c r="J26" i="21"/>
  <c r="J25" i="21"/>
  <c r="J24" i="21"/>
  <c r="J23" i="21"/>
  <c r="J22" i="21"/>
  <c r="J21" i="21"/>
  <c r="J20" i="21"/>
  <c r="J19" i="21"/>
  <c r="J18" i="21"/>
  <c r="J17" i="21"/>
  <c r="J16" i="21"/>
  <c r="J15" i="21"/>
  <c r="J14" i="21"/>
  <c r="J13" i="21"/>
  <c r="J12" i="21"/>
  <c r="J11" i="21"/>
  <c r="J133" i="15"/>
  <c r="J132" i="15"/>
  <c r="J131" i="15"/>
  <c r="J130" i="15"/>
  <c r="J129" i="15"/>
  <c r="J128" i="15"/>
  <c r="J127" i="15"/>
  <c r="J126" i="15"/>
  <c r="J125" i="15"/>
  <c r="J124" i="15"/>
  <c r="J123" i="15"/>
  <c r="J122" i="15"/>
  <c r="J121" i="15"/>
  <c r="J120" i="15"/>
  <c r="J119" i="15"/>
  <c r="J118" i="15"/>
  <c r="J117" i="15"/>
  <c r="J116" i="15"/>
  <c r="J115" i="15"/>
  <c r="J114" i="15"/>
  <c r="J113" i="15"/>
  <c r="J112" i="15"/>
  <c r="J111" i="15"/>
  <c r="J110" i="15"/>
  <c r="J109" i="15"/>
  <c r="J10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J14" i="15"/>
  <c r="J13" i="15"/>
  <c r="J12" i="15"/>
  <c r="J11" i="15"/>
  <c r="J169" i="19"/>
  <c r="J168" i="19"/>
  <c r="J167" i="19"/>
  <c r="J166" i="19"/>
  <c r="J165" i="19"/>
  <c r="J164" i="19"/>
  <c r="J163" i="19"/>
  <c r="J162" i="19"/>
  <c r="J161" i="19"/>
  <c r="J160" i="19"/>
  <c r="J159" i="19"/>
  <c r="J158" i="19"/>
  <c r="J157" i="19"/>
  <c r="J156" i="19"/>
  <c r="J155" i="19"/>
  <c r="J154" i="19"/>
  <c r="J153" i="19"/>
  <c r="J152" i="19"/>
  <c r="J151" i="19"/>
  <c r="J150" i="19"/>
  <c r="J149" i="19"/>
  <c r="J148" i="19"/>
  <c r="J147" i="19"/>
  <c r="J146" i="19"/>
  <c r="J145" i="19"/>
  <c r="J144" i="19"/>
  <c r="J143" i="19"/>
  <c r="J142" i="19"/>
  <c r="J141" i="19"/>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J112" i="19"/>
  <c r="J111" i="19"/>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A133" i="21" l="1"/>
  <c r="A133" i="13"/>
  <c r="A133" i="15"/>
  <c r="A169" i="19"/>
  <c r="A12" i="21"/>
  <c r="A37" i="21"/>
  <c r="A57" i="21"/>
  <c r="A82" i="21"/>
  <c r="A112" i="21"/>
  <c r="A128" i="21"/>
  <c r="A30" i="15"/>
  <c r="A51" i="15"/>
  <c r="A76" i="15"/>
  <c r="A105" i="15"/>
  <c r="A123" i="15"/>
  <c r="A118" i="21"/>
  <c r="A13" i="21"/>
  <c r="A38" i="21"/>
  <c r="A58" i="21"/>
  <c r="A92" i="21"/>
  <c r="A113" i="21"/>
  <c r="A129" i="21"/>
  <c r="A31" i="15"/>
  <c r="A52" i="15"/>
  <c r="A77" i="15"/>
  <c r="A106" i="15"/>
  <c r="A124" i="15"/>
  <c r="A125" i="15"/>
  <c r="A38" i="15"/>
  <c r="A14" i="21"/>
  <c r="A39" i="21"/>
  <c r="A61" i="21"/>
  <c r="A93" i="21"/>
  <c r="A114" i="21"/>
  <c r="A130" i="21"/>
  <c r="A32" i="15"/>
  <c r="A54" i="15"/>
  <c r="A79" i="15"/>
  <c r="A107" i="15"/>
  <c r="A13" i="15"/>
  <c r="A15" i="21"/>
  <c r="A40" i="21"/>
  <c r="A62" i="21"/>
  <c r="A94" i="21"/>
  <c r="A115" i="21"/>
  <c r="A131" i="21"/>
  <c r="A33" i="15"/>
  <c r="A55" i="15"/>
  <c r="A80" i="15"/>
  <c r="A110" i="15"/>
  <c r="A126" i="15"/>
  <c r="A92" i="15"/>
  <c r="A21" i="21"/>
  <c r="A41" i="21"/>
  <c r="A63" i="21"/>
  <c r="A95" i="21"/>
  <c r="A116" i="21"/>
  <c r="A11" i="21"/>
  <c r="A34" i="15"/>
  <c r="A56" i="15"/>
  <c r="A81" i="15"/>
  <c r="A111" i="15"/>
  <c r="A127" i="15"/>
  <c r="A98" i="15"/>
  <c r="A22" i="21"/>
  <c r="A43" i="21"/>
  <c r="A64" i="21"/>
  <c r="A96" i="21"/>
  <c r="A117" i="21"/>
  <c r="A12" i="15"/>
  <c r="A37" i="15"/>
  <c r="A57" i="15"/>
  <c r="A82" i="15"/>
  <c r="A112" i="15"/>
  <c r="A128" i="15"/>
  <c r="A58" i="15"/>
  <c r="A23" i="21"/>
  <c r="A44" i="21"/>
  <c r="A65" i="21"/>
  <c r="A97" i="21"/>
  <c r="A129" i="15"/>
  <c r="A24" i="21"/>
  <c r="A45" i="21"/>
  <c r="A66" i="21"/>
  <c r="A98" i="21"/>
  <c r="A119" i="21"/>
  <c r="A14" i="15"/>
  <c r="A39" i="15"/>
  <c r="A61" i="15"/>
  <c r="A93" i="15"/>
  <c r="A114" i="15"/>
  <c r="A130" i="15"/>
  <c r="A45" i="15"/>
  <c r="A25" i="21"/>
  <c r="A46" i="21"/>
  <c r="A67" i="21"/>
  <c r="A102" i="21"/>
  <c r="A120" i="21"/>
  <c r="A15" i="15"/>
  <c r="A40" i="15"/>
  <c r="A62" i="15"/>
  <c r="A94" i="15"/>
  <c r="A115" i="15"/>
  <c r="A131" i="15"/>
  <c r="A66" i="15"/>
  <c r="A26" i="21"/>
  <c r="A47" i="21"/>
  <c r="A69" i="21"/>
  <c r="A103" i="21"/>
  <c r="A121" i="21"/>
  <c r="A21" i="15"/>
  <c r="A41" i="15"/>
  <c r="A63" i="15"/>
  <c r="A95" i="15"/>
  <c r="A116" i="15"/>
  <c r="A11" i="15"/>
  <c r="A124" i="21"/>
  <c r="A27" i="21"/>
  <c r="A50" i="21"/>
  <c r="A72" i="21"/>
  <c r="A104" i="21"/>
  <c r="A122" i="21"/>
  <c r="A22" i="15"/>
  <c r="A43" i="15"/>
  <c r="A64" i="15"/>
  <c r="A96" i="15"/>
  <c r="A117" i="15"/>
  <c r="A106" i="21"/>
  <c r="A30" i="21"/>
  <c r="A51" i="21"/>
  <c r="A76" i="21"/>
  <c r="A105" i="21"/>
  <c r="A123" i="21"/>
  <c r="A23" i="15"/>
  <c r="A44" i="15"/>
  <c r="A65" i="15"/>
  <c r="A97" i="15"/>
  <c r="A118" i="15"/>
  <c r="A119" i="15"/>
  <c r="A31" i="21"/>
  <c r="A52" i="21"/>
  <c r="A77" i="21"/>
  <c r="A24" i="15"/>
  <c r="A32" i="21"/>
  <c r="A54" i="21"/>
  <c r="A79" i="21"/>
  <c r="A107" i="21"/>
  <c r="A125" i="21"/>
  <c r="A25" i="15"/>
  <c r="A46" i="15"/>
  <c r="A67" i="15"/>
  <c r="A102" i="15"/>
  <c r="A120" i="15"/>
  <c r="A33" i="21"/>
  <c r="A55" i="21"/>
  <c r="A80" i="21"/>
  <c r="A110" i="21"/>
  <c r="A126" i="21"/>
  <c r="A26" i="15"/>
  <c r="A47" i="15"/>
  <c r="A69" i="15"/>
  <c r="A103" i="15"/>
  <c r="A121" i="15"/>
  <c r="A34" i="21"/>
  <c r="A56" i="21"/>
  <c r="A81" i="21"/>
  <c r="A111" i="21"/>
  <c r="A127" i="21"/>
  <c r="A27" i="15"/>
  <c r="A50" i="15"/>
  <c r="A72" i="15"/>
  <c r="A104" i="15"/>
  <c r="A122" i="15"/>
  <c r="A113" i="15"/>
  <c r="A116" i="13"/>
  <c r="A95" i="13"/>
  <c r="A63" i="13"/>
  <c r="A41" i="13"/>
  <c r="A21" i="13"/>
  <c r="A157" i="19"/>
  <c r="A139" i="19"/>
  <c r="A105" i="19"/>
  <c r="A83" i="19"/>
  <c r="A62" i="19"/>
  <c r="A131" i="13"/>
  <c r="A115" i="13"/>
  <c r="A94" i="13"/>
  <c r="A62" i="13"/>
  <c r="A40" i="13"/>
  <c r="A15" i="13"/>
  <c r="A156" i="19"/>
  <c r="A138" i="19"/>
  <c r="A103" i="19"/>
  <c r="A82" i="19"/>
  <c r="A61" i="19"/>
  <c r="A130" i="13"/>
  <c r="A114" i="13"/>
  <c r="A93" i="13"/>
  <c r="A61" i="13"/>
  <c r="A39" i="13"/>
  <c r="A14" i="13"/>
  <c r="A155" i="19"/>
  <c r="A134" i="19"/>
  <c r="A102" i="19"/>
  <c r="A81" i="19"/>
  <c r="A60" i="19"/>
  <c r="A129" i="13"/>
  <c r="A113" i="13"/>
  <c r="A92" i="13"/>
  <c r="A58" i="13"/>
  <c r="A38" i="13"/>
  <c r="A13" i="13"/>
  <c r="A154" i="19"/>
  <c r="A133" i="19"/>
  <c r="A101" i="19"/>
  <c r="A80" i="19"/>
  <c r="A59" i="19"/>
  <c r="A128" i="13"/>
  <c r="A112" i="13"/>
  <c r="A82" i="13"/>
  <c r="A57" i="13"/>
  <c r="A37" i="13"/>
  <c r="A12" i="13"/>
  <c r="A153" i="19"/>
  <c r="A132" i="19"/>
  <c r="A100" i="19"/>
  <c r="A79" i="19"/>
  <c r="A58" i="19"/>
  <c r="A127" i="13"/>
  <c r="A111" i="13"/>
  <c r="A81" i="13"/>
  <c r="A56" i="13"/>
  <c r="A34" i="13"/>
  <c r="A11" i="13"/>
  <c r="A152" i="19"/>
  <c r="A131" i="19"/>
  <c r="A99" i="19"/>
  <c r="A77" i="19"/>
  <c r="A57" i="19"/>
  <c r="A126" i="13"/>
  <c r="A110" i="13"/>
  <c r="A80" i="13"/>
  <c r="A55" i="13"/>
  <c r="A33" i="13"/>
  <c r="A167" i="19"/>
  <c r="A151" i="19"/>
  <c r="A130" i="19"/>
  <c r="A98" i="19"/>
  <c r="A76" i="19"/>
  <c r="A51" i="19"/>
  <c r="A125" i="13"/>
  <c r="A107" i="13"/>
  <c r="A79" i="13"/>
  <c r="A54" i="13"/>
  <c r="A32" i="13"/>
  <c r="A166" i="19"/>
  <c r="A150" i="19"/>
  <c r="A129" i="19"/>
  <c r="A97" i="19"/>
  <c r="A75" i="19"/>
  <c r="A50" i="19"/>
  <c r="A124" i="13"/>
  <c r="A106" i="13"/>
  <c r="A77" i="13"/>
  <c r="A52" i="13"/>
  <c r="A31" i="13"/>
  <c r="A165" i="19"/>
  <c r="A149" i="19"/>
  <c r="A128" i="19"/>
  <c r="A94" i="19"/>
  <c r="A74" i="19"/>
  <c r="A49" i="19"/>
  <c r="A123" i="13"/>
  <c r="A105" i="13"/>
  <c r="A76" i="13"/>
  <c r="A51" i="13"/>
  <c r="A30" i="13"/>
  <c r="A164" i="19"/>
  <c r="A148" i="19"/>
  <c r="A118" i="19"/>
  <c r="A93" i="19"/>
  <c r="A73" i="19"/>
  <c r="A48" i="19"/>
  <c r="A122" i="13"/>
  <c r="A104" i="13"/>
  <c r="A72" i="13"/>
  <c r="A50" i="13"/>
  <c r="A27" i="13"/>
  <c r="A163" i="19"/>
  <c r="A147" i="19"/>
  <c r="A117" i="19"/>
  <c r="A92" i="19"/>
  <c r="A70" i="19"/>
  <c r="A47" i="19"/>
  <c r="A121" i="13"/>
  <c r="A103" i="13"/>
  <c r="A69" i="13"/>
  <c r="A47" i="13"/>
  <c r="A26" i="13"/>
  <c r="A162" i="19"/>
  <c r="A146" i="19"/>
  <c r="A116" i="19"/>
  <c r="A91" i="19"/>
  <c r="A69" i="19"/>
  <c r="A120" i="13"/>
  <c r="A102" i="13"/>
  <c r="A67" i="13"/>
  <c r="A46" i="13"/>
  <c r="A25" i="13"/>
  <c r="A161" i="19"/>
  <c r="A143" i="19"/>
  <c r="A115" i="19"/>
  <c r="A90" i="19"/>
  <c r="A68" i="19"/>
  <c r="A119" i="13"/>
  <c r="A98" i="13"/>
  <c r="A66" i="13"/>
  <c r="A45" i="13"/>
  <c r="A24" i="13"/>
  <c r="A160" i="19"/>
  <c r="A142" i="19"/>
  <c r="A113" i="19"/>
  <c r="A88" i="19"/>
  <c r="A67" i="19"/>
  <c r="A118" i="13"/>
  <c r="A97" i="13"/>
  <c r="A65" i="13"/>
  <c r="A44" i="13"/>
  <c r="A23" i="13"/>
  <c r="A159" i="19"/>
  <c r="A141" i="19"/>
  <c r="A112" i="19"/>
  <c r="A87" i="19"/>
  <c r="A66" i="19"/>
  <c r="A117" i="13"/>
  <c r="A96" i="13"/>
  <c r="A64" i="13"/>
  <c r="A43" i="13"/>
  <c r="A22" i="13"/>
  <c r="A158" i="19"/>
  <c r="A140" i="19"/>
  <c r="A108" i="19"/>
  <c r="A86" i="19"/>
  <c r="A63" i="19"/>
  <c r="A109" i="21"/>
  <c r="A101" i="15"/>
  <c r="A108" i="15"/>
  <c r="A101" i="21"/>
  <c r="A109" i="15"/>
  <c r="A108" i="21"/>
  <c r="A144" i="19"/>
  <c r="A109" i="13"/>
  <c r="A137" i="19"/>
  <c r="A108" i="13"/>
  <c r="A101" i="13"/>
  <c r="A145" i="19"/>
  <c r="A28" i="21"/>
  <c r="A60" i="21"/>
  <c r="A18" i="15"/>
  <c r="A16" i="15"/>
  <c r="A29" i="21"/>
  <c r="A19" i="15"/>
  <c r="A35" i="15"/>
  <c r="A83" i="15"/>
  <c r="A99" i="15"/>
  <c r="A78" i="21"/>
  <c r="A20" i="15"/>
  <c r="A36" i="15"/>
  <c r="A68" i="15"/>
  <c r="A84" i="15"/>
  <c r="A100" i="15"/>
  <c r="A132" i="15"/>
  <c r="A53" i="15"/>
  <c r="A85" i="15"/>
  <c r="A73" i="21"/>
  <c r="A74" i="21"/>
  <c r="A16" i="21"/>
  <c r="A48" i="21"/>
  <c r="A70" i="15"/>
  <c r="A86" i="15"/>
  <c r="A17" i="21"/>
  <c r="A49" i="21"/>
  <c r="A71" i="15"/>
  <c r="A87" i="15"/>
  <c r="A18" i="21"/>
  <c r="A88" i="15"/>
  <c r="A42" i="21"/>
  <c r="A19" i="21"/>
  <c r="A35" i="21"/>
  <c r="A83" i="21"/>
  <c r="A99" i="21"/>
  <c r="A73" i="15"/>
  <c r="A89" i="15"/>
  <c r="A89" i="21"/>
  <c r="A90" i="21"/>
  <c r="A20" i="21"/>
  <c r="A36" i="21"/>
  <c r="A68" i="21"/>
  <c r="A84" i="21"/>
  <c r="A100" i="21"/>
  <c r="A132" i="21"/>
  <c r="A42" i="15"/>
  <c r="A74" i="15"/>
  <c r="A90" i="15"/>
  <c r="A53" i="21"/>
  <c r="A85" i="21"/>
  <c r="A59" i="15"/>
  <c r="A75" i="15"/>
  <c r="A91" i="15"/>
  <c r="A70" i="21"/>
  <c r="A86" i="21"/>
  <c r="A28" i="15"/>
  <c r="A60" i="15"/>
  <c r="A71" i="21"/>
  <c r="A87" i="21"/>
  <c r="A29" i="15"/>
  <c r="A88" i="21"/>
  <c r="A78" i="15"/>
  <c r="A59" i="21"/>
  <c r="A75" i="21"/>
  <c r="A91" i="21"/>
  <c r="A17" i="15"/>
  <c r="A49" i="15"/>
  <c r="A48" i="15"/>
  <c r="A86" i="13"/>
  <c r="A70" i="13"/>
  <c r="A84" i="19"/>
  <c r="A52" i="19"/>
  <c r="A85" i="13"/>
  <c r="A53" i="13"/>
  <c r="A132" i="13"/>
  <c r="A100" i="13"/>
  <c r="A84" i="13"/>
  <c r="A68" i="13"/>
  <c r="A36" i="13"/>
  <c r="A20" i="13"/>
  <c r="A114" i="19"/>
  <c r="A119" i="19"/>
  <c r="A99" i="13"/>
  <c r="A83" i="13"/>
  <c r="A35" i="13"/>
  <c r="A19" i="13"/>
  <c r="A65" i="19"/>
  <c r="A55" i="19"/>
  <c r="A88" i="13"/>
  <c r="A18" i="13"/>
  <c r="A96" i="19"/>
  <c r="A64" i="19"/>
  <c r="A49" i="13"/>
  <c r="A17" i="13"/>
  <c r="A127" i="19"/>
  <c r="A111" i="19"/>
  <c r="A95" i="19"/>
  <c r="A135" i="19"/>
  <c r="A48" i="13"/>
  <c r="A16" i="13"/>
  <c r="A126" i="19"/>
  <c r="A110" i="19"/>
  <c r="A78" i="19"/>
  <c r="A125" i="19"/>
  <c r="A109" i="19"/>
  <c r="A71" i="19"/>
  <c r="A54" i="19"/>
  <c r="A78" i="13"/>
  <c r="A124" i="19"/>
  <c r="A29" i="13"/>
  <c r="A123" i="19"/>
  <c r="A107" i="19"/>
  <c r="A73" i="13"/>
  <c r="A60" i="13"/>
  <c r="A28" i="13"/>
  <c r="A122" i="19"/>
  <c r="A106" i="19"/>
  <c r="A91" i="13"/>
  <c r="A75" i="13"/>
  <c r="A59" i="13"/>
  <c r="A121" i="19"/>
  <c r="A89" i="19"/>
  <c r="A89" i="13"/>
  <c r="A90" i="13"/>
  <c r="A74" i="13"/>
  <c r="A42" i="13"/>
  <c r="A168" i="19"/>
  <c r="A136" i="19"/>
  <c r="A120" i="19"/>
  <c r="A104" i="19"/>
  <c r="A72" i="19"/>
  <c r="A56" i="19"/>
  <c r="A87" i="13"/>
  <c r="A71" i="13"/>
  <c r="A85" i="19"/>
  <c r="A53" i="19"/>
  <c r="C134" i="13" l="1"/>
  <c r="C171" i="19"/>
  <c r="C172" i="19" s="1"/>
  <c r="D171" i="19"/>
  <c r="I171" i="19"/>
  <c r="H171" i="19"/>
  <c r="G171" i="19"/>
  <c r="F171" i="19"/>
  <c r="E171" i="19"/>
  <c r="J171" i="19"/>
  <c r="J135" i="13"/>
  <c r="J135" i="21"/>
  <c r="J135" i="15"/>
</calcChain>
</file>

<file path=xl/sharedStrings.xml><?xml version="1.0" encoding="utf-8"?>
<sst xmlns="http://schemas.openxmlformats.org/spreadsheetml/2006/main" count="1653" uniqueCount="285">
  <si>
    <t>Nursing Home Aged</t>
  </si>
  <si>
    <t>30 Day Hospital Aged</t>
  </si>
  <si>
    <t>Protected Med 1972 Cola Aged</t>
  </si>
  <si>
    <t>Disabled Widower 1984 Cola Agd</t>
  </si>
  <si>
    <t>Pickle Aged</t>
  </si>
  <si>
    <t>Disabled Adult Child Aged</t>
  </si>
  <si>
    <t>Widower Aged 60 to 64 Aged</t>
  </si>
  <si>
    <t>3 Mth Prior Medicaid Aged</t>
  </si>
  <si>
    <t>Community Care Waiver</t>
  </si>
  <si>
    <t>Hospice Aged</t>
  </si>
  <si>
    <t>Institutional Hospice Aged</t>
  </si>
  <si>
    <t>SSI Aged</t>
  </si>
  <si>
    <t>SSI Appeal Aged</t>
  </si>
  <si>
    <t>SSI Work Continuance Aged</t>
  </si>
  <si>
    <t>SSI E02 Month Aged</t>
  </si>
  <si>
    <t>SSI Trans Medicaid Aged</t>
  </si>
  <si>
    <t>Nursing Home Blind</t>
  </si>
  <si>
    <t>Nursing Home Disabled</t>
  </si>
  <si>
    <t>30 Day Hospital Blind</t>
  </si>
  <si>
    <t>30 Day Hospital Disabled</t>
  </si>
  <si>
    <t>Protected Med 1972 Cola Blind</t>
  </si>
  <si>
    <t>Protected Med 1972 Cola Dsb</t>
  </si>
  <si>
    <t>Disabled Widower 1984 Cola Dsb</t>
  </si>
  <si>
    <t>Pickle Blind</t>
  </si>
  <si>
    <t>Pickle Disabled</t>
  </si>
  <si>
    <t>Disabled Adult Child Blind</t>
  </si>
  <si>
    <t>Disabled Adult Child Disabled</t>
  </si>
  <si>
    <t>Dsb Widower Age 50 to 59 Bld</t>
  </si>
  <si>
    <t>Dsb Widower Age 50 to 59 Dsb</t>
  </si>
  <si>
    <t>Widower Aged  60 to 64 Blind</t>
  </si>
  <si>
    <t>Widower Aged 60 to 64 Disabled</t>
  </si>
  <si>
    <t>3 Mth Prior Medicaid Disabled</t>
  </si>
  <si>
    <t>GA Mcaid for working disabled</t>
  </si>
  <si>
    <t>Independent Waiver</t>
  </si>
  <si>
    <t>Mental Retardation Waiver</t>
  </si>
  <si>
    <t>NOW New Option Waiver Svc</t>
  </si>
  <si>
    <t>COMP Comprehensive Services</t>
  </si>
  <si>
    <t>Hospice Blind</t>
  </si>
  <si>
    <t>Hospice Disabled</t>
  </si>
  <si>
    <t>Institutional Hospice Blind</t>
  </si>
  <si>
    <t>Institutional Hospice Disabled</t>
  </si>
  <si>
    <t>SSI Blind</t>
  </si>
  <si>
    <t>SSI Disabled</t>
  </si>
  <si>
    <t>SSI Appeal Blind</t>
  </si>
  <si>
    <t>SSI Appeal Disabled</t>
  </si>
  <si>
    <t>SSI Work Continuance Blind</t>
  </si>
  <si>
    <t>SSI Work Continuance Disabled</t>
  </si>
  <si>
    <t>SSI Zebley Child</t>
  </si>
  <si>
    <t>SSI E02 Month Blind</t>
  </si>
  <si>
    <t>SSI E02 Month Disabled</t>
  </si>
  <si>
    <t>SSI Trans Medicaid Blind</t>
  </si>
  <si>
    <t>SSI Trans Medicaid Disabled</t>
  </si>
  <si>
    <t>Disabled Adult Child Disable</t>
  </si>
  <si>
    <t>N07 Child</t>
  </si>
  <si>
    <t>Widower Blind</t>
  </si>
  <si>
    <t>Widower Disabled</t>
  </si>
  <si>
    <t>PA Waiver Services</t>
  </si>
  <si>
    <t>Category of Service</t>
  </si>
  <si>
    <t>Dollars</t>
  </si>
  <si>
    <t>218 Protected Med 1972 Cola Aged</t>
  </si>
  <si>
    <t>219 Protected Med 1972 Cola Blind</t>
  </si>
  <si>
    <t>220 Protected Med 1972 Cola Dsb</t>
  </si>
  <si>
    <t>221 Disabled Widower 1984 Cola Agd</t>
  </si>
  <si>
    <t>223 Disabled Widower 1984 Cola Dsb</t>
  </si>
  <si>
    <t>224 Pickle Aged</t>
  </si>
  <si>
    <t>225 Pickle Blind</t>
  </si>
  <si>
    <t>226 Pickle Disabled</t>
  </si>
  <si>
    <t>227 Disabled Adult Child Aged</t>
  </si>
  <si>
    <t>228 Disabled Adult Child Blind</t>
  </si>
  <si>
    <t>229 Disabled Adult Child Disabled</t>
  </si>
  <si>
    <t>231 Dsb Widower Age 50 to 59 Bld</t>
  </si>
  <si>
    <t>232 Dsb Widower Age 50 to 59 Dsb</t>
  </si>
  <si>
    <t>233 Widower Aged 60 to 64 Aged</t>
  </si>
  <si>
    <t>234 Widower Aged  60 to 64 Blind</t>
  </si>
  <si>
    <t>235 Widower Aged 60 to 64 Disabled</t>
  </si>
  <si>
    <t>301 SSI Aged</t>
  </si>
  <si>
    <t>302 SSI Blind</t>
  </si>
  <si>
    <t>303 SSI Disabled</t>
  </si>
  <si>
    <t>304 SSI Appeal Aged</t>
  </si>
  <si>
    <t>305 SSI Appeal Blind</t>
  </si>
  <si>
    <t>306 SSI Appeal Disabled</t>
  </si>
  <si>
    <t>307 SSI Work Continuance Aged</t>
  </si>
  <si>
    <t>308 SSI Work Continuance Blind</t>
  </si>
  <si>
    <t>309 SSI Work Continuance Disabled</t>
  </si>
  <si>
    <t>315 SSI Zebley Child</t>
  </si>
  <si>
    <t>321 SSI E02 Month Aged</t>
  </si>
  <si>
    <t>322 SSI E02 Month Blind</t>
  </si>
  <si>
    <t>323 SSI E02 Month Disabled</t>
  </si>
  <si>
    <t>387 SSI Trans Medicaid Aged</t>
  </si>
  <si>
    <t>388 SSI Trans Medicaid Blind</t>
  </si>
  <si>
    <t>389 SSI Trans Medicaid Disabled</t>
  </si>
  <si>
    <t>424 Pickle Aged</t>
  </si>
  <si>
    <t>425 Pickle Blind</t>
  </si>
  <si>
    <t>426 Pickle Disabled</t>
  </si>
  <si>
    <t>427 Disabled Adult Child Aged</t>
  </si>
  <si>
    <t>428 Disabled Adult Child Blind</t>
  </si>
  <si>
    <t>429 Disabled Adult Child Disable</t>
  </si>
  <si>
    <t>447 Widower Blind</t>
  </si>
  <si>
    <t>448 Widower Disabled</t>
  </si>
  <si>
    <t>Under 1 Year Old</t>
  </si>
  <si>
    <t>1-5 Years Old</t>
  </si>
  <si>
    <t>6-10 Years Old</t>
  </si>
  <si>
    <t>11-15 Years Old</t>
  </si>
  <si>
    <t>16-19 Years Old</t>
  </si>
  <si>
    <t>20-44 Years Old</t>
  </si>
  <si>
    <t>45+ Years Old</t>
  </si>
  <si>
    <t>Category of Service w Code</t>
  </si>
  <si>
    <t>010 Inpatient Hospital Services</t>
  </si>
  <si>
    <t>020 PRTF</t>
  </si>
  <si>
    <t>070 Outpatient Hospital Services</t>
  </si>
  <si>
    <t>080 Swing-bed Hospital Services</t>
  </si>
  <si>
    <t>110 Skilled Care in a Nursing Fac</t>
  </si>
  <si>
    <t>140 Skilled Care in a State Owned</t>
  </si>
  <si>
    <t>170 State Owned Int Care for MR</t>
  </si>
  <si>
    <t>180 Int Care NF-Mental Retardation</t>
  </si>
  <si>
    <t>200 Home Health Services</t>
  </si>
  <si>
    <t>230 Independent Laboratory Service</t>
  </si>
  <si>
    <t>232 Mobile X-Ray Providers</t>
  </si>
  <si>
    <t>270 Family Planning Services</t>
  </si>
  <si>
    <t>300 Pharmacy</t>
  </si>
  <si>
    <t>320 Durable Medical Equipment Serv</t>
  </si>
  <si>
    <t>321 Pharmacy DME Supplier</t>
  </si>
  <si>
    <t>330 Orthotics and Prosthetics/Hear</t>
  </si>
  <si>
    <t>370 Emergency Ground Ambulance Svc</t>
  </si>
  <si>
    <t>371 Emergency Air Ambulance Svc</t>
  </si>
  <si>
    <t>380 NEMT Exceptional Transportation</t>
  </si>
  <si>
    <t>400 Speech Therapy-Medicare Only</t>
  </si>
  <si>
    <t>410 Physical Therapy-Medicare Only</t>
  </si>
  <si>
    <t>420 Rehab Therapy-Medicare Only</t>
  </si>
  <si>
    <t>430 Physician Services</t>
  </si>
  <si>
    <t>431 Physician Assistant Services</t>
  </si>
  <si>
    <t>440 Community Mental Health Svcs</t>
  </si>
  <si>
    <t>442 Comm Based Alternative for Youth (CBAY)</t>
  </si>
  <si>
    <t>445 Autism</t>
  </si>
  <si>
    <t>450 Hlth Chk Dental Pgm - under 21</t>
  </si>
  <si>
    <t>460 Adult Dental Program</t>
  </si>
  <si>
    <t>470 Vision Care</t>
  </si>
  <si>
    <t>480 Nurse Midwifery</t>
  </si>
  <si>
    <t>490 Oral Maxillofacial Surgery</t>
  </si>
  <si>
    <t>540 Federally Qualified Health Ctr</t>
  </si>
  <si>
    <t>541 Hospital-based Rural Hlth Ctr</t>
  </si>
  <si>
    <t>542 Free Stnding Rural Hlth Clinic</t>
  </si>
  <si>
    <t>550 Podiatry</t>
  </si>
  <si>
    <t>560 Chiropractics - Medicare Only</t>
  </si>
  <si>
    <t>570 Psychological and Therapy Services</t>
  </si>
  <si>
    <t>590 Community Care Services</t>
  </si>
  <si>
    <t>600 Health Check Services (EPSDT)</t>
  </si>
  <si>
    <t>660 Independent Care Waiver Svc</t>
  </si>
  <si>
    <t>670 Ambulatory Surgl Ctr / Birthng</t>
  </si>
  <si>
    <t>680 NOW eff 11/08 (previously MRWP)</t>
  </si>
  <si>
    <t>681 COMP eff 11/08 (previously CHSS)</t>
  </si>
  <si>
    <t>690 Hospice</t>
  </si>
  <si>
    <t>720 Dialysis Services - Technical</t>
  </si>
  <si>
    <t>721 Dialysis Services - Profession</t>
  </si>
  <si>
    <t>740 Advanced Nurse Practitioners</t>
  </si>
  <si>
    <t>761 Perinatal Targeted Case Mgmt</t>
  </si>
  <si>
    <t>762 Targeted Case Management-Aids</t>
  </si>
  <si>
    <t>763 At Risk of Incarceration</t>
  </si>
  <si>
    <t>790 Diagnostic Screening and Prev</t>
  </si>
  <si>
    <t>800 Early Intervention Case Mgt</t>
  </si>
  <si>
    <t>820 Licensed Clinical Social Work</t>
  </si>
  <si>
    <t>840 Childrens Intervention Svc</t>
  </si>
  <si>
    <t>930 Source</t>
  </si>
  <si>
    <t>960 Childrens Intervention School</t>
  </si>
  <si>
    <t>971 GAPP In-home Priv Duty Nursing</t>
  </si>
  <si>
    <t>990 Unknown</t>
  </si>
  <si>
    <t>IP - Medical &amp; Surgical</t>
  </si>
  <si>
    <t>IP - Mental Health</t>
  </si>
  <si>
    <t>IP - Other</t>
  </si>
  <si>
    <t>OP - Laboratory</t>
  </si>
  <si>
    <t>OP - Mental Health</t>
  </si>
  <si>
    <t>OP - Other</t>
  </si>
  <si>
    <t>Prof - Evaluation &amp; Management</t>
  </si>
  <si>
    <t>Prof - Radiology</t>
  </si>
  <si>
    <t>Prof - Lab</t>
  </si>
  <si>
    <t>Prof - Mental Health</t>
  </si>
  <si>
    <t>Prof - Ambulance/Transportation</t>
  </si>
  <si>
    <t>Prof - DME/Supplies</t>
  </si>
  <si>
    <t>Prof - Other</t>
  </si>
  <si>
    <t>Home Health Care</t>
  </si>
  <si>
    <t>Dental</t>
  </si>
  <si>
    <t>FQHC</t>
  </si>
  <si>
    <t>IP - Newborn</t>
  </si>
  <si>
    <t>OP - Emergency Room</t>
  </si>
  <si>
    <t>OP - Surgery</t>
  </si>
  <si>
    <t>OP - Radiology</t>
  </si>
  <si>
    <t>Prof - Surgery</t>
  </si>
  <si>
    <t>Rx</t>
  </si>
  <si>
    <t>Kick - Facility</t>
  </si>
  <si>
    <t>Kick - Professional</t>
  </si>
  <si>
    <t>M</t>
  </si>
  <si>
    <t>N</t>
  </si>
  <si>
    <t>2019</t>
  </si>
  <si>
    <t>Age In Years</t>
  </si>
  <si>
    <t>Net Payment</t>
  </si>
  <si>
    <t>Fac &amp; Prof Units</t>
  </si>
  <si>
    <t>2022</t>
  </si>
  <si>
    <r>
      <rPr>
        <sz val="11"/>
        <color theme="1"/>
        <rFont val="Calibri"/>
        <family val="2"/>
        <scheme val="minor"/>
      </rPr>
      <t>-</t>
    </r>
    <r>
      <rPr>
        <sz val="11"/>
        <color theme="1"/>
        <rFont val="Calibri"/>
        <family val="2"/>
        <scheme val="minor"/>
      </rPr>
      <t>1</t>
    </r>
    <r>
      <rPr>
        <sz val="11"/>
        <color theme="1"/>
        <rFont val="Calibri"/>
        <family val="2"/>
        <scheme val="minor"/>
      </rPr>
      <t>-</t>
    </r>
  </si>
  <si>
    <t>adhoc_10</t>
  </si>
  <si>
    <t>adhoc_15</t>
  </si>
  <si>
    <t>Aid Category</t>
  </si>
  <si>
    <t>360 Peach 151 to 200% FPL</t>
  </si>
  <si>
    <t>360 Peach 201 to 247% FPL</t>
  </si>
  <si>
    <t>ACA PCK 101-150% FPL</t>
  </si>
  <si>
    <t>ACA PCK 151-200% FPL</t>
  </si>
  <si>
    <t>ACA PCK &gt;235% FPL</t>
  </si>
  <si>
    <t>Abd Med Needy Defacto Aged</t>
  </si>
  <si>
    <t>Abd Med Needy Defacto Blind</t>
  </si>
  <si>
    <t>Abd Med Needy Defacto Disabled</t>
  </si>
  <si>
    <t>Abd Med Spenddown Aged</t>
  </si>
  <si>
    <t>Abd Med Spenddown Blind</t>
  </si>
  <si>
    <t>Abd Med Spenddown Disabled</t>
  </si>
  <si>
    <t>Adoption Assist IV E</t>
  </si>
  <si>
    <t>Aged Medically Needy</t>
  </si>
  <si>
    <t>BCC Waiver</t>
  </si>
  <si>
    <t>CHAFFEE</t>
  </si>
  <si>
    <t>CS Adult 4 Month Extended</t>
  </si>
  <si>
    <t>CS Child 4 Month Extended</t>
  </si>
  <si>
    <t>Child Welfare Foster Care</t>
  </si>
  <si>
    <t>Deeming Waiver</t>
  </si>
  <si>
    <t>Depart of Juvenile Justice DJJ</t>
  </si>
  <si>
    <t>Disabled Medically Needy</t>
  </si>
  <si>
    <t>ELE CU19</t>
  </si>
  <si>
    <t>Emergency Med Svcs Adult</t>
  </si>
  <si>
    <t>Emergency Med Svcs Child</t>
  </si>
  <si>
    <t>Family Medically Needy Spendwn</t>
  </si>
  <si>
    <t>Former Foster Care</t>
  </si>
  <si>
    <t>Foster Care IV E</t>
  </si>
  <si>
    <t>Foster Care with Waiver</t>
  </si>
  <si>
    <t>IV-B Foster Care</t>
  </si>
  <si>
    <t>Inmate</t>
  </si>
  <si>
    <t>LIM 1st Yr Trns Med Ast Adult</t>
  </si>
  <si>
    <t>LIM 1st Yr Trns Med Ast Child</t>
  </si>
  <si>
    <t>LIM Adult</t>
  </si>
  <si>
    <t>LIM Child</t>
  </si>
  <si>
    <t>Newborn</t>
  </si>
  <si>
    <t>Newborn Child</t>
  </si>
  <si>
    <t>P4HB Family Planning Only</t>
  </si>
  <si>
    <t>P4HB Inter Pregnancy Care</t>
  </si>
  <si>
    <t>PCK/MA</t>
  </si>
  <si>
    <t>PCK/MA DJJ/RYDC</t>
  </si>
  <si>
    <t>PCK/MA Foster Care</t>
  </si>
  <si>
    <t>PCK/MA IVB Children</t>
  </si>
  <si>
    <t>PE Adult Parent/Caretaker with Child(ren)</t>
  </si>
  <si>
    <t>PE Child of Parent/Caretaker with Child(ren)</t>
  </si>
  <si>
    <t>PE Children Under 19 Years of Age</t>
  </si>
  <si>
    <t>PE Former Foster Care Child</t>
  </si>
  <si>
    <t>PE Pregnant Woman</t>
  </si>
  <si>
    <t>Peachcare 101 to 150 FPL</t>
  </si>
  <si>
    <t>Peachcare 151 to 200 FPL</t>
  </si>
  <si>
    <t>Peachcare 201 to 235 FPL</t>
  </si>
  <si>
    <t>Peachcare GT 235 FPL</t>
  </si>
  <si>
    <t>Preg Women Med Needy Spendwn</t>
  </si>
  <si>
    <t>Q Track SLMB</t>
  </si>
  <si>
    <t>Q11 Beneficiary</t>
  </si>
  <si>
    <t>Qualified Medicare Beneficiary</t>
  </si>
  <si>
    <t>RSM Child</t>
  </si>
  <si>
    <t>RSM Expansion Child LT 1 Yr</t>
  </si>
  <si>
    <t>RSM Expansion Pregnant Woman</t>
  </si>
  <si>
    <t>RSM Preg Women Inc GT 185FPL</t>
  </si>
  <si>
    <t>RSM Pregnant Women</t>
  </si>
  <si>
    <t>RYDC DJJ</t>
  </si>
  <si>
    <t>Refugee MAO Adult</t>
  </si>
  <si>
    <t>Refugee MAO Child</t>
  </si>
  <si>
    <t>State Funded Adoption Assist</t>
  </si>
  <si>
    <t>Women Health Medicaid WHM</t>
  </si>
  <si>
    <t>~Missing</t>
  </si>
  <si>
    <t>adhoc_11</t>
  </si>
  <si>
    <t>adhoc_14</t>
  </si>
  <si>
    <t>Member Months</t>
  </si>
  <si>
    <t>Age</t>
  </si>
  <si>
    <t>Total</t>
  </si>
  <si>
    <t>Georgia Department of Community Health</t>
  </si>
  <si>
    <t>CY 2019</t>
  </si>
  <si>
    <t>CY 2022</t>
  </si>
  <si>
    <t xml:space="preserve">Notes: </t>
  </si>
  <si>
    <t>2. Eligibility for members enrolled in CY 2019 and CY 2022 as of June 30, 2023.</t>
  </si>
  <si>
    <t xml:space="preserve">5. Totals in exhibit above may not tie due to rounding. </t>
  </si>
  <si>
    <t>1. Fee-for-service data provided for January 1, 2019 through December 31, 2019 (CY 2019) and January 1, 2022 through December 31, 2022 (CY 2022) with run-out through June 30, 2023.</t>
  </si>
  <si>
    <t>PMPM</t>
  </si>
  <si>
    <t>SSI Non-Dual Non-HCBS Population Data Book</t>
  </si>
  <si>
    <t>4. For additional information related to the above exhibit, please refer to the document "SSI Non-Dual Non-HCBS Data Book Narrative.pdf".</t>
  </si>
  <si>
    <t>Included Categories of Aid</t>
  </si>
  <si>
    <t xml:space="preserve">3. Fee-for-service enrollment and cost data summarized for the categories of aid (COA) listed in Exhibit 2. It is anticipated that these populations will be covered under Managed Care effective July 1, 2025. </t>
  </si>
  <si>
    <t>1. The above list includes the FFS COA captured in the SSI Non-Dual Non-HCBS Data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</si>
</sst>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
    <numFmt numFmtId="165" formatCode="mmm\ d\,\ yyyy"/>
    <numFmt numFmtId="166" formatCode="_(* #,##0_);_(* \(#,##0\);_(* &quot;-&quot;??_);_(@_)"/>
    <numFmt numFmtId="167" formatCode="_(* #,##0.0_);_(* \(#,##0.0\);_(* &quot;-&quot;??_);_(@_)"/>
    <numFmt numFmtId="168" formatCode="&quot;$&quot;#,##0.00"/>
    <numFmt numFmtId="169" formatCode="&quot;$&quot;#,##0"/>
    <numFmt numFmtId="170" formatCode="0.0%"/>
  </numFmts>
  <fonts count="19" x14ac:knownFonts="1">
    <font>
      <sz val="11"/>
      <color theme="1"/>
      <name val="Calibri"/>
      <family val="2"/>
      <scheme val="minor"/>
    </font>
    <font>
      <sz val="11"/>
      <color rgb="FFFF0000"/>
      <name val="Calibri"/>
      <family val="2"/>
      <scheme val="minor"/>
    </font>
    <font>
      <sz val="11"/>
      <color theme="1"/>
      <name val="Calibri"/>
      <family val="2"/>
      <scheme val="minor"/>
    </font>
    <font>
      <sz val="10"/>
      <color theme="1"/>
      <name val="Tahoma"/>
      <family val="2"/>
    </font>
    <font>
      <b/>
      <sz val="12"/>
      <color theme="1"/>
      <name val="Tahoma"/>
      <family val="2"/>
    </font>
    <font>
      <b/>
      <sz val="10"/>
      <color theme="1"/>
      <name val="Tahoma"/>
      <family val="2"/>
    </font>
    <font>
      <sz val="10"/>
      <color rgb="FFFF0000"/>
      <name val="Tahoma"/>
      <family val="2"/>
    </font>
    <font>
      <sz val="8"/>
      <color theme="1"/>
      <name val="Tahoma"/>
      <family val="2"/>
    </font>
    <font>
      <b/>
      <sz val="8"/>
      <color theme="1"/>
      <name val="Tahoma"/>
      <family val="2"/>
    </font>
    <font>
      <sz val="8"/>
      <color rgb="FFFF0000"/>
      <name val="Tahoma"/>
      <family val="2"/>
    </font>
    <font>
      <sz val="10"/>
      <name val="Arial"/>
      <family val="2"/>
    </font>
    <font>
      <sz val="10"/>
      <color theme="1"/>
      <name val="Arial"/>
      <family val="2"/>
    </font>
    <font>
      <b/>
      <sz val="10"/>
      <color theme="1"/>
      <name val="Arial"/>
      <family val="2"/>
    </font>
    <font>
      <sz val="10"/>
      <color rgb="FFFF0000"/>
      <name val="Arial"/>
      <family val="2"/>
    </font>
    <font>
      <b/>
      <sz val="14"/>
      <color theme="0"/>
      <name val="Arial"/>
      <family val="2"/>
    </font>
    <font>
      <sz val="10"/>
      <color theme="1"/>
      <name val="Calibri"/>
      <family val="2"/>
      <scheme val="minor"/>
    </font>
    <font>
      <b/>
      <sz val="11"/>
      <name val="Arial"/>
      <family val="2"/>
    </font>
    <font>
      <b/>
      <sz val="12"/>
      <name val="Arial"/>
      <family val="2"/>
    </font>
    <font>
      <sz val="11"/>
      <color theme="1"/>
      <name val="Arial"/>
      <family val="2"/>
    </font>
  </fonts>
  <fills count="8">
    <fill>
      <patternFill patternType="none"/>
    </fill>
    <fill>
      <patternFill patternType="gray125"/>
    </fill>
    <fill>
      <patternFill patternType="solid">
        <fgColor rgb="FFE0E0E0"/>
      </patternFill>
    </fill>
    <fill>
      <patternFill patternType="solid">
        <fgColor rgb="FFE6F1FA"/>
      </patternFill>
    </fill>
    <fill>
      <patternFill patternType="solid">
        <fgColor rgb="FF0097A9"/>
        <bgColor indexed="64"/>
      </patternFill>
    </fill>
    <fill>
      <patternFill patternType="solid">
        <fgColor rgb="FF0097A9"/>
        <bgColor rgb="FF000000"/>
      </patternFill>
    </fill>
    <fill>
      <patternFill patternType="solid">
        <fgColor rgb="FFFFFF00"/>
        <bgColor indexed="64"/>
      </patternFill>
    </fill>
    <fill>
      <patternFill patternType="solid">
        <fgColor theme="1"/>
        <bgColor indexed="64"/>
      </patternFill>
    </fill>
  </fills>
  <borders count="24">
    <border>
      <left/>
      <right/>
      <top/>
      <bottom/>
      <diagonal/>
    </border>
    <border>
      <left/>
      <right/>
      <top/>
      <bottom style="medium">
        <color auto="1"/>
      </bottom>
      <diagonal/>
    </border>
    <border>
      <left style="medium">
        <color rgb="FF666666"/>
      </left>
      <right style="medium">
        <color rgb="FF666666"/>
      </right>
      <top style="medium">
        <color rgb="FF666666"/>
      </top>
      <bottom/>
      <diagonal/>
    </border>
    <border>
      <left style="medium">
        <color rgb="FF666666"/>
      </left>
      <right style="medium">
        <color rgb="FF666666"/>
      </right>
      <top style="medium">
        <color rgb="FF666666"/>
      </top>
      <bottom style="medium">
        <color rgb="FF666666"/>
      </bottom>
      <diagonal/>
    </border>
    <border>
      <left style="medium">
        <color rgb="FF666666"/>
      </left>
      <right style="medium">
        <color rgb="FF666666"/>
      </right>
      <top/>
      <bottom/>
      <diagonal/>
    </border>
    <border>
      <left style="medium">
        <color rgb="FF666666"/>
      </left>
      <right style="medium">
        <color rgb="FF666666"/>
      </right>
      <top/>
      <bottom style="medium">
        <color rgb="FF666666"/>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95D600"/>
      </left>
      <right style="thin">
        <color rgb="FFFFFFFF"/>
      </right>
      <top style="thin">
        <color rgb="FFFFFFFF"/>
      </top>
      <bottom style="medium">
        <color rgb="FF95D600"/>
      </bottom>
      <diagonal/>
    </border>
    <border>
      <left/>
      <right style="thin">
        <color rgb="FFFFFFFF"/>
      </right>
      <top style="thin">
        <color rgb="FFFFFFFF"/>
      </top>
      <bottom style="medium">
        <color rgb="FF95D600"/>
      </bottom>
      <diagonal/>
    </border>
    <border>
      <left style="thin">
        <color rgb="FFFFFFFF"/>
      </left>
      <right style="medium">
        <color rgb="FF95D600"/>
      </right>
      <top style="thin">
        <color rgb="FFFFFFFF"/>
      </top>
      <bottom style="medium">
        <color rgb="FF95D600"/>
      </bottom>
      <diagonal/>
    </border>
    <border>
      <left style="thin">
        <color indexed="64"/>
      </left>
      <right style="thin">
        <color indexed="64"/>
      </right>
      <top style="thin">
        <color indexed="64"/>
      </top>
      <bottom style="thin">
        <color indexed="64"/>
      </bottom>
      <diagonal/>
    </border>
    <border>
      <left style="medium">
        <color rgb="FF95D600"/>
      </left>
      <right style="medium">
        <color rgb="FF95D600"/>
      </right>
      <top style="medium">
        <color rgb="FF95D600"/>
      </top>
      <bottom/>
      <diagonal/>
    </border>
    <border>
      <left style="medium">
        <color rgb="FF95D600"/>
      </left>
      <right style="medium">
        <color rgb="FF95D600"/>
      </right>
      <top/>
      <bottom/>
      <diagonal/>
    </border>
    <border>
      <left style="medium">
        <color rgb="FF95D600"/>
      </left>
      <right style="medium">
        <color rgb="FF95D600"/>
      </right>
      <top style="medium">
        <color rgb="FF95D600"/>
      </top>
      <bottom style="medium">
        <color rgb="FF95D600"/>
      </bottom>
      <diagonal/>
    </border>
    <border>
      <left style="medium">
        <color rgb="FF95D600"/>
      </left>
      <right/>
      <top style="medium">
        <color rgb="FF95D600"/>
      </top>
      <bottom style="medium">
        <color rgb="FF95D600"/>
      </bottom>
      <diagonal/>
    </border>
    <border>
      <left/>
      <right/>
      <top style="medium">
        <color rgb="FF95D600"/>
      </top>
      <bottom style="medium">
        <color rgb="FF95D600"/>
      </bottom>
      <diagonal/>
    </border>
    <border>
      <left/>
      <right style="medium">
        <color rgb="FF95D600"/>
      </right>
      <top style="medium">
        <color rgb="FF95D600"/>
      </top>
      <bottom style="medium">
        <color rgb="FF95D600"/>
      </bottom>
      <diagonal/>
    </border>
    <border>
      <left/>
      <right style="medium">
        <color rgb="FF95D600"/>
      </right>
      <top/>
      <bottom/>
      <diagonal/>
    </border>
    <border>
      <left/>
      <right style="medium">
        <color rgb="FF95D600"/>
      </right>
      <top/>
      <bottom style="thin">
        <color indexed="64"/>
      </bottom>
      <diagonal/>
    </border>
    <border>
      <left style="medium">
        <color rgb="FF95D600"/>
      </left>
      <right style="medium">
        <color rgb="FF95D600"/>
      </right>
      <top/>
      <bottom style="medium">
        <color rgb="FF95D600"/>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2" fillId="0" borderId="0"/>
    <xf numFmtId="44"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0" fillId="0" borderId="0"/>
    <xf numFmtId="9" fontId="2" fillId="0" borderId="0" applyFont="0" applyFill="0" applyBorder="0" applyAlignment="0" applyProtection="0"/>
  </cellStyleXfs>
  <cellXfs count="95">
    <xf numFmtId="0" fontId="0" fillId="0" borderId="0" xfId="0"/>
    <xf numFmtId="0" fontId="3" fillId="0" borderId="0" xfId="1"/>
    <xf numFmtId="0" fontId="6" fillId="0" borderId="0" xfId="1" applyFont="1"/>
    <xf numFmtId="0" fontId="3" fillId="2" borderId="4" xfId="1" applyFill="1" applyBorder="1"/>
    <xf numFmtId="0" fontId="7" fillId="2" borderId="5" xfId="1" applyFont="1" applyFill="1" applyBorder="1" applyAlignment="1">
      <alignment horizontal="left" vertical="top"/>
    </xf>
    <xf numFmtId="0" fontId="3" fillId="2" borderId="5" xfId="1" applyFill="1" applyBorder="1"/>
    <xf numFmtId="0" fontId="8" fillId="3" borderId="5" xfId="1" applyFont="1" applyFill="1" applyBorder="1" applyAlignment="1">
      <alignment horizontal="left" vertical="top"/>
    </xf>
    <xf numFmtId="0" fontId="3" fillId="0" borderId="5" xfId="1" applyBorder="1"/>
    <xf numFmtId="0" fontId="7" fillId="3" borderId="5" xfId="1" applyFont="1" applyFill="1" applyBorder="1" applyAlignment="1">
      <alignment horizontal="left" vertical="top"/>
    </xf>
    <xf numFmtId="164" fontId="7" fillId="0" borderId="5" xfId="1" applyNumberFormat="1" applyFont="1" applyBorder="1" applyAlignment="1">
      <alignment horizontal="right" vertical="top"/>
    </xf>
    <xf numFmtId="3" fontId="7" fillId="0" borderId="5" xfId="1" applyNumberFormat="1" applyFont="1" applyBorder="1" applyAlignment="1">
      <alignment horizontal="right" vertical="top"/>
    </xf>
    <xf numFmtId="0" fontId="2" fillId="0" borderId="0" xfId="4"/>
    <xf numFmtId="0" fontId="2" fillId="2" borderId="4" xfId="4" applyFill="1" applyBorder="1"/>
    <xf numFmtId="0" fontId="2" fillId="2" borderId="5" xfId="4" applyFill="1" applyBorder="1"/>
    <xf numFmtId="0" fontId="7" fillId="2" borderId="5" xfId="4" applyFont="1" applyFill="1" applyBorder="1" applyAlignment="1">
      <alignment horizontal="left" vertical="top"/>
    </xf>
    <xf numFmtId="0" fontId="8" fillId="3" borderId="5" xfId="4" applyFont="1" applyFill="1" applyBorder="1" applyAlignment="1">
      <alignment horizontal="left" vertical="top"/>
    </xf>
    <xf numFmtId="0" fontId="2" fillId="0" borderId="5" xfId="4" applyBorder="1"/>
    <xf numFmtId="0" fontId="7" fillId="3" borderId="5" xfId="4" applyFont="1" applyFill="1" applyBorder="1" applyAlignment="1">
      <alignment horizontal="left" vertical="top"/>
    </xf>
    <xf numFmtId="164" fontId="7" fillId="0" borderId="5" xfId="4" applyNumberFormat="1" applyFont="1" applyBorder="1" applyAlignment="1">
      <alignment horizontal="right" vertical="top"/>
    </xf>
    <xf numFmtId="168" fontId="6" fillId="0" borderId="0" xfId="1" applyNumberFormat="1" applyFont="1"/>
    <xf numFmtId="168" fontId="6" fillId="0" borderId="0" xfId="6" applyNumberFormat="1" applyFont="1"/>
    <xf numFmtId="0" fontId="1" fillId="0" borderId="0" xfId="4" applyFont="1"/>
    <xf numFmtId="167" fontId="6" fillId="0" borderId="0" xfId="5" applyNumberFormat="1" applyFont="1"/>
    <xf numFmtId="44" fontId="3" fillId="0" borderId="0" xfId="6" applyFont="1"/>
    <xf numFmtId="0" fontId="9" fillId="6" borderId="5" xfId="1" applyFont="1" applyFill="1" applyBorder="1" applyAlignment="1">
      <alignment horizontal="left" vertical="top"/>
    </xf>
    <xf numFmtId="0" fontId="0" fillId="0" borderId="0" xfId="4" applyFont="1"/>
    <xf numFmtId="0" fontId="7" fillId="2" borderId="3" xfId="1" applyFont="1" applyFill="1" applyBorder="1" applyAlignment="1">
      <alignment horizontal="left" vertical="top"/>
    </xf>
    <xf numFmtId="0" fontId="3" fillId="2" borderId="4" xfId="1" applyFill="1" applyBorder="1"/>
    <xf numFmtId="0" fontId="3" fillId="2" borderId="5" xfId="1" applyFill="1" applyBorder="1"/>
    <xf numFmtId="0" fontId="4" fillId="0" borderId="0" xfId="1" applyFont="1" applyAlignment="1">
      <alignment horizontal="left" vertical="top"/>
    </xf>
    <xf numFmtId="0" fontId="3" fillId="0" borderId="0" xfId="1"/>
    <xf numFmtId="0" fontId="5" fillId="0" borderId="1" xfId="1" applyFont="1" applyBorder="1" applyAlignment="1">
      <alignment horizontal="left" vertical="center"/>
    </xf>
    <xf numFmtId="0" fontId="3" fillId="0" borderId="1" xfId="1" applyBorder="1"/>
    <xf numFmtId="0" fontId="5" fillId="2" borderId="2" xfId="1" applyFont="1" applyFill="1" applyBorder="1" applyAlignment="1">
      <alignment horizontal="right" vertical="center"/>
    </xf>
    <xf numFmtId="165" fontId="3" fillId="0" borderId="0" xfId="4" applyNumberFormat="1" applyFont="1" applyAlignment="1">
      <alignment horizontal="left" vertical="top"/>
    </xf>
    <xf numFmtId="0" fontId="2" fillId="0" borderId="0" xfId="4"/>
    <xf numFmtId="0" fontId="3" fillId="0" borderId="0" xfId="4" applyFont="1" applyAlignment="1">
      <alignment horizontal="center" vertical="top"/>
    </xf>
    <xf numFmtId="19" fontId="3" fillId="0" borderId="0" xfId="4" applyNumberFormat="1" applyFont="1" applyAlignment="1">
      <alignment horizontal="right" vertical="top"/>
    </xf>
    <xf numFmtId="0" fontId="4" fillId="0" borderId="0" xfId="4" applyFont="1" applyAlignment="1">
      <alignment horizontal="left" vertical="top"/>
    </xf>
    <xf numFmtId="0" fontId="5" fillId="0" borderId="1" xfId="4" applyFont="1" applyBorder="1" applyAlignment="1">
      <alignment horizontal="left" vertical="center"/>
    </xf>
    <xf numFmtId="0" fontId="2" fillId="0" borderId="1" xfId="4" applyBorder="1"/>
    <xf numFmtId="0" fontId="5" fillId="2" borderId="2" xfId="4" applyFont="1" applyFill="1" applyBorder="1" applyAlignment="1">
      <alignment horizontal="right" vertical="center"/>
    </xf>
    <xf numFmtId="0" fontId="2" fillId="2" borderId="4" xfId="4" applyFill="1" applyBorder="1"/>
    <xf numFmtId="0" fontId="7" fillId="2" borderId="3" xfId="4" applyFont="1" applyFill="1" applyBorder="1" applyAlignment="1">
      <alignment horizontal="left" vertical="top"/>
    </xf>
    <xf numFmtId="0" fontId="2" fillId="2" borderId="5" xfId="4" applyFill="1" applyBorder="1"/>
    <xf numFmtId="165" fontId="3" fillId="0" borderId="0" xfId="1" applyNumberFormat="1" applyAlignment="1">
      <alignment horizontal="left" vertical="top"/>
    </xf>
    <xf numFmtId="0" fontId="3" fillId="0" borderId="0" xfId="1" applyAlignment="1">
      <alignment horizontal="center" vertical="top"/>
    </xf>
    <xf numFmtId="19" fontId="3" fillId="0" borderId="0" xfId="1" applyNumberFormat="1" applyAlignment="1">
      <alignment horizontal="right" vertical="top"/>
    </xf>
    <xf numFmtId="0" fontId="11" fillId="0" borderId="0" xfId="0" applyFont="1" applyProtection="1"/>
    <xf numFmtId="166" fontId="11" fillId="0" borderId="0" xfId="5" applyNumberFormat="1" applyFont="1" applyBorder="1" applyProtection="1"/>
    <xf numFmtId="0" fontId="14" fillId="7" borderId="0" xfId="0" applyFont="1" applyFill="1" applyProtection="1"/>
    <xf numFmtId="0" fontId="11" fillId="7" borderId="0" xfId="0" applyFont="1" applyFill="1" applyProtection="1"/>
    <xf numFmtId="0" fontId="15" fillId="7" borderId="0" xfId="0" applyFont="1" applyFill="1" applyProtection="1"/>
    <xf numFmtId="0" fontId="16" fillId="4" borderId="14" xfId="7" applyFont="1" applyFill="1" applyBorder="1" applyAlignment="1" applyProtection="1">
      <alignment horizontal="center" vertical="center"/>
    </xf>
    <xf numFmtId="0" fontId="11" fillId="0" borderId="20" xfId="0" applyFont="1" applyBorder="1" applyProtection="1"/>
    <xf numFmtId="1" fontId="17" fillId="5" borderId="17" xfId="0" applyNumberFormat="1" applyFont="1" applyFill="1" applyBorder="1" applyAlignment="1" applyProtection="1">
      <alignment horizontal="center" vertical="center"/>
    </xf>
    <xf numFmtId="1" fontId="17" fillId="5" borderId="18" xfId="0" applyNumberFormat="1" applyFont="1" applyFill="1" applyBorder="1" applyAlignment="1" applyProtection="1">
      <alignment horizontal="center" vertical="center"/>
    </xf>
    <xf numFmtId="1" fontId="17" fillId="5" borderId="19" xfId="0" applyNumberFormat="1" applyFont="1" applyFill="1" applyBorder="1" applyAlignment="1" applyProtection="1">
      <alignment horizontal="center" vertical="center"/>
    </xf>
    <xf numFmtId="0" fontId="13" fillId="0" borderId="0" xfId="0" applyFont="1" applyAlignment="1" applyProtection="1">
      <alignment horizontal="center"/>
    </xf>
    <xf numFmtId="0" fontId="16" fillId="4" borderId="22" xfId="7" applyFont="1" applyFill="1" applyBorder="1" applyAlignment="1" applyProtection="1">
      <alignment horizontal="center" vertical="center"/>
    </xf>
    <xf numFmtId="0" fontId="11" fillId="0" borderId="21" xfId="0" applyFont="1" applyBorder="1" applyProtection="1"/>
    <xf numFmtId="166" fontId="17" fillId="5" borderId="10" xfId="5" applyNumberFormat="1"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13" fillId="0" borderId="0" xfId="0" applyFont="1" applyProtection="1"/>
    <xf numFmtId="166" fontId="11" fillId="0" borderId="9" xfId="5" applyNumberFormat="1" applyFont="1" applyBorder="1" applyProtection="1"/>
    <xf numFmtId="166" fontId="11" fillId="0" borderId="8" xfId="5" applyNumberFormat="1" applyFont="1" applyBorder="1" applyProtection="1"/>
    <xf numFmtId="169" fontId="11" fillId="0" borderId="9" xfId="5" applyNumberFormat="1" applyFont="1" applyBorder="1" applyProtection="1"/>
    <xf numFmtId="168" fontId="11" fillId="0" borderId="9" xfId="6" applyNumberFormat="1" applyFont="1" applyBorder="1" applyProtection="1"/>
    <xf numFmtId="168" fontId="11" fillId="0" borderId="0" xfId="6" applyNumberFormat="1" applyFont="1" applyBorder="1" applyProtection="1"/>
    <xf numFmtId="0" fontId="12" fillId="0" borderId="6" xfId="0" applyFont="1" applyBorder="1" applyAlignment="1" applyProtection="1">
      <alignment vertical="center"/>
    </xf>
    <xf numFmtId="0" fontId="12" fillId="0" borderId="7" xfId="0" applyFont="1" applyBorder="1" applyAlignment="1" applyProtection="1">
      <alignment vertical="center"/>
    </xf>
    <xf numFmtId="166" fontId="12" fillId="0" borderId="6" xfId="5" applyNumberFormat="1" applyFont="1" applyBorder="1" applyAlignment="1" applyProtection="1">
      <alignment vertical="center"/>
    </xf>
    <xf numFmtId="169" fontId="12" fillId="0" borderId="6" xfId="0" applyNumberFormat="1" applyFont="1" applyBorder="1" applyAlignment="1" applyProtection="1">
      <alignment vertical="center"/>
    </xf>
    <xf numFmtId="168" fontId="12" fillId="0" borderId="6" xfId="6" applyNumberFormat="1" applyFont="1" applyBorder="1" applyAlignment="1" applyProtection="1">
      <alignment vertical="center"/>
    </xf>
    <xf numFmtId="168" fontId="12" fillId="0" borderId="0" xfId="6" applyNumberFormat="1" applyFont="1" applyBorder="1" applyAlignment="1" applyProtection="1">
      <alignment vertical="center"/>
    </xf>
    <xf numFmtId="166" fontId="11" fillId="0" borderId="0" xfId="5" applyNumberFormat="1" applyFont="1" applyProtection="1"/>
    <xf numFmtId="169" fontId="12" fillId="0" borderId="6" xfId="5" applyNumberFormat="1" applyFont="1" applyBorder="1" applyAlignment="1" applyProtection="1">
      <alignment vertical="center"/>
    </xf>
    <xf numFmtId="0" fontId="12" fillId="0" borderId="0" xfId="0" applyFont="1" applyAlignment="1" applyProtection="1">
      <alignment vertical="center"/>
    </xf>
    <xf numFmtId="166" fontId="12" fillId="0" borderId="0" xfId="5" applyNumberFormat="1" applyFont="1" applyBorder="1" applyAlignment="1" applyProtection="1">
      <alignment vertical="center"/>
    </xf>
    <xf numFmtId="168" fontId="12" fillId="0" borderId="0" xfId="5" applyNumberFormat="1" applyFont="1" applyBorder="1" applyAlignment="1" applyProtection="1">
      <alignment vertical="center"/>
    </xf>
    <xf numFmtId="0" fontId="11" fillId="0" borderId="0" xfId="0" applyFont="1" applyAlignment="1" applyProtection="1">
      <alignment vertical="center"/>
    </xf>
    <xf numFmtId="166" fontId="13" fillId="0" borderId="0" xfId="5" applyNumberFormat="1" applyFont="1" applyProtection="1"/>
    <xf numFmtId="168" fontId="11" fillId="0" borderId="0" xfId="0" applyNumberFormat="1" applyFont="1" applyProtection="1"/>
    <xf numFmtId="0" fontId="16" fillId="0" borderId="15" xfId="7" applyFont="1" applyBorder="1" applyAlignment="1" applyProtection="1">
      <alignment horizontal="center" vertical="center"/>
    </xf>
    <xf numFmtId="166" fontId="17" fillId="5" borderId="17" xfId="5" applyNumberFormat="1" applyFont="1" applyFill="1" applyBorder="1" applyAlignment="1" applyProtection="1">
      <alignment horizontal="center" vertical="center" wrapText="1"/>
    </xf>
    <xf numFmtId="166" fontId="17" fillId="5" borderId="18" xfId="5" applyNumberFormat="1" applyFont="1" applyFill="1" applyBorder="1" applyAlignment="1" applyProtection="1">
      <alignment horizontal="center" vertical="center" wrapText="1"/>
    </xf>
    <xf numFmtId="166" fontId="17" fillId="5" borderId="19" xfId="5" applyNumberFormat="1" applyFont="1" applyFill="1" applyBorder="1" applyAlignment="1" applyProtection="1">
      <alignment horizontal="center" vertical="center" wrapText="1"/>
    </xf>
    <xf numFmtId="169" fontId="11" fillId="0" borderId="9" xfId="6" applyNumberFormat="1" applyFont="1" applyBorder="1" applyProtection="1"/>
    <xf numFmtId="170" fontId="13" fillId="0" borderId="0" xfId="8" applyNumberFormat="1" applyFont="1" applyProtection="1"/>
    <xf numFmtId="169" fontId="12" fillId="0" borderId="6" xfId="6" applyNumberFormat="1" applyFont="1" applyBorder="1" applyAlignment="1" applyProtection="1">
      <alignment vertical="center"/>
    </xf>
    <xf numFmtId="0" fontId="18" fillId="0" borderId="0" xfId="0" applyFont="1" applyProtection="1"/>
    <xf numFmtId="0" fontId="16" fillId="4" borderId="16" xfId="7" applyFont="1" applyFill="1" applyBorder="1" applyAlignment="1" applyProtection="1">
      <alignment horizontal="center" vertical="center"/>
    </xf>
    <xf numFmtId="0" fontId="11" fillId="0" borderId="23" xfId="0" applyFont="1" applyBorder="1" applyProtection="1"/>
    <xf numFmtId="0" fontId="11" fillId="0" borderId="13" xfId="0" applyFont="1" applyBorder="1" applyProtection="1"/>
  </cellXfs>
  <cellStyles count="9">
    <cellStyle name="Comma" xfId="5" builtinId="3"/>
    <cellStyle name="Currency" xfId="6" builtinId="4"/>
    <cellStyle name="Currency 2" xfId="3" xr:uid="{D62DD787-B46C-4971-A9C1-703C0E62D7A7}"/>
    <cellStyle name="Normal" xfId="0" builtinId="0"/>
    <cellStyle name="Normal 2" xfId="1" xr:uid="{D2A834BF-A7C7-4865-A661-E8C91AF91EAE}"/>
    <cellStyle name="Normal 2 2" xfId="2" xr:uid="{184E58E7-B7BF-49E6-81AF-8E151C30C980}"/>
    <cellStyle name="Normal 3" xfId="4" xr:uid="{E239CE17-440B-488A-8DDC-CFB877030A0D}"/>
    <cellStyle name="Normal_PWC Report 5.23.03" xfId="7" xr:uid="{1186A0CC-90F5-4289-8E03-D609FB3353A2}"/>
    <cellStyle name="Percent" xfId="8" builtinId="5"/>
  </cellStyles>
  <dxfs count="0"/>
  <tableStyles count="0" defaultTableStyle="TableStyleMedium2" defaultPivotStyle="PivotStyleMedium9"/>
  <colors>
    <mruColors>
      <color rgb="FF95D600"/>
      <color rgb="FF009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AD6E-9500-42AF-897A-AB1D01573E00}">
  <sheetPr>
    <tabColor rgb="FF92D050"/>
  </sheetPr>
  <dimension ref="B1:N199"/>
  <sheetViews>
    <sheetView showGridLines="0" zoomScaleNormal="100" workbookViewId="0">
      <pane ySplit="6" topLeftCell="A175" activePane="bottomLeft" state="frozen"/>
      <selection pane="bottomLeft" activeCell="H179" sqref="H179"/>
    </sheetView>
  </sheetViews>
  <sheetFormatPr defaultRowHeight="12.5" x14ac:dyDescent="0.25"/>
  <cols>
    <col min="1" max="1" width="2.6328125" style="48" customWidth="1"/>
    <col min="2" max="2" width="17.26953125" style="48" customWidth="1"/>
    <col min="3" max="3" width="28.36328125" style="48" bestFit="1" customWidth="1"/>
    <col min="4" max="4" width="2.08984375" style="48" customWidth="1"/>
    <col min="5" max="5" width="16.08984375" style="76" bestFit="1" customWidth="1"/>
    <col min="6" max="7" width="16.08984375" style="48" bestFit="1" customWidth="1"/>
    <col min="8" max="16384" width="8.7265625" style="48"/>
  </cols>
  <sheetData>
    <row r="1" spans="2:14" x14ac:dyDescent="0.25">
      <c r="E1" s="49"/>
    </row>
    <row r="2" spans="2:14" ht="18" x14ac:dyDescent="0.4">
      <c r="B2" s="50" t="s">
        <v>272</v>
      </c>
      <c r="C2" s="51"/>
      <c r="D2" s="52"/>
      <c r="E2" s="52"/>
      <c r="F2" s="52"/>
      <c r="G2" s="52"/>
    </row>
    <row r="3" spans="2:14" ht="18" x14ac:dyDescent="0.4">
      <c r="B3" s="50" t="s">
        <v>280</v>
      </c>
      <c r="C3" s="51"/>
      <c r="D3" s="52"/>
      <c r="E3" s="52"/>
      <c r="F3" s="52"/>
      <c r="G3" s="52"/>
    </row>
    <row r="4" spans="2:14" ht="12.5" customHeight="1" thickBot="1" x14ac:dyDescent="0.3">
      <c r="E4" s="49"/>
    </row>
    <row r="5" spans="2:14" ht="32" customHeight="1" thickBot="1" x14ac:dyDescent="0.3">
      <c r="B5" s="53" t="s">
        <v>270</v>
      </c>
      <c r="C5" s="53" t="s">
        <v>57</v>
      </c>
      <c r="D5" s="54"/>
      <c r="E5" s="55" t="s">
        <v>273</v>
      </c>
      <c r="F5" s="56"/>
      <c r="G5" s="57"/>
      <c r="I5" s="58"/>
      <c r="J5" s="58"/>
      <c r="K5" s="58"/>
      <c r="L5" s="58"/>
      <c r="M5" s="58"/>
      <c r="N5" s="58"/>
    </row>
    <row r="6" spans="2:14" ht="32" customHeight="1" thickBot="1" x14ac:dyDescent="0.3">
      <c r="B6" s="59"/>
      <c r="C6" s="59"/>
      <c r="D6" s="60"/>
      <c r="E6" s="61" t="s">
        <v>269</v>
      </c>
      <c r="F6" s="62" t="s">
        <v>58</v>
      </c>
      <c r="G6" s="63" t="s">
        <v>279</v>
      </c>
      <c r="I6" s="64"/>
    </row>
    <row r="7" spans="2:14" x14ac:dyDescent="0.25">
      <c r="B7" s="65" t="s">
        <v>99</v>
      </c>
      <c r="C7" s="65" t="s">
        <v>166</v>
      </c>
      <c r="D7" s="66"/>
      <c r="E7" s="65">
        <v>13852</v>
      </c>
      <c r="F7" s="67">
        <v>26871373</v>
      </c>
      <c r="G7" s="68">
        <v>1939.84</v>
      </c>
      <c r="J7" s="64"/>
      <c r="K7" s="64"/>
      <c r="L7" s="64"/>
      <c r="M7" s="64"/>
      <c r="N7" s="64"/>
    </row>
    <row r="8" spans="2:14" x14ac:dyDescent="0.25">
      <c r="B8" s="65" t="s">
        <v>99</v>
      </c>
      <c r="C8" s="65" t="s">
        <v>182</v>
      </c>
      <c r="E8" s="65">
        <v>13852</v>
      </c>
      <c r="F8" s="67">
        <v>0</v>
      </c>
      <c r="G8" s="68">
        <v>0</v>
      </c>
      <c r="J8" s="64"/>
      <c r="K8" s="64"/>
      <c r="L8" s="64"/>
      <c r="M8" s="64"/>
      <c r="N8" s="64"/>
    </row>
    <row r="9" spans="2:14" x14ac:dyDescent="0.25">
      <c r="B9" s="65" t="s">
        <v>99</v>
      </c>
      <c r="C9" s="65" t="s">
        <v>167</v>
      </c>
      <c r="E9" s="65">
        <v>13852</v>
      </c>
      <c r="F9" s="67">
        <v>0</v>
      </c>
      <c r="G9" s="68">
        <v>0</v>
      </c>
      <c r="H9" s="69"/>
      <c r="J9" s="64"/>
      <c r="K9" s="64"/>
      <c r="L9" s="64"/>
      <c r="M9" s="64"/>
      <c r="N9" s="64"/>
    </row>
    <row r="10" spans="2:14" x14ac:dyDescent="0.25">
      <c r="B10" s="65" t="s">
        <v>99</v>
      </c>
      <c r="C10" s="65" t="s">
        <v>168</v>
      </c>
      <c r="E10" s="65">
        <v>13852</v>
      </c>
      <c r="F10" s="67">
        <v>150194</v>
      </c>
      <c r="G10" s="68">
        <v>10.84</v>
      </c>
      <c r="H10" s="69"/>
      <c r="J10" s="64"/>
      <c r="K10" s="64"/>
      <c r="L10" s="64"/>
      <c r="M10" s="64"/>
      <c r="N10" s="64"/>
    </row>
    <row r="11" spans="2:14" x14ac:dyDescent="0.25">
      <c r="B11" s="65" t="s">
        <v>99</v>
      </c>
      <c r="C11" s="65" t="s">
        <v>183</v>
      </c>
      <c r="E11" s="65">
        <v>13852</v>
      </c>
      <c r="F11" s="67">
        <v>0</v>
      </c>
      <c r="G11" s="68">
        <v>0</v>
      </c>
      <c r="H11" s="69"/>
      <c r="J11" s="64"/>
      <c r="K11" s="64"/>
      <c r="L11" s="64"/>
      <c r="M11" s="64"/>
      <c r="N11" s="64"/>
    </row>
    <row r="12" spans="2:14" x14ac:dyDescent="0.25">
      <c r="B12" s="65" t="s">
        <v>99</v>
      </c>
      <c r="C12" s="65" t="s">
        <v>184</v>
      </c>
      <c r="E12" s="65">
        <v>13852</v>
      </c>
      <c r="F12" s="67">
        <v>0</v>
      </c>
      <c r="G12" s="68">
        <v>0</v>
      </c>
      <c r="H12" s="69"/>
      <c r="J12" s="64"/>
      <c r="K12" s="64"/>
      <c r="L12" s="64"/>
      <c r="M12" s="64"/>
      <c r="N12" s="64"/>
    </row>
    <row r="13" spans="2:14" x14ac:dyDescent="0.25">
      <c r="B13" s="65" t="s">
        <v>99</v>
      </c>
      <c r="C13" s="65" t="s">
        <v>185</v>
      </c>
      <c r="E13" s="65">
        <v>13852</v>
      </c>
      <c r="F13" s="67">
        <v>0</v>
      </c>
      <c r="G13" s="68">
        <v>0</v>
      </c>
      <c r="H13" s="69"/>
      <c r="J13" s="64"/>
      <c r="K13" s="64"/>
      <c r="L13" s="64"/>
      <c r="M13" s="64"/>
      <c r="N13" s="64"/>
    </row>
    <row r="14" spans="2:14" x14ac:dyDescent="0.25">
      <c r="B14" s="65" t="s">
        <v>99</v>
      </c>
      <c r="C14" s="65" t="s">
        <v>169</v>
      </c>
      <c r="E14" s="65">
        <v>13852</v>
      </c>
      <c r="F14" s="67">
        <v>0</v>
      </c>
      <c r="G14" s="68">
        <v>0</v>
      </c>
      <c r="H14" s="69"/>
      <c r="J14" s="64"/>
      <c r="K14" s="64"/>
      <c r="L14" s="64"/>
      <c r="M14" s="64"/>
      <c r="N14" s="64"/>
    </row>
    <row r="15" spans="2:14" x14ac:dyDescent="0.25">
      <c r="B15" s="65" t="s">
        <v>99</v>
      </c>
      <c r="C15" s="65" t="s">
        <v>170</v>
      </c>
      <c r="E15" s="65">
        <v>13852</v>
      </c>
      <c r="F15" s="67">
        <v>0</v>
      </c>
      <c r="G15" s="68">
        <v>0</v>
      </c>
      <c r="H15" s="69"/>
      <c r="J15" s="64"/>
      <c r="K15" s="64"/>
      <c r="L15" s="64"/>
      <c r="M15" s="64"/>
      <c r="N15" s="64"/>
    </row>
    <row r="16" spans="2:14" x14ac:dyDescent="0.25">
      <c r="B16" s="65" t="s">
        <v>99</v>
      </c>
      <c r="C16" s="65" t="s">
        <v>171</v>
      </c>
      <c r="E16" s="65">
        <v>13852</v>
      </c>
      <c r="F16" s="67">
        <v>2343917</v>
      </c>
      <c r="G16" s="68">
        <v>169.21</v>
      </c>
      <c r="H16" s="69"/>
      <c r="J16" s="64"/>
      <c r="K16" s="64"/>
      <c r="L16" s="64"/>
      <c r="M16" s="64"/>
      <c r="N16" s="64"/>
    </row>
    <row r="17" spans="2:14" x14ac:dyDescent="0.25">
      <c r="B17" s="65" t="s">
        <v>99</v>
      </c>
      <c r="C17" s="65" t="s">
        <v>172</v>
      </c>
      <c r="E17" s="65">
        <v>13852</v>
      </c>
      <c r="F17" s="67">
        <v>353555</v>
      </c>
      <c r="G17" s="68">
        <v>25.52</v>
      </c>
      <c r="H17" s="69"/>
      <c r="J17" s="64"/>
      <c r="K17" s="64"/>
      <c r="L17" s="64"/>
      <c r="M17" s="64"/>
      <c r="N17" s="64"/>
    </row>
    <row r="18" spans="2:14" x14ac:dyDescent="0.25">
      <c r="B18" s="65" t="s">
        <v>99</v>
      </c>
      <c r="C18" s="65" t="s">
        <v>186</v>
      </c>
      <c r="E18" s="65">
        <v>13852</v>
      </c>
      <c r="F18" s="67">
        <v>0</v>
      </c>
      <c r="G18" s="68">
        <v>0</v>
      </c>
      <c r="H18" s="69"/>
      <c r="J18" s="64"/>
      <c r="K18" s="64"/>
      <c r="L18" s="64"/>
      <c r="M18" s="64"/>
      <c r="N18" s="64"/>
    </row>
    <row r="19" spans="2:14" x14ac:dyDescent="0.25">
      <c r="B19" s="65" t="s">
        <v>99</v>
      </c>
      <c r="C19" s="65" t="s">
        <v>173</v>
      </c>
      <c r="E19" s="65">
        <v>13852</v>
      </c>
      <c r="F19" s="67">
        <v>0</v>
      </c>
      <c r="G19" s="68">
        <v>0</v>
      </c>
      <c r="H19" s="69"/>
      <c r="J19" s="64"/>
      <c r="K19" s="64"/>
      <c r="L19" s="64"/>
      <c r="M19" s="64"/>
      <c r="N19" s="64"/>
    </row>
    <row r="20" spans="2:14" x14ac:dyDescent="0.25">
      <c r="B20" s="65" t="s">
        <v>99</v>
      </c>
      <c r="C20" s="65" t="s">
        <v>174</v>
      </c>
      <c r="E20" s="65">
        <v>13852</v>
      </c>
      <c r="F20" s="67">
        <v>55844</v>
      </c>
      <c r="G20" s="68">
        <v>4.03</v>
      </c>
      <c r="H20" s="69"/>
      <c r="J20" s="64"/>
      <c r="K20" s="64"/>
      <c r="L20" s="64"/>
      <c r="M20" s="64"/>
      <c r="N20" s="64"/>
    </row>
    <row r="21" spans="2:14" x14ac:dyDescent="0.25">
      <c r="B21" s="65" t="s">
        <v>99</v>
      </c>
      <c r="C21" s="65" t="s">
        <v>175</v>
      </c>
      <c r="E21" s="65">
        <v>13852</v>
      </c>
      <c r="F21" s="67">
        <v>2813</v>
      </c>
      <c r="G21" s="68">
        <v>0.2</v>
      </c>
      <c r="H21" s="69"/>
      <c r="J21" s="64"/>
      <c r="K21" s="64"/>
      <c r="L21" s="64"/>
      <c r="M21" s="64"/>
      <c r="N21" s="64"/>
    </row>
    <row r="22" spans="2:14" x14ac:dyDescent="0.25">
      <c r="B22" s="65" t="s">
        <v>99</v>
      </c>
      <c r="C22" s="65" t="s">
        <v>176</v>
      </c>
      <c r="E22" s="65">
        <v>13852</v>
      </c>
      <c r="F22" s="67">
        <v>201496</v>
      </c>
      <c r="G22" s="68">
        <v>14.55</v>
      </c>
      <c r="H22" s="69"/>
      <c r="J22" s="64"/>
      <c r="K22" s="64"/>
      <c r="L22" s="64"/>
      <c r="M22" s="64"/>
      <c r="N22" s="64"/>
    </row>
    <row r="23" spans="2:14" x14ac:dyDescent="0.25">
      <c r="B23" s="65" t="s">
        <v>99</v>
      </c>
      <c r="C23" s="65" t="s">
        <v>177</v>
      </c>
      <c r="E23" s="65">
        <v>13852</v>
      </c>
      <c r="F23" s="67">
        <v>1361538</v>
      </c>
      <c r="G23" s="68">
        <v>98.29</v>
      </c>
      <c r="H23" s="69"/>
      <c r="J23" s="64"/>
      <c r="K23" s="64"/>
      <c r="L23" s="64"/>
      <c r="M23" s="64"/>
      <c r="N23" s="64"/>
    </row>
    <row r="24" spans="2:14" x14ac:dyDescent="0.25">
      <c r="B24" s="65" t="s">
        <v>99</v>
      </c>
      <c r="C24" s="65" t="s">
        <v>178</v>
      </c>
      <c r="E24" s="65">
        <v>13852</v>
      </c>
      <c r="F24" s="67">
        <v>6900326</v>
      </c>
      <c r="G24" s="68">
        <v>498.13</v>
      </c>
      <c r="H24" s="69"/>
      <c r="J24" s="64"/>
      <c r="K24" s="64"/>
      <c r="L24" s="64"/>
      <c r="M24" s="64"/>
      <c r="N24" s="64"/>
    </row>
    <row r="25" spans="2:14" x14ac:dyDescent="0.25">
      <c r="B25" s="65" t="s">
        <v>99</v>
      </c>
      <c r="C25" s="65" t="s">
        <v>179</v>
      </c>
      <c r="E25" s="65">
        <v>13852</v>
      </c>
      <c r="F25" s="67">
        <v>1970649</v>
      </c>
      <c r="G25" s="68">
        <v>142.26</v>
      </c>
      <c r="H25" s="69"/>
      <c r="J25" s="64"/>
      <c r="K25" s="64"/>
      <c r="L25" s="64"/>
      <c r="M25" s="64"/>
      <c r="N25" s="64"/>
    </row>
    <row r="26" spans="2:14" x14ac:dyDescent="0.25">
      <c r="B26" s="65" t="s">
        <v>99</v>
      </c>
      <c r="C26" s="65" t="s">
        <v>180</v>
      </c>
      <c r="E26" s="65">
        <v>13852</v>
      </c>
      <c r="F26" s="67">
        <v>1031</v>
      </c>
      <c r="G26" s="68">
        <v>7.0000000000000007E-2</v>
      </c>
      <c r="H26" s="69"/>
      <c r="J26" s="64"/>
      <c r="K26" s="64"/>
      <c r="L26" s="64"/>
      <c r="M26" s="64"/>
      <c r="N26" s="64"/>
    </row>
    <row r="27" spans="2:14" x14ac:dyDescent="0.25">
      <c r="B27" s="65" t="s">
        <v>99</v>
      </c>
      <c r="C27" s="65" t="s">
        <v>181</v>
      </c>
      <c r="E27" s="65">
        <v>13852</v>
      </c>
      <c r="F27" s="67">
        <v>34242</v>
      </c>
      <c r="G27" s="68">
        <v>2.4700000000000002</v>
      </c>
      <c r="H27" s="69"/>
      <c r="J27" s="64"/>
      <c r="K27" s="64"/>
      <c r="L27" s="64"/>
      <c r="M27" s="64"/>
      <c r="N27" s="64"/>
    </row>
    <row r="28" spans="2:14" x14ac:dyDescent="0.25">
      <c r="B28" s="65" t="s">
        <v>99</v>
      </c>
      <c r="C28" s="65" t="s">
        <v>187</v>
      </c>
      <c r="E28" s="65">
        <v>13852</v>
      </c>
      <c r="F28" s="67">
        <v>3237621</v>
      </c>
      <c r="G28" s="68">
        <v>233.72</v>
      </c>
      <c r="H28" s="69"/>
      <c r="J28" s="64"/>
      <c r="K28" s="64"/>
      <c r="L28" s="64"/>
      <c r="M28" s="64"/>
      <c r="N28" s="64"/>
    </row>
    <row r="29" spans="2:14" x14ac:dyDescent="0.25">
      <c r="B29" s="65" t="s">
        <v>99</v>
      </c>
      <c r="C29" s="65" t="s">
        <v>188</v>
      </c>
      <c r="E29" s="65">
        <v>13852</v>
      </c>
      <c r="F29" s="67">
        <v>0</v>
      </c>
      <c r="G29" s="68">
        <v>0</v>
      </c>
      <c r="H29" s="69"/>
      <c r="J29" s="64"/>
      <c r="K29" s="64"/>
      <c r="L29" s="64"/>
      <c r="M29" s="64"/>
      <c r="N29" s="64"/>
    </row>
    <row r="30" spans="2:14" x14ac:dyDescent="0.25">
      <c r="B30" s="65" t="s">
        <v>99</v>
      </c>
      <c r="C30" s="65" t="s">
        <v>189</v>
      </c>
      <c r="E30" s="65">
        <v>13852</v>
      </c>
      <c r="F30" s="67">
        <v>0</v>
      </c>
      <c r="G30" s="68">
        <v>0</v>
      </c>
      <c r="H30" s="69"/>
      <c r="J30" s="64"/>
      <c r="K30" s="64"/>
      <c r="L30" s="64"/>
      <c r="M30" s="64"/>
      <c r="N30" s="64"/>
    </row>
    <row r="31" spans="2:14" ht="13.5" thickBot="1" x14ac:dyDescent="0.3">
      <c r="B31" s="70"/>
      <c r="C31" s="70" t="s">
        <v>271</v>
      </c>
      <c r="D31" s="71"/>
      <c r="E31" s="72">
        <v>13852</v>
      </c>
      <c r="F31" s="73">
        <v>43484598</v>
      </c>
      <c r="G31" s="74">
        <v>3139.15</v>
      </c>
      <c r="H31" s="75"/>
      <c r="I31" s="64"/>
      <c r="J31" s="64"/>
      <c r="K31" s="64"/>
      <c r="L31" s="64"/>
      <c r="M31" s="64"/>
      <c r="N31" s="64"/>
    </row>
    <row r="32" spans="2:14" ht="13" thickTop="1" x14ac:dyDescent="0.25">
      <c r="B32" s="65" t="s">
        <v>100</v>
      </c>
      <c r="C32" s="65" t="s">
        <v>166</v>
      </c>
      <c r="E32" s="65">
        <v>122500</v>
      </c>
      <c r="F32" s="67">
        <v>37470812</v>
      </c>
      <c r="G32" s="68">
        <v>305.88</v>
      </c>
      <c r="H32" s="69"/>
      <c r="J32" s="64"/>
      <c r="K32" s="64"/>
      <c r="L32" s="64"/>
      <c r="M32" s="64"/>
      <c r="N32" s="64"/>
    </row>
    <row r="33" spans="2:14" x14ac:dyDescent="0.25">
      <c r="B33" s="65" t="s">
        <v>100</v>
      </c>
      <c r="C33" s="65" t="s">
        <v>182</v>
      </c>
      <c r="E33" s="65">
        <v>122500</v>
      </c>
      <c r="F33" s="67">
        <v>0</v>
      </c>
      <c r="G33" s="68">
        <v>0</v>
      </c>
      <c r="H33" s="69"/>
      <c r="J33" s="64"/>
      <c r="K33" s="64"/>
      <c r="L33" s="64"/>
      <c r="M33" s="64"/>
      <c r="N33" s="64"/>
    </row>
    <row r="34" spans="2:14" x14ac:dyDescent="0.25">
      <c r="B34" s="65" t="s">
        <v>100</v>
      </c>
      <c r="C34" s="65" t="s">
        <v>167</v>
      </c>
      <c r="E34" s="65">
        <v>122500</v>
      </c>
      <c r="F34" s="67">
        <v>0</v>
      </c>
      <c r="G34" s="68">
        <v>0</v>
      </c>
      <c r="H34" s="69"/>
      <c r="J34" s="64"/>
      <c r="K34" s="64"/>
      <c r="L34" s="64"/>
      <c r="M34" s="64"/>
      <c r="N34" s="64"/>
    </row>
    <row r="35" spans="2:14" x14ac:dyDescent="0.25">
      <c r="B35" s="65" t="s">
        <v>100</v>
      </c>
      <c r="C35" s="65" t="s">
        <v>168</v>
      </c>
      <c r="E35" s="65">
        <v>122500</v>
      </c>
      <c r="F35" s="67">
        <v>189551</v>
      </c>
      <c r="G35" s="68">
        <v>1.55</v>
      </c>
      <c r="H35" s="69"/>
      <c r="J35" s="64"/>
      <c r="K35" s="64"/>
      <c r="L35" s="64"/>
      <c r="M35" s="64"/>
      <c r="N35" s="64"/>
    </row>
    <row r="36" spans="2:14" x14ac:dyDescent="0.25">
      <c r="B36" s="65" t="s">
        <v>100</v>
      </c>
      <c r="C36" s="65" t="s">
        <v>183</v>
      </c>
      <c r="E36" s="65">
        <v>122500</v>
      </c>
      <c r="F36" s="67">
        <v>0</v>
      </c>
      <c r="G36" s="68">
        <v>0</v>
      </c>
      <c r="H36" s="69"/>
      <c r="J36" s="64"/>
      <c r="K36" s="64"/>
      <c r="L36" s="64"/>
      <c r="M36" s="64"/>
      <c r="N36" s="64"/>
    </row>
    <row r="37" spans="2:14" x14ac:dyDescent="0.25">
      <c r="B37" s="65" t="s">
        <v>100</v>
      </c>
      <c r="C37" s="65" t="s">
        <v>184</v>
      </c>
      <c r="E37" s="65">
        <v>122500</v>
      </c>
      <c r="F37" s="67">
        <v>0</v>
      </c>
      <c r="G37" s="68">
        <v>0</v>
      </c>
      <c r="H37" s="69"/>
      <c r="J37" s="64"/>
      <c r="K37" s="64"/>
      <c r="L37" s="64"/>
      <c r="M37" s="64"/>
      <c r="N37" s="64"/>
    </row>
    <row r="38" spans="2:14" x14ac:dyDescent="0.25">
      <c r="B38" s="65" t="s">
        <v>100</v>
      </c>
      <c r="C38" s="65" t="s">
        <v>185</v>
      </c>
      <c r="E38" s="65">
        <v>122500</v>
      </c>
      <c r="F38" s="67">
        <v>0</v>
      </c>
      <c r="G38" s="68">
        <v>0</v>
      </c>
      <c r="H38" s="69"/>
      <c r="J38" s="64"/>
      <c r="K38" s="64"/>
      <c r="L38" s="64"/>
      <c r="M38" s="64"/>
      <c r="N38" s="64"/>
    </row>
    <row r="39" spans="2:14" x14ac:dyDescent="0.25">
      <c r="B39" s="65" t="s">
        <v>100</v>
      </c>
      <c r="C39" s="65" t="s">
        <v>169</v>
      </c>
      <c r="E39" s="65">
        <v>122500</v>
      </c>
      <c r="F39" s="67">
        <v>26651</v>
      </c>
      <c r="G39" s="68">
        <v>0.22</v>
      </c>
      <c r="H39" s="69"/>
      <c r="J39" s="64"/>
      <c r="K39" s="64"/>
      <c r="L39" s="64"/>
      <c r="M39" s="64"/>
      <c r="N39" s="64"/>
    </row>
    <row r="40" spans="2:14" x14ac:dyDescent="0.25">
      <c r="B40" s="65" t="s">
        <v>100</v>
      </c>
      <c r="C40" s="65" t="s">
        <v>170</v>
      </c>
      <c r="E40" s="65">
        <v>122500</v>
      </c>
      <c r="F40" s="67">
        <v>292798</v>
      </c>
      <c r="G40" s="68">
        <v>2.39</v>
      </c>
      <c r="H40" s="69"/>
      <c r="J40" s="64"/>
      <c r="K40" s="64"/>
      <c r="L40" s="64"/>
      <c r="M40" s="64"/>
      <c r="N40" s="64"/>
    </row>
    <row r="41" spans="2:14" x14ac:dyDescent="0.25">
      <c r="B41" s="65" t="s">
        <v>100</v>
      </c>
      <c r="C41" s="65" t="s">
        <v>171</v>
      </c>
      <c r="E41" s="65">
        <v>122500</v>
      </c>
      <c r="F41" s="67">
        <v>14806672</v>
      </c>
      <c r="G41" s="68">
        <v>120.87</v>
      </c>
      <c r="H41" s="69"/>
      <c r="J41" s="64"/>
      <c r="K41" s="64"/>
      <c r="L41" s="64"/>
      <c r="M41" s="64"/>
      <c r="N41" s="64"/>
    </row>
    <row r="42" spans="2:14" x14ac:dyDescent="0.25">
      <c r="B42" s="65" t="s">
        <v>100</v>
      </c>
      <c r="C42" s="65" t="s">
        <v>172</v>
      </c>
      <c r="E42" s="65">
        <v>122500</v>
      </c>
      <c r="F42" s="67">
        <v>1055573</v>
      </c>
      <c r="G42" s="68">
        <v>8.6199999999999992</v>
      </c>
      <c r="H42" s="69"/>
      <c r="J42" s="64"/>
      <c r="K42" s="64"/>
      <c r="L42" s="64"/>
      <c r="M42" s="64"/>
      <c r="N42" s="64"/>
    </row>
    <row r="43" spans="2:14" x14ac:dyDescent="0.25">
      <c r="B43" s="65" t="s">
        <v>100</v>
      </c>
      <c r="C43" s="65" t="s">
        <v>186</v>
      </c>
      <c r="E43" s="65">
        <v>122500</v>
      </c>
      <c r="F43" s="67">
        <v>0</v>
      </c>
      <c r="G43" s="68">
        <v>0</v>
      </c>
      <c r="H43" s="69"/>
      <c r="J43" s="64"/>
      <c r="K43" s="64"/>
      <c r="L43" s="64"/>
      <c r="M43" s="64"/>
      <c r="N43" s="64"/>
    </row>
    <row r="44" spans="2:14" x14ac:dyDescent="0.25">
      <c r="B44" s="65" t="s">
        <v>100</v>
      </c>
      <c r="C44" s="65" t="s">
        <v>173</v>
      </c>
      <c r="E44" s="65">
        <v>122500</v>
      </c>
      <c r="F44" s="67">
        <v>0</v>
      </c>
      <c r="G44" s="68">
        <v>0</v>
      </c>
      <c r="H44" s="69"/>
      <c r="J44" s="64"/>
      <c r="K44" s="64"/>
      <c r="L44" s="64"/>
      <c r="M44" s="64"/>
      <c r="N44" s="64"/>
    </row>
    <row r="45" spans="2:14" x14ac:dyDescent="0.25">
      <c r="B45" s="65" t="s">
        <v>100</v>
      </c>
      <c r="C45" s="65" t="s">
        <v>174</v>
      </c>
      <c r="E45" s="65">
        <v>122500</v>
      </c>
      <c r="F45" s="67">
        <v>672393</v>
      </c>
      <c r="G45" s="68">
        <v>5.49</v>
      </c>
      <c r="H45" s="69"/>
      <c r="J45" s="64"/>
      <c r="K45" s="64"/>
      <c r="L45" s="64"/>
      <c r="M45" s="64"/>
      <c r="N45" s="64"/>
    </row>
    <row r="46" spans="2:14" x14ac:dyDescent="0.25">
      <c r="B46" s="65" t="s">
        <v>100</v>
      </c>
      <c r="C46" s="65" t="s">
        <v>175</v>
      </c>
      <c r="E46" s="65">
        <v>122500</v>
      </c>
      <c r="F46" s="67">
        <v>1344819</v>
      </c>
      <c r="G46" s="68">
        <v>10.98</v>
      </c>
      <c r="H46" s="69"/>
      <c r="J46" s="64"/>
      <c r="K46" s="64"/>
      <c r="L46" s="64"/>
      <c r="M46" s="64"/>
      <c r="N46" s="64"/>
    </row>
    <row r="47" spans="2:14" x14ac:dyDescent="0.25">
      <c r="B47" s="65" t="s">
        <v>100</v>
      </c>
      <c r="C47" s="65" t="s">
        <v>176</v>
      </c>
      <c r="E47" s="65">
        <v>122500</v>
      </c>
      <c r="F47" s="67">
        <v>906752</v>
      </c>
      <c r="G47" s="68">
        <v>7.4</v>
      </c>
      <c r="H47" s="69"/>
      <c r="J47" s="64"/>
      <c r="K47" s="64"/>
      <c r="L47" s="64"/>
      <c r="M47" s="64"/>
      <c r="N47" s="64"/>
    </row>
    <row r="48" spans="2:14" x14ac:dyDescent="0.25">
      <c r="B48" s="65" t="s">
        <v>100</v>
      </c>
      <c r="C48" s="65" t="s">
        <v>177</v>
      </c>
      <c r="E48" s="65">
        <v>122500</v>
      </c>
      <c r="F48" s="67">
        <v>10867224</v>
      </c>
      <c r="G48" s="68">
        <v>88.71</v>
      </c>
      <c r="H48" s="69"/>
      <c r="J48" s="64"/>
      <c r="K48" s="64"/>
      <c r="L48" s="64"/>
      <c r="M48" s="64"/>
      <c r="N48" s="64"/>
    </row>
    <row r="49" spans="2:14" x14ac:dyDescent="0.25">
      <c r="B49" s="65" t="s">
        <v>100</v>
      </c>
      <c r="C49" s="65" t="s">
        <v>178</v>
      </c>
      <c r="E49" s="65">
        <v>122500</v>
      </c>
      <c r="F49" s="67">
        <v>39264774</v>
      </c>
      <c r="G49" s="68">
        <v>320.52999999999997</v>
      </c>
      <c r="H49" s="69"/>
      <c r="J49" s="64"/>
      <c r="K49" s="64"/>
      <c r="L49" s="64"/>
      <c r="M49" s="64"/>
      <c r="N49" s="64"/>
    </row>
    <row r="50" spans="2:14" x14ac:dyDescent="0.25">
      <c r="B50" s="65" t="s">
        <v>100</v>
      </c>
      <c r="C50" s="65" t="s">
        <v>179</v>
      </c>
      <c r="E50" s="65">
        <v>122500</v>
      </c>
      <c r="F50" s="67">
        <v>18762637</v>
      </c>
      <c r="G50" s="68">
        <v>153.16</v>
      </c>
      <c r="H50" s="69"/>
      <c r="J50" s="64"/>
      <c r="K50" s="64"/>
      <c r="L50" s="64"/>
      <c r="M50" s="64"/>
      <c r="N50" s="64"/>
    </row>
    <row r="51" spans="2:14" x14ac:dyDescent="0.25">
      <c r="B51" s="65" t="s">
        <v>100</v>
      </c>
      <c r="C51" s="65" t="s">
        <v>180</v>
      </c>
      <c r="E51" s="65">
        <v>122500</v>
      </c>
      <c r="F51" s="67">
        <v>1464262</v>
      </c>
      <c r="G51" s="68">
        <v>11.95</v>
      </c>
      <c r="H51" s="69"/>
      <c r="J51" s="64"/>
      <c r="K51" s="64"/>
      <c r="L51" s="64"/>
      <c r="M51" s="64"/>
      <c r="N51" s="64"/>
    </row>
    <row r="52" spans="2:14" x14ac:dyDescent="0.25">
      <c r="B52" s="65" t="s">
        <v>100</v>
      </c>
      <c r="C52" s="65" t="s">
        <v>181</v>
      </c>
      <c r="E52" s="65">
        <v>122500</v>
      </c>
      <c r="F52" s="67">
        <v>276281</v>
      </c>
      <c r="G52" s="68">
        <v>2.2599999999999998</v>
      </c>
      <c r="H52" s="69"/>
      <c r="J52" s="64"/>
      <c r="K52" s="64"/>
      <c r="L52" s="64"/>
      <c r="M52" s="64"/>
      <c r="N52" s="64"/>
    </row>
    <row r="53" spans="2:14" x14ac:dyDescent="0.25">
      <c r="B53" s="65" t="s">
        <v>100</v>
      </c>
      <c r="C53" s="65" t="s">
        <v>187</v>
      </c>
      <c r="E53" s="65">
        <v>122500</v>
      </c>
      <c r="F53" s="67">
        <v>19036494</v>
      </c>
      <c r="G53" s="68">
        <v>155.4</v>
      </c>
      <c r="H53" s="69"/>
      <c r="J53" s="64"/>
      <c r="K53" s="64"/>
      <c r="L53" s="64"/>
      <c r="M53" s="64"/>
      <c r="N53" s="64"/>
    </row>
    <row r="54" spans="2:14" x14ac:dyDescent="0.25">
      <c r="B54" s="65" t="s">
        <v>100</v>
      </c>
      <c r="C54" s="65" t="s">
        <v>188</v>
      </c>
      <c r="E54" s="65">
        <v>122500</v>
      </c>
      <c r="F54" s="67">
        <v>0</v>
      </c>
      <c r="G54" s="68">
        <v>0</v>
      </c>
      <c r="H54" s="69"/>
      <c r="J54" s="64"/>
      <c r="K54" s="64"/>
      <c r="L54" s="64"/>
      <c r="M54" s="64"/>
      <c r="N54" s="64"/>
    </row>
    <row r="55" spans="2:14" x14ac:dyDescent="0.25">
      <c r="B55" s="65" t="s">
        <v>100</v>
      </c>
      <c r="C55" s="65" t="s">
        <v>189</v>
      </c>
      <c r="E55" s="65">
        <v>122500</v>
      </c>
      <c r="F55" s="67">
        <v>0</v>
      </c>
      <c r="G55" s="68">
        <v>0</v>
      </c>
      <c r="H55" s="69"/>
      <c r="J55" s="64"/>
      <c r="K55" s="64"/>
      <c r="L55" s="64"/>
      <c r="M55" s="64"/>
      <c r="N55" s="64"/>
    </row>
    <row r="56" spans="2:14" ht="13.5" thickBot="1" x14ac:dyDescent="0.3">
      <c r="B56" s="70"/>
      <c r="C56" s="70" t="s">
        <v>271</v>
      </c>
      <c r="D56" s="71"/>
      <c r="E56" s="72">
        <v>122500</v>
      </c>
      <c r="F56" s="73">
        <v>146437692</v>
      </c>
      <c r="G56" s="74">
        <v>1195.4100000000001</v>
      </c>
      <c r="H56" s="75"/>
      <c r="I56" s="64"/>
      <c r="J56" s="64"/>
      <c r="K56" s="64"/>
      <c r="L56" s="64"/>
      <c r="M56" s="64"/>
      <c r="N56" s="64"/>
    </row>
    <row r="57" spans="2:14" ht="13" thickTop="1" x14ac:dyDescent="0.25">
      <c r="B57" s="65" t="s">
        <v>101</v>
      </c>
      <c r="C57" s="65" t="s">
        <v>166</v>
      </c>
      <c r="E57" s="65">
        <v>177163</v>
      </c>
      <c r="F57" s="67">
        <v>19143429</v>
      </c>
      <c r="G57" s="68">
        <v>108.06</v>
      </c>
      <c r="H57" s="69"/>
      <c r="J57" s="64"/>
      <c r="K57" s="64"/>
      <c r="L57" s="64"/>
      <c r="M57" s="64"/>
      <c r="N57" s="64"/>
    </row>
    <row r="58" spans="2:14" x14ac:dyDescent="0.25">
      <c r="B58" s="65" t="s">
        <v>101</v>
      </c>
      <c r="C58" s="65" t="s">
        <v>182</v>
      </c>
      <c r="E58" s="65">
        <v>177163</v>
      </c>
      <c r="F58" s="67">
        <v>0</v>
      </c>
      <c r="G58" s="68">
        <v>0</v>
      </c>
      <c r="H58" s="69"/>
      <c r="J58" s="64"/>
      <c r="K58" s="64"/>
      <c r="L58" s="64"/>
      <c r="M58" s="64"/>
      <c r="N58" s="64"/>
    </row>
    <row r="59" spans="2:14" x14ac:dyDescent="0.25">
      <c r="B59" s="65" t="s">
        <v>101</v>
      </c>
      <c r="C59" s="65" t="s">
        <v>167</v>
      </c>
      <c r="E59" s="65">
        <v>177163</v>
      </c>
      <c r="F59" s="67">
        <v>594558</v>
      </c>
      <c r="G59" s="68">
        <v>3.36</v>
      </c>
      <c r="H59" s="69"/>
      <c r="J59" s="64"/>
      <c r="K59" s="64"/>
      <c r="L59" s="64"/>
      <c r="M59" s="64"/>
      <c r="N59" s="64"/>
    </row>
    <row r="60" spans="2:14" x14ac:dyDescent="0.25">
      <c r="B60" s="65" t="s">
        <v>101</v>
      </c>
      <c r="C60" s="65" t="s">
        <v>168</v>
      </c>
      <c r="E60" s="65">
        <v>177163</v>
      </c>
      <c r="F60" s="67">
        <v>381681</v>
      </c>
      <c r="G60" s="68">
        <v>2.15</v>
      </c>
      <c r="H60" s="69"/>
      <c r="J60" s="64"/>
      <c r="K60" s="64"/>
      <c r="L60" s="64"/>
      <c r="M60" s="64"/>
      <c r="N60" s="64"/>
    </row>
    <row r="61" spans="2:14" x14ac:dyDescent="0.25">
      <c r="B61" s="65" t="s">
        <v>101</v>
      </c>
      <c r="C61" s="65" t="s">
        <v>183</v>
      </c>
      <c r="E61" s="65">
        <v>177163</v>
      </c>
      <c r="F61" s="67">
        <v>0</v>
      </c>
      <c r="G61" s="68">
        <v>0</v>
      </c>
      <c r="H61" s="69"/>
      <c r="J61" s="64"/>
      <c r="K61" s="64"/>
      <c r="L61" s="64"/>
      <c r="M61" s="64"/>
      <c r="N61" s="64"/>
    </row>
    <row r="62" spans="2:14" x14ac:dyDescent="0.25">
      <c r="B62" s="65" t="s">
        <v>101</v>
      </c>
      <c r="C62" s="65" t="s">
        <v>184</v>
      </c>
      <c r="E62" s="65">
        <v>177163</v>
      </c>
      <c r="F62" s="67">
        <v>0</v>
      </c>
      <c r="G62" s="68">
        <v>0</v>
      </c>
      <c r="H62" s="69"/>
      <c r="J62" s="64"/>
      <c r="K62" s="64"/>
      <c r="L62" s="64"/>
      <c r="M62" s="64"/>
      <c r="N62" s="64"/>
    </row>
    <row r="63" spans="2:14" x14ac:dyDescent="0.25">
      <c r="B63" s="65" t="s">
        <v>101</v>
      </c>
      <c r="C63" s="65" t="s">
        <v>185</v>
      </c>
      <c r="E63" s="65">
        <v>177163</v>
      </c>
      <c r="F63" s="67">
        <v>0</v>
      </c>
      <c r="G63" s="68">
        <v>0</v>
      </c>
      <c r="H63" s="69"/>
      <c r="J63" s="64"/>
      <c r="K63" s="64"/>
      <c r="L63" s="64"/>
      <c r="M63" s="64"/>
      <c r="N63" s="64"/>
    </row>
    <row r="64" spans="2:14" x14ac:dyDescent="0.25">
      <c r="B64" s="65" t="s">
        <v>101</v>
      </c>
      <c r="C64" s="65" t="s">
        <v>169</v>
      </c>
      <c r="E64" s="65">
        <v>177163</v>
      </c>
      <c r="F64" s="67">
        <v>41878</v>
      </c>
      <c r="G64" s="68">
        <v>0.24</v>
      </c>
      <c r="H64" s="69"/>
      <c r="J64" s="64"/>
      <c r="K64" s="64"/>
      <c r="L64" s="64"/>
      <c r="M64" s="64"/>
      <c r="N64" s="64"/>
    </row>
    <row r="65" spans="2:14" x14ac:dyDescent="0.25">
      <c r="B65" s="65" t="s">
        <v>101</v>
      </c>
      <c r="C65" s="65" t="s">
        <v>170</v>
      </c>
      <c r="E65" s="65">
        <v>177163</v>
      </c>
      <c r="F65" s="67">
        <v>6021384</v>
      </c>
      <c r="G65" s="68">
        <v>33.99</v>
      </c>
      <c r="H65" s="69"/>
      <c r="J65" s="64"/>
      <c r="K65" s="64"/>
      <c r="L65" s="64"/>
      <c r="M65" s="64"/>
      <c r="N65" s="64"/>
    </row>
    <row r="66" spans="2:14" x14ac:dyDescent="0.25">
      <c r="B66" s="65" t="s">
        <v>101</v>
      </c>
      <c r="C66" s="65" t="s">
        <v>171</v>
      </c>
      <c r="E66" s="65">
        <v>177163</v>
      </c>
      <c r="F66" s="67">
        <v>13571007</v>
      </c>
      <c r="G66" s="68">
        <v>76.599999999999994</v>
      </c>
      <c r="H66" s="69"/>
      <c r="J66" s="64"/>
      <c r="K66" s="64"/>
      <c r="L66" s="64"/>
      <c r="M66" s="64"/>
      <c r="N66" s="64"/>
    </row>
    <row r="67" spans="2:14" x14ac:dyDescent="0.25">
      <c r="B67" s="65" t="s">
        <v>101</v>
      </c>
      <c r="C67" s="65" t="s">
        <v>172</v>
      </c>
      <c r="E67" s="65">
        <v>177163</v>
      </c>
      <c r="F67" s="67">
        <v>877827</v>
      </c>
      <c r="G67" s="68">
        <v>4.95</v>
      </c>
      <c r="H67" s="69"/>
      <c r="J67" s="64"/>
      <c r="K67" s="64"/>
      <c r="L67" s="64"/>
      <c r="M67" s="64"/>
      <c r="N67" s="64"/>
    </row>
    <row r="68" spans="2:14" x14ac:dyDescent="0.25">
      <c r="B68" s="65" t="s">
        <v>101</v>
      </c>
      <c r="C68" s="65" t="s">
        <v>186</v>
      </c>
      <c r="E68" s="65">
        <v>177163</v>
      </c>
      <c r="F68" s="67">
        <v>0</v>
      </c>
      <c r="G68" s="68">
        <v>0</v>
      </c>
      <c r="H68" s="69"/>
      <c r="J68" s="64"/>
      <c r="K68" s="64"/>
      <c r="L68" s="64"/>
      <c r="M68" s="64"/>
      <c r="N68" s="64"/>
    </row>
    <row r="69" spans="2:14" x14ac:dyDescent="0.25">
      <c r="B69" s="65" t="s">
        <v>101</v>
      </c>
      <c r="C69" s="65" t="s">
        <v>173</v>
      </c>
      <c r="E69" s="65">
        <v>177163</v>
      </c>
      <c r="F69" s="67">
        <v>0</v>
      </c>
      <c r="G69" s="68">
        <v>0</v>
      </c>
      <c r="H69" s="69"/>
      <c r="J69" s="64"/>
      <c r="K69" s="64"/>
      <c r="L69" s="64"/>
      <c r="M69" s="64"/>
      <c r="N69" s="64"/>
    </row>
    <row r="70" spans="2:14" x14ac:dyDescent="0.25">
      <c r="B70" s="65" t="s">
        <v>101</v>
      </c>
      <c r="C70" s="65" t="s">
        <v>174</v>
      </c>
      <c r="E70" s="65">
        <v>177163</v>
      </c>
      <c r="F70" s="67">
        <v>718855</v>
      </c>
      <c r="G70" s="68">
        <v>4.0599999999999996</v>
      </c>
      <c r="H70" s="69"/>
      <c r="J70" s="64"/>
      <c r="K70" s="64"/>
      <c r="L70" s="64"/>
      <c r="M70" s="64"/>
      <c r="N70" s="64"/>
    </row>
    <row r="71" spans="2:14" x14ac:dyDescent="0.25">
      <c r="B71" s="65" t="s">
        <v>101</v>
      </c>
      <c r="C71" s="65" t="s">
        <v>175</v>
      </c>
      <c r="E71" s="65">
        <v>177163</v>
      </c>
      <c r="F71" s="67">
        <v>3622262</v>
      </c>
      <c r="G71" s="68">
        <v>20.45</v>
      </c>
      <c r="H71" s="69"/>
      <c r="J71" s="64"/>
      <c r="K71" s="64"/>
      <c r="L71" s="64"/>
      <c r="M71" s="64"/>
      <c r="N71" s="64"/>
    </row>
    <row r="72" spans="2:14" x14ac:dyDescent="0.25">
      <c r="B72" s="65" t="s">
        <v>101</v>
      </c>
      <c r="C72" s="65" t="s">
        <v>176</v>
      </c>
      <c r="E72" s="65">
        <v>177163</v>
      </c>
      <c r="F72" s="67">
        <v>852511</v>
      </c>
      <c r="G72" s="68">
        <v>4.8099999999999996</v>
      </c>
      <c r="H72" s="69"/>
      <c r="J72" s="64"/>
      <c r="K72" s="64"/>
      <c r="L72" s="64"/>
      <c r="M72" s="64"/>
      <c r="N72" s="64"/>
    </row>
    <row r="73" spans="2:14" x14ac:dyDescent="0.25">
      <c r="B73" s="65" t="s">
        <v>101</v>
      </c>
      <c r="C73" s="65" t="s">
        <v>177</v>
      </c>
      <c r="E73" s="65">
        <v>177163</v>
      </c>
      <c r="F73" s="67">
        <v>9550807</v>
      </c>
      <c r="G73" s="68">
        <v>53.91</v>
      </c>
      <c r="H73" s="69"/>
      <c r="J73" s="64"/>
      <c r="K73" s="64"/>
      <c r="L73" s="64"/>
      <c r="M73" s="64"/>
      <c r="N73" s="64"/>
    </row>
    <row r="74" spans="2:14" x14ac:dyDescent="0.25">
      <c r="B74" s="65" t="s">
        <v>101</v>
      </c>
      <c r="C74" s="65" t="s">
        <v>178</v>
      </c>
      <c r="E74" s="65">
        <v>177163</v>
      </c>
      <c r="F74" s="67">
        <v>26583520</v>
      </c>
      <c r="G74" s="68">
        <v>150.05000000000001</v>
      </c>
      <c r="H74" s="69"/>
      <c r="J74" s="64"/>
      <c r="K74" s="64"/>
      <c r="L74" s="64"/>
      <c r="M74" s="64"/>
      <c r="N74" s="64"/>
    </row>
    <row r="75" spans="2:14" x14ac:dyDescent="0.25">
      <c r="B75" s="65" t="s">
        <v>101</v>
      </c>
      <c r="C75" s="65" t="s">
        <v>179</v>
      </c>
      <c r="E75" s="65">
        <v>177163</v>
      </c>
      <c r="F75" s="67">
        <v>9727681</v>
      </c>
      <c r="G75" s="68">
        <v>54.91</v>
      </c>
      <c r="H75" s="69"/>
      <c r="J75" s="64"/>
      <c r="K75" s="64"/>
      <c r="L75" s="64"/>
      <c r="M75" s="64"/>
      <c r="N75" s="64"/>
    </row>
    <row r="76" spans="2:14" x14ac:dyDescent="0.25">
      <c r="B76" s="65" t="s">
        <v>101</v>
      </c>
      <c r="C76" s="65" t="s">
        <v>180</v>
      </c>
      <c r="E76" s="65">
        <v>177163</v>
      </c>
      <c r="F76" s="67">
        <v>3159050</v>
      </c>
      <c r="G76" s="68">
        <v>17.829999999999998</v>
      </c>
      <c r="H76" s="69"/>
      <c r="J76" s="64"/>
      <c r="K76" s="64"/>
      <c r="L76" s="64"/>
      <c r="M76" s="64"/>
      <c r="N76" s="64"/>
    </row>
    <row r="77" spans="2:14" x14ac:dyDescent="0.25">
      <c r="B77" s="65" t="s">
        <v>101</v>
      </c>
      <c r="C77" s="65" t="s">
        <v>181</v>
      </c>
      <c r="E77" s="65">
        <v>177163</v>
      </c>
      <c r="F77" s="67">
        <v>481425</v>
      </c>
      <c r="G77" s="68">
        <v>2.72</v>
      </c>
      <c r="H77" s="69"/>
      <c r="J77" s="64"/>
      <c r="K77" s="64"/>
      <c r="L77" s="64"/>
      <c r="M77" s="64"/>
      <c r="N77" s="64"/>
    </row>
    <row r="78" spans="2:14" x14ac:dyDescent="0.25">
      <c r="B78" s="65" t="s">
        <v>101</v>
      </c>
      <c r="C78" s="65" t="s">
        <v>187</v>
      </c>
      <c r="E78" s="65">
        <v>177163</v>
      </c>
      <c r="F78" s="67">
        <v>31165467</v>
      </c>
      <c r="G78" s="68">
        <v>175.91</v>
      </c>
      <c r="H78" s="69"/>
      <c r="J78" s="64"/>
      <c r="K78" s="64"/>
      <c r="L78" s="64"/>
      <c r="M78" s="64"/>
      <c r="N78" s="64"/>
    </row>
    <row r="79" spans="2:14" x14ac:dyDescent="0.25">
      <c r="B79" s="65" t="s">
        <v>101</v>
      </c>
      <c r="C79" s="65" t="s">
        <v>188</v>
      </c>
      <c r="E79" s="65">
        <v>177163</v>
      </c>
      <c r="F79" s="67">
        <v>0</v>
      </c>
      <c r="G79" s="68">
        <v>0</v>
      </c>
      <c r="H79" s="69"/>
      <c r="J79" s="64"/>
      <c r="K79" s="64"/>
      <c r="L79" s="64"/>
      <c r="M79" s="64"/>
      <c r="N79" s="64"/>
    </row>
    <row r="80" spans="2:14" x14ac:dyDescent="0.25">
      <c r="B80" s="65" t="s">
        <v>101</v>
      </c>
      <c r="C80" s="65" t="s">
        <v>189</v>
      </c>
      <c r="E80" s="65">
        <v>177163</v>
      </c>
      <c r="F80" s="67">
        <v>0</v>
      </c>
      <c r="G80" s="68">
        <v>0</v>
      </c>
      <c r="H80" s="69"/>
      <c r="J80" s="64"/>
      <c r="K80" s="64"/>
      <c r="L80" s="64"/>
      <c r="M80" s="64"/>
      <c r="N80" s="64"/>
    </row>
    <row r="81" spans="2:14" ht="13.5" thickBot="1" x14ac:dyDescent="0.3">
      <c r="B81" s="70"/>
      <c r="C81" s="70" t="s">
        <v>271</v>
      </c>
      <c r="D81" s="71"/>
      <c r="E81" s="72">
        <v>177163</v>
      </c>
      <c r="F81" s="73">
        <v>126493342</v>
      </c>
      <c r="G81" s="74">
        <v>713.99</v>
      </c>
      <c r="H81" s="75"/>
      <c r="I81" s="64"/>
      <c r="J81" s="64"/>
      <c r="K81" s="64"/>
      <c r="L81" s="64"/>
      <c r="M81" s="64"/>
      <c r="N81" s="64"/>
    </row>
    <row r="82" spans="2:14" ht="13" thickTop="1" x14ac:dyDescent="0.25">
      <c r="B82" s="65" t="s">
        <v>102</v>
      </c>
      <c r="C82" s="65" t="s">
        <v>166</v>
      </c>
      <c r="E82" s="65">
        <v>190989</v>
      </c>
      <c r="F82" s="67">
        <v>25577031</v>
      </c>
      <c r="G82" s="68">
        <v>133.91999999999999</v>
      </c>
      <c r="H82" s="69"/>
      <c r="J82" s="64"/>
      <c r="K82" s="64"/>
      <c r="L82" s="64"/>
      <c r="M82" s="64"/>
      <c r="N82" s="64"/>
    </row>
    <row r="83" spans="2:14" x14ac:dyDescent="0.25">
      <c r="B83" s="65" t="s">
        <v>102</v>
      </c>
      <c r="C83" s="65" t="s">
        <v>182</v>
      </c>
      <c r="E83" s="65">
        <v>190989</v>
      </c>
      <c r="F83" s="67">
        <v>0</v>
      </c>
      <c r="G83" s="68">
        <v>0</v>
      </c>
      <c r="H83" s="69"/>
      <c r="J83" s="64"/>
      <c r="K83" s="64"/>
      <c r="L83" s="64"/>
      <c r="M83" s="64"/>
      <c r="N83" s="64"/>
    </row>
    <row r="84" spans="2:14" x14ac:dyDescent="0.25">
      <c r="B84" s="65" t="s">
        <v>102</v>
      </c>
      <c r="C84" s="65" t="s">
        <v>167</v>
      </c>
      <c r="E84" s="65">
        <v>190989</v>
      </c>
      <c r="F84" s="67">
        <v>2338467</v>
      </c>
      <c r="G84" s="68">
        <v>12.24</v>
      </c>
      <c r="H84" s="69"/>
      <c r="J84" s="64"/>
      <c r="K84" s="64"/>
      <c r="L84" s="64"/>
      <c r="M84" s="64"/>
      <c r="N84" s="64"/>
    </row>
    <row r="85" spans="2:14" x14ac:dyDescent="0.25">
      <c r="B85" s="65" t="s">
        <v>102</v>
      </c>
      <c r="C85" s="65" t="s">
        <v>168</v>
      </c>
      <c r="E85" s="65">
        <v>190989</v>
      </c>
      <c r="F85" s="67">
        <v>583391</v>
      </c>
      <c r="G85" s="68">
        <v>3.05</v>
      </c>
      <c r="H85" s="69"/>
      <c r="J85" s="64"/>
      <c r="K85" s="64"/>
      <c r="L85" s="64"/>
      <c r="M85" s="64"/>
      <c r="N85" s="64"/>
    </row>
    <row r="86" spans="2:14" x14ac:dyDescent="0.25">
      <c r="B86" s="65" t="s">
        <v>102</v>
      </c>
      <c r="C86" s="65" t="s">
        <v>183</v>
      </c>
      <c r="E86" s="65">
        <v>190989</v>
      </c>
      <c r="F86" s="67">
        <v>0</v>
      </c>
      <c r="G86" s="68">
        <v>0</v>
      </c>
      <c r="H86" s="69"/>
      <c r="J86" s="64"/>
      <c r="K86" s="64"/>
      <c r="L86" s="64"/>
      <c r="M86" s="64"/>
      <c r="N86" s="64"/>
    </row>
    <row r="87" spans="2:14" x14ac:dyDescent="0.25">
      <c r="B87" s="65" t="s">
        <v>102</v>
      </c>
      <c r="C87" s="65" t="s">
        <v>184</v>
      </c>
      <c r="E87" s="65">
        <v>190989</v>
      </c>
      <c r="F87" s="67">
        <v>0</v>
      </c>
      <c r="G87" s="68">
        <v>0</v>
      </c>
      <c r="H87" s="69"/>
      <c r="J87" s="64"/>
      <c r="K87" s="64"/>
      <c r="L87" s="64"/>
      <c r="M87" s="64"/>
      <c r="N87" s="64"/>
    </row>
    <row r="88" spans="2:14" x14ac:dyDescent="0.25">
      <c r="B88" s="65" t="s">
        <v>102</v>
      </c>
      <c r="C88" s="65" t="s">
        <v>185</v>
      </c>
      <c r="E88" s="65">
        <v>190989</v>
      </c>
      <c r="F88" s="67">
        <v>0</v>
      </c>
      <c r="G88" s="68">
        <v>0</v>
      </c>
      <c r="H88" s="69"/>
      <c r="J88" s="64"/>
      <c r="K88" s="64"/>
      <c r="L88" s="64"/>
      <c r="M88" s="64"/>
      <c r="N88" s="64"/>
    </row>
    <row r="89" spans="2:14" x14ac:dyDescent="0.25">
      <c r="B89" s="65" t="s">
        <v>102</v>
      </c>
      <c r="C89" s="65" t="s">
        <v>169</v>
      </c>
      <c r="E89" s="65">
        <v>190989</v>
      </c>
      <c r="F89" s="67">
        <v>95036</v>
      </c>
      <c r="G89" s="68">
        <v>0.5</v>
      </c>
      <c r="H89" s="69"/>
      <c r="J89" s="64"/>
      <c r="K89" s="64"/>
      <c r="L89" s="64"/>
      <c r="M89" s="64"/>
      <c r="N89" s="64"/>
    </row>
    <row r="90" spans="2:14" x14ac:dyDescent="0.25">
      <c r="B90" s="65" t="s">
        <v>102</v>
      </c>
      <c r="C90" s="65" t="s">
        <v>170</v>
      </c>
      <c r="E90" s="65">
        <v>190989</v>
      </c>
      <c r="F90" s="67">
        <v>12754834</v>
      </c>
      <c r="G90" s="68">
        <v>66.78</v>
      </c>
      <c r="H90" s="69"/>
      <c r="J90" s="64"/>
      <c r="K90" s="64"/>
      <c r="L90" s="64"/>
      <c r="M90" s="64"/>
      <c r="N90" s="64"/>
    </row>
    <row r="91" spans="2:14" x14ac:dyDescent="0.25">
      <c r="B91" s="65" t="s">
        <v>102</v>
      </c>
      <c r="C91" s="65" t="s">
        <v>171</v>
      </c>
      <c r="E91" s="65">
        <v>190989</v>
      </c>
      <c r="F91" s="67">
        <v>13780692</v>
      </c>
      <c r="G91" s="68">
        <v>72.150000000000006</v>
      </c>
      <c r="H91" s="69"/>
      <c r="J91" s="64"/>
      <c r="K91" s="64"/>
      <c r="L91" s="64"/>
      <c r="M91" s="64"/>
      <c r="N91" s="64"/>
    </row>
    <row r="92" spans="2:14" x14ac:dyDescent="0.25">
      <c r="B92" s="65" t="s">
        <v>102</v>
      </c>
      <c r="C92" s="65" t="s">
        <v>172</v>
      </c>
      <c r="E92" s="65">
        <v>190989</v>
      </c>
      <c r="F92" s="67">
        <v>1066410</v>
      </c>
      <c r="G92" s="68">
        <v>5.58</v>
      </c>
      <c r="H92" s="69"/>
      <c r="J92" s="64"/>
      <c r="K92" s="64"/>
      <c r="L92" s="64"/>
      <c r="M92" s="64"/>
      <c r="N92" s="64"/>
    </row>
    <row r="93" spans="2:14" x14ac:dyDescent="0.25">
      <c r="B93" s="65" t="s">
        <v>102</v>
      </c>
      <c r="C93" s="65" t="s">
        <v>186</v>
      </c>
      <c r="E93" s="65">
        <v>190989</v>
      </c>
      <c r="F93" s="67">
        <v>0</v>
      </c>
      <c r="G93" s="68">
        <v>0</v>
      </c>
      <c r="H93" s="69"/>
      <c r="J93" s="64"/>
      <c r="K93" s="64"/>
      <c r="L93" s="64"/>
      <c r="M93" s="64"/>
      <c r="N93" s="64"/>
    </row>
    <row r="94" spans="2:14" x14ac:dyDescent="0.25">
      <c r="B94" s="65" t="s">
        <v>102</v>
      </c>
      <c r="C94" s="65" t="s">
        <v>173</v>
      </c>
      <c r="E94" s="65">
        <v>190989</v>
      </c>
      <c r="F94" s="67">
        <v>0</v>
      </c>
      <c r="G94" s="68">
        <v>0</v>
      </c>
      <c r="H94" s="69"/>
      <c r="J94" s="64"/>
      <c r="K94" s="64"/>
      <c r="L94" s="64"/>
      <c r="M94" s="64"/>
      <c r="N94" s="64"/>
    </row>
    <row r="95" spans="2:14" x14ac:dyDescent="0.25">
      <c r="B95" s="65" t="s">
        <v>102</v>
      </c>
      <c r="C95" s="65" t="s">
        <v>174</v>
      </c>
      <c r="E95" s="65">
        <v>190989</v>
      </c>
      <c r="F95" s="67">
        <v>882108</v>
      </c>
      <c r="G95" s="68">
        <v>4.62</v>
      </c>
      <c r="H95" s="69"/>
      <c r="J95" s="64"/>
      <c r="K95" s="64"/>
      <c r="L95" s="64"/>
      <c r="M95" s="64"/>
      <c r="N95" s="64"/>
    </row>
    <row r="96" spans="2:14" x14ac:dyDescent="0.25">
      <c r="B96" s="65" t="s">
        <v>102</v>
      </c>
      <c r="C96" s="65" t="s">
        <v>175</v>
      </c>
      <c r="E96" s="65">
        <v>190989</v>
      </c>
      <c r="F96" s="67">
        <v>2095924</v>
      </c>
      <c r="G96" s="68">
        <v>10.97</v>
      </c>
      <c r="H96" s="69"/>
      <c r="J96" s="64"/>
      <c r="K96" s="64"/>
      <c r="L96" s="64"/>
      <c r="M96" s="64"/>
      <c r="N96" s="64"/>
    </row>
    <row r="97" spans="2:14" x14ac:dyDescent="0.25">
      <c r="B97" s="65" t="s">
        <v>102</v>
      </c>
      <c r="C97" s="65" t="s">
        <v>176</v>
      </c>
      <c r="E97" s="65">
        <v>190989</v>
      </c>
      <c r="F97" s="67">
        <v>1044437</v>
      </c>
      <c r="G97" s="68">
        <v>5.47</v>
      </c>
      <c r="H97" s="69"/>
      <c r="J97" s="64"/>
      <c r="K97" s="64"/>
      <c r="L97" s="64"/>
      <c r="M97" s="64"/>
      <c r="N97" s="64"/>
    </row>
    <row r="98" spans="2:14" x14ac:dyDescent="0.25">
      <c r="B98" s="65" t="s">
        <v>102</v>
      </c>
      <c r="C98" s="65" t="s">
        <v>177</v>
      </c>
      <c r="E98" s="65">
        <v>190989</v>
      </c>
      <c r="F98" s="67">
        <v>7690495</v>
      </c>
      <c r="G98" s="68">
        <v>40.270000000000003</v>
      </c>
      <c r="H98" s="69"/>
      <c r="J98" s="64"/>
      <c r="K98" s="64"/>
      <c r="L98" s="64"/>
      <c r="M98" s="64"/>
      <c r="N98" s="64"/>
    </row>
    <row r="99" spans="2:14" x14ac:dyDescent="0.25">
      <c r="B99" s="65" t="s">
        <v>102</v>
      </c>
      <c r="C99" s="65" t="s">
        <v>178</v>
      </c>
      <c r="E99" s="65">
        <v>190989</v>
      </c>
      <c r="F99" s="67">
        <v>16794433</v>
      </c>
      <c r="G99" s="68">
        <v>87.93</v>
      </c>
      <c r="H99" s="69"/>
      <c r="J99" s="64"/>
      <c r="K99" s="64"/>
      <c r="L99" s="64"/>
      <c r="M99" s="64"/>
      <c r="N99" s="64"/>
    </row>
    <row r="100" spans="2:14" x14ac:dyDescent="0.25">
      <c r="B100" s="65" t="s">
        <v>102</v>
      </c>
      <c r="C100" s="65" t="s">
        <v>179</v>
      </c>
      <c r="E100" s="65">
        <v>190989</v>
      </c>
      <c r="F100" s="67">
        <v>8512365</v>
      </c>
      <c r="G100" s="68">
        <v>44.57</v>
      </c>
      <c r="H100" s="69"/>
      <c r="J100" s="64"/>
      <c r="K100" s="64"/>
      <c r="L100" s="64"/>
      <c r="M100" s="64"/>
      <c r="N100" s="64"/>
    </row>
    <row r="101" spans="2:14" x14ac:dyDescent="0.25">
      <c r="B101" s="65" t="s">
        <v>102</v>
      </c>
      <c r="C101" s="65" t="s">
        <v>180</v>
      </c>
      <c r="E101" s="65">
        <v>190989</v>
      </c>
      <c r="F101" s="67">
        <v>2905854</v>
      </c>
      <c r="G101" s="68">
        <v>15.21</v>
      </c>
      <c r="H101" s="69"/>
      <c r="J101" s="64"/>
      <c r="K101" s="64"/>
      <c r="L101" s="64"/>
      <c r="M101" s="64"/>
      <c r="N101" s="64"/>
    </row>
    <row r="102" spans="2:14" x14ac:dyDescent="0.25">
      <c r="B102" s="65" t="s">
        <v>102</v>
      </c>
      <c r="C102" s="65" t="s">
        <v>181</v>
      </c>
      <c r="E102" s="65">
        <v>190989</v>
      </c>
      <c r="F102" s="67">
        <v>408208</v>
      </c>
      <c r="G102" s="68">
        <v>2.14</v>
      </c>
      <c r="H102" s="69"/>
      <c r="J102" s="64"/>
      <c r="K102" s="64"/>
      <c r="L102" s="64"/>
      <c r="M102" s="64"/>
      <c r="N102" s="64"/>
    </row>
    <row r="103" spans="2:14" x14ac:dyDescent="0.25">
      <c r="B103" s="65" t="s">
        <v>102</v>
      </c>
      <c r="C103" s="65" t="s">
        <v>187</v>
      </c>
      <c r="E103" s="65">
        <v>190989</v>
      </c>
      <c r="F103" s="67">
        <v>46584352</v>
      </c>
      <c r="G103" s="68">
        <v>243.91</v>
      </c>
      <c r="H103" s="69"/>
      <c r="J103" s="64"/>
      <c r="K103" s="64"/>
      <c r="L103" s="64"/>
      <c r="M103" s="64"/>
      <c r="N103" s="64"/>
    </row>
    <row r="104" spans="2:14" x14ac:dyDescent="0.25">
      <c r="B104" s="65" t="s">
        <v>102</v>
      </c>
      <c r="C104" s="65" t="s">
        <v>188</v>
      </c>
      <c r="E104" s="65">
        <v>190989</v>
      </c>
      <c r="F104" s="67">
        <v>0</v>
      </c>
      <c r="G104" s="68">
        <v>0</v>
      </c>
      <c r="H104" s="69"/>
      <c r="J104" s="64"/>
      <c r="K104" s="64"/>
      <c r="L104" s="64"/>
      <c r="M104" s="64"/>
      <c r="N104" s="64"/>
    </row>
    <row r="105" spans="2:14" x14ac:dyDescent="0.25">
      <c r="B105" s="65" t="s">
        <v>102</v>
      </c>
      <c r="C105" s="65" t="s">
        <v>189</v>
      </c>
      <c r="E105" s="65">
        <v>190989</v>
      </c>
      <c r="F105" s="67">
        <v>0</v>
      </c>
      <c r="G105" s="68">
        <v>0</v>
      </c>
      <c r="H105" s="69"/>
      <c r="J105" s="64"/>
      <c r="K105" s="64"/>
      <c r="L105" s="64"/>
      <c r="M105" s="64"/>
      <c r="N105" s="64"/>
    </row>
    <row r="106" spans="2:14" ht="13.5" thickBot="1" x14ac:dyDescent="0.3">
      <c r="B106" s="70"/>
      <c r="C106" s="70" t="s">
        <v>271</v>
      </c>
      <c r="D106" s="71"/>
      <c r="E106" s="72">
        <v>190989</v>
      </c>
      <c r="F106" s="73">
        <v>143114037</v>
      </c>
      <c r="G106" s="74">
        <v>749.33</v>
      </c>
      <c r="H106" s="75"/>
      <c r="I106" s="64"/>
      <c r="J106" s="64"/>
      <c r="K106" s="64"/>
      <c r="L106" s="64"/>
      <c r="M106" s="64"/>
      <c r="N106" s="64"/>
    </row>
    <row r="107" spans="2:14" ht="13" thickTop="1" x14ac:dyDescent="0.25">
      <c r="B107" s="65" t="s">
        <v>103</v>
      </c>
      <c r="C107" s="65" t="s">
        <v>166</v>
      </c>
      <c r="E107" s="65">
        <v>143610</v>
      </c>
      <c r="F107" s="67">
        <v>22678648</v>
      </c>
      <c r="G107" s="68">
        <v>157.91999999999999</v>
      </c>
      <c r="H107" s="69"/>
      <c r="J107" s="64"/>
      <c r="K107" s="64"/>
      <c r="L107" s="64"/>
      <c r="M107" s="64"/>
      <c r="N107" s="64"/>
    </row>
    <row r="108" spans="2:14" x14ac:dyDescent="0.25">
      <c r="B108" s="65" t="s">
        <v>103</v>
      </c>
      <c r="C108" s="65" t="s">
        <v>182</v>
      </c>
      <c r="E108" s="65">
        <v>143610</v>
      </c>
      <c r="F108" s="67">
        <v>0</v>
      </c>
      <c r="G108" s="68">
        <v>0</v>
      </c>
      <c r="H108" s="69"/>
      <c r="J108" s="64"/>
      <c r="K108" s="64"/>
      <c r="L108" s="64"/>
      <c r="M108" s="64"/>
      <c r="N108" s="64"/>
    </row>
    <row r="109" spans="2:14" x14ac:dyDescent="0.25">
      <c r="B109" s="65" t="s">
        <v>103</v>
      </c>
      <c r="C109" s="65" t="s">
        <v>167</v>
      </c>
      <c r="E109" s="65">
        <v>143610</v>
      </c>
      <c r="F109" s="67">
        <v>1328593</v>
      </c>
      <c r="G109" s="68">
        <v>9.25</v>
      </c>
      <c r="H109" s="69"/>
      <c r="J109" s="64"/>
      <c r="K109" s="64"/>
      <c r="L109" s="64"/>
      <c r="M109" s="64"/>
      <c r="N109" s="64"/>
    </row>
    <row r="110" spans="2:14" x14ac:dyDescent="0.25">
      <c r="B110" s="65" t="s">
        <v>103</v>
      </c>
      <c r="C110" s="65" t="s">
        <v>168</v>
      </c>
      <c r="E110" s="65">
        <v>143610</v>
      </c>
      <c r="F110" s="67">
        <v>638742</v>
      </c>
      <c r="G110" s="68">
        <v>4.45</v>
      </c>
      <c r="H110" s="69"/>
      <c r="J110" s="64"/>
      <c r="K110" s="64"/>
      <c r="L110" s="64"/>
      <c r="M110" s="64"/>
      <c r="N110" s="64"/>
    </row>
    <row r="111" spans="2:14" x14ac:dyDescent="0.25">
      <c r="B111" s="65" t="s">
        <v>103</v>
      </c>
      <c r="C111" s="65" t="s">
        <v>183</v>
      </c>
      <c r="E111" s="65">
        <v>143610</v>
      </c>
      <c r="F111" s="67">
        <v>0</v>
      </c>
      <c r="G111" s="68">
        <v>0</v>
      </c>
      <c r="H111" s="69"/>
      <c r="J111" s="64"/>
      <c r="K111" s="64"/>
      <c r="L111" s="64"/>
      <c r="M111" s="64"/>
      <c r="N111" s="64"/>
    </row>
    <row r="112" spans="2:14" x14ac:dyDescent="0.25">
      <c r="B112" s="65" t="s">
        <v>103</v>
      </c>
      <c r="C112" s="65" t="s">
        <v>184</v>
      </c>
      <c r="E112" s="65">
        <v>143610</v>
      </c>
      <c r="F112" s="67">
        <v>0</v>
      </c>
      <c r="G112" s="68">
        <v>0</v>
      </c>
      <c r="H112" s="69"/>
      <c r="J112" s="64"/>
      <c r="K112" s="64"/>
      <c r="L112" s="64"/>
      <c r="M112" s="64"/>
      <c r="N112" s="64"/>
    </row>
    <row r="113" spans="2:14" x14ac:dyDescent="0.25">
      <c r="B113" s="65" t="s">
        <v>103</v>
      </c>
      <c r="C113" s="65" t="s">
        <v>185</v>
      </c>
      <c r="E113" s="65">
        <v>143610</v>
      </c>
      <c r="F113" s="67">
        <v>0</v>
      </c>
      <c r="G113" s="68">
        <v>0</v>
      </c>
      <c r="H113" s="69"/>
      <c r="J113" s="64"/>
      <c r="K113" s="64"/>
      <c r="L113" s="64"/>
      <c r="M113" s="64"/>
      <c r="N113" s="64"/>
    </row>
    <row r="114" spans="2:14" x14ac:dyDescent="0.25">
      <c r="B114" s="65" t="s">
        <v>103</v>
      </c>
      <c r="C114" s="65" t="s">
        <v>169</v>
      </c>
      <c r="E114" s="65">
        <v>143610</v>
      </c>
      <c r="F114" s="67">
        <v>79065</v>
      </c>
      <c r="G114" s="68">
        <v>0.55000000000000004</v>
      </c>
      <c r="H114" s="69"/>
      <c r="J114" s="64"/>
      <c r="K114" s="64"/>
      <c r="L114" s="64"/>
      <c r="M114" s="64"/>
      <c r="N114" s="64"/>
    </row>
    <row r="115" spans="2:14" x14ac:dyDescent="0.25">
      <c r="B115" s="65" t="s">
        <v>103</v>
      </c>
      <c r="C115" s="65" t="s">
        <v>170</v>
      </c>
      <c r="E115" s="65">
        <v>143610</v>
      </c>
      <c r="F115" s="67">
        <v>7764658</v>
      </c>
      <c r="G115" s="68">
        <v>54.07</v>
      </c>
      <c r="H115" s="69"/>
      <c r="J115" s="64"/>
      <c r="K115" s="64"/>
      <c r="L115" s="64"/>
      <c r="M115" s="64"/>
      <c r="N115" s="64"/>
    </row>
    <row r="116" spans="2:14" x14ac:dyDescent="0.25">
      <c r="B116" s="65" t="s">
        <v>103</v>
      </c>
      <c r="C116" s="65" t="s">
        <v>171</v>
      </c>
      <c r="E116" s="65">
        <v>143610</v>
      </c>
      <c r="F116" s="67">
        <v>11189093</v>
      </c>
      <c r="G116" s="68">
        <v>77.91</v>
      </c>
      <c r="H116" s="69"/>
      <c r="J116" s="64"/>
      <c r="K116" s="64"/>
      <c r="L116" s="64"/>
      <c r="M116" s="64"/>
      <c r="N116" s="64"/>
    </row>
    <row r="117" spans="2:14" x14ac:dyDescent="0.25">
      <c r="B117" s="65" t="s">
        <v>103</v>
      </c>
      <c r="C117" s="65" t="s">
        <v>172</v>
      </c>
      <c r="E117" s="65">
        <v>143610</v>
      </c>
      <c r="F117" s="67">
        <v>468509</v>
      </c>
      <c r="G117" s="68">
        <v>3.26</v>
      </c>
      <c r="H117" s="69"/>
      <c r="J117" s="64"/>
      <c r="K117" s="64"/>
      <c r="L117" s="64"/>
      <c r="M117" s="64"/>
      <c r="N117" s="64"/>
    </row>
    <row r="118" spans="2:14" x14ac:dyDescent="0.25">
      <c r="B118" s="65" t="s">
        <v>103</v>
      </c>
      <c r="C118" s="65" t="s">
        <v>186</v>
      </c>
      <c r="E118" s="65">
        <v>143610</v>
      </c>
      <c r="F118" s="67">
        <v>0</v>
      </c>
      <c r="G118" s="68">
        <v>0</v>
      </c>
      <c r="H118" s="69"/>
      <c r="J118" s="64"/>
      <c r="K118" s="64"/>
      <c r="L118" s="64"/>
      <c r="M118" s="64"/>
      <c r="N118" s="64"/>
    </row>
    <row r="119" spans="2:14" x14ac:dyDescent="0.25">
      <c r="B119" s="65" t="s">
        <v>103</v>
      </c>
      <c r="C119" s="65" t="s">
        <v>173</v>
      </c>
      <c r="E119" s="65">
        <v>143610</v>
      </c>
      <c r="F119" s="67">
        <v>0</v>
      </c>
      <c r="G119" s="68">
        <v>0</v>
      </c>
      <c r="H119" s="69"/>
      <c r="J119" s="64"/>
      <c r="K119" s="64"/>
      <c r="L119" s="64"/>
      <c r="M119" s="64"/>
      <c r="N119" s="64"/>
    </row>
    <row r="120" spans="2:14" x14ac:dyDescent="0.25">
      <c r="B120" s="65" t="s">
        <v>103</v>
      </c>
      <c r="C120" s="65" t="s">
        <v>174</v>
      </c>
      <c r="E120" s="65">
        <v>143610</v>
      </c>
      <c r="F120" s="67">
        <v>1198430</v>
      </c>
      <c r="G120" s="68">
        <v>8.35</v>
      </c>
      <c r="H120" s="69"/>
      <c r="J120" s="64"/>
      <c r="K120" s="64"/>
      <c r="L120" s="64"/>
      <c r="M120" s="64"/>
      <c r="N120" s="64"/>
    </row>
    <row r="121" spans="2:14" x14ac:dyDescent="0.25">
      <c r="B121" s="65" t="s">
        <v>103</v>
      </c>
      <c r="C121" s="65" t="s">
        <v>175</v>
      </c>
      <c r="E121" s="65">
        <v>143610</v>
      </c>
      <c r="F121" s="67">
        <v>712369</v>
      </c>
      <c r="G121" s="68">
        <v>4.96</v>
      </c>
      <c r="H121" s="69"/>
      <c r="J121" s="64"/>
      <c r="K121" s="64"/>
      <c r="L121" s="64"/>
      <c r="M121" s="64"/>
      <c r="N121" s="64"/>
    </row>
    <row r="122" spans="2:14" x14ac:dyDescent="0.25">
      <c r="B122" s="65" t="s">
        <v>103</v>
      </c>
      <c r="C122" s="65" t="s">
        <v>176</v>
      </c>
      <c r="E122" s="65">
        <v>143610</v>
      </c>
      <c r="F122" s="67">
        <v>979343</v>
      </c>
      <c r="G122" s="68">
        <v>6.82</v>
      </c>
      <c r="H122" s="69"/>
      <c r="J122" s="64"/>
      <c r="K122" s="64"/>
      <c r="L122" s="64"/>
      <c r="M122" s="64"/>
      <c r="N122" s="64"/>
    </row>
    <row r="123" spans="2:14" x14ac:dyDescent="0.25">
      <c r="B123" s="65" t="s">
        <v>103</v>
      </c>
      <c r="C123" s="65" t="s">
        <v>177</v>
      </c>
      <c r="E123" s="65">
        <v>143610</v>
      </c>
      <c r="F123" s="67">
        <v>4499118</v>
      </c>
      <c r="G123" s="68">
        <v>31.33</v>
      </c>
      <c r="H123" s="69"/>
      <c r="J123" s="64"/>
      <c r="K123" s="64"/>
      <c r="L123" s="64"/>
      <c r="M123" s="64"/>
      <c r="N123" s="64"/>
    </row>
    <row r="124" spans="2:14" x14ac:dyDescent="0.25">
      <c r="B124" s="65" t="s">
        <v>103</v>
      </c>
      <c r="C124" s="65" t="s">
        <v>178</v>
      </c>
      <c r="E124" s="65">
        <v>143610</v>
      </c>
      <c r="F124" s="67">
        <v>10362814</v>
      </c>
      <c r="G124" s="68">
        <v>72.16</v>
      </c>
      <c r="H124" s="69"/>
      <c r="J124" s="64"/>
      <c r="K124" s="64"/>
      <c r="L124" s="64"/>
      <c r="M124" s="64"/>
      <c r="N124" s="64"/>
    </row>
    <row r="125" spans="2:14" x14ac:dyDescent="0.25">
      <c r="B125" s="65" t="s">
        <v>103</v>
      </c>
      <c r="C125" s="65" t="s">
        <v>179</v>
      </c>
      <c r="E125" s="65">
        <v>143610</v>
      </c>
      <c r="F125" s="67">
        <v>5512887</v>
      </c>
      <c r="G125" s="68">
        <v>38.39</v>
      </c>
      <c r="H125" s="69"/>
      <c r="J125" s="64"/>
      <c r="K125" s="64"/>
      <c r="L125" s="64"/>
      <c r="M125" s="64"/>
      <c r="N125" s="64"/>
    </row>
    <row r="126" spans="2:14" x14ac:dyDescent="0.25">
      <c r="B126" s="65" t="s">
        <v>103</v>
      </c>
      <c r="C126" s="65" t="s">
        <v>180</v>
      </c>
      <c r="E126" s="65">
        <v>143610</v>
      </c>
      <c r="F126" s="67">
        <v>1899316</v>
      </c>
      <c r="G126" s="68">
        <v>13.23</v>
      </c>
      <c r="H126" s="69"/>
      <c r="J126" s="64"/>
      <c r="K126" s="64"/>
      <c r="L126" s="64"/>
      <c r="M126" s="64"/>
      <c r="N126" s="64"/>
    </row>
    <row r="127" spans="2:14" x14ac:dyDescent="0.25">
      <c r="B127" s="65" t="s">
        <v>103</v>
      </c>
      <c r="C127" s="65" t="s">
        <v>181</v>
      </c>
      <c r="E127" s="65">
        <v>143610</v>
      </c>
      <c r="F127" s="67">
        <v>339054</v>
      </c>
      <c r="G127" s="68">
        <v>2.36</v>
      </c>
      <c r="H127" s="69"/>
      <c r="J127" s="64"/>
      <c r="K127" s="64"/>
      <c r="L127" s="64"/>
      <c r="M127" s="64"/>
      <c r="N127" s="64"/>
    </row>
    <row r="128" spans="2:14" x14ac:dyDescent="0.25">
      <c r="B128" s="65" t="s">
        <v>103</v>
      </c>
      <c r="C128" s="65" t="s">
        <v>187</v>
      </c>
      <c r="E128" s="65">
        <v>143610</v>
      </c>
      <c r="F128" s="67">
        <v>34547664</v>
      </c>
      <c r="G128" s="68">
        <v>240.57</v>
      </c>
      <c r="H128" s="69"/>
      <c r="J128" s="64"/>
      <c r="K128" s="64"/>
      <c r="L128" s="64"/>
      <c r="M128" s="64"/>
      <c r="N128" s="64"/>
    </row>
    <row r="129" spans="2:14" x14ac:dyDescent="0.25">
      <c r="B129" s="65" t="s">
        <v>103</v>
      </c>
      <c r="C129" s="65" t="s">
        <v>188</v>
      </c>
      <c r="E129" s="65">
        <v>143610</v>
      </c>
      <c r="F129" s="67">
        <v>0</v>
      </c>
      <c r="G129" s="68">
        <v>0</v>
      </c>
      <c r="H129" s="69"/>
      <c r="J129" s="64"/>
      <c r="K129" s="64"/>
      <c r="L129" s="64"/>
      <c r="M129" s="64"/>
      <c r="N129" s="64"/>
    </row>
    <row r="130" spans="2:14" x14ac:dyDescent="0.25">
      <c r="B130" s="65" t="s">
        <v>103</v>
      </c>
      <c r="C130" s="65" t="s">
        <v>189</v>
      </c>
      <c r="E130" s="65">
        <v>143610</v>
      </c>
      <c r="F130" s="67">
        <v>0</v>
      </c>
      <c r="G130" s="68">
        <v>0</v>
      </c>
      <c r="H130" s="69"/>
      <c r="J130" s="64"/>
      <c r="K130" s="64"/>
      <c r="L130" s="64"/>
      <c r="M130" s="64"/>
      <c r="N130" s="64"/>
    </row>
    <row r="131" spans="2:14" ht="13.5" thickBot="1" x14ac:dyDescent="0.3">
      <c r="B131" s="70"/>
      <c r="C131" s="70" t="s">
        <v>271</v>
      </c>
      <c r="D131" s="71"/>
      <c r="E131" s="72">
        <v>143610</v>
      </c>
      <c r="F131" s="73">
        <v>104198302</v>
      </c>
      <c r="G131" s="74">
        <v>725.56</v>
      </c>
      <c r="H131" s="75"/>
      <c r="I131" s="64"/>
      <c r="J131" s="64"/>
      <c r="K131" s="64"/>
      <c r="L131" s="64"/>
      <c r="M131" s="64"/>
      <c r="N131" s="64"/>
    </row>
    <row r="132" spans="2:14" ht="13" thickTop="1" x14ac:dyDescent="0.25">
      <c r="B132" s="65" t="s">
        <v>104</v>
      </c>
      <c r="C132" s="65" t="s">
        <v>166</v>
      </c>
      <c r="E132" s="65">
        <v>858296</v>
      </c>
      <c r="F132" s="67">
        <v>190193683</v>
      </c>
      <c r="G132" s="68">
        <v>221.59</v>
      </c>
      <c r="H132" s="69"/>
      <c r="J132" s="64"/>
      <c r="K132" s="64"/>
      <c r="L132" s="64"/>
      <c r="M132" s="64"/>
      <c r="N132" s="64"/>
    </row>
    <row r="133" spans="2:14" x14ac:dyDescent="0.25">
      <c r="B133" s="65" t="s">
        <v>104</v>
      </c>
      <c r="C133" s="65" t="s">
        <v>182</v>
      </c>
      <c r="E133" s="65">
        <v>858296</v>
      </c>
      <c r="F133" s="67">
        <v>0</v>
      </c>
      <c r="G133" s="68">
        <v>0</v>
      </c>
      <c r="H133" s="69"/>
      <c r="J133" s="64"/>
      <c r="K133" s="64"/>
      <c r="L133" s="64"/>
      <c r="M133" s="64"/>
      <c r="N133" s="64"/>
    </row>
    <row r="134" spans="2:14" x14ac:dyDescent="0.25">
      <c r="B134" s="65" t="s">
        <v>104</v>
      </c>
      <c r="C134" s="65" t="s">
        <v>167</v>
      </c>
      <c r="E134" s="65">
        <v>858296</v>
      </c>
      <c r="F134" s="67">
        <v>0</v>
      </c>
      <c r="G134" s="68">
        <v>0</v>
      </c>
      <c r="H134" s="69"/>
      <c r="J134" s="64"/>
      <c r="K134" s="64"/>
      <c r="L134" s="64"/>
      <c r="M134" s="64"/>
      <c r="N134" s="64"/>
    </row>
    <row r="135" spans="2:14" x14ac:dyDescent="0.25">
      <c r="B135" s="65" t="s">
        <v>104</v>
      </c>
      <c r="C135" s="65" t="s">
        <v>168</v>
      </c>
      <c r="E135" s="65">
        <v>858296</v>
      </c>
      <c r="F135" s="67">
        <v>23227060</v>
      </c>
      <c r="G135" s="68">
        <v>27.06</v>
      </c>
      <c r="H135" s="69"/>
      <c r="J135" s="64"/>
      <c r="K135" s="64"/>
      <c r="L135" s="64"/>
      <c r="M135" s="64"/>
      <c r="N135" s="64"/>
    </row>
    <row r="136" spans="2:14" x14ac:dyDescent="0.25">
      <c r="B136" s="65" t="s">
        <v>104</v>
      </c>
      <c r="C136" s="65" t="s">
        <v>183</v>
      </c>
      <c r="E136" s="65">
        <v>858296</v>
      </c>
      <c r="F136" s="67">
        <v>0</v>
      </c>
      <c r="G136" s="68">
        <v>0</v>
      </c>
      <c r="H136" s="69"/>
      <c r="J136" s="64"/>
      <c r="K136" s="64"/>
      <c r="L136" s="64"/>
      <c r="M136" s="64"/>
      <c r="N136" s="64"/>
    </row>
    <row r="137" spans="2:14" x14ac:dyDescent="0.25">
      <c r="B137" s="65" t="s">
        <v>104</v>
      </c>
      <c r="C137" s="65" t="s">
        <v>184</v>
      </c>
      <c r="E137" s="65">
        <v>858296</v>
      </c>
      <c r="F137" s="67">
        <v>0</v>
      </c>
      <c r="G137" s="68">
        <v>0</v>
      </c>
      <c r="H137" s="69"/>
      <c r="J137" s="64"/>
      <c r="K137" s="64"/>
      <c r="L137" s="64"/>
      <c r="M137" s="64"/>
      <c r="N137" s="64"/>
    </row>
    <row r="138" spans="2:14" x14ac:dyDescent="0.25">
      <c r="B138" s="65" t="s">
        <v>104</v>
      </c>
      <c r="C138" s="65" t="s">
        <v>185</v>
      </c>
      <c r="E138" s="65">
        <v>858296</v>
      </c>
      <c r="F138" s="67">
        <v>0</v>
      </c>
      <c r="G138" s="68">
        <v>0</v>
      </c>
      <c r="H138" s="69"/>
      <c r="J138" s="64"/>
      <c r="K138" s="64"/>
      <c r="L138" s="64"/>
      <c r="M138" s="64"/>
      <c r="N138" s="64"/>
    </row>
    <row r="139" spans="2:14" x14ac:dyDescent="0.25">
      <c r="B139" s="65" t="s">
        <v>104</v>
      </c>
      <c r="C139" s="65" t="s">
        <v>169</v>
      </c>
      <c r="E139" s="65">
        <v>858296</v>
      </c>
      <c r="F139" s="67">
        <v>6933587</v>
      </c>
      <c r="G139" s="68">
        <v>8.08</v>
      </c>
      <c r="H139" s="69"/>
      <c r="J139" s="64"/>
      <c r="K139" s="64"/>
      <c r="L139" s="64"/>
      <c r="M139" s="64"/>
      <c r="N139" s="64"/>
    </row>
    <row r="140" spans="2:14" x14ac:dyDescent="0.25">
      <c r="B140" s="65" t="s">
        <v>104</v>
      </c>
      <c r="C140" s="65" t="s">
        <v>170</v>
      </c>
      <c r="E140" s="65">
        <v>858296</v>
      </c>
      <c r="F140" s="67">
        <v>53197653</v>
      </c>
      <c r="G140" s="68">
        <v>61.98</v>
      </c>
      <c r="H140" s="69"/>
      <c r="J140" s="64"/>
      <c r="K140" s="64"/>
      <c r="L140" s="64"/>
      <c r="M140" s="64"/>
      <c r="N140" s="64"/>
    </row>
    <row r="141" spans="2:14" x14ac:dyDescent="0.25">
      <c r="B141" s="65" t="s">
        <v>104</v>
      </c>
      <c r="C141" s="65" t="s">
        <v>171</v>
      </c>
      <c r="E141" s="65">
        <v>858296</v>
      </c>
      <c r="F141" s="67">
        <v>71823798</v>
      </c>
      <c r="G141" s="68">
        <v>83.68</v>
      </c>
      <c r="H141" s="69"/>
      <c r="J141" s="64"/>
      <c r="K141" s="64"/>
      <c r="L141" s="64"/>
      <c r="M141" s="64"/>
      <c r="N141" s="64"/>
    </row>
    <row r="142" spans="2:14" x14ac:dyDescent="0.25">
      <c r="B142" s="65" t="s">
        <v>104</v>
      </c>
      <c r="C142" s="65" t="s">
        <v>172</v>
      </c>
      <c r="E142" s="65">
        <v>858296</v>
      </c>
      <c r="F142" s="67">
        <v>220315</v>
      </c>
      <c r="G142" s="68">
        <v>0.26</v>
      </c>
      <c r="H142" s="69"/>
      <c r="J142" s="64"/>
      <c r="K142" s="64"/>
      <c r="L142" s="64"/>
      <c r="M142" s="64"/>
      <c r="N142" s="64"/>
    </row>
    <row r="143" spans="2:14" x14ac:dyDescent="0.25">
      <c r="B143" s="65" t="s">
        <v>104</v>
      </c>
      <c r="C143" s="65" t="s">
        <v>186</v>
      </c>
      <c r="E143" s="65">
        <v>858296</v>
      </c>
      <c r="F143" s="67">
        <v>0</v>
      </c>
      <c r="G143" s="68">
        <v>0</v>
      </c>
      <c r="H143" s="69"/>
      <c r="J143" s="64"/>
      <c r="K143" s="64"/>
      <c r="L143" s="64"/>
      <c r="M143" s="64"/>
      <c r="N143" s="64"/>
    </row>
    <row r="144" spans="2:14" x14ac:dyDescent="0.25">
      <c r="B144" s="65" t="s">
        <v>104</v>
      </c>
      <c r="C144" s="65" t="s">
        <v>173</v>
      </c>
      <c r="E144" s="65">
        <v>858296</v>
      </c>
      <c r="F144" s="67">
        <v>3449</v>
      </c>
      <c r="G144" s="68">
        <v>0</v>
      </c>
      <c r="H144" s="69"/>
      <c r="J144" s="64"/>
      <c r="K144" s="64"/>
      <c r="L144" s="64"/>
      <c r="M144" s="64"/>
      <c r="N144" s="64"/>
    </row>
    <row r="145" spans="2:14" x14ac:dyDescent="0.25">
      <c r="B145" s="65" t="s">
        <v>104</v>
      </c>
      <c r="C145" s="65" t="s">
        <v>174</v>
      </c>
      <c r="E145" s="65">
        <v>858296</v>
      </c>
      <c r="F145" s="67">
        <v>20469850</v>
      </c>
      <c r="G145" s="68">
        <v>23.85</v>
      </c>
      <c r="H145" s="69"/>
      <c r="J145" s="64"/>
      <c r="K145" s="64"/>
      <c r="L145" s="64"/>
      <c r="M145" s="64"/>
      <c r="N145" s="64"/>
    </row>
    <row r="146" spans="2:14" x14ac:dyDescent="0.25">
      <c r="B146" s="65" t="s">
        <v>104</v>
      </c>
      <c r="C146" s="65" t="s">
        <v>175</v>
      </c>
      <c r="E146" s="65">
        <v>858296</v>
      </c>
      <c r="F146" s="67">
        <v>89808</v>
      </c>
      <c r="G146" s="68">
        <v>0.1</v>
      </c>
      <c r="H146" s="69"/>
      <c r="J146" s="64"/>
      <c r="K146" s="64"/>
      <c r="L146" s="64"/>
      <c r="M146" s="64"/>
      <c r="N146" s="64"/>
    </row>
    <row r="147" spans="2:14" x14ac:dyDescent="0.25">
      <c r="B147" s="65" t="s">
        <v>104</v>
      </c>
      <c r="C147" s="65" t="s">
        <v>176</v>
      </c>
      <c r="E147" s="65">
        <v>858296</v>
      </c>
      <c r="F147" s="67">
        <v>9249724</v>
      </c>
      <c r="G147" s="68">
        <v>10.78</v>
      </c>
      <c r="H147" s="69"/>
      <c r="J147" s="64"/>
      <c r="K147" s="64"/>
      <c r="L147" s="64"/>
      <c r="M147" s="64"/>
      <c r="N147" s="64"/>
    </row>
    <row r="148" spans="2:14" x14ac:dyDescent="0.25">
      <c r="B148" s="65" t="s">
        <v>104</v>
      </c>
      <c r="C148" s="65" t="s">
        <v>177</v>
      </c>
      <c r="E148" s="65">
        <v>858296</v>
      </c>
      <c r="F148" s="67">
        <v>9577995</v>
      </c>
      <c r="G148" s="68">
        <v>11.16</v>
      </c>
      <c r="H148" s="69"/>
      <c r="J148" s="64"/>
      <c r="K148" s="64"/>
      <c r="L148" s="64"/>
      <c r="M148" s="64"/>
      <c r="N148" s="64"/>
    </row>
    <row r="149" spans="2:14" x14ac:dyDescent="0.25">
      <c r="B149" s="65" t="s">
        <v>104</v>
      </c>
      <c r="C149" s="65" t="s">
        <v>178</v>
      </c>
      <c r="E149" s="65">
        <v>858296</v>
      </c>
      <c r="F149" s="67">
        <v>63480377</v>
      </c>
      <c r="G149" s="68">
        <v>73.959999999999994</v>
      </c>
      <c r="H149" s="69"/>
      <c r="J149" s="64"/>
      <c r="K149" s="64"/>
      <c r="L149" s="64"/>
      <c r="M149" s="64"/>
      <c r="N149" s="64"/>
    </row>
    <row r="150" spans="2:14" x14ac:dyDescent="0.25">
      <c r="B150" s="65" t="s">
        <v>104</v>
      </c>
      <c r="C150" s="65" t="s">
        <v>179</v>
      </c>
      <c r="E150" s="65">
        <v>858296</v>
      </c>
      <c r="F150" s="67">
        <v>2266681</v>
      </c>
      <c r="G150" s="68">
        <v>2.64</v>
      </c>
      <c r="H150" s="69"/>
      <c r="J150" s="64"/>
      <c r="K150" s="64"/>
      <c r="L150" s="64"/>
      <c r="M150" s="64"/>
      <c r="N150" s="64"/>
    </row>
    <row r="151" spans="2:14" x14ac:dyDescent="0.25">
      <c r="B151" s="65" t="s">
        <v>104</v>
      </c>
      <c r="C151" s="65" t="s">
        <v>180</v>
      </c>
      <c r="E151" s="65">
        <v>858296</v>
      </c>
      <c r="F151" s="67">
        <v>3409990</v>
      </c>
      <c r="G151" s="68">
        <v>3.97</v>
      </c>
      <c r="H151" s="69"/>
      <c r="J151" s="64"/>
      <c r="K151" s="64"/>
      <c r="L151" s="64"/>
      <c r="M151" s="64"/>
      <c r="N151" s="64"/>
    </row>
    <row r="152" spans="2:14" x14ac:dyDescent="0.25">
      <c r="B152" s="65" t="s">
        <v>104</v>
      </c>
      <c r="C152" s="65" t="s">
        <v>181</v>
      </c>
      <c r="E152" s="65">
        <v>858296</v>
      </c>
      <c r="F152" s="67">
        <v>2997214</v>
      </c>
      <c r="G152" s="68">
        <v>3.49</v>
      </c>
      <c r="H152" s="69"/>
      <c r="J152" s="64"/>
      <c r="K152" s="64"/>
      <c r="L152" s="64"/>
      <c r="M152" s="64"/>
      <c r="N152" s="64"/>
    </row>
    <row r="153" spans="2:14" x14ac:dyDescent="0.25">
      <c r="B153" s="65" t="s">
        <v>104</v>
      </c>
      <c r="C153" s="65" t="s">
        <v>187</v>
      </c>
      <c r="E153" s="65">
        <v>858296</v>
      </c>
      <c r="F153" s="67">
        <v>198461816</v>
      </c>
      <c r="G153" s="68">
        <v>231.23</v>
      </c>
      <c r="H153" s="69"/>
      <c r="J153" s="64"/>
      <c r="K153" s="64"/>
      <c r="L153" s="64"/>
      <c r="M153" s="64"/>
      <c r="N153" s="64"/>
    </row>
    <row r="154" spans="2:14" x14ac:dyDescent="0.25">
      <c r="B154" s="65" t="s">
        <v>104</v>
      </c>
      <c r="C154" s="65" t="s">
        <v>188</v>
      </c>
      <c r="E154" s="65">
        <v>858296</v>
      </c>
      <c r="F154" s="67">
        <v>0</v>
      </c>
      <c r="G154" s="68">
        <v>0</v>
      </c>
      <c r="H154" s="69"/>
      <c r="J154" s="64"/>
      <c r="K154" s="64"/>
      <c r="L154" s="64"/>
      <c r="M154" s="64"/>
      <c r="N154" s="64"/>
    </row>
    <row r="155" spans="2:14" x14ac:dyDescent="0.25">
      <c r="B155" s="65" t="s">
        <v>104</v>
      </c>
      <c r="C155" s="65" t="s">
        <v>189</v>
      </c>
      <c r="E155" s="65">
        <v>858296</v>
      </c>
      <c r="F155" s="67">
        <v>0</v>
      </c>
      <c r="G155" s="68">
        <v>0</v>
      </c>
      <c r="H155" s="69"/>
      <c r="J155" s="64"/>
      <c r="K155" s="64"/>
      <c r="L155" s="64"/>
      <c r="M155" s="64"/>
      <c r="N155" s="64"/>
    </row>
    <row r="156" spans="2:14" ht="13.5" thickBot="1" x14ac:dyDescent="0.3">
      <c r="B156" s="70"/>
      <c r="C156" s="70" t="s">
        <v>271</v>
      </c>
      <c r="D156" s="71"/>
      <c r="E156" s="72">
        <v>858296</v>
      </c>
      <c r="F156" s="73">
        <v>655603001</v>
      </c>
      <c r="G156" s="74">
        <v>763.84</v>
      </c>
      <c r="H156" s="75"/>
      <c r="I156" s="64"/>
      <c r="J156" s="64"/>
      <c r="K156" s="64"/>
      <c r="L156" s="64"/>
      <c r="M156" s="64"/>
      <c r="N156" s="64"/>
    </row>
    <row r="157" spans="2:14" ht="13" thickTop="1" x14ac:dyDescent="0.25">
      <c r="B157" s="65" t="s">
        <v>105</v>
      </c>
      <c r="C157" s="65" t="s">
        <v>166</v>
      </c>
      <c r="E157" s="65">
        <v>2008210</v>
      </c>
      <c r="F157" s="67">
        <v>512900599</v>
      </c>
      <c r="G157" s="68">
        <v>255.4</v>
      </c>
      <c r="H157" s="69"/>
      <c r="J157" s="64"/>
      <c r="K157" s="64"/>
      <c r="L157" s="64"/>
      <c r="M157" s="64"/>
      <c r="N157" s="64"/>
    </row>
    <row r="158" spans="2:14" x14ac:dyDescent="0.25">
      <c r="B158" s="65" t="s">
        <v>105</v>
      </c>
      <c r="C158" s="65" t="s">
        <v>182</v>
      </c>
      <c r="E158" s="65">
        <v>2008210</v>
      </c>
      <c r="F158" s="67">
        <v>0</v>
      </c>
      <c r="G158" s="68">
        <v>0</v>
      </c>
      <c r="H158" s="69"/>
      <c r="J158" s="64"/>
      <c r="K158" s="64"/>
      <c r="L158" s="64"/>
      <c r="M158" s="64"/>
      <c r="N158" s="64"/>
    </row>
    <row r="159" spans="2:14" x14ac:dyDescent="0.25">
      <c r="B159" s="65" t="s">
        <v>105</v>
      </c>
      <c r="C159" s="65" t="s">
        <v>167</v>
      </c>
      <c r="E159" s="65">
        <v>2008210</v>
      </c>
      <c r="F159" s="67">
        <v>0</v>
      </c>
      <c r="G159" s="68">
        <v>0</v>
      </c>
      <c r="H159" s="69"/>
      <c r="J159" s="64"/>
      <c r="K159" s="64"/>
      <c r="L159" s="64"/>
      <c r="M159" s="64"/>
      <c r="N159" s="64"/>
    </row>
    <row r="160" spans="2:14" x14ac:dyDescent="0.25">
      <c r="B160" s="65" t="s">
        <v>105</v>
      </c>
      <c r="C160" s="65" t="s">
        <v>168</v>
      </c>
      <c r="E160" s="65">
        <v>2008210</v>
      </c>
      <c r="F160" s="67">
        <v>246467000</v>
      </c>
      <c r="G160" s="68">
        <v>122.73</v>
      </c>
      <c r="H160" s="69"/>
      <c r="J160" s="64"/>
      <c r="K160" s="64"/>
      <c r="L160" s="64"/>
      <c r="M160" s="64"/>
      <c r="N160" s="64"/>
    </row>
    <row r="161" spans="2:14" x14ac:dyDescent="0.25">
      <c r="B161" s="65" t="s">
        <v>105</v>
      </c>
      <c r="C161" s="65" t="s">
        <v>183</v>
      </c>
      <c r="E161" s="65">
        <v>2008210</v>
      </c>
      <c r="F161" s="67">
        <v>0</v>
      </c>
      <c r="G161" s="68">
        <v>0</v>
      </c>
      <c r="H161" s="69"/>
      <c r="J161" s="64"/>
      <c r="K161" s="64"/>
      <c r="L161" s="64"/>
      <c r="M161" s="64"/>
      <c r="N161" s="64"/>
    </row>
    <row r="162" spans="2:14" x14ac:dyDescent="0.25">
      <c r="B162" s="65" t="s">
        <v>105</v>
      </c>
      <c r="C162" s="65" t="s">
        <v>184</v>
      </c>
      <c r="E162" s="65">
        <v>2008210</v>
      </c>
      <c r="F162" s="67">
        <v>0</v>
      </c>
      <c r="G162" s="68">
        <v>0</v>
      </c>
      <c r="H162" s="69"/>
      <c r="J162" s="64"/>
      <c r="K162" s="64"/>
      <c r="L162" s="64"/>
      <c r="M162" s="64"/>
      <c r="N162" s="64"/>
    </row>
    <row r="163" spans="2:14" x14ac:dyDescent="0.25">
      <c r="B163" s="65" t="s">
        <v>105</v>
      </c>
      <c r="C163" s="65" t="s">
        <v>185</v>
      </c>
      <c r="E163" s="65">
        <v>2008210</v>
      </c>
      <c r="F163" s="67">
        <v>0</v>
      </c>
      <c r="G163" s="68">
        <v>0</v>
      </c>
      <c r="H163" s="69"/>
      <c r="J163" s="64"/>
      <c r="K163" s="64"/>
      <c r="L163" s="64"/>
      <c r="M163" s="64"/>
      <c r="N163" s="64"/>
    </row>
    <row r="164" spans="2:14" x14ac:dyDescent="0.25">
      <c r="B164" s="65" t="s">
        <v>105</v>
      </c>
      <c r="C164" s="65" t="s">
        <v>169</v>
      </c>
      <c r="E164" s="65">
        <v>2008210</v>
      </c>
      <c r="F164" s="67">
        <v>11337349</v>
      </c>
      <c r="G164" s="68">
        <v>5.65</v>
      </c>
      <c r="H164" s="69"/>
      <c r="J164" s="64"/>
      <c r="K164" s="64"/>
      <c r="L164" s="64"/>
      <c r="M164" s="64"/>
      <c r="N164" s="64"/>
    </row>
    <row r="165" spans="2:14" x14ac:dyDescent="0.25">
      <c r="B165" s="65" t="s">
        <v>105</v>
      </c>
      <c r="C165" s="65" t="s">
        <v>170</v>
      </c>
      <c r="E165" s="65">
        <v>2008210</v>
      </c>
      <c r="F165" s="67">
        <v>66047770</v>
      </c>
      <c r="G165" s="68">
        <v>32.89</v>
      </c>
      <c r="H165" s="69"/>
      <c r="J165" s="64"/>
      <c r="K165" s="64"/>
      <c r="L165" s="64"/>
      <c r="M165" s="64"/>
      <c r="N165" s="64"/>
    </row>
    <row r="166" spans="2:14" x14ac:dyDescent="0.25">
      <c r="B166" s="65" t="s">
        <v>105</v>
      </c>
      <c r="C166" s="65" t="s">
        <v>171</v>
      </c>
      <c r="E166" s="65">
        <v>2008210</v>
      </c>
      <c r="F166" s="67">
        <v>201967526</v>
      </c>
      <c r="G166" s="68">
        <v>100.57</v>
      </c>
      <c r="H166" s="69"/>
      <c r="J166" s="64"/>
      <c r="K166" s="64"/>
      <c r="L166" s="64"/>
      <c r="M166" s="64"/>
      <c r="N166" s="64"/>
    </row>
    <row r="167" spans="2:14" x14ac:dyDescent="0.25">
      <c r="B167" s="65" t="s">
        <v>105</v>
      </c>
      <c r="C167" s="65" t="s">
        <v>172</v>
      </c>
      <c r="E167" s="65">
        <v>2008210</v>
      </c>
      <c r="F167" s="67">
        <v>272634</v>
      </c>
      <c r="G167" s="68">
        <v>0.14000000000000001</v>
      </c>
      <c r="H167" s="69"/>
      <c r="J167" s="64"/>
      <c r="K167" s="64"/>
      <c r="L167" s="64"/>
      <c r="M167" s="64"/>
      <c r="N167" s="64"/>
    </row>
    <row r="168" spans="2:14" x14ac:dyDescent="0.25">
      <c r="B168" s="65" t="s">
        <v>105</v>
      </c>
      <c r="C168" s="65" t="s">
        <v>186</v>
      </c>
      <c r="E168" s="65">
        <v>2008210</v>
      </c>
      <c r="F168" s="67">
        <v>0</v>
      </c>
      <c r="G168" s="68">
        <v>0</v>
      </c>
      <c r="H168" s="69"/>
      <c r="J168" s="64"/>
      <c r="K168" s="64"/>
      <c r="L168" s="64"/>
      <c r="M168" s="64"/>
      <c r="N168" s="64"/>
    </row>
    <row r="169" spans="2:14" x14ac:dyDescent="0.25">
      <c r="B169" s="65" t="s">
        <v>105</v>
      </c>
      <c r="C169" s="65" t="s">
        <v>173</v>
      </c>
      <c r="E169" s="65">
        <v>2008210</v>
      </c>
      <c r="F169" s="67">
        <v>24619</v>
      </c>
      <c r="G169" s="68">
        <v>0.01</v>
      </c>
      <c r="H169" s="69"/>
      <c r="J169" s="64"/>
      <c r="K169" s="64"/>
      <c r="L169" s="64"/>
      <c r="M169" s="64"/>
      <c r="N169" s="64"/>
    </row>
    <row r="170" spans="2:14" x14ac:dyDescent="0.25">
      <c r="B170" s="65" t="s">
        <v>105</v>
      </c>
      <c r="C170" s="65" t="s">
        <v>174</v>
      </c>
      <c r="E170" s="65">
        <v>2008210</v>
      </c>
      <c r="F170" s="67">
        <v>63284846</v>
      </c>
      <c r="G170" s="68">
        <v>31.51</v>
      </c>
      <c r="H170" s="69"/>
      <c r="J170" s="64"/>
      <c r="K170" s="64"/>
      <c r="L170" s="64"/>
      <c r="M170" s="64"/>
      <c r="N170" s="64"/>
    </row>
    <row r="171" spans="2:14" x14ac:dyDescent="0.25">
      <c r="B171" s="65" t="s">
        <v>105</v>
      </c>
      <c r="C171" s="65" t="s">
        <v>175</v>
      </c>
      <c r="E171" s="65">
        <v>2008210</v>
      </c>
      <c r="F171" s="67">
        <v>0</v>
      </c>
      <c r="G171" s="68">
        <v>0</v>
      </c>
      <c r="H171" s="69"/>
      <c r="J171" s="64"/>
      <c r="K171" s="64"/>
      <c r="L171" s="64"/>
      <c r="M171" s="64"/>
      <c r="N171" s="64"/>
    </row>
    <row r="172" spans="2:14" x14ac:dyDescent="0.25">
      <c r="B172" s="65" t="s">
        <v>105</v>
      </c>
      <c r="C172" s="65" t="s">
        <v>176</v>
      </c>
      <c r="E172" s="65">
        <v>2008210</v>
      </c>
      <c r="F172" s="67">
        <v>20531898</v>
      </c>
      <c r="G172" s="68">
        <v>10.220000000000001</v>
      </c>
      <c r="H172" s="69"/>
      <c r="J172" s="64"/>
      <c r="K172" s="64"/>
      <c r="L172" s="64"/>
      <c r="M172" s="64"/>
      <c r="N172" s="64"/>
    </row>
    <row r="173" spans="2:14" x14ac:dyDescent="0.25">
      <c r="B173" s="65" t="s">
        <v>105</v>
      </c>
      <c r="C173" s="65" t="s">
        <v>177</v>
      </c>
      <c r="E173" s="65">
        <v>2008210</v>
      </c>
      <c r="F173" s="67">
        <v>17741438</v>
      </c>
      <c r="G173" s="68">
        <v>8.83</v>
      </c>
      <c r="H173" s="69"/>
      <c r="J173" s="64"/>
      <c r="K173" s="64"/>
      <c r="L173" s="64"/>
      <c r="M173" s="64"/>
      <c r="N173" s="64"/>
    </row>
    <row r="174" spans="2:14" x14ac:dyDescent="0.25">
      <c r="B174" s="65" t="s">
        <v>105</v>
      </c>
      <c r="C174" s="65" t="s">
        <v>178</v>
      </c>
      <c r="E174" s="65">
        <v>2008210</v>
      </c>
      <c r="F174" s="67">
        <v>189612286</v>
      </c>
      <c r="G174" s="68">
        <v>94.42</v>
      </c>
      <c r="H174" s="69"/>
      <c r="J174" s="64"/>
      <c r="K174" s="64"/>
      <c r="L174" s="64"/>
      <c r="M174" s="64"/>
      <c r="N174" s="64"/>
    </row>
    <row r="175" spans="2:14" x14ac:dyDescent="0.25">
      <c r="B175" s="65" t="s">
        <v>105</v>
      </c>
      <c r="C175" s="65" t="s">
        <v>179</v>
      </c>
      <c r="E175" s="65">
        <v>2008210</v>
      </c>
      <c r="F175" s="67">
        <v>3351813</v>
      </c>
      <c r="G175" s="68">
        <v>1.67</v>
      </c>
      <c r="H175" s="69"/>
      <c r="J175" s="64"/>
      <c r="K175" s="64"/>
      <c r="L175" s="64"/>
      <c r="M175" s="64"/>
      <c r="N175" s="64"/>
    </row>
    <row r="176" spans="2:14" x14ac:dyDescent="0.25">
      <c r="B176" s="65" t="s">
        <v>105</v>
      </c>
      <c r="C176" s="65" t="s">
        <v>180</v>
      </c>
      <c r="E176" s="65">
        <v>2008210</v>
      </c>
      <c r="F176" s="67">
        <v>5333255</v>
      </c>
      <c r="G176" s="68">
        <v>2.66</v>
      </c>
      <c r="H176" s="69"/>
      <c r="J176" s="64"/>
      <c r="K176" s="64"/>
      <c r="L176" s="64"/>
      <c r="M176" s="64"/>
      <c r="N176" s="64"/>
    </row>
    <row r="177" spans="2:14" x14ac:dyDescent="0.25">
      <c r="B177" s="65" t="s">
        <v>105</v>
      </c>
      <c r="C177" s="65" t="s">
        <v>181</v>
      </c>
      <c r="E177" s="65">
        <v>2008210</v>
      </c>
      <c r="F177" s="67">
        <v>8022050</v>
      </c>
      <c r="G177" s="68">
        <v>3.99</v>
      </c>
      <c r="H177" s="69"/>
      <c r="J177" s="64"/>
      <c r="K177" s="64"/>
      <c r="L177" s="64"/>
      <c r="M177" s="64"/>
      <c r="N177" s="64"/>
    </row>
    <row r="178" spans="2:14" x14ac:dyDescent="0.25">
      <c r="B178" s="65" t="s">
        <v>105</v>
      </c>
      <c r="C178" s="65" t="s">
        <v>187</v>
      </c>
      <c r="E178" s="65">
        <v>2008210</v>
      </c>
      <c r="F178" s="67">
        <v>411655477</v>
      </c>
      <c r="G178" s="68">
        <v>204.99</v>
      </c>
      <c r="H178" s="69"/>
      <c r="J178" s="64"/>
      <c r="K178" s="64"/>
      <c r="L178" s="64"/>
      <c r="M178" s="64"/>
      <c r="N178" s="64"/>
    </row>
    <row r="179" spans="2:14" x14ac:dyDescent="0.25">
      <c r="B179" s="65" t="s">
        <v>105</v>
      </c>
      <c r="C179" s="65" t="s">
        <v>188</v>
      </c>
      <c r="E179" s="65">
        <v>2008210</v>
      </c>
      <c r="F179" s="67">
        <v>0</v>
      </c>
      <c r="G179" s="68">
        <v>0</v>
      </c>
      <c r="H179" s="69"/>
      <c r="J179" s="64"/>
      <c r="K179" s="64"/>
      <c r="L179" s="64"/>
      <c r="M179" s="64"/>
      <c r="N179" s="64"/>
    </row>
    <row r="180" spans="2:14" x14ac:dyDescent="0.25">
      <c r="B180" s="65" t="s">
        <v>105</v>
      </c>
      <c r="C180" s="65" t="s">
        <v>189</v>
      </c>
      <c r="E180" s="65">
        <v>2008210</v>
      </c>
      <c r="F180" s="67">
        <v>0</v>
      </c>
      <c r="G180" s="68">
        <v>0</v>
      </c>
      <c r="H180" s="69"/>
      <c r="J180" s="64"/>
      <c r="K180" s="64"/>
      <c r="L180" s="64"/>
      <c r="M180" s="64"/>
      <c r="N180" s="64"/>
    </row>
    <row r="181" spans="2:14" ht="13.5" thickBot="1" x14ac:dyDescent="0.3">
      <c r="B181" s="70"/>
      <c r="C181" s="70" t="s">
        <v>271</v>
      </c>
      <c r="D181" s="71"/>
      <c r="E181" s="72">
        <v>2008210</v>
      </c>
      <c r="F181" s="73">
        <v>1758550559</v>
      </c>
      <c r="G181" s="74">
        <v>875.68</v>
      </c>
      <c r="H181" s="75"/>
      <c r="I181" s="64"/>
      <c r="J181" s="64"/>
      <c r="K181" s="64"/>
      <c r="L181" s="64"/>
      <c r="M181" s="64"/>
      <c r="N181" s="64"/>
    </row>
    <row r="182" spans="2:14" ht="13" thickTop="1" x14ac:dyDescent="0.25">
      <c r="J182" s="64"/>
      <c r="K182" s="64"/>
      <c r="L182" s="64"/>
      <c r="M182" s="64"/>
      <c r="N182" s="64"/>
    </row>
    <row r="183" spans="2:14" ht="13.5" thickBot="1" x14ac:dyDescent="0.3">
      <c r="B183" s="70"/>
      <c r="C183" s="70" t="s">
        <v>271</v>
      </c>
      <c r="D183" s="71"/>
      <c r="E183" s="72">
        <v>3514621</v>
      </c>
      <c r="F183" s="77">
        <v>2977881531</v>
      </c>
      <c r="G183" s="74">
        <v>847.28</v>
      </c>
      <c r="H183" s="75"/>
      <c r="J183" s="64"/>
      <c r="K183" s="64"/>
      <c r="L183" s="64"/>
      <c r="M183" s="64"/>
      <c r="N183" s="64"/>
    </row>
    <row r="184" spans="2:14" ht="13.5" thickTop="1" x14ac:dyDescent="0.25">
      <c r="B184" s="78"/>
      <c r="C184" s="78"/>
      <c r="D184" s="78"/>
      <c r="E184" s="79"/>
      <c r="F184" s="80"/>
      <c r="G184" s="75"/>
      <c r="H184" s="75"/>
      <c r="J184" s="64"/>
      <c r="K184" s="64"/>
      <c r="L184" s="64"/>
      <c r="M184" s="64"/>
      <c r="N184" s="64"/>
    </row>
    <row r="185" spans="2:14" ht="13" x14ac:dyDescent="0.25">
      <c r="B185" s="78" t="s">
        <v>275</v>
      </c>
      <c r="C185" s="78"/>
      <c r="D185" s="78"/>
      <c r="E185" s="81"/>
      <c r="F185" s="80"/>
      <c r="G185" s="75"/>
      <c r="H185" s="75"/>
      <c r="J185" s="64"/>
      <c r="K185" s="64"/>
      <c r="L185" s="64"/>
      <c r="M185" s="64"/>
      <c r="N185" s="64"/>
    </row>
    <row r="186" spans="2:14" ht="13" x14ac:dyDescent="0.25">
      <c r="B186" s="48" t="s">
        <v>278</v>
      </c>
      <c r="C186" s="78"/>
      <c r="D186" s="78"/>
      <c r="E186" s="79"/>
      <c r="F186" s="80"/>
      <c r="G186" s="75"/>
      <c r="H186" s="75"/>
      <c r="J186" s="64"/>
      <c r="K186" s="64"/>
      <c r="L186" s="64"/>
      <c r="M186" s="64"/>
      <c r="N186" s="64"/>
    </row>
    <row r="187" spans="2:14" ht="13" x14ac:dyDescent="0.25">
      <c r="B187" s="48" t="s">
        <v>276</v>
      </c>
      <c r="C187" s="78"/>
      <c r="D187" s="78"/>
      <c r="E187" s="79"/>
      <c r="F187" s="80"/>
      <c r="G187" s="75"/>
      <c r="H187" s="75"/>
      <c r="J187" s="64"/>
      <c r="K187" s="64"/>
      <c r="L187" s="64"/>
      <c r="M187" s="64"/>
      <c r="N187" s="64"/>
    </row>
    <row r="188" spans="2:14" ht="13" x14ac:dyDescent="0.25">
      <c r="B188" s="48" t="s">
        <v>283</v>
      </c>
      <c r="C188" s="78"/>
      <c r="D188" s="78"/>
      <c r="E188" s="79"/>
      <c r="F188" s="80"/>
      <c r="G188" s="75"/>
      <c r="H188" s="75"/>
      <c r="J188" s="64"/>
      <c r="K188" s="64"/>
      <c r="L188" s="64"/>
      <c r="M188" s="64"/>
      <c r="N188" s="64"/>
    </row>
    <row r="189" spans="2:14" ht="13" x14ac:dyDescent="0.25">
      <c r="B189" s="48" t="s">
        <v>281</v>
      </c>
      <c r="C189" s="78"/>
      <c r="D189" s="78"/>
      <c r="E189" s="79"/>
      <c r="F189" s="80"/>
      <c r="G189" s="75"/>
      <c r="H189" s="75"/>
      <c r="J189" s="64"/>
      <c r="K189" s="64"/>
      <c r="L189" s="64"/>
      <c r="M189" s="64"/>
      <c r="N189" s="64"/>
    </row>
    <row r="190" spans="2:14" ht="13" x14ac:dyDescent="0.25">
      <c r="B190" s="81" t="s">
        <v>277</v>
      </c>
      <c r="C190" s="78"/>
      <c r="D190" s="78"/>
      <c r="E190" s="79"/>
      <c r="F190" s="80"/>
      <c r="G190" s="75"/>
      <c r="H190" s="75"/>
      <c r="J190" s="64"/>
      <c r="K190" s="64"/>
      <c r="L190" s="64"/>
      <c r="M190" s="64"/>
      <c r="N190" s="64"/>
    </row>
    <row r="191" spans="2:14" ht="13" x14ac:dyDescent="0.25">
      <c r="B191" s="78"/>
      <c r="C191" s="78"/>
      <c r="D191" s="78"/>
      <c r="E191" s="79"/>
      <c r="F191" s="80"/>
      <c r="G191" s="75"/>
      <c r="H191" s="75"/>
      <c r="J191" s="64"/>
      <c r="K191" s="64"/>
      <c r="L191" s="64"/>
      <c r="M191" s="64"/>
      <c r="N191" s="64"/>
    </row>
    <row r="192" spans="2:14" ht="13" x14ac:dyDescent="0.25">
      <c r="B192" s="78"/>
      <c r="C192" s="78"/>
      <c r="D192" s="78"/>
      <c r="E192" s="79"/>
      <c r="F192" s="80"/>
      <c r="G192" s="75"/>
      <c r="H192" s="75"/>
      <c r="J192" s="64"/>
      <c r="K192" s="64"/>
      <c r="L192" s="64"/>
      <c r="M192" s="64"/>
      <c r="N192" s="64"/>
    </row>
    <row r="193" spans="2:14" ht="13" x14ac:dyDescent="0.25">
      <c r="B193" s="78"/>
      <c r="C193" s="78"/>
      <c r="D193" s="78"/>
      <c r="E193" s="79"/>
      <c r="F193" s="80"/>
      <c r="G193" s="75"/>
      <c r="H193" s="75"/>
      <c r="J193" s="64"/>
      <c r="K193" s="64"/>
      <c r="L193" s="64"/>
      <c r="M193" s="64"/>
      <c r="N193" s="64"/>
    </row>
    <row r="194" spans="2:14" x14ac:dyDescent="0.25">
      <c r="B194" s="64"/>
      <c r="E194" s="82"/>
      <c r="F194" s="64"/>
    </row>
    <row r="195" spans="2:14" x14ac:dyDescent="0.25">
      <c r="F195" s="83"/>
    </row>
    <row r="196" spans="2:14" x14ac:dyDescent="0.25">
      <c r="F196" s="83"/>
    </row>
    <row r="198" spans="2:14" x14ac:dyDescent="0.25">
      <c r="F198" s="83"/>
    </row>
    <row r="199" spans="2:14" x14ac:dyDescent="0.25">
      <c r="F199" s="83"/>
    </row>
  </sheetData>
  <sheetProtection algorithmName="SHA-512" hashValue="Pjq3twxdhFhNJ/7CGeKZVCbXSwhbK6Kht6K2Ulnx8xabJ194gVr1nBrJro3SDGHfZq8sijweCkzk+VOBCr+Yiw==" saltValue="BuwSpdYwD1DN8vAdbCq0cA==" spinCount="100000" sheet="1" objects="1" scenarios="1"/>
  <autoFilter ref="B5:C181" xr:uid="{505DAD6E-9500-42AF-897A-AB1D01573E00}"/>
  <mergeCells count="4">
    <mergeCell ref="E5:G5"/>
    <mergeCell ref="B5:B6"/>
    <mergeCell ref="C5:C6"/>
    <mergeCell ref="I5:N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1247-5E79-48C7-A7C1-B5994EAC9507}">
  <sheetPr>
    <tabColor theme="1"/>
  </sheetPr>
  <dimension ref="A1:H70"/>
  <sheetViews>
    <sheetView topLeftCell="A25" workbookViewId="0">
      <selection activeCell="B29" sqref="B29"/>
    </sheetView>
  </sheetViews>
  <sheetFormatPr defaultRowHeight="12.5" x14ac:dyDescent="0.25"/>
  <cols>
    <col min="1" max="1" width="33.54296875" style="1" bestFit="1" customWidth="1"/>
    <col min="2" max="2" width="12.7265625" style="1" bestFit="1" customWidth="1"/>
    <col min="3" max="6" width="12.1796875" style="1" bestFit="1" customWidth="1"/>
    <col min="7" max="7" width="13.1796875" style="1" bestFit="1" customWidth="1"/>
    <col min="8" max="8" width="14.54296875" style="1" bestFit="1" customWidth="1"/>
    <col min="9" max="16384" width="8.7265625" style="1"/>
  </cols>
  <sheetData>
    <row r="1" spans="1:8" ht="19.5" customHeight="1" x14ac:dyDescent="0.25">
      <c r="A1" s="29" t="s">
        <v>198</v>
      </c>
      <c r="B1" s="30"/>
      <c r="C1" s="30"/>
      <c r="D1" s="30"/>
      <c r="E1" s="30"/>
      <c r="F1" s="30"/>
      <c r="G1" s="30"/>
      <c r="H1" s="30"/>
    </row>
    <row r="2" spans="1:8" ht="13" thickBot="1" x14ac:dyDescent="0.3">
      <c r="A2" s="31" t="s">
        <v>190</v>
      </c>
      <c r="B2" s="32"/>
      <c r="C2" s="32"/>
      <c r="D2" s="32"/>
      <c r="E2" s="32"/>
      <c r="F2" s="32"/>
      <c r="G2" s="32"/>
      <c r="H2" s="32"/>
    </row>
    <row r="3" spans="1:8" ht="13" thickBot="1" x14ac:dyDescent="0.3">
      <c r="A3" s="31" t="s">
        <v>191</v>
      </c>
      <c r="B3" s="32"/>
      <c r="C3" s="32"/>
      <c r="D3" s="32"/>
      <c r="E3" s="32"/>
      <c r="F3" s="32"/>
      <c r="G3" s="32"/>
      <c r="H3" s="32"/>
    </row>
    <row r="4" spans="1:8" ht="13" thickBot="1" x14ac:dyDescent="0.3">
      <c r="A4" s="31" t="s">
        <v>196</v>
      </c>
      <c r="B4" s="32"/>
      <c r="C4" s="32"/>
      <c r="D4" s="32"/>
      <c r="E4" s="32"/>
      <c r="F4" s="32"/>
      <c r="G4" s="32"/>
      <c r="H4" s="32"/>
    </row>
    <row r="5" spans="1:8" ht="13" thickBot="1" x14ac:dyDescent="0.3">
      <c r="A5" s="33" t="s">
        <v>193</v>
      </c>
      <c r="B5" s="26" t="s">
        <v>99</v>
      </c>
      <c r="C5" s="26" t="s">
        <v>100</v>
      </c>
      <c r="D5" s="26" t="s">
        <v>101</v>
      </c>
      <c r="E5" s="26" t="s">
        <v>102</v>
      </c>
      <c r="F5" s="26" t="s">
        <v>103</v>
      </c>
      <c r="G5" s="26" t="s">
        <v>104</v>
      </c>
      <c r="H5" s="26" t="s">
        <v>105</v>
      </c>
    </row>
    <row r="6" spans="1:8" x14ac:dyDescent="0.25">
      <c r="A6" s="27"/>
      <c r="B6" s="27"/>
      <c r="C6" s="27"/>
      <c r="D6" s="27"/>
      <c r="E6" s="27"/>
      <c r="F6" s="27"/>
      <c r="G6" s="27"/>
      <c r="H6" s="27"/>
    </row>
    <row r="7" spans="1:8" x14ac:dyDescent="0.25">
      <c r="A7" s="3"/>
      <c r="B7" s="27"/>
      <c r="C7" s="27"/>
      <c r="D7" s="27"/>
      <c r="E7" s="27"/>
      <c r="F7" s="27"/>
      <c r="G7" s="27"/>
      <c r="H7" s="27"/>
    </row>
    <row r="8" spans="1:8" ht="13" thickBot="1" x14ac:dyDescent="0.3">
      <c r="A8" s="3"/>
      <c r="B8" s="28"/>
      <c r="C8" s="28"/>
      <c r="D8" s="28"/>
      <c r="E8" s="28"/>
      <c r="F8" s="28"/>
      <c r="G8" s="28"/>
      <c r="H8" s="28"/>
    </row>
    <row r="9" spans="1:8" ht="13" thickBot="1" x14ac:dyDescent="0.3">
      <c r="A9" s="5"/>
      <c r="B9" s="4" t="s">
        <v>194</v>
      </c>
      <c r="C9" s="4" t="s">
        <v>194</v>
      </c>
      <c r="D9" s="4" t="s">
        <v>194</v>
      </c>
      <c r="E9" s="4" t="s">
        <v>194</v>
      </c>
      <c r="F9" s="4" t="s">
        <v>194</v>
      </c>
      <c r="G9" s="4" t="s">
        <v>194</v>
      </c>
      <c r="H9" s="4" t="s">
        <v>194</v>
      </c>
    </row>
    <row r="10" spans="1:8" ht="13" thickBot="1" x14ac:dyDescent="0.3">
      <c r="A10" s="6" t="s">
        <v>106</v>
      </c>
      <c r="B10" s="7"/>
      <c r="C10" s="7"/>
      <c r="D10" s="7"/>
      <c r="E10" s="7"/>
      <c r="F10" s="7"/>
      <c r="G10" s="7"/>
      <c r="H10" s="7"/>
    </row>
    <row r="11" spans="1:8" ht="13" thickBot="1" x14ac:dyDescent="0.3">
      <c r="A11" s="8" t="s">
        <v>107</v>
      </c>
      <c r="B11" s="9">
        <v>90668621.760000005</v>
      </c>
      <c r="C11" s="9">
        <v>39022417.93</v>
      </c>
      <c r="D11" s="9">
        <v>26034379.010000002</v>
      </c>
      <c r="E11" s="9">
        <v>32242897.59</v>
      </c>
      <c r="F11" s="9">
        <v>36989284.920000002</v>
      </c>
      <c r="G11" s="9">
        <v>273385411.04000002</v>
      </c>
      <c r="H11" s="9">
        <v>653160455.41999996</v>
      </c>
    </row>
    <row r="12" spans="1:8" ht="13" thickBot="1" x14ac:dyDescent="0.3">
      <c r="A12" s="8" t="s">
        <v>108</v>
      </c>
      <c r="B12" s="7"/>
      <c r="C12" s="7"/>
      <c r="D12" s="9">
        <v>278692.88</v>
      </c>
      <c r="E12" s="9">
        <v>2102127.16</v>
      </c>
      <c r="F12" s="9">
        <v>2261022.14</v>
      </c>
      <c r="G12" s="7"/>
      <c r="H12" s="7"/>
    </row>
    <row r="13" spans="1:8" ht="13" thickBot="1" x14ac:dyDescent="0.3">
      <c r="A13" s="8" t="s">
        <v>109</v>
      </c>
      <c r="B13" s="9">
        <v>7519247.3200000003</v>
      </c>
      <c r="C13" s="9">
        <v>17676498.649999999</v>
      </c>
      <c r="D13" s="9">
        <v>14202252.789999999</v>
      </c>
      <c r="E13" s="9">
        <v>16164750.560000001</v>
      </c>
      <c r="F13" s="9">
        <v>14379098.289999999</v>
      </c>
      <c r="G13" s="9">
        <v>91482715.349999994</v>
      </c>
      <c r="H13" s="9">
        <v>259181238.27000001</v>
      </c>
    </row>
    <row r="14" spans="1:8" ht="13" thickBot="1" x14ac:dyDescent="0.3">
      <c r="A14" s="8" t="s">
        <v>110</v>
      </c>
      <c r="B14" s="7"/>
      <c r="C14" s="7"/>
      <c r="D14" s="7"/>
      <c r="E14" s="7"/>
      <c r="F14" s="7"/>
      <c r="G14" s="9">
        <v>155517</v>
      </c>
      <c r="H14" s="9">
        <v>543437.15</v>
      </c>
    </row>
    <row r="15" spans="1:8" ht="13" thickBot="1" x14ac:dyDescent="0.3">
      <c r="A15" s="8" t="s">
        <v>111</v>
      </c>
      <c r="B15" s="7"/>
      <c r="C15" s="7"/>
      <c r="D15" s="7"/>
      <c r="E15" s="7"/>
      <c r="F15" s="9">
        <v>294805.31</v>
      </c>
      <c r="G15" s="9">
        <v>39656767.57</v>
      </c>
      <c r="H15" s="9">
        <v>1395274402.3299999</v>
      </c>
    </row>
    <row r="16" spans="1:8" ht="13" thickBot="1" x14ac:dyDescent="0.3">
      <c r="A16" s="8" t="s">
        <v>112</v>
      </c>
      <c r="B16" s="7"/>
      <c r="C16" s="7"/>
      <c r="D16" s="7"/>
      <c r="E16" s="7"/>
      <c r="F16" s="7"/>
      <c r="G16" s="9">
        <v>2171300.7200000002</v>
      </c>
      <c r="H16" s="9">
        <v>11255530.92</v>
      </c>
    </row>
    <row r="17" spans="1:8" ht="13" thickBot="1" x14ac:dyDescent="0.3">
      <c r="A17" s="8" t="s">
        <v>113</v>
      </c>
      <c r="B17" s="7"/>
      <c r="C17" s="7"/>
      <c r="D17" s="7"/>
      <c r="E17" s="7"/>
      <c r="F17" s="7"/>
      <c r="G17" s="9">
        <v>560845.56000000006</v>
      </c>
      <c r="H17" s="9">
        <v>19711625.859999999</v>
      </c>
    </row>
    <row r="18" spans="1:8" ht="13" thickBot="1" x14ac:dyDescent="0.3">
      <c r="A18" s="8" t="s">
        <v>114</v>
      </c>
      <c r="B18" s="7"/>
      <c r="C18" s="7"/>
      <c r="D18" s="9">
        <v>0</v>
      </c>
      <c r="E18" s="9">
        <v>224913.44</v>
      </c>
      <c r="F18" s="9">
        <v>559153.38</v>
      </c>
      <c r="G18" s="9">
        <v>3999652.1</v>
      </c>
      <c r="H18" s="9">
        <v>2370221.39</v>
      </c>
    </row>
    <row r="19" spans="1:8" ht="13" thickBot="1" x14ac:dyDescent="0.3">
      <c r="A19" s="8" t="s">
        <v>115</v>
      </c>
      <c r="B19" s="9">
        <v>10797.68</v>
      </c>
      <c r="C19" s="9">
        <v>24702.3</v>
      </c>
      <c r="D19" s="9">
        <v>17252.400000000001</v>
      </c>
      <c r="E19" s="9">
        <v>10738.58</v>
      </c>
      <c r="F19" s="9">
        <v>4211.57</v>
      </c>
      <c r="G19" s="9">
        <v>649300.97</v>
      </c>
      <c r="H19" s="9">
        <v>2829364.36</v>
      </c>
    </row>
    <row r="20" spans="1:8" ht="13" thickBot="1" x14ac:dyDescent="0.3">
      <c r="A20" s="8" t="s">
        <v>116</v>
      </c>
      <c r="B20" s="9">
        <v>67738.52</v>
      </c>
      <c r="C20" s="9">
        <v>723459.82</v>
      </c>
      <c r="D20" s="9">
        <v>690787.27</v>
      </c>
      <c r="E20" s="9">
        <v>695907.29</v>
      </c>
      <c r="F20" s="9">
        <v>1050329.3899999999</v>
      </c>
      <c r="G20" s="9">
        <v>10751758.92</v>
      </c>
      <c r="H20" s="9">
        <v>15813599.17</v>
      </c>
    </row>
    <row r="21" spans="1:8" ht="13" thickBot="1" x14ac:dyDescent="0.3">
      <c r="A21" s="8" t="s">
        <v>117</v>
      </c>
      <c r="B21" s="7"/>
      <c r="C21" s="7"/>
      <c r="D21" s="7"/>
      <c r="E21" s="7"/>
      <c r="F21" s="9">
        <v>329.32</v>
      </c>
      <c r="G21" s="9">
        <v>9968.11</v>
      </c>
      <c r="H21" s="9">
        <v>210532.56</v>
      </c>
    </row>
    <row r="22" spans="1:8" ht="13" thickBot="1" x14ac:dyDescent="0.3">
      <c r="A22" s="8" t="s">
        <v>118</v>
      </c>
      <c r="B22" s="7"/>
      <c r="C22" s="7"/>
      <c r="D22" s="7"/>
      <c r="E22" s="9">
        <v>5545.73</v>
      </c>
      <c r="F22" s="9">
        <v>20781.29</v>
      </c>
      <c r="G22" s="9">
        <v>69147.73</v>
      </c>
      <c r="H22" s="9">
        <v>4017.22</v>
      </c>
    </row>
    <row r="23" spans="1:8" ht="13" thickBot="1" x14ac:dyDescent="0.3">
      <c r="A23" s="8" t="s">
        <v>119</v>
      </c>
      <c r="B23" s="9">
        <v>3278406.28</v>
      </c>
      <c r="C23" s="9">
        <v>25835858.809999999</v>
      </c>
      <c r="D23" s="9">
        <v>45398246.939999998</v>
      </c>
      <c r="E23" s="9">
        <v>68590843.370000005</v>
      </c>
      <c r="F23" s="9">
        <v>52129328.93</v>
      </c>
      <c r="G23" s="9">
        <v>253670726.02000001</v>
      </c>
      <c r="H23" s="9">
        <v>488383956.97000003</v>
      </c>
    </row>
    <row r="24" spans="1:8" ht="13" thickBot="1" x14ac:dyDescent="0.3">
      <c r="A24" s="8" t="s">
        <v>120</v>
      </c>
      <c r="B24" s="9">
        <v>1247047.49</v>
      </c>
      <c r="C24" s="9">
        <v>11228702.92</v>
      </c>
      <c r="D24" s="9">
        <v>11938341.390000001</v>
      </c>
      <c r="E24" s="9">
        <v>9883718.1899999995</v>
      </c>
      <c r="F24" s="9">
        <v>5857278.0899999999</v>
      </c>
      <c r="G24" s="9">
        <v>11900105.67</v>
      </c>
      <c r="H24" s="9">
        <v>22334801.030000001</v>
      </c>
    </row>
    <row r="25" spans="1:8" ht="13" thickBot="1" x14ac:dyDescent="0.3">
      <c r="A25" s="8" t="s">
        <v>121</v>
      </c>
      <c r="B25" s="7"/>
      <c r="C25" s="9">
        <v>266.93</v>
      </c>
      <c r="D25" s="9">
        <v>267.89999999999998</v>
      </c>
      <c r="E25" s="9">
        <v>1253.2</v>
      </c>
      <c r="F25" s="9">
        <v>1884.1</v>
      </c>
      <c r="G25" s="9">
        <v>173478.79</v>
      </c>
      <c r="H25" s="9">
        <v>451242.53</v>
      </c>
    </row>
    <row r="26" spans="1:8" ht="13" thickBot="1" x14ac:dyDescent="0.3">
      <c r="A26" s="8" t="s">
        <v>122</v>
      </c>
      <c r="B26" s="9">
        <v>153201.37</v>
      </c>
      <c r="C26" s="9">
        <v>1802178.36</v>
      </c>
      <c r="D26" s="9">
        <v>1814466.33</v>
      </c>
      <c r="E26" s="9">
        <v>1428350.01</v>
      </c>
      <c r="F26" s="9">
        <v>555873.23</v>
      </c>
      <c r="G26" s="9">
        <v>1510063.05</v>
      </c>
      <c r="H26" s="9">
        <v>4474967.8499999996</v>
      </c>
    </row>
    <row r="27" spans="1:8" ht="13" thickBot="1" x14ac:dyDescent="0.3">
      <c r="A27" s="8" t="s">
        <v>123</v>
      </c>
      <c r="B27" s="9">
        <v>271621.13</v>
      </c>
      <c r="C27" s="9">
        <v>522381.42</v>
      </c>
      <c r="D27" s="9">
        <v>440796.45</v>
      </c>
      <c r="E27" s="9">
        <v>833234.62</v>
      </c>
      <c r="F27" s="9">
        <v>854520.41</v>
      </c>
      <c r="G27" s="9">
        <v>8832462.9199999999</v>
      </c>
      <c r="H27" s="9">
        <v>22177356.940000001</v>
      </c>
    </row>
    <row r="28" spans="1:8" ht="13" thickBot="1" x14ac:dyDescent="0.3">
      <c r="A28" s="8" t="s">
        <v>124</v>
      </c>
      <c r="B28" s="9">
        <v>222814</v>
      </c>
      <c r="C28" s="9">
        <v>332633</v>
      </c>
      <c r="D28" s="9">
        <v>197253</v>
      </c>
      <c r="E28" s="9">
        <v>266869</v>
      </c>
      <c r="F28" s="9">
        <v>132685.69</v>
      </c>
      <c r="G28" s="9">
        <v>400438.83</v>
      </c>
      <c r="H28" s="9">
        <v>1156006.31</v>
      </c>
    </row>
    <row r="29" spans="1:8" ht="13" thickBot="1" x14ac:dyDescent="0.3">
      <c r="A29" s="8" t="s">
        <v>125</v>
      </c>
      <c r="B29" s="9">
        <v>636</v>
      </c>
      <c r="C29" s="9">
        <v>24376.32</v>
      </c>
      <c r="D29" s="9">
        <v>17618.8</v>
      </c>
      <c r="E29" s="9">
        <v>19633</v>
      </c>
      <c r="F29" s="9">
        <v>15801</v>
      </c>
      <c r="G29" s="9">
        <v>4219</v>
      </c>
      <c r="H29" s="7"/>
    </row>
    <row r="30" spans="1:8" ht="13" thickBot="1" x14ac:dyDescent="0.3">
      <c r="A30" s="8" t="s">
        <v>126</v>
      </c>
      <c r="B30" s="7"/>
      <c r="C30" s="7"/>
      <c r="D30" s="7"/>
      <c r="E30" s="7"/>
      <c r="F30" s="7"/>
      <c r="G30" s="9">
        <v>0</v>
      </c>
      <c r="H30" s="9">
        <v>0</v>
      </c>
    </row>
    <row r="31" spans="1:8" ht="13" thickBot="1" x14ac:dyDescent="0.3">
      <c r="A31" s="8" t="s">
        <v>127</v>
      </c>
      <c r="B31" s="7"/>
      <c r="C31" s="7"/>
      <c r="D31" s="7"/>
      <c r="E31" s="7"/>
      <c r="F31" s="7"/>
      <c r="G31" s="9">
        <v>0</v>
      </c>
      <c r="H31" s="9">
        <v>0</v>
      </c>
    </row>
    <row r="32" spans="1:8" ht="13" thickBot="1" x14ac:dyDescent="0.3">
      <c r="A32" s="8" t="s">
        <v>128</v>
      </c>
      <c r="B32" s="7"/>
      <c r="C32" s="7"/>
      <c r="D32" s="7"/>
      <c r="E32" s="7"/>
      <c r="F32" s="7"/>
      <c r="G32" s="9">
        <v>0</v>
      </c>
      <c r="H32" s="9">
        <v>0</v>
      </c>
    </row>
    <row r="33" spans="1:8" ht="13" thickBot="1" x14ac:dyDescent="0.3">
      <c r="A33" s="8" t="s">
        <v>129</v>
      </c>
      <c r="B33" s="9">
        <v>16331924.51</v>
      </c>
      <c r="C33" s="9">
        <v>10342668.74</v>
      </c>
      <c r="D33" s="9">
        <v>8559591.3399999999</v>
      </c>
      <c r="E33" s="9">
        <v>9367724.9399999995</v>
      </c>
      <c r="F33" s="9">
        <v>8134496.5899999999</v>
      </c>
      <c r="G33" s="9">
        <v>65831178.649999999</v>
      </c>
      <c r="H33" s="9">
        <v>201165244.77000001</v>
      </c>
    </row>
    <row r="34" spans="1:8" ht="13" thickBot="1" x14ac:dyDescent="0.3">
      <c r="A34" s="8" t="s">
        <v>130</v>
      </c>
      <c r="B34" s="9">
        <v>748141.44</v>
      </c>
      <c r="C34" s="9">
        <v>1174465.8899999999</v>
      </c>
      <c r="D34" s="9">
        <v>433993.04</v>
      </c>
      <c r="E34" s="9">
        <v>452906.8</v>
      </c>
      <c r="F34" s="9">
        <v>418796.41</v>
      </c>
      <c r="G34" s="9">
        <v>3149446.02</v>
      </c>
      <c r="H34" s="9">
        <v>7568555.5899999999</v>
      </c>
    </row>
    <row r="35" spans="1:8" ht="13" thickBot="1" x14ac:dyDescent="0.3">
      <c r="A35" s="8" t="s">
        <v>131</v>
      </c>
      <c r="B35" s="7"/>
      <c r="C35" s="9">
        <v>117751.5</v>
      </c>
      <c r="D35" s="9">
        <v>3410400.9</v>
      </c>
      <c r="E35" s="9">
        <v>9299895.4700000007</v>
      </c>
      <c r="F35" s="9">
        <v>5717237.4800000004</v>
      </c>
      <c r="G35" s="9">
        <v>45603087.710000001</v>
      </c>
      <c r="H35" s="9">
        <v>54727714.990000002</v>
      </c>
    </row>
    <row r="36" spans="1:8" ht="13" thickBot="1" x14ac:dyDescent="0.3">
      <c r="A36" s="8" t="s">
        <v>132</v>
      </c>
      <c r="B36" s="7"/>
      <c r="C36" s="7"/>
      <c r="D36" s="7"/>
      <c r="E36" s="7"/>
      <c r="F36" s="7"/>
      <c r="G36" s="7"/>
      <c r="H36" s="7"/>
    </row>
    <row r="37" spans="1:8" ht="13" thickBot="1" x14ac:dyDescent="0.3">
      <c r="A37" s="8" t="s">
        <v>133</v>
      </c>
      <c r="B37" s="7"/>
      <c r="C37" s="9">
        <v>67808914.760000005</v>
      </c>
      <c r="D37" s="9">
        <v>38807761.229999997</v>
      </c>
      <c r="E37" s="9">
        <v>10288018.74</v>
      </c>
      <c r="F37" s="9">
        <v>2431732.54</v>
      </c>
      <c r="G37" s="9">
        <v>356072.24</v>
      </c>
      <c r="H37" s="7"/>
    </row>
    <row r="38" spans="1:8" ht="13" thickBot="1" x14ac:dyDescent="0.3">
      <c r="A38" s="8" t="s">
        <v>134</v>
      </c>
      <c r="B38" s="9">
        <v>2900.23</v>
      </c>
      <c r="C38" s="9">
        <v>1881309.79</v>
      </c>
      <c r="D38" s="9">
        <v>3563500.43</v>
      </c>
      <c r="E38" s="9">
        <v>3175723.99</v>
      </c>
      <c r="F38" s="9">
        <v>1981254.89</v>
      </c>
      <c r="G38" s="9">
        <v>327617.01</v>
      </c>
      <c r="H38" s="7"/>
    </row>
    <row r="39" spans="1:8" ht="13" thickBot="1" x14ac:dyDescent="0.3">
      <c r="A39" s="8" t="s">
        <v>135</v>
      </c>
      <c r="B39" s="7"/>
      <c r="C39" s="7"/>
      <c r="D39" s="7"/>
      <c r="E39" s="7"/>
      <c r="F39" s="7"/>
      <c r="G39" s="9">
        <v>2110292.96</v>
      </c>
      <c r="H39" s="9">
        <v>3820868.03</v>
      </c>
    </row>
    <row r="40" spans="1:8" ht="13" thickBot="1" x14ac:dyDescent="0.3">
      <c r="A40" s="8" t="s">
        <v>136</v>
      </c>
      <c r="B40" s="9">
        <v>434.76</v>
      </c>
      <c r="C40" s="9">
        <v>72539.520000000004</v>
      </c>
      <c r="D40" s="9">
        <v>240197.13</v>
      </c>
      <c r="E40" s="9">
        <v>321937.96999999997</v>
      </c>
      <c r="F40" s="9">
        <v>216408.02</v>
      </c>
      <c r="G40" s="9">
        <v>344215.19</v>
      </c>
      <c r="H40" s="9">
        <v>1312581.54</v>
      </c>
    </row>
    <row r="41" spans="1:8" ht="13" thickBot="1" x14ac:dyDescent="0.3">
      <c r="A41" s="8" t="s">
        <v>137</v>
      </c>
      <c r="B41" s="9">
        <v>6345.96</v>
      </c>
      <c r="C41" s="7"/>
      <c r="D41" s="9">
        <v>242.87</v>
      </c>
      <c r="E41" s="9">
        <v>9474.4500000000007</v>
      </c>
      <c r="F41" s="9">
        <v>78953.19</v>
      </c>
      <c r="G41" s="9">
        <v>765160.51</v>
      </c>
      <c r="H41" s="9">
        <v>17905.310000000001</v>
      </c>
    </row>
    <row r="42" spans="1:8" ht="13" thickBot="1" x14ac:dyDescent="0.3">
      <c r="A42" s="8" t="s">
        <v>138</v>
      </c>
      <c r="B42" s="7"/>
      <c r="C42" s="9">
        <v>109.37</v>
      </c>
      <c r="D42" s="9">
        <v>2130.86</v>
      </c>
      <c r="E42" s="9">
        <v>7449.46</v>
      </c>
      <c r="F42" s="9">
        <v>10798.29</v>
      </c>
      <c r="G42" s="9">
        <v>29095.18</v>
      </c>
      <c r="H42" s="9">
        <v>61215.839999999997</v>
      </c>
    </row>
    <row r="43" spans="1:8" ht="13" thickBot="1" x14ac:dyDescent="0.3">
      <c r="A43" s="8" t="s">
        <v>139</v>
      </c>
      <c r="B43" s="9">
        <v>155999.85</v>
      </c>
      <c r="C43" s="9">
        <v>304239.35999999999</v>
      </c>
      <c r="D43" s="9">
        <v>411365.1</v>
      </c>
      <c r="E43" s="9">
        <v>475568.35</v>
      </c>
      <c r="F43" s="9">
        <v>444352.87</v>
      </c>
      <c r="G43" s="9">
        <v>2962695.32</v>
      </c>
      <c r="H43" s="9">
        <v>7700918.7199999997</v>
      </c>
    </row>
    <row r="44" spans="1:8" ht="13" thickBot="1" x14ac:dyDescent="0.3">
      <c r="A44" s="8" t="s">
        <v>140</v>
      </c>
      <c r="B44" s="9">
        <v>26028.44</v>
      </c>
      <c r="C44" s="9">
        <v>59757.73</v>
      </c>
      <c r="D44" s="9">
        <v>103733.37</v>
      </c>
      <c r="E44" s="9">
        <v>99379.21</v>
      </c>
      <c r="F44" s="9">
        <v>77504.45</v>
      </c>
      <c r="G44" s="9">
        <v>763019.15</v>
      </c>
      <c r="H44" s="9">
        <v>2541091.83</v>
      </c>
    </row>
    <row r="45" spans="1:8" ht="13" thickBot="1" x14ac:dyDescent="0.3">
      <c r="A45" s="8" t="s">
        <v>141</v>
      </c>
      <c r="B45" s="9">
        <v>10817.7</v>
      </c>
      <c r="C45" s="9">
        <v>26189.51</v>
      </c>
      <c r="D45" s="9">
        <v>38797.96</v>
      </c>
      <c r="E45" s="9">
        <v>47196.47</v>
      </c>
      <c r="F45" s="9">
        <v>27985.200000000001</v>
      </c>
      <c r="G45" s="9">
        <v>203684.56</v>
      </c>
      <c r="H45" s="9">
        <v>598901.29</v>
      </c>
    </row>
    <row r="46" spans="1:8" ht="13" thickBot="1" x14ac:dyDescent="0.3">
      <c r="A46" s="8" t="s">
        <v>142</v>
      </c>
      <c r="B46" s="9">
        <v>76.53</v>
      </c>
      <c r="C46" s="9">
        <v>2973.93</v>
      </c>
      <c r="D46" s="9">
        <v>8568.64</v>
      </c>
      <c r="E46" s="9">
        <v>39666.92</v>
      </c>
      <c r="F46" s="9">
        <v>29387.93</v>
      </c>
      <c r="G46" s="9">
        <v>427365.59</v>
      </c>
      <c r="H46" s="9">
        <v>2285062.94</v>
      </c>
    </row>
    <row r="47" spans="1:8" ht="13" thickBot="1" x14ac:dyDescent="0.3">
      <c r="A47" s="8" t="s">
        <v>143</v>
      </c>
      <c r="B47" s="7"/>
      <c r="C47" s="7"/>
      <c r="D47" s="7"/>
      <c r="E47" s="7"/>
      <c r="F47" s="7"/>
      <c r="G47" s="9">
        <v>0</v>
      </c>
      <c r="H47" s="9">
        <v>0</v>
      </c>
    </row>
    <row r="48" spans="1:8" ht="13" thickBot="1" x14ac:dyDescent="0.3">
      <c r="A48" s="8" t="s">
        <v>144</v>
      </c>
      <c r="B48" s="9">
        <v>4113.07</v>
      </c>
      <c r="C48" s="9">
        <v>421739.7</v>
      </c>
      <c r="D48" s="9">
        <v>662172.6</v>
      </c>
      <c r="E48" s="9">
        <v>644434.87</v>
      </c>
      <c r="F48" s="9">
        <v>359568.69</v>
      </c>
      <c r="G48" s="9">
        <v>52781.06</v>
      </c>
      <c r="H48" s="9">
        <v>0</v>
      </c>
    </row>
    <row r="49" spans="1:8" ht="13" thickBot="1" x14ac:dyDescent="0.3">
      <c r="A49" s="8" t="s">
        <v>145</v>
      </c>
      <c r="B49" s="7"/>
      <c r="C49" s="7"/>
      <c r="D49" s="9">
        <v>66510.66</v>
      </c>
      <c r="E49" s="9">
        <v>749664.48</v>
      </c>
      <c r="F49" s="9">
        <v>1571308.38</v>
      </c>
      <c r="G49" s="9">
        <v>26826058.780000001</v>
      </c>
      <c r="H49" s="9">
        <v>330716189.19999999</v>
      </c>
    </row>
    <row r="50" spans="1:8" ht="13" thickBot="1" x14ac:dyDescent="0.3">
      <c r="A50" s="8" t="s">
        <v>146</v>
      </c>
      <c r="B50" s="9">
        <v>2828881.85</v>
      </c>
      <c r="C50" s="9">
        <v>1122898.8799999999</v>
      </c>
      <c r="D50" s="9">
        <v>902203.99</v>
      </c>
      <c r="E50" s="9">
        <v>1154863.8500000001</v>
      </c>
      <c r="F50" s="9">
        <v>576403.01</v>
      </c>
      <c r="G50" s="9">
        <v>35815.69</v>
      </c>
      <c r="H50" s="9">
        <v>0</v>
      </c>
    </row>
    <row r="51" spans="1:8" ht="13" thickBot="1" x14ac:dyDescent="0.3">
      <c r="A51" s="8" t="s">
        <v>147</v>
      </c>
      <c r="B51" s="7"/>
      <c r="C51" s="7"/>
      <c r="D51" s="7"/>
      <c r="E51" s="7"/>
      <c r="F51" s="7"/>
      <c r="G51" s="9">
        <v>41760496.159999996</v>
      </c>
      <c r="H51" s="9">
        <v>71806691.180000007</v>
      </c>
    </row>
    <row r="52" spans="1:8" ht="13" thickBot="1" x14ac:dyDescent="0.3">
      <c r="A52" s="8" t="s">
        <v>148</v>
      </c>
      <c r="B52" s="9">
        <v>11917.52</v>
      </c>
      <c r="C52" s="9">
        <v>155313.67000000001</v>
      </c>
      <c r="D52" s="9">
        <v>86074.12</v>
      </c>
      <c r="E52" s="9">
        <v>50129.26</v>
      </c>
      <c r="F52" s="9">
        <v>54908.41</v>
      </c>
      <c r="G52" s="9">
        <v>714099.11</v>
      </c>
      <c r="H52" s="9">
        <v>5829683.7300000004</v>
      </c>
    </row>
    <row r="53" spans="1:8" ht="13" thickBot="1" x14ac:dyDescent="0.3">
      <c r="A53" s="8" t="s">
        <v>149</v>
      </c>
      <c r="B53" s="7"/>
      <c r="C53" s="7"/>
      <c r="D53" s="9">
        <v>31481.49</v>
      </c>
      <c r="E53" s="9">
        <v>252656.34</v>
      </c>
      <c r="F53" s="9">
        <v>1042128.44</v>
      </c>
      <c r="G53" s="9">
        <v>46602591.75</v>
      </c>
      <c r="H53" s="9">
        <v>19715279.719999999</v>
      </c>
    </row>
    <row r="54" spans="1:8" ht="13" thickBot="1" x14ac:dyDescent="0.3">
      <c r="A54" s="8" t="s">
        <v>150</v>
      </c>
      <c r="B54" s="7"/>
      <c r="C54" s="7"/>
      <c r="D54" s="9">
        <v>47842.19</v>
      </c>
      <c r="E54" s="9">
        <v>1487767.77</v>
      </c>
      <c r="F54" s="9">
        <v>5586919.6500000004</v>
      </c>
      <c r="G54" s="9">
        <v>410497471.10000002</v>
      </c>
      <c r="H54" s="9">
        <v>331244743.56</v>
      </c>
    </row>
    <row r="55" spans="1:8" ht="13" thickBot="1" x14ac:dyDescent="0.3">
      <c r="A55" s="8" t="s">
        <v>151</v>
      </c>
      <c r="B55" s="9">
        <v>205623.05</v>
      </c>
      <c r="C55" s="9">
        <v>370370.72</v>
      </c>
      <c r="D55" s="9">
        <v>284145.98</v>
      </c>
      <c r="E55" s="9">
        <v>67392.53</v>
      </c>
      <c r="F55" s="9">
        <v>253130.77</v>
      </c>
      <c r="G55" s="9">
        <v>3677137.36</v>
      </c>
      <c r="H55" s="9">
        <v>116832401.95</v>
      </c>
    </row>
    <row r="56" spans="1:8" ht="13" thickBot="1" x14ac:dyDescent="0.3">
      <c r="A56" s="8" t="s">
        <v>152</v>
      </c>
      <c r="B56" s="9">
        <v>3690.42</v>
      </c>
      <c r="C56" s="9">
        <v>31012</v>
      </c>
      <c r="D56" s="9">
        <v>24813.52</v>
      </c>
      <c r="E56" s="9">
        <v>61424.66</v>
      </c>
      <c r="F56" s="9">
        <v>111708.29</v>
      </c>
      <c r="G56" s="9">
        <v>5912494.54</v>
      </c>
      <c r="H56" s="9">
        <v>10314860.4</v>
      </c>
    </row>
    <row r="57" spans="1:8" ht="13" thickBot="1" x14ac:dyDescent="0.3">
      <c r="A57" s="8" t="s">
        <v>153</v>
      </c>
      <c r="B57" s="7"/>
      <c r="C57" s="9">
        <v>0</v>
      </c>
      <c r="D57" s="9">
        <v>5736.24</v>
      </c>
      <c r="E57" s="9">
        <v>3274.85</v>
      </c>
      <c r="F57" s="9">
        <v>9119.08</v>
      </c>
      <c r="G57" s="9">
        <v>443146.97</v>
      </c>
      <c r="H57" s="9">
        <v>854870.1</v>
      </c>
    </row>
    <row r="58" spans="1:8" ht="13" thickBot="1" x14ac:dyDescent="0.3">
      <c r="A58" s="8" t="s">
        <v>154</v>
      </c>
      <c r="B58" s="9">
        <v>1331672.96</v>
      </c>
      <c r="C58" s="9">
        <v>1499557.28</v>
      </c>
      <c r="D58" s="9">
        <v>1211389.1599999999</v>
      </c>
      <c r="E58" s="9">
        <v>1107080.48</v>
      </c>
      <c r="F58" s="9">
        <v>870312.85</v>
      </c>
      <c r="G58" s="9">
        <v>6436976.2199999997</v>
      </c>
      <c r="H58" s="9">
        <v>17245062.16</v>
      </c>
    </row>
    <row r="59" spans="1:8" ht="13" thickBot="1" x14ac:dyDescent="0.3">
      <c r="A59" s="8" t="s">
        <v>155</v>
      </c>
      <c r="B59" s="7"/>
      <c r="C59" s="7"/>
      <c r="D59" s="7"/>
      <c r="E59" s="9">
        <v>508.2</v>
      </c>
      <c r="F59" s="9">
        <v>15863.11</v>
      </c>
      <c r="G59" s="9">
        <v>207932.75</v>
      </c>
      <c r="H59" s="9">
        <v>363</v>
      </c>
    </row>
    <row r="60" spans="1:8" ht="13" thickBot="1" x14ac:dyDescent="0.3">
      <c r="A60" s="8" t="s">
        <v>156</v>
      </c>
      <c r="B60" s="7"/>
      <c r="C60" s="7"/>
      <c r="D60" s="7"/>
      <c r="E60" s="7"/>
      <c r="F60" s="7"/>
      <c r="G60" s="9">
        <v>21296</v>
      </c>
      <c r="H60" s="9">
        <v>66698</v>
      </c>
    </row>
    <row r="61" spans="1:8" ht="13" thickBot="1" x14ac:dyDescent="0.3">
      <c r="A61" s="8" t="s">
        <v>157</v>
      </c>
      <c r="B61" s="7"/>
      <c r="C61" s="7"/>
      <c r="D61" s="7"/>
      <c r="E61" s="9">
        <v>83116.800000000003</v>
      </c>
      <c r="F61" s="9">
        <v>93160.08</v>
      </c>
      <c r="G61" s="9">
        <v>2943.72</v>
      </c>
      <c r="H61" s="7"/>
    </row>
    <row r="62" spans="1:8" ht="13" thickBot="1" x14ac:dyDescent="0.3">
      <c r="A62" s="8" t="s">
        <v>158</v>
      </c>
      <c r="B62" s="9">
        <v>22552.6</v>
      </c>
      <c r="C62" s="9">
        <v>63335.29</v>
      </c>
      <c r="D62" s="9">
        <v>54902.42</v>
      </c>
      <c r="E62" s="9">
        <v>52099.72</v>
      </c>
      <c r="F62" s="9">
        <v>50697.36</v>
      </c>
      <c r="G62" s="9">
        <v>317293.51</v>
      </c>
      <c r="H62" s="9">
        <v>263905.34999999998</v>
      </c>
    </row>
    <row r="63" spans="1:8" ht="13" thickBot="1" x14ac:dyDescent="0.3">
      <c r="A63" s="8" t="s">
        <v>159</v>
      </c>
      <c r="B63" s="9">
        <v>74840</v>
      </c>
      <c r="C63" s="9">
        <v>551214.96</v>
      </c>
      <c r="D63" s="9">
        <v>135</v>
      </c>
      <c r="E63" s="7"/>
      <c r="F63" s="7"/>
      <c r="G63" s="7"/>
      <c r="H63" s="7"/>
    </row>
    <row r="64" spans="1:8" ht="13" thickBot="1" x14ac:dyDescent="0.3">
      <c r="A64" s="8" t="s">
        <v>160</v>
      </c>
      <c r="B64" s="7"/>
      <c r="C64" s="7"/>
      <c r="D64" s="7"/>
      <c r="E64" s="7"/>
      <c r="F64" s="7"/>
      <c r="G64" s="9">
        <v>0</v>
      </c>
      <c r="H64" s="9">
        <v>0</v>
      </c>
    </row>
    <row r="65" spans="1:8" ht="13" thickBot="1" x14ac:dyDescent="0.3">
      <c r="A65" s="8" t="s">
        <v>161</v>
      </c>
      <c r="B65" s="9">
        <v>663900.39</v>
      </c>
      <c r="C65" s="9">
        <v>23317588.690000001</v>
      </c>
      <c r="D65" s="9">
        <v>17381326.510000002</v>
      </c>
      <c r="E65" s="9">
        <v>8329614.1699999999</v>
      </c>
      <c r="F65" s="9">
        <v>3156259.89</v>
      </c>
      <c r="G65" s="9">
        <v>434278.82</v>
      </c>
      <c r="H65" s="9">
        <v>687.83</v>
      </c>
    </row>
    <row r="66" spans="1:8" ht="13" thickBot="1" x14ac:dyDescent="0.3">
      <c r="A66" s="8" t="s">
        <v>162</v>
      </c>
      <c r="B66" s="7"/>
      <c r="C66" s="7"/>
      <c r="D66" s="9">
        <v>113258.34</v>
      </c>
      <c r="E66" s="9">
        <v>1168174.49</v>
      </c>
      <c r="F66" s="9">
        <v>1658570.46</v>
      </c>
      <c r="G66" s="9">
        <v>54757160.170000002</v>
      </c>
      <c r="H66" s="9">
        <v>495644090.99000001</v>
      </c>
    </row>
    <row r="67" spans="1:8" ht="13" thickBot="1" x14ac:dyDescent="0.3">
      <c r="A67" s="8" t="s">
        <v>163</v>
      </c>
      <c r="B67" s="7"/>
      <c r="C67" s="9">
        <v>3217035.87</v>
      </c>
      <c r="D67" s="9">
        <v>11263698.58</v>
      </c>
      <c r="E67" s="9">
        <v>4483716.95</v>
      </c>
      <c r="F67" s="9">
        <v>878589.07</v>
      </c>
      <c r="G67" s="9">
        <v>40279.54</v>
      </c>
      <c r="H67" s="7"/>
    </row>
    <row r="68" spans="1:8" ht="13" thickBot="1" x14ac:dyDescent="0.3">
      <c r="A68" s="8" t="s">
        <v>164</v>
      </c>
      <c r="B68" s="9">
        <v>1822295.15</v>
      </c>
      <c r="C68" s="9">
        <v>19543762.350000001</v>
      </c>
      <c r="D68" s="9">
        <v>17687924.399999999</v>
      </c>
      <c r="E68" s="9">
        <v>19256761.59</v>
      </c>
      <c r="F68" s="9">
        <v>12971769.810000001</v>
      </c>
      <c r="G68" s="9">
        <v>3256200.87</v>
      </c>
      <c r="H68" s="7"/>
    </row>
    <row r="69" spans="1:8" ht="13" thickBot="1" x14ac:dyDescent="0.3">
      <c r="A69" s="8" t="s">
        <v>165</v>
      </c>
      <c r="B69" s="9">
        <v>0</v>
      </c>
      <c r="C69" s="9">
        <v>0</v>
      </c>
      <c r="D69" s="9">
        <v>0</v>
      </c>
      <c r="E69" s="9">
        <v>0</v>
      </c>
      <c r="F69" s="9">
        <v>0</v>
      </c>
      <c r="G69" s="9">
        <v>0</v>
      </c>
      <c r="H69" s="9">
        <v>0</v>
      </c>
    </row>
    <row r="70" spans="1:8" ht="14.5" x14ac:dyDescent="0.25">
      <c r="A70" s="45">
        <v>45156</v>
      </c>
      <c r="B70" s="30"/>
      <c r="C70" s="30"/>
      <c r="D70" s="46" t="s">
        <v>197</v>
      </c>
      <c r="E70" s="30"/>
      <c r="F70" s="30"/>
      <c r="G70" s="47">
        <v>0.62291666000000001</v>
      </c>
      <c r="H70" s="30"/>
    </row>
  </sheetData>
  <mergeCells count="15">
    <mergeCell ref="A70:C70"/>
    <mergeCell ref="D70:F70"/>
    <mergeCell ref="G70:H70"/>
    <mergeCell ref="A1:H1"/>
    <mergeCell ref="A2:H2"/>
    <mergeCell ref="A3:H3"/>
    <mergeCell ref="A4:H4"/>
    <mergeCell ref="A5:A6"/>
    <mergeCell ref="B5:B8"/>
    <mergeCell ref="C5:C8"/>
    <mergeCell ref="D5:D8"/>
    <mergeCell ref="E5:E8"/>
    <mergeCell ref="F5:F8"/>
    <mergeCell ref="G5:G8"/>
    <mergeCell ref="H5: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1DE4-81DE-4326-8A7B-08AB0D0319A8}">
  <sheetPr>
    <tabColor theme="1"/>
  </sheetPr>
  <dimension ref="A1:H69"/>
  <sheetViews>
    <sheetView workbookViewId="0">
      <selection activeCell="C44" sqref="C44"/>
    </sheetView>
  </sheetViews>
  <sheetFormatPr defaultRowHeight="12.75" customHeight="1" x14ac:dyDescent="0.25"/>
  <cols>
    <col min="1" max="1" width="36.54296875" style="1" bestFit="1" customWidth="1"/>
    <col min="2" max="2" width="15" style="1" bestFit="1" customWidth="1"/>
    <col min="3" max="8" width="13.81640625" style="1" bestFit="1" customWidth="1"/>
    <col min="9" max="16384" width="8.7265625" style="1"/>
  </cols>
  <sheetData>
    <row r="1" spans="1:8" ht="19.5" customHeight="1" x14ac:dyDescent="0.25">
      <c r="A1" s="29" t="s">
        <v>267</v>
      </c>
      <c r="B1" s="30"/>
      <c r="C1" s="30"/>
      <c r="D1" s="30"/>
      <c r="E1" s="30"/>
      <c r="F1" s="30"/>
      <c r="G1" s="30"/>
      <c r="H1" s="30"/>
    </row>
    <row r="2" spans="1:8" ht="13" thickBot="1" x14ac:dyDescent="0.3">
      <c r="A2" s="31" t="s">
        <v>190</v>
      </c>
      <c r="B2" s="32"/>
      <c r="C2" s="32"/>
      <c r="D2" s="32"/>
      <c r="E2" s="32"/>
      <c r="F2" s="32"/>
      <c r="G2" s="32"/>
      <c r="H2" s="32"/>
    </row>
    <row r="3" spans="1:8" ht="13" thickBot="1" x14ac:dyDescent="0.3">
      <c r="A3" s="31" t="s">
        <v>191</v>
      </c>
      <c r="B3" s="32"/>
      <c r="C3" s="32"/>
      <c r="D3" s="32"/>
      <c r="E3" s="32"/>
      <c r="F3" s="32"/>
      <c r="G3" s="32"/>
      <c r="H3" s="32"/>
    </row>
    <row r="4" spans="1:8" ht="13" thickBot="1" x14ac:dyDescent="0.3">
      <c r="A4" s="31" t="s">
        <v>192</v>
      </c>
      <c r="B4" s="32"/>
      <c r="C4" s="32"/>
      <c r="D4" s="32"/>
      <c r="E4" s="32"/>
      <c r="F4" s="32"/>
      <c r="G4" s="32"/>
      <c r="H4" s="32"/>
    </row>
    <row r="5" spans="1:8" ht="13" thickBot="1" x14ac:dyDescent="0.3">
      <c r="A5" s="33" t="s">
        <v>193</v>
      </c>
      <c r="B5" s="26" t="s">
        <v>99</v>
      </c>
      <c r="C5" s="26" t="s">
        <v>100</v>
      </c>
      <c r="D5" s="26" t="s">
        <v>101</v>
      </c>
      <c r="E5" s="26" t="s">
        <v>102</v>
      </c>
      <c r="F5" s="26" t="s">
        <v>103</v>
      </c>
      <c r="G5" s="26" t="s">
        <v>104</v>
      </c>
      <c r="H5" s="26" t="s">
        <v>105</v>
      </c>
    </row>
    <row r="6" spans="1:8" ht="12.5" x14ac:dyDescent="0.25">
      <c r="A6" s="27"/>
      <c r="B6" s="27"/>
      <c r="C6" s="27"/>
      <c r="D6" s="27"/>
      <c r="E6" s="27"/>
      <c r="F6" s="27"/>
      <c r="G6" s="27"/>
      <c r="H6" s="27"/>
    </row>
    <row r="7" spans="1:8" ht="12.5" x14ac:dyDescent="0.25">
      <c r="A7" s="3"/>
      <c r="B7" s="27"/>
      <c r="C7" s="27"/>
      <c r="D7" s="27"/>
      <c r="E7" s="27"/>
      <c r="F7" s="27"/>
      <c r="G7" s="27"/>
      <c r="H7" s="27"/>
    </row>
    <row r="8" spans="1:8" ht="13" thickBot="1" x14ac:dyDescent="0.3">
      <c r="A8" s="3"/>
      <c r="B8" s="28"/>
      <c r="C8" s="28"/>
      <c r="D8" s="28"/>
      <c r="E8" s="28"/>
      <c r="F8" s="28"/>
      <c r="G8" s="28"/>
      <c r="H8" s="28"/>
    </row>
    <row r="9" spans="1:8" ht="13" thickBot="1" x14ac:dyDescent="0.3">
      <c r="A9" s="5"/>
      <c r="B9" s="4" t="s">
        <v>195</v>
      </c>
      <c r="C9" s="4" t="s">
        <v>195</v>
      </c>
      <c r="D9" s="4" t="s">
        <v>195</v>
      </c>
      <c r="E9" s="4" t="s">
        <v>195</v>
      </c>
      <c r="F9" s="4" t="s">
        <v>195</v>
      </c>
      <c r="G9" s="4" t="s">
        <v>195</v>
      </c>
      <c r="H9" s="4" t="s">
        <v>195</v>
      </c>
    </row>
    <row r="10" spans="1:8" ht="13" thickBot="1" x14ac:dyDescent="0.3">
      <c r="A10" s="6" t="s">
        <v>106</v>
      </c>
      <c r="B10" s="7"/>
      <c r="C10" s="7"/>
      <c r="D10" s="7"/>
      <c r="E10" s="7"/>
      <c r="F10" s="7"/>
      <c r="G10" s="7"/>
      <c r="H10" s="7"/>
    </row>
    <row r="11" spans="1:8" ht="13" thickBot="1" x14ac:dyDescent="0.3">
      <c r="A11" s="8" t="s">
        <v>107</v>
      </c>
      <c r="B11" s="10">
        <v>2053486</v>
      </c>
      <c r="C11" s="10">
        <v>1195836</v>
      </c>
      <c r="D11" s="10">
        <v>894966</v>
      </c>
      <c r="E11" s="10">
        <v>1154657</v>
      </c>
      <c r="F11" s="10">
        <v>1290281</v>
      </c>
      <c r="G11" s="10">
        <v>18698875</v>
      </c>
      <c r="H11" s="10">
        <v>62143982</v>
      </c>
    </row>
    <row r="12" spans="1:8" ht="13" thickBot="1" x14ac:dyDescent="0.3">
      <c r="A12" s="8" t="s">
        <v>108</v>
      </c>
      <c r="B12" s="7"/>
      <c r="C12" s="7"/>
      <c r="D12" s="10">
        <v>1976</v>
      </c>
      <c r="E12" s="10">
        <v>8386</v>
      </c>
      <c r="F12" s="10">
        <v>4993</v>
      </c>
      <c r="G12" s="7"/>
      <c r="H12" s="7"/>
    </row>
    <row r="13" spans="1:8" ht="13" thickBot="1" x14ac:dyDescent="0.3">
      <c r="A13" s="8" t="s">
        <v>109</v>
      </c>
      <c r="B13" s="10">
        <v>199917</v>
      </c>
      <c r="C13" s="10">
        <v>572527</v>
      </c>
      <c r="D13" s="10">
        <v>523578</v>
      </c>
      <c r="E13" s="10">
        <v>691130</v>
      </c>
      <c r="F13" s="10">
        <v>658116</v>
      </c>
      <c r="G13" s="10">
        <v>8078148</v>
      </c>
      <c r="H13" s="10">
        <v>35284003</v>
      </c>
    </row>
    <row r="14" spans="1:8" ht="13" thickBot="1" x14ac:dyDescent="0.3">
      <c r="A14" s="8" t="s">
        <v>110</v>
      </c>
      <c r="B14" s="7"/>
      <c r="C14" s="7"/>
      <c r="D14" s="7"/>
      <c r="E14" s="7"/>
      <c r="F14" s="10">
        <v>1742</v>
      </c>
      <c r="G14" s="10">
        <v>13516</v>
      </c>
      <c r="H14" s="10">
        <v>471295</v>
      </c>
    </row>
    <row r="15" spans="1:8" ht="13" thickBot="1" x14ac:dyDescent="0.3">
      <c r="A15" s="8" t="s">
        <v>111</v>
      </c>
      <c r="B15" s="7"/>
      <c r="C15" s="7"/>
      <c r="D15" s="7"/>
      <c r="E15" s="10">
        <v>331</v>
      </c>
      <c r="F15" s="10">
        <v>551</v>
      </c>
      <c r="G15" s="10">
        <v>208951</v>
      </c>
      <c r="H15" s="10">
        <v>9699997</v>
      </c>
    </row>
    <row r="16" spans="1:8" ht="13" thickBot="1" x14ac:dyDescent="0.3">
      <c r="A16" s="8" t="s">
        <v>112</v>
      </c>
      <c r="B16" s="7"/>
      <c r="C16" s="7"/>
      <c r="D16" s="7"/>
      <c r="E16" s="7"/>
      <c r="F16" s="7"/>
      <c r="G16" s="10">
        <v>2759</v>
      </c>
      <c r="H16" s="10">
        <v>11150</v>
      </c>
    </row>
    <row r="17" spans="1:8" ht="13" thickBot="1" x14ac:dyDescent="0.3">
      <c r="A17" s="8" t="s">
        <v>113</v>
      </c>
      <c r="B17" s="7"/>
      <c r="C17" s="7"/>
      <c r="D17" s="7"/>
      <c r="E17" s="7"/>
      <c r="F17" s="7"/>
      <c r="G17" s="10">
        <v>730</v>
      </c>
      <c r="H17" s="10">
        <v>33621</v>
      </c>
    </row>
    <row r="18" spans="1:8" ht="13" thickBot="1" x14ac:dyDescent="0.3">
      <c r="A18" s="8" t="s">
        <v>114</v>
      </c>
      <c r="B18" s="7"/>
      <c r="C18" s="7"/>
      <c r="D18" s="10">
        <v>983</v>
      </c>
      <c r="E18" s="10">
        <v>2399</v>
      </c>
      <c r="F18" s="10">
        <v>2791</v>
      </c>
      <c r="G18" s="10">
        <v>19597</v>
      </c>
      <c r="H18" s="10">
        <v>15241</v>
      </c>
    </row>
    <row r="19" spans="1:8" ht="13" thickBot="1" x14ac:dyDescent="0.3">
      <c r="A19" s="8" t="s">
        <v>115</v>
      </c>
      <c r="B19" s="10">
        <v>282</v>
      </c>
      <c r="C19" s="10">
        <v>8</v>
      </c>
      <c r="D19" s="10">
        <v>35</v>
      </c>
      <c r="E19" s="10">
        <v>225</v>
      </c>
      <c r="F19" s="10">
        <v>318</v>
      </c>
      <c r="G19" s="10">
        <v>19534</v>
      </c>
      <c r="H19" s="10">
        <v>103463</v>
      </c>
    </row>
    <row r="20" spans="1:8" ht="13" thickBot="1" x14ac:dyDescent="0.3">
      <c r="A20" s="8" t="s">
        <v>116</v>
      </c>
      <c r="B20" s="10">
        <v>3053</v>
      </c>
      <c r="C20" s="10">
        <v>16422</v>
      </c>
      <c r="D20" s="10">
        <v>24627</v>
      </c>
      <c r="E20" s="10">
        <v>40706</v>
      </c>
      <c r="F20" s="10">
        <v>56340</v>
      </c>
      <c r="G20" s="10">
        <v>512067</v>
      </c>
      <c r="H20" s="10">
        <v>1253753</v>
      </c>
    </row>
    <row r="21" spans="1:8" ht="13" thickBot="1" x14ac:dyDescent="0.3">
      <c r="A21" s="8" t="s">
        <v>117</v>
      </c>
      <c r="B21" s="7"/>
      <c r="C21" s="7"/>
      <c r="D21" s="7"/>
      <c r="E21" s="7"/>
      <c r="F21" s="7"/>
      <c r="G21" s="10">
        <v>430</v>
      </c>
      <c r="H21" s="10">
        <v>24184</v>
      </c>
    </row>
    <row r="22" spans="1:8" ht="13" thickBot="1" x14ac:dyDescent="0.3">
      <c r="A22" s="8" t="s">
        <v>118</v>
      </c>
      <c r="B22" s="7"/>
      <c r="C22" s="7"/>
      <c r="D22" s="7"/>
      <c r="E22" s="10">
        <v>11994</v>
      </c>
      <c r="F22" s="10">
        <v>37965</v>
      </c>
      <c r="G22" s="10">
        <v>107533</v>
      </c>
      <c r="H22" s="10">
        <v>7126</v>
      </c>
    </row>
    <row r="23" spans="1:8" ht="13" thickBot="1" x14ac:dyDescent="0.3">
      <c r="A23" s="8" t="s">
        <v>119</v>
      </c>
      <c r="B23" s="7"/>
      <c r="C23" s="7"/>
      <c r="D23" s="7"/>
      <c r="E23" s="7"/>
      <c r="F23" s="10">
        <v>64</v>
      </c>
      <c r="G23" s="10">
        <v>1856</v>
      </c>
      <c r="H23" s="10">
        <v>6424</v>
      </c>
    </row>
    <row r="24" spans="1:8" ht="13" thickBot="1" x14ac:dyDescent="0.3">
      <c r="A24" s="8" t="s">
        <v>120</v>
      </c>
      <c r="B24" s="10">
        <v>283903</v>
      </c>
      <c r="C24" s="10">
        <v>3387375</v>
      </c>
      <c r="D24" s="10">
        <v>5532536</v>
      </c>
      <c r="E24" s="10">
        <v>4488809</v>
      </c>
      <c r="F24" s="10">
        <v>2596095</v>
      </c>
      <c r="G24" s="10">
        <v>2586783</v>
      </c>
      <c r="H24" s="10">
        <v>4511861</v>
      </c>
    </row>
    <row r="25" spans="1:8" ht="13" thickBot="1" x14ac:dyDescent="0.3">
      <c r="A25" s="8" t="s">
        <v>121</v>
      </c>
      <c r="B25" s="7"/>
      <c r="C25" s="10">
        <v>3806</v>
      </c>
      <c r="D25" s="10">
        <v>3714</v>
      </c>
      <c r="E25" s="10">
        <v>15787</v>
      </c>
      <c r="F25" s="10">
        <v>35350</v>
      </c>
      <c r="G25" s="10">
        <v>788303</v>
      </c>
      <c r="H25" s="10">
        <v>2811949</v>
      </c>
    </row>
    <row r="26" spans="1:8" ht="13" thickBot="1" x14ac:dyDescent="0.3">
      <c r="A26" s="8" t="s">
        <v>122</v>
      </c>
      <c r="B26" s="10">
        <v>458</v>
      </c>
      <c r="C26" s="10">
        <v>19905</v>
      </c>
      <c r="D26" s="10">
        <v>15769</v>
      </c>
      <c r="E26" s="10">
        <v>12814</v>
      </c>
      <c r="F26" s="10">
        <v>4558</v>
      </c>
      <c r="G26" s="10">
        <v>12547</v>
      </c>
      <c r="H26" s="10">
        <v>50009</v>
      </c>
    </row>
    <row r="27" spans="1:8" ht="13" thickBot="1" x14ac:dyDescent="0.3">
      <c r="A27" s="8" t="s">
        <v>123</v>
      </c>
      <c r="B27" s="10">
        <v>28789</v>
      </c>
      <c r="C27" s="10">
        <v>55635</v>
      </c>
      <c r="D27" s="10">
        <v>50057</v>
      </c>
      <c r="E27" s="10">
        <v>94339</v>
      </c>
      <c r="F27" s="10">
        <v>72730</v>
      </c>
      <c r="G27" s="10">
        <v>778351</v>
      </c>
      <c r="H27" s="10">
        <v>3838244</v>
      </c>
    </row>
    <row r="28" spans="1:8" ht="13" thickBot="1" x14ac:dyDescent="0.3">
      <c r="A28" s="8" t="s">
        <v>124</v>
      </c>
      <c r="B28" s="10">
        <v>3147</v>
      </c>
      <c r="C28" s="10">
        <v>8310</v>
      </c>
      <c r="D28" s="10">
        <v>4508</v>
      </c>
      <c r="E28" s="10">
        <v>3971</v>
      </c>
      <c r="F28" s="10">
        <v>2005</v>
      </c>
      <c r="G28" s="10">
        <v>10284</v>
      </c>
      <c r="H28" s="10">
        <v>43849</v>
      </c>
    </row>
    <row r="29" spans="1:8" ht="13" thickBot="1" x14ac:dyDescent="0.3">
      <c r="A29" s="8" t="s">
        <v>125</v>
      </c>
      <c r="B29" s="10">
        <v>517</v>
      </c>
      <c r="C29" s="10">
        <v>781</v>
      </c>
      <c r="D29" s="10">
        <v>12792</v>
      </c>
      <c r="E29" s="10">
        <v>10418</v>
      </c>
      <c r="F29" s="10">
        <v>3670</v>
      </c>
      <c r="G29" s="10">
        <v>55</v>
      </c>
      <c r="H29" s="7"/>
    </row>
    <row r="30" spans="1:8" ht="13" thickBot="1" x14ac:dyDescent="0.3">
      <c r="A30" s="8" t="s">
        <v>126</v>
      </c>
      <c r="B30" s="7"/>
      <c r="C30" s="7"/>
      <c r="D30" s="7"/>
      <c r="E30" s="7"/>
      <c r="F30" s="7"/>
      <c r="G30" s="10">
        <v>2</v>
      </c>
      <c r="H30" s="10">
        <v>13</v>
      </c>
    </row>
    <row r="31" spans="1:8" ht="13" thickBot="1" x14ac:dyDescent="0.3">
      <c r="A31" s="8" t="s">
        <v>127</v>
      </c>
      <c r="B31" s="7"/>
      <c r="C31" s="7"/>
      <c r="D31" s="7"/>
      <c r="E31" s="7"/>
      <c r="F31" s="7"/>
      <c r="G31" s="10">
        <v>1343</v>
      </c>
      <c r="H31" s="10">
        <v>15267</v>
      </c>
    </row>
    <row r="32" spans="1:8" ht="13" thickBot="1" x14ac:dyDescent="0.3">
      <c r="A32" s="8" t="s">
        <v>128</v>
      </c>
      <c r="B32" s="7"/>
      <c r="C32" s="7"/>
      <c r="D32" s="7"/>
      <c r="E32" s="7"/>
      <c r="F32" s="7"/>
      <c r="G32" s="10">
        <v>95</v>
      </c>
      <c r="H32" s="10">
        <v>2037</v>
      </c>
    </row>
    <row r="33" spans="1:8" ht="13" thickBot="1" x14ac:dyDescent="0.3">
      <c r="A33" s="8" t="s">
        <v>129</v>
      </c>
      <c r="B33" s="10">
        <v>303310</v>
      </c>
      <c r="C33" s="10">
        <v>557495</v>
      </c>
      <c r="D33" s="10">
        <v>452204</v>
      </c>
      <c r="E33" s="10">
        <v>508037</v>
      </c>
      <c r="F33" s="10">
        <v>506906</v>
      </c>
      <c r="G33" s="10">
        <v>4701213</v>
      </c>
      <c r="H33" s="10">
        <v>19190772</v>
      </c>
    </row>
    <row r="34" spans="1:8" ht="13" thickBot="1" x14ac:dyDescent="0.3">
      <c r="A34" s="8" t="s">
        <v>130</v>
      </c>
      <c r="B34" s="10">
        <v>66153</v>
      </c>
      <c r="C34" s="10">
        <v>162577</v>
      </c>
      <c r="D34" s="10">
        <v>116568</v>
      </c>
      <c r="E34" s="10">
        <v>132531</v>
      </c>
      <c r="F34" s="10">
        <v>102044</v>
      </c>
      <c r="G34" s="10">
        <v>762666</v>
      </c>
      <c r="H34" s="10">
        <v>2414540</v>
      </c>
    </row>
    <row r="35" spans="1:8" ht="13" thickBot="1" x14ac:dyDescent="0.3">
      <c r="A35" s="8" t="s">
        <v>131</v>
      </c>
      <c r="B35" s="7"/>
      <c r="C35" s="10">
        <v>11234</v>
      </c>
      <c r="D35" s="10">
        <v>202234</v>
      </c>
      <c r="E35" s="10">
        <v>407781</v>
      </c>
      <c r="F35" s="10">
        <v>264350</v>
      </c>
      <c r="G35" s="10">
        <v>2519525</v>
      </c>
      <c r="H35" s="10">
        <v>3357975</v>
      </c>
    </row>
    <row r="36" spans="1:8" ht="13" thickBot="1" x14ac:dyDescent="0.3">
      <c r="A36" s="8" t="s">
        <v>132</v>
      </c>
      <c r="B36" s="7"/>
      <c r="C36" s="7"/>
      <c r="D36" s="10">
        <v>926</v>
      </c>
      <c r="E36" s="10">
        <v>1626</v>
      </c>
      <c r="F36" s="10">
        <v>1122</v>
      </c>
      <c r="G36" s="7"/>
      <c r="H36" s="7"/>
    </row>
    <row r="37" spans="1:8" ht="13" thickBot="1" x14ac:dyDescent="0.3">
      <c r="A37" s="8" t="s">
        <v>133</v>
      </c>
      <c r="B37" s="7"/>
      <c r="C37" s="10">
        <v>501258</v>
      </c>
      <c r="D37" s="10">
        <v>369146</v>
      </c>
      <c r="E37" s="10">
        <v>103937</v>
      </c>
      <c r="F37" s="10">
        <v>19213</v>
      </c>
      <c r="G37" s="10">
        <v>944</v>
      </c>
      <c r="H37" s="7"/>
    </row>
    <row r="38" spans="1:8" ht="13" thickBot="1" x14ac:dyDescent="0.3">
      <c r="A38" s="8" t="s">
        <v>134</v>
      </c>
      <c r="B38" s="10">
        <v>68</v>
      </c>
      <c r="C38" s="10">
        <v>46289</v>
      </c>
      <c r="D38" s="10">
        <v>105386</v>
      </c>
      <c r="E38" s="10">
        <v>94042</v>
      </c>
      <c r="F38" s="10">
        <v>47747</v>
      </c>
      <c r="G38" s="10">
        <v>6488</v>
      </c>
      <c r="H38" s="7"/>
    </row>
    <row r="39" spans="1:8" ht="13" thickBot="1" x14ac:dyDescent="0.3">
      <c r="A39" s="8" t="s">
        <v>135</v>
      </c>
      <c r="B39" s="7"/>
      <c r="C39" s="7"/>
      <c r="D39" s="7"/>
      <c r="E39" s="7"/>
      <c r="F39" s="7"/>
      <c r="G39" s="10">
        <v>51736</v>
      </c>
      <c r="H39" s="10">
        <v>97302</v>
      </c>
    </row>
    <row r="40" spans="1:8" ht="13" thickBot="1" x14ac:dyDescent="0.3">
      <c r="A40" s="8" t="s">
        <v>136</v>
      </c>
      <c r="B40" s="10">
        <v>69</v>
      </c>
      <c r="C40" s="10">
        <v>3662</v>
      </c>
      <c r="D40" s="10">
        <v>12911</v>
      </c>
      <c r="E40" s="10">
        <v>17781</v>
      </c>
      <c r="F40" s="10">
        <v>11795</v>
      </c>
      <c r="G40" s="10">
        <v>12927</v>
      </c>
      <c r="H40" s="10">
        <v>110158</v>
      </c>
    </row>
    <row r="41" spans="1:8" ht="13" thickBot="1" x14ac:dyDescent="0.3">
      <c r="A41" s="8" t="s">
        <v>137</v>
      </c>
      <c r="B41" s="10">
        <v>72</v>
      </c>
      <c r="C41" s="7"/>
      <c r="D41" s="7"/>
      <c r="E41" s="10">
        <v>741</v>
      </c>
      <c r="F41" s="10">
        <v>2442</v>
      </c>
      <c r="G41" s="10">
        <v>12925</v>
      </c>
      <c r="H41" s="10">
        <v>1405</v>
      </c>
    </row>
    <row r="42" spans="1:8" ht="13" thickBot="1" x14ac:dyDescent="0.3">
      <c r="A42" s="8" t="s">
        <v>138</v>
      </c>
      <c r="B42" s="10">
        <v>2</v>
      </c>
      <c r="C42" s="10">
        <v>14</v>
      </c>
      <c r="D42" s="10">
        <v>45</v>
      </c>
      <c r="E42" s="10">
        <v>91</v>
      </c>
      <c r="F42" s="10">
        <v>118</v>
      </c>
      <c r="G42" s="10">
        <v>782</v>
      </c>
      <c r="H42" s="10">
        <v>2195</v>
      </c>
    </row>
    <row r="43" spans="1:8" ht="13" thickBot="1" x14ac:dyDescent="0.3">
      <c r="A43" s="8" t="s">
        <v>139</v>
      </c>
      <c r="B43" s="10">
        <v>3071</v>
      </c>
      <c r="C43" s="10">
        <v>9877</v>
      </c>
      <c r="D43" s="10">
        <v>11720</v>
      </c>
      <c r="E43" s="10">
        <v>19136</v>
      </c>
      <c r="F43" s="10">
        <v>24539</v>
      </c>
      <c r="G43" s="10">
        <v>166818</v>
      </c>
      <c r="H43" s="10">
        <v>317946</v>
      </c>
    </row>
    <row r="44" spans="1:8" ht="13" thickBot="1" x14ac:dyDescent="0.3">
      <c r="A44" s="8" t="s">
        <v>140</v>
      </c>
      <c r="B44" s="10">
        <v>273</v>
      </c>
      <c r="C44" s="10">
        <v>934</v>
      </c>
      <c r="D44" s="10">
        <v>1275</v>
      </c>
      <c r="E44" s="10">
        <v>1142</v>
      </c>
      <c r="F44" s="10">
        <v>739</v>
      </c>
      <c r="G44" s="10">
        <v>11968</v>
      </c>
      <c r="H44" s="10">
        <v>55716</v>
      </c>
    </row>
    <row r="45" spans="1:8" ht="13" thickBot="1" x14ac:dyDescent="0.3">
      <c r="A45" s="8" t="s">
        <v>141</v>
      </c>
      <c r="B45" s="10">
        <v>227</v>
      </c>
      <c r="C45" s="10">
        <v>874</v>
      </c>
      <c r="D45" s="10">
        <v>1081</v>
      </c>
      <c r="E45" s="10">
        <v>860</v>
      </c>
      <c r="F45" s="10">
        <v>693</v>
      </c>
      <c r="G45" s="10">
        <v>9006</v>
      </c>
      <c r="H45" s="10">
        <v>39190</v>
      </c>
    </row>
    <row r="46" spans="1:8" ht="13" thickBot="1" x14ac:dyDescent="0.3">
      <c r="A46" s="8" t="s">
        <v>142</v>
      </c>
      <c r="B46" s="10">
        <v>27</v>
      </c>
      <c r="C46" s="10">
        <v>43</v>
      </c>
      <c r="D46" s="10">
        <v>289</v>
      </c>
      <c r="E46" s="10">
        <v>803</v>
      </c>
      <c r="F46" s="10">
        <v>905</v>
      </c>
      <c r="G46" s="10">
        <v>23077</v>
      </c>
      <c r="H46" s="10">
        <v>219655</v>
      </c>
    </row>
    <row r="47" spans="1:8" ht="13" thickBot="1" x14ac:dyDescent="0.3">
      <c r="A47" s="8" t="s">
        <v>143</v>
      </c>
      <c r="B47" s="7"/>
      <c r="C47" s="7"/>
      <c r="D47" s="7"/>
      <c r="E47" s="7"/>
      <c r="F47" s="7"/>
      <c r="G47" s="10">
        <v>94</v>
      </c>
      <c r="H47" s="10">
        <v>477</v>
      </c>
    </row>
    <row r="48" spans="1:8" ht="13" thickBot="1" x14ac:dyDescent="0.3">
      <c r="A48" s="8" t="s">
        <v>144</v>
      </c>
      <c r="B48" s="10">
        <v>57</v>
      </c>
      <c r="C48" s="10">
        <v>6735</v>
      </c>
      <c r="D48" s="10">
        <v>14574</v>
      </c>
      <c r="E48" s="10">
        <v>13956</v>
      </c>
      <c r="F48" s="10">
        <v>6518</v>
      </c>
      <c r="G48" s="10">
        <v>966</v>
      </c>
      <c r="H48" s="10">
        <v>1028</v>
      </c>
    </row>
    <row r="49" spans="1:8" ht="13" thickBot="1" x14ac:dyDescent="0.3">
      <c r="A49" s="8" t="s">
        <v>145</v>
      </c>
      <c r="B49" s="7"/>
      <c r="C49" s="10">
        <v>4455</v>
      </c>
      <c r="D49" s="10">
        <v>202774</v>
      </c>
      <c r="E49" s="10">
        <v>798160</v>
      </c>
      <c r="F49" s="10">
        <v>1410300</v>
      </c>
      <c r="G49" s="10">
        <v>5616250</v>
      </c>
      <c r="H49" s="10">
        <v>33289472</v>
      </c>
    </row>
    <row r="50" spans="1:8" ht="13" thickBot="1" x14ac:dyDescent="0.3">
      <c r="A50" s="8" t="s">
        <v>146</v>
      </c>
      <c r="B50" s="10">
        <v>119568</v>
      </c>
      <c r="C50" s="10">
        <v>73205</v>
      </c>
      <c r="D50" s="10">
        <v>33538</v>
      </c>
      <c r="E50" s="10">
        <v>60916</v>
      </c>
      <c r="F50" s="10">
        <v>25186</v>
      </c>
      <c r="G50" s="10">
        <v>1205</v>
      </c>
      <c r="H50" s="10">
        <v>395</v>
      </c>
    </row>
    <row r="51" spans="1:8" ht="13" thickBot="1" x14ac:dyDescent="0.3">
      <c r="A51" s="8" t="s">
        <v>147</v>
      </c>
      <c r="B51" s="7"/>
      <c r="C51" s="7"/>
      <c r="D51" s="7"/>
      <c r="E51" s="7"/>
      <c r="F51" s="7"/>
      <c r="G51" s="10">
        <v>2276150</v>
      </c>
      <c r="H51" s="10">
        <v>3766845</v>
      </c>
    </row>
    <row r="52" spans="1:8" ht="13" thickBot="1" x14ac:dyDescent="0.3">
      <c r="A52" s="8" t="s">
        <v>148</v>
      </c>
      <c r="B52" s="10">
        <v>29</v>
      </c>
      <c r="C52" s="10">
        <v>415</v>
      </c>
      <c r="D52" s="10">
        <v>287</v>
      </c>
      <c r="E52" s="10">
        <v>249</v>
      </c>
      <c r="F52" s="10">
        <v>196</v>
      </c>
      <c r="G52" s="10">
        <v>9017</v>
      </c>
      <c r="H52" s="10">
        <v>76350</v>
      </c>
    </row>
    <row r="53" spans="1:8" ht="13" thickBot="1" x14ac:dyDescent="0.3">
      <c r="A53" s="8" t="s">
        <v>149</v>
      </c>
      <c r="B53" s="7"/>
      <c r="C53" s="7"/>
      <c r="D53" s="10">
        <v>36070</v>
      </c>
      <c r="E53" s="10">
        <v>404111</v>
      </c>
      <c r="F53" s="10">
        <v>1275244</v>
      </c>
      <c r="G53" s="10">
        <v>16533905</v>
      </c>
      <c r="H53" s="10">
        <v>6272650</v>
      </c>
    </row>
    <row r="54" spans="1:8" ht="13" thickBot="1" x14ac:dyDescent="0.3">
      <c r="A54" s="8" t="s">
        <v>150</v>
      </c>
      <c r="B54" s="7"/>
      <c r="C54" s="7"/>
      <c r="D54" s="10">
        <v>175778</v>
      </c>
      <c r="E54" s="10">
        <v>1841946</v>
      </c>
      <c r="F54" s="10">
        <v>3302354</v>
      </c>
      <c r="G54" s="10">
        <v>81515381</v>
      </c>
      <c r="H54" s="10">
        <v>38898479</v>
      </c>
    </row>
    <row r="55" spans="1:8" ht="13" thickBot="1" x14ac:dyDescent="0.3">
      <c r="A55" s="8" t="s">
        <v>151</v>
      </c>
      <c r="B55" s="10">
        <v>1252</v>
      </c>
      <c r="C55" s="10">
        <v>1479</v>
      </c>
      <c r="D55" s="10">
        <v>1094</v>
      </c>
      <c r="E55" s="10">
        <v>1010</v>
      </c>
      <c r="F55" s="10">
        <v>1059</v>
      </c>
      <c r="G55" s="10">
        <v>18979</v>
      </c>
      <c r="H55" s="10">
        <v>791972</v>
      </c>
    </row>
    <row r="56" spans="1:8" ht="13" thickBot="1" x14ac:dyDescent="0.3">
      <c r="A56" s="8" t="s">
        <v>152</v>
      </c>
      <c r="B56" s="7"/>
      <c r="C56" s="10">
        <v>10000</v>
      </c>
      <c r="D56" s="10">
        <v>14723</v>
      </c>
      <c r="E56" s="10">
        <v>67035</v>
      </c>
      <c r="F56" s="10">
        <v>127837</v>
      </c>
      <c r="G56" s="10">
        <v>15096954</v>
      </c>
      <c r="H56" s="10">
        <v>48507413</v>
      </c>
    </row>
    <row r="57" spans="1:8" ht="13" thickBot="1" x14ac:dyDescent="0.3">
      <c r="A57" s="8" t="s">
        <v>153</v>
      </c>
      <c r="B57" s="7"/>
      <c r="C57" s="10">
        <v>10</v>
      </c>
      <c r="D57" s="10">
        <v>25</v>
      </c>
      <c r="E57" s="10">
        <v>53</v>
      </c>
      <c r="F57" s="10">
        <v>119</v>
      </c>
      <c r="G57" s="10">
        <v>17280</v>
      </c>
      <c r="H57" s="10">
        <v>68284</v>
      </c>
    </row>
    <row r="58" spans="1:8" ht="13" thickBot="1" x14ac:dyDescent="0.3">
      <c r="A58" s="8" t="s">
        <v>154</v>
      </c>
      <c r="B58" s="10">
        <v>52468</v>
      </c>
      <c r="C58" s="10">
        <v>130957</v>
      </c>
      <c r="D58" s="10">
        <v>100293</v>
      </c>
      <c r="E58" s="10">
        <v>101702</v>
      </c>
      <c r="F58" s="10">
        <v>99458</v>
      </c>
      <c r="G58" s="10">
        <v>997080</v>
      </c>
      <c r="H58" s="10">
        <v>3887354</v>
      </c>
    </row>
    <row r="59" spans="1:8" ht="13" thickBot="1" x14ac:dyDescent="0.3">
      <c r="A59" s="8" t="s">
        <v>155</v>
      </c>
      <c r="B59" s="7"/>
      <c r="C59" s="7"/>
      <c r="D59" s="7"/>
      <c r="E59" s="10">
        <v>36</v>
      </c>
      <c r="F59" s="10">
        <v>1474</v>
      </c>
      <c r="G59" s="10">
        <v>11281</v>
      </c>
      <c r="H59" s="10">
        <v>26</v>
      </c>
    </row>
    <row r="60" spans="1:8" ht="13" thickBot="1" x14ac:dyDescent="0.3">
      <c r="A60" s="8" t="s">
        <v>156</v>
      </c>
      <c r="B60" s="7"/>
      <c r="C60" s="7"/>
      <c r="D60" s="7"/>
      <c r="E60" s="7"/>
      <c r="F60" s="7"/>
      <c r="G60" s="10">
        <v>327</v>
      </c>
      <c r="H60" s="10">
        <v>988</v>
      </c>
    </row>
    <row r="61" spans="1:8" ht="13" thickBot="1" x14ac:dyDescent="0.3">
      <c r="A61" s="8" t="s">
        <v>157</v>
      </c>
      <c r="B61" s="7"/>
      <c r="C61" s="7"/>
      <c r="D61" s="10">
        <v>1</v>
      </c>
      <c r="E61" s="10">
        <v>1022</v>
      </c>
      <c r="F61" s="10">
        <v>1088</v>
      </c>
      <c r="G61" s="10">
        <v>2</v>
      </c>
      <c r="H61" s="7"/>
    </row>
    <row r="62" spans="1:8" ht="13" thickBot="1" x14ac:dyDescent="0.3">
      <c r="A62" s="8" t="s">
        <v>158</v>
      </c>
      <c r="B62" s="10">
        <v>776</v>
      </c>
      <c r="C62" s="10">
        <v>1941</v>
      </c>
      <c r="D62" s="10">
        <v>1239</v>
      </c>
      <c r="E62" s="10">
        <v>1161</v>
      </c>
      <c r="F62" s="10">
        <v>3574</v>
      </c>
      <c r="G62" s="10">
        <v>30002</v>
      </c>
      <c r="H62" s="10">
        <v>11891</v>
      </c>
    </row>
    <row r="63" spans="1:8" ht="13" thickBot="1" x14ac:dyDescent="0.3">
      <c r="A63" s="8" t="s">
        <v>159</v>
      </c>
      <c r="B63" s="10">
        <v>1430</v>
      </c>
      <c r="C63" s="10">
        <v>6841</v>
      </c>
      <c r="D63" s="7"/>
      <c r="E63" s="7"/>
      <c r="F63" s="7"/>
      <c r="G63" s="7"/>
      <c r="H63" s="7"/>
    </row>
    <row r="64" spans="1:8" ht="13" thickBot="1" x14ac:dyDescent="0.3">
      <c r="A64" s="8" t="s">
        <v>160</v>
      </c>
      <c r="B64" s="7"/>
      <c r="C64" s="7"/>
      <c r="D64" s="7"/>
      <c r="E64" s="7"/>
      <c r="F64" s="7"/>
      <c r="G64" s="10">
        <v>1317</v>
      </c>
      <c r="H64" s="10">
        <v>3127</v>
      </c>
    </row>
    <row r="65" spans="1:8" ht="13" thickBot="1" x14ac:dyDescent="0.3">
      <c r="A65" s="8" t="s">
        <v>161</v>
      </c>
      <c r="B65" s="10">
        <v>27446</v>
      </c>
      <c r="C65" s="10">
        <v>664770</v>
      </c>
      <c r="D65" s="10">
        <v>563174</v>
      </c>
      <c r="E65" s="10">
        <v>234377</v>
      </c>
      <c r="F65" s="10">
        <v>89737</v>
      </c>
      <c r="G65" s="10">
        <v>9596</v>
      </c>
      <c r="H65" s="10">
        <v>1889</v>
      </c>
    </row>
    <row r="66" spans="1:8" ht="13" thickBot="1" x14ac:dyDescent="0.3">
      <c r="A66" s="8" t="s">
        <v>162</v>
      </c>
      <c r="B66" s="7"/>
      <c r="C66" s="7"/>
      <c r="D66" s="10">
        <v>85139</v>
      </c>
      <c r="E66" s="10">
        <v>227822</v>
      </c>
      <c r="F66" s="10">
        <v>208583</v>
      </c>
      <c r="G66" s="10">
        <v>4271061</v>
      </c>
      <c r="H66" s="10">
        <v>37069411</v>
      </c>
    </row>
    <row r="67" spans="1:8" ht="13" thickBot="1" x14ac:dyDescent="0.3">
      <c r="A67" s="8" t="s">
        <v>163</v>
      </c>
      <c r="B67" s="7"/>
      <c r="C67" s="10">
        <v>150150</v>
      </c>
      <c r="D67" s="10">
        <v>502388</v>
      </c>
      <c r="E67" s="10">
        <v>218452</v>
      </c>
      <c r="F67" s="10">
        <v>34518</v>
      </c>
      <c r="G67" s="10">
        <v>1965</v>
      </c>
      <c r="H67" s="7"/>
    </row>
    <row r="68" spans="1:8" ht="13" thickBot="1" x14ac:dyDescent="0.3">
      <c r="A68" s="8" t="s">
        <v>164</v>
      </c>
      <c r="B68" s="10">
        <v>268662</v>
      </c>
      <c r="C68" s="10">
        <v>2748660</v>
      </c>
      <c r="D68" s="10">
        <v>1758552</v>
      </c>
      <c r="E68" s="10">
        <v>1739028</v>
      </c>
      <c r="F68" s="10">
        <v>1103475</v>
      </c>
      <c r="G68" s="10">
        <v>210054</v>
      </c>
      <c r="H68" s="7"/>
    </row>
    <row r="69" spans="1:8" ht="13" thickBot="1" x14ac:dyDescent="0.3">
      <c r="A69" s="8" t="s">
        <v>165</v>
      </c>
      <c r="B69" s="10">
        <v>5797</v>
      </c>
      <c r="C69" s="10">
        <v>9149</v>
      </c>
      <c r="D69" s="10">
        <v>6492</v>
      </c>
      <c r="E69" s="10">
        <v>8422</v>
      </c>
      <c r="F69" s="10">
        <v>3887</v>
      </c>
      <c r="G69" s="10">
        <v>3784</v>
      </c>
      <c r="H69" s="10">
        <v>15545</v>
      </c>
    </row>
  </sheetData>
  <mergeCells count="12">
    <mergeCell ref="G5:G8"/>
    <mergeCell ref="H5:H8"/>
    <mergeCell ref="A1:H1"/>
    <mergeCell ref="A2:H2"/>
    <mergeCell ref="A3:H3"/>
    <mergeCell ref="A4:H4"/>
    <mergeCell ref="A5:A6"/>
    <mergeCell ref="B5:B8"/>
    <mergeCell ref="C5:C8"/>
    <mergeCell ref="D5:D8"/>
    <mergeCell ref="E5:E8"/>
    <mergeCell ref="F5:F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6115-2E4D-46E0-B7DB-70E26A6EB377}">
  <sheetPr>
    <tabColor theme="1"/>
  </sheetPr>
  <dimension ref="A1:H70"/>
  <sheetViews>
    <sheetView workbookViewId="0">
      <selection activeCell="F18" sqref="F18"/>
    </sheetView>
  </sheetViews>
  <sheetFormatPr defaultRowHeight="12.5" x14ac:dyDescent="0.25"/>
  <cols>
    <col min="1" max="1" width="33.54296875" style="1" bestFit="1" customWidth="1"/>
    <col min="2" max="2" width="12.7265625" style="1" bestFit="1" customWidth="1"/>
    <col min="3" max="8" width="12" style="1" bestFit="1" customWidth="1"/>
    <col min="9" max="16384" width="8.7265625" style="1"/>
  </cols>
  <sheetData>
    <row r="1" spans="1:8" ht="15" x14ac:dyDescent="0.25">
      <c r="A1" s="29" t="s">
        <v>267</v>
      </c>
      <c r="B1" s="30"/>
      <c r="C1" s="30"/>
      <c r="D1" s="30"/>
      <c r="E1" s="30"/>
      <c r="F1" s="30"/>
      <c r="G1" s="30"/>
      <c r="H1" s="30"/>
    </row>
    <row r="2" spans="1:8" ht="13" thickBot="1" x14ac:dyDescent="0.3">
      <c r="A2" s="31" t="s">
        <v>190</v>
      </c>
      <c r="B2" s="32"/>
      <c r="C2" s="32"/>
      <c r="D2" s="32"/>
      <c r="E2" s="32"/>
      <c r="F2" s="32"/>
      <c r="G2" s="32"/>
      <c r="H2" s="32"/>
    </row>
    <row r="3" spans="1:8" ht="13" thickBot="1" x14ac:dyDescent="0.3">
      <c r="A3" s="31" t="s">
        <v>191</v>
      </c>
      <c r="B3" s="32"/>
      <c r="C3" s="32"/>
      <c r="D3" s="32"/>
      <c r="E3" s="32"/>
      <c r="F3" s="32"/>
      <c r="G3" s="32"/>
      <c r="H3" s="32"/>
    </row>
    <row r="4" spans="1:8" ht="13" thickBot="1" x14ac:dyDescent="0.3">
      <c r="A4" s="31" t="s">
        <v>196</v>
      </c>
      <c r="B4" s="32"/>
      <c r="C4" s="32"/>
      <c r="D4" s="32"/>
      <c r="E4" s="32"/>
      <c r="F4" s="32"/>
      <c r="G4" s="32"/>
      <c r="H4" s="32"/>
    </row>
    <row r="5" spans="1:8" ht="13" thickBot="1" x14ac:dyDescent="0.3">
      <c r="A5" s="33" t="s">
        <v>193</v>
      </c>
      <c r="B5" s="26" t="s">
        <v>99</v>
      </c>
      <c r="C5" s="26" t="s">
        <v>100</v>
      </c>
      <c r="D5" s="26" t="s">
        <v>101</v>
      </c>
      <c r="E5" s="26" t="s">
        <v>102</v>
      </c>
      <c r="F5" s="26" t="s">
        <v>103</v>
      </c>
      <c r="G5" s="26" t="s">
        <v>104</v>
      </c>
      <c r="H5" s="26" t="s">
        <v>105</v>
      </c>
    </row>
    <row r="6" spans="1:8" x14ac:dyDescent="0.25">
      <c r="A6" s="27"/>
      <c r="B6" s="27"/>
      <c r="C6" s="27"/>
      <c r="D6" s="27"/>
      <c r="E6" s="27"/>
      <c r="F6" s="27"/>
      <c r="G6" s="27"/>
      <c r="H6" s="27"/>
    </row>
    <row r="7" spans="1:8" x14ac:dyDescent="0.25">
      <c r="A7" s="3"/>
      <c r="B7" s="27"/>
      <c r="C7" s="27"/>
      <c r="D7" s="27"/>
      <c r="E7" s="27"/>
      <c r="F7" s="27"/>
      <c r="G7" s="27"/>
      <c r="H7" s="27"/>
    </row>
    <row r="8" spans="1:8" ht="13" thickBot="1" x14ac:dyDescent="0.3">
      <c r="A8" s="3"/>
      <c r="B8" s="28"/>
      <c r="C8" s="28"/>
      <c r="D8" s="28"/>
      <c r="E8" s="28"/>
      <c r="F8" s="28"/>
      <c r="G8" s="28"/>
      <c r="H8" s="28"/>
    </row>
    <row r="9" spans="1:8" ht="13" thickBot="1" x14ac:dyDescent="0.3">
      <c r="A9" s="5"/>
      <c r="B9" s="4" t="s">
        <v>195</v>
      </c>
      <c r="C9" s="4" t="s">
        <v>195</v>
      </c>
      <c r="D9" s="4" t="s">
        <v>195</v>
      </c>
      <c r="E9" s="4" t="s">
        <v>195</v>
      </c>
      <c r="F9" s="4" t="s">
        <v>195</v>
      </c>
      <c r="G9" s="4" t="s">
        <v>195</v>
      </c>
      <c r="H9" s="4" t="s">
        <v>195</v>
      </c>
    </row>
    <row r="10" spans="1:8" ht="13" thickBot="1" x14ac:dyDescent="0.3">
      <c r="A10" s="6" t="s">
        <v>106</v>
      </c>
      <c r="B10" s="7"/>
      <c r="C10" s="7"/>
      <c r="D10" s="7"/>
      <c r="E10" s="7"/>
      <c r="F10" s="7"/>
      <c r="G10" s="7"/>
      <c r="H10" s="7"/>
    </row>
    <row r="11" spans="1:8" ht="13" thickBot="1" x14ac:dyDescent="0.3">
      <c r="A11" s="8" t="s">
        <v>107</v>
      </c>
      <c r="B11" s="10">
        <v>1830952</v>
      </c>
      <c r="C11" s="10">
        <v>1035150</v>
      </c>
      <c r="D11" s="10">
        <v>730005</v>
      </c>
      <c r="E11" s="10">
        <v>1254093</v>
      </c>
      <c r="F11" s="10">
        <v>1695983</v>
      </c>
      <c r="G11" s="10">
        <v>20773103</v>
      </c>
      <c r="H11" s="10">
        <v>79065725</v>
      </c>
    </row>
    <row r="12" spans="1:8" ht="13" thickBot="1" x14ac:dyDescent="0.3">
      <c r="A12" s="8" t="s">
        <v>108</v>
      </c>
      <c r="B12" s="7"/>
      <c r="C12" s="7"/>
      <c r="D12" s="10">
        <v>663</v>
      </c>
      <c r="E12" s="10">
        <v>4566</v>
      </c>
      <c r="F12" s="10">
        <v>4055</v>
      </c>
      <c r="G12" s="7"/>
      <c r="H12" s="7"/>
    </row>
    <row r="13" spans="1:8" ht="13" thickBot="1" x14ac:dyDescent="0.3">
      <c r="A13" s="8" t="s">
        <v>109</v>
      </c>
      <c r="B13" s="10">
        <v>77915</v>
      </c>
      <c r="C13" s="10">
        <v>454679</v>
      </c>
      <c r="D13" s="10">
        <v>418201</v>
      </c>
      <c r="E13" s="10">
        <v>565962</v>
      </c>
      <c r="F13" s="10">
        <v>644653</v>
      </c>
      <c r="G13" s="10">
        <v>7930834</v>
      </c>
      <c r="H13" s="10">
        <v>36071087</v>
      </c>
    </row>
    <row r="14" spans="1:8" ht="13" thickBot="1" x14ac:dyDescent="0.3">
      <c r="A14" s="8" t="s">
        <v>110</v>
      </c>
      <c r="B14" s="7"/>
      <c r="C14" s="7"/>
      <c r="D14" s="7"/>
      <c r="E14" s="7"/>
      <c r="F14" s="7"/>
      <c r="G14" s="10">
        <v>35546</v>
      </c>
      <c r="H14" s="10">
        <v>371743</v>
      </c>
    </row>
    <row r="15" spans="1:8" ht="13" thickBot="1" x14ac:dyDescent="0.3">
      <c r="A15" s="8" t="s">
        <v>111</v>
      </c>
      <c r="B15" s="7"/>
      <c r="C15" s="7"/>
      <c r="D15" s="7"/>
      <c r="E15" s="7"/>
      <c r="F15" s="10">
        <v>1087</v>
      </c>
      <c r="G15" s="10">
        <v>193785</v>
      </c>
      <c r="H15" s="10">
        <v>8414817</v>
      </c>
    </row>
    <row r="16" spans="1:8" ht="13" thickBot="1" x14ac:dyDescent="0.3">
      <c r="A16" s="8" t="s">
        <v>112</v>
      </c>
      <c r="B16" s="7"/>
      <c r="C16" s="7"/>
      <c r="D16" s="7"/>
      <c r="E16" s="7"/>
      <c r="F16" s="7"/>
      <c r="G16" s="10">
        <v>1916</v>
      </c>
      <c r="H16" s="10">
        <v>10472</v>
      </c>
    </row>
    <row r="17" spans="1:8" ht="13" thickBot="1" x14ac:dyDescent="0.3">
      <c r="A17" s="8" t="s">
        <v>113</v>
      </c>
      <c r="B17" s="7"/>
      <c r="C17" s="7"/>
      <c r="D17" s="7"/>
      <c r="E17" s="7"/>
      <c r="F17" s="7"/>
      <c r="G17" s="10">
        <v>730</v>
      </c>
      <c r="H17" s="10">
        <v>25889</v>
      </c>
    </row>
    <row r="18" spans="1:8" ht="13" thickBot="1" x14ac:dyDescent="0.3">
      <c r="A18" s="8" t="s">
        <v>114</v>
      </c>
      <c r="B18" s="7"/>
      <c r="C18" s="7"/>
      <c r="D18" s="10">
        <v>0</v>
      </c>
      <c r="E18" s="10">
        <v>1102</v>
      </c>
      <c r="F18" s="10">
        <v>2800</v>
      </c>
      <c r="G18" s="10">
        <v>20348</v>
      </c>
      <c r="H18" s="10">
        <v>13396</v>
      </c>
    </row>
    <row r="19" spans="1:8" ht="13" thickBot="1" x14ac:dyDescent="0.3">
      <c r="A19" s="8" t="s">
        <v>115</v>
      </c>
      <c r="B19" s="10">
        <v>145</v>
      </c>
      <c r="C19" s="10">
        <v>2135</v>
      </c>
      <c r="D19" s="10">
        <v>1086</v>
      </c>
      <c r="E19" s="10">
        <v>589</v>
      </c>
      <c r="F19" s="10">
        <v>125</v>
      </c>
      <c r="G19" s="10">
        <v>18617</v>
      </c>
      <c r="H19" s="10">
        <v>82427</v>
      </c>
    </row>
    <row r="20" spans="1:8" ht="13" thickBot="1" x14ac:dyDescent="0.3">
      <c r="A20" s="8" t="s">
        <v>116</v>
      </c>
      <c r="B20" s="10">
        <v>2703</v>
      </c>
      <c r="C20" s="10">
        <v>15328</v>
      </c>
      <c r="D20" s="10">
        <v>20710</v>
      </c>
      <c r="E20" s="10">
        <v>30603</v>
      </c>
      <c r="F20" s="10">
        <v>43061</v>
      </c>
      <c r="G20" s="10">
        <v>430411</v>
      </c>
      <c r="H20" s="10">
        <v>1054717</v>
      </c>
    </row>
    <row r="21" spans="1:8" ht="13" thickBot="1" x14ac:dyDescent="0.3">
      <c r="A21" s="8" t="s">
        <v>117</v>
      </c>
      <c r="B21" s="7"/>
      <c r="C21" s="7"/>
      <c r="D21" s="7"/>
      <c r="E21" s="7"/>
      <c r="F21" s="10">
        <v>12</v>
      </c>
      <c r="G21" s="10">
        <v>489</v>
      </c>
      <c r="H21" s="10">
        <v>21183</v>
      </c>
    </row>
    <row r="22" spans="1:8" ht="13" thickBot="1" x14ac:dyDescent="0.3">
      <c r="A22" s="8" t="s">
        <v>118</v>
      </c>
      <c r="B22" s="7"/>
      <c r="C22" s="7"/>
      <c r="D22" s="7"/>
      <c r="E22" s="10">
        <v>2833</v>
      </c>
      <c r="F22" s="10">
        <v>15501</v>
      </c>
      <c r="G22" s="10">
        <v>56754</v>
      </c>
      <c r="H22" s="10">
        <v>3516</v>
      </c>
    </row>
    <row r="23" spans="1:8" ht="13" thickBot="1" x14ac:dyDescent="0.3">
      <c r="A23" s="8" t="s">
        <v>119</v>
      </c>
      <c r="B23" s="7"/>
      <c r="C23" s="7"/>
      <c r="D23" s="7"/>
      <c r="E23" s="7"/>
      <c r="F23" s="7"/>
      <c r="G23" s="7"/>
      <c r="H23" s="7"/>
    </row>
    <row r="24" spans="1:8" ht="13" thickBot="1" x14ac:dyDescent="0.3">
      <c r="A24" s="8" t="s">
        <v>120</v>
      </c>
      <c r="B24" s="10">
        <v>212226</v>
      </c>
      <c r="C24" s="10">
        <v>3591998</v>
      </c>
      <c r="D24" s="10">
        <v>5698014</v>
      </c>
      <c r="E24" s="10">
        <v>4691239</v>
      </c>
      <c r="F24" s="10">
        <v>2721734</v>
      </c>
      <c r="G24" s="10">
        <v>2947484</v>
      </c>
      <c r="H24" s="10">
        <v>4351939</v>
      </c>
    </row>
    <row r="25" spans="1:8" ht="13" thickBot="1" x14ac:dyDescent="0.3">
      <c r="A25" s="8" t="s">
        <v>121</v>
      </c>
      <c r="B25" s="7"/>
      <c r="C25" s="10">
        <v>3134</v>
      </c>
      <c r="D25" s="10">
        <v>4326</v>
      </c>
      <c r="E25" s="10">
        <v>15015</v>
      </c>
      <c r="F25" s="10">
        <v>17796</v>
      </c>
      <c r="G25" s="10">
        <v>775963</v>
      </c>
      <c r="H25" s="10">
        <v>1510177</v>
      </c>
    </row>
    <row r="26" spans="1:8" ht="13" thickBot="1" x14ac:dyDescent="0.3">
      <c r="A26" s="8" t="s">
        <v>122</v>
      </c>
      <c r="B26" s="10">
        <v>268</v>
      </c>
      <c r="C26" s="10">
        <v>12718</v>
      </c>
      <c r="D26" s="10">
        <v>11790</v>
      </c>
      <c r="E26" s="10">
        <v>9234</v>
      </c>
      <c r="F26" s="10">
        <v>3428</v>
      </c>
      <c r="G26" s="10">
        <v>10195</v>
      </c>
      <c r="H26" s="10">
        <v>40176</v>
      </c>
    </row>
    <row r="27" spans="1:8" ht="13" thickBot="1" x14ac:dyDescent="0.3">
      <c r="A27" s="8" t="s">
        <v>123</v>
      </c>
      <c r="B27" s="10">
        <v>22837</v>
      </c>
      <c r="C27" s="10">
        <v>40625</v>
      </c>
      <c r="D27" s="10">
        <v>35971</v>
      </c>
      <c r="E27" s="10">
        <v>70738</v>
      </c>
      <c r="F27" s="10">
        <v>55241</v>
      </c>
      <c r="G27" s="10">
        <v>592098</v>
      </c>
      <c r="H27" s="10">
        <v>3063532</v>
      </c>
    </row>
    <row r="28" spans="1:8" ht="13" thickBot="1" x14ac:dyDescent="0.3">
      <c r="A28" s="8" t="s">
        <v>124</v>
      </c>
      <c r="B28" s="10">
        <v>5146</v>
      </c>
      <c r="C28" s="10">
        <v>9003</v>
      </c>
      <c r="D28" s="10">
        <v>3567</v>
      </c>
      <c r="E28" s="10">
        <v>4641</v>
      </c>
      <c r="F28" s="10">
        <v>2997</v>
      </c>
      <c r="G28" s="10">
        <v>14573</v>
      </c>
      <c r="H28" s="10">
        <v>48280</v>
      </c>
    </row>
    <row r="29" spans="1:8" ht="13" thickBot="1" x14ac:dyDescent="0.3">
      <c r="A29" s="8" t="s">
        <v>125</v>
      </c>
      <c r="B29" s="10">
        <v>17</v>
      </c>
      <c r="C29" s="10">
        <v>1758</v>
      </c>
      <c r="D29" s="10">
        <v>1455</v>
      </c>
      <c r="E29" s="10">
        <v>509</v>
      </c>
      <c r="F29" s="10">
        <v>424</v>
      </c>
      <c r="G29" s="10">
        <v>93</v>
      </c>
      <c r="H29" s="7"/>
    </row>
    <row r="30" spans="1:8" ht="13" thickBot="1" x14ac:dyDescent="0.3">
      <c r="A30" s="8" t="s">
        <v>126</v>
      </c>
      <c r="B30" s="7"/>
      <c r="C30" s="7"/>
      <c r="D30" s="7"/>
      <c r="E30" s="7"/>
      <c r="F30" s="7"/>
      <c r="G30" s="10">
        <v>5</v>
      </c>
      <c r="H30" s="10">
        <v>16</v>
      </c>
    </row>
    <row r="31" spans="1:8" ht="13" thickBot="1" x14ac:dyDescent="0.3">
      <c r="A31" s="8" t="s">
        <v>127</v>
      </c>
      <c r="B31" s="7"/>
      <c r="C31" s="7"/>
      <c r="D31" s="7"/>
      <c r="E31" s="7"/>
      <c r="F31" s="7"/>
      <c r="G31" s="10">
        <v>1037</v>
      </c>
      <c r="H31" s="10">
        <v>12181</v>
      </c>
    </row>
    <row r="32" spans="1:8" ht="13" thickBot="1" x14ac:dyDescent="0.3">
      <c r="A32" s="8" t="s">
        <v>128</v>
      </c>
      <c r="B32" s="7"/>
      <c r="C32" s="7"/>
      <c r="D32" s="7"/>
      <c r="E32" s="7"/>
      <c r="F32" s="7"/>
      <c r="G32" s="10">
        <v>42</v>
      </c>
      <c r="H32" s="10">
        <v>1553</v>
      </c>
    </row>
    <row r="33" spans="1:8" ht="13" thickBot="1" x14ac:dyDescent="0.3">
      <c r="A33" s="8" t="s">
        <v>129</v>
      </c>
      <c r="B33" s="10">
        <v>237043</v>
      </c>
      <c r="C33" s="10">
        <v>424967</v>
      </c>
      <c r="D33" s="10">
        <v>377271</v>
      </c>
      <c r="E33" s="10">
        <v>404614</v>
      </c>
      <c r="F33" s="10">
        <v>427161</v>
      </c>
      <c r="G33" s="10">
        <v>3885648</v>
      </c>
      <c r="H33" s="10">
        <v>16741157</v>
      </c>
    </row>
    <row r="34" spans="1:8" ht="13" thickBot="1" x14ac:dyDescent="0.3">
      <c r="A34" s="8" t="s">
        <v>130</v>
      </c>
      <c r="B34" s="10">
        <v>44016</v>
      </c>
      <c r="C34" s="10">
        <v>123711</v>
      </c>
      <c r="D34" s="10">
        <v>96894</v>
      </c>
      <c r="E34" s="10">
        <v>105638</v>
      </c>
      <c r="F34" s="10">
        <v>86573</v>
      </c>
      <c r="G34" s="10">
        <v>544685</v>
      </c>
      <c r="H34" s="10">
        <v>2070298</v>
      </c>
    </row>
    <row r="35" spans="1:8" ht="13" thickBot="1" x14ac:dyDescent="0.3">
      <c r="A35" s="8" t="s">
        <v>131</v>
      </c>
      <c r="B35" s="7"/>
      <c r="C35" s="10">
        <v>3806</v>
      </c>
      <c r="D35" s="10">
        <v>107229</v>
      </c>
      <c r="E35" s="10">
        <v>282584</v>
      </c>
      <c r="F35" s="10">
        <v>177600</v>
      </c>
      <c r="G35" s="10">
        <v>2117006</v>
      </c>
      <c r="H35" s="10">
        <v>2579036</v>
      </c>
    </row>
    <row r="36" spans="1:8" ht="13" thickBot="1" x14ac:dyDescent="0.3">
      <c r="A36" s="8" t="s">
        <v>132</v>
      </c>
      <c r="B36" s="7"/>
      <c r="C36" s="7"/>
      <c r="D36" s="7"/>
      <c r="E36" s="7"/>
      <c r="F36" s="7"/>
      <c r="G36" s="7"/>
      <c r="H36" s="7"/>
    </row>
    <row r="37" spans="1:8" ht="13" thickBot="1" x14ac:dyDescent="0.3">
      <c r="A37" s="8" t="s">
        <v>133</v>
      </c>
      <c r="B37" s="7"/>
      <c r="C37" s="10">
        <v>4123075</v>
      </c>
      <c r="D37" s="10">
        <v>2331955</v>
      </c>
      <c r="E37" s="10">
        <v>653373</v>
      </c>
      <c r="F37" s="10">
        <v>161491</v>
      </c>
      <c r="G37" s="10">
        <v>16288</v>
      </c>
      <c r="H37" s="7"/>
    </row>
    <row r="38" spans="1:8" ht="13" thickBot="1" x14ac:dyDescent="0.3">
      <c r="A38" s="8" t="s">
        <v>134</v>
      </c>
      <c r="B38" s="10">
        <v>85</v>
      </c>
      <c r="C38" s="10">
        <v>48506</v>
      </c>
      <c r="D38" s="10">
        <v>96531</v>
      </c>
      <c r="E38" s="10">
        <v>81708</v>
      </c>
      <c r="F38" s="10">
        <v>41730</v>
      </c>
      <c r="G38" s="10">
        <v>6279</v>
      </c>
      <c r="H38" s="7"/>
    </row>
    <row r="39" spans="1:8" ht="13" thickBot="1" x14ac:dyDescent="0.3">
      <c r="A39" s="8" t="s">
        <v>135</v>
      </c>
      <c r="B39" s="7"/>
      <c r="C39" s="7"/>
      <c r="D39" s="7"/>
      <c r="E39" s="7"/>
      <c r="F39" s="7"/>
      <c r="G39" s="10">
        <v>33434</v>
      </c>
      <c r="H39" s="10">
        <v>58991</v>
      </c>
    </row>
    <row r="40" spans="1:8" ht="13" thickBot="1" x14ac:dyDescent="0.3">
      <c r="A40" s="8" t="s">
        <v>136</v>
      </c>
      <c r="B40" s="10">
        <v>14</v>
      </c>
      <c r="C40" s="10">
        <v>2291</v>
      </c>
      <c r="D40" s="10">
        <v>7879</v>
      </c>
      <c r="E40" s="10">
        <v>10647</v>
      </c>
      <c r="F40" s="10">
        <v>7173</v>
      </c>
      <c r="G40" s="10">
        <v>10367</v>
      </c>
      <c r="H40" s="10">
        <v>82275</v>
      </c>
    </row>
    <row r="41" spans="1:8" ht="13" thickBot="1" x14ac:dyDescent="0.3">
      <c r="A41" s="8" t="s">
        <v>137</v>
      </c>
      <c r="B41" s="10">
        <v>71</v>
      </c>
      <c r="C41" s="7"/>
      <c r="D41" s="10">
        <v>4</v>
      </c>
      <c r="E41" s="10">
        <v>53</v>
      </c>
      <c r="F41" s="10">
        <v>1104</v>
      </c>
      <c r="G41" s="10">
        <v>10309</v>
      </c>
      <c r="H41" s="10">
        <v>753</v>
      </c>
    </row>
    <row r="42" spans="1:8" ht="13" thickBot="1" x14ac:dyDescent="0.3">
      <c r="A42" s="8" t="s">
        <v>138</v>
      </c>
      <c r="B42" s="7"/>
      <c r="C42" s="10">
        <v>2</v>
      </c>
      <c r="D42" s="10">
        <v>43</v>
      </c>
      <c r="E42" s="10">
        <v>112</v>
      </c>
      <c r="F42" s="10">
        <v>129</v>
      </c>
      <c r="G42" s="10">
        <v>589</v>
      </c>
      <c r="H42" s="10">
        <v>1477</v>
      </c>
    </row>
    <row r="43" spans="1:8" ht="13" thickBot="1" x14ac:dyDescent="0.3">
      <c r="A43" s="8" t="s">
        <v>139</v>
      </c>
      <c r="B43" s="10">
        <v>2828</v>
      </c>
      <c r="C43" s="10">
        <v>9060</v>
      </c>
      <c r="D43" s="10">
        <v>11281</v>
      </c>
      <c r="E43" s="10">
        <v>22983</v>
      </c>
      <c r="F43" s="10">
        <v>37868</v>
      </c>
      <c r="G43" s="10">
        <v>213621</v>
      </c>
      <c r="H43" s="10">
        <v>399832</v>
      </c>
    </row>
    <row r="44" spans="1:8" ht="13" thickBot="1" x14ac:dyDescent="0.3">
      <c r="A44" s="8" t="s">
        <v>140</v>
      </c>
      <c r="B44" s="10">
        <v>352</v>
      </c>
      <c r="C44" s="10">
        <v>864</v>
      </c>
      <c r="D44" s="10">
        <v>1475</v>
      </c>
      <c r="E44" s="10">
        <v>1628</v>
      </c>
      <c r="F44" s="10">
        <v>1283</v>
      </c>
      <c r="G44" s="10">
        <v>20202</v>
      </c>
      <c r="H44" s="10">
        <v>186302</v>
      </c>
    </row>
    <row r="45" spans="1:8" ht="13" thickBot="1" x14ac:dyDescent="0.3">
      <c r="A45" s="8" t="s">
        <v>141</v>
      </c>
      <c r="B45" s="10">
        <v>168</v>
      </c>
      <c r="C45" s="10">
        <v>447</v>
      </c>
      <c r="D45" s="10">
        <v>604</v>
      </c>
      <c r="E45" s="10">
        <v>757</v>
      </c>
      <c r="F45" s="10">
        <v>682</v>
      </c>
      <c r="G45" s="10">
        <v>6799</v>
      </c>
      <c r="H45" s="10">
        <v>29207</v>
      </c>
    </row>
    <row r="46" spans="1:8" ht="13" thickBot="1" x14ac:dyDescent="0.3">
      <c r="A46" s="8" t="s">
        <v>142</v>
      </c>
      <c r="B46" s="10">
        <v>1</v>
      </c>
      <c r="C46" s="10">
        <v>58</v>
      </c>
      <c r="D46" s="10">
        <v>181</v>
      </c>
      <c r="E46" s="10">
        <v>741</v>
      </c>
      <c r="F46" s="10">
        <v>555</v>
      </c>
      <c r="G46" s="10">
        <v>16242</v>
      </c>
      <c r="H46" s="10">
        <v>195194</v>
      </c>
    </row>
    <row r="47" spans="1:8" ht="13" thickBot="1" x14ac:dyDescent="0.3">
      <c r="A47" s="8" t="s">
        <v>143</v>
      </c>
      <c r="B47" s="7"/>
      <c r="C47" s="7"/>
      <c r="D47" s="7"/>
      <c r="E47" s="7"/>
      <c r="F47" s="7"/>
      <c r="G47" s="10">
        <v>15</v>
      </c>
      <c r="H47" s="10">
        <v>205</v>
      </c>
    </row>
    <row r="48" spans="1:8" ht="13" thickBot="1" x14ac:dyDescent="0.3">
      <c r="A48" s="8" t="s">
        <v>144</v>
      </c>
      <c r="B48" s="10">
        <v>67</v>
      </c>
      <c r="C48" s="10">
        <v>7047</v>
      </c>
      <c r="D48" s="10">
        <v>10377</v>
      </c>
      <c r="E48" s="10">
        <v>8990</v>
      </c>
      <c r="F48" s="10">
        <v>4792</v>
      </c>
      <c r="G48" s="10">
        <v>788</v>
      </c>
      <c r="H48" s="10">
        <v>697</v>
      </c>
    </row>
    <row r="49" spans="1:8" ht="13" thickBot="1" x14ac:dyDescent="0.3">
      <c r="A49" s="8" t="s">
        <v>145</v>
      </c>
      <c r="B49" s="7"/>
      <c r="C49" s="7"/>
      <c r="D49" s="10">
        <v>15605</v>
      </c>
      <c r="E49" s="10">
        <v>374936</v>
      </c>
      <c r="F49" s="10">
        <v>793963</v>
      </c>
      <c r="G49" s="10">
        <v>5865667</v>
      </c>
      <c r="H49" s="10">
        <v>43929152</v>
      </c>
    </row>
    <row r="50" spans="1:8" ht="13" thickBot="1" x14ac:dyDescent="0.3">
      <c r="A50" s="8" t="s">
        <v>146</v>
      </c>
      <c r="B50" s="10">
        <v>91696</v>
      </c>
      <c r="C50" s="10">
        <v>46457</v>
      </c>
      <c r="D50" s="10">
        <v>26160</v>
      </c>
      <c r="E50" s="10">
        <v>48829</v>
      </c>
      <c r="F50" s="10">
        <v>24403</v>
      </c>
      <c r="G50" s="10">
        <v>1169</v>
      </c>
      <c r="H50" s="10">
        <v>79</v>
      </c>
    </row>
    <row r="51" spans="1:8" ht="13" thickBot="1" x14ac:dyDescent="0.3">
      <c r="A51" s="8" t="s">
        <v>147</v>
      </c>
      <c r="B51" s="7"/>
      <c r="C51" s="7"/>
      <c r="D51" s="7"/>
      <c r="E51" s="7"/>
      <c r="F51" s="7"/>
      <c r="G51" s="10">
        <v>3117420</v>
      </c>
      <c r="H51" s="10">
        <v>5556573</v>
      </c>
    </row>
    <row r="52" spans="1:8" ht="13" thickBot="1" x14ac:dyDescent="0.3">
      <c r="A52" s="8" t="s">
        <v>148</v>
      </c>
      <c r="B52" s="10">
        <v>26</v>
      </c>
      <c r="C52" s="10">
        <v>341</v>
      </c>
      <c r="D52" s="10">
        <v>197</v>
      </c>
      <c r="E52" s="10">
        <v>119</v>
      </c>
      <c r="F52" s="10">
        <v>145</v>
      </c>
      <c r="G52" s="10">
        <v>8609</v>
      </c>
      <c r="H52" s="10">
        <v>72169</v>
      </c>
    </row>
    <row r="53" spans="1:8" ht="13" thickBot="1" x14ac:dyDescent="0.3">
      <c r="A53" s="8" t="s">
        <v>149</v>
      </c>
      <c r="B53" s="7"/>
      <c r="C53" s="7"/>
      <c r="D53" s="10">
        <v>11606</v>
      </c>
      <c r="E53" s="10">
        <v>105783</v>
      </c>
      <c r="F53" s="10">
        <v>544801</v>
      </c>
      <c r="G53" s="10">
        <v>15103132</v>
      </c>
      <c r="H53" s="10">
        <v>4967150</v>
      </c>
    </row>
    <row r="54" spans="1:8" ht="13" thickBot="1" x14ac:dyDescent="0.3">
      <c r="A54" s="8" t="s">
        <v>150</v>
      </c>
      <c r="B54" s="7"/>
      <c r="C54" s="7"/>
      <c r="D54" s="10">
        <v>41454</v>
      </c>
      <c r="E54" s="10">
        <v>1080675</v>
      </c>
      <c r="F54" s="10">
        <v>2872567</v>
      </c>
      <c r="G54" s="10">
        <v>98494575</v>
      </c>
      <c r="H54" s="10">
        <v>39874548</v>
      </c>
    </row>
    <row r="55" spans="1:8" ht="13" thickBot="1" x14ac:dyDescent="0.3">
      <c r="A55" s="8" t="s">
        <v>151</v>
      </c>
      <c r="B55" s="10">
        <v>1204</v>
      </c>
      <c r="C55" s="10">
        <v>2352</v>
      </c>
      <c r="D55" s="10">
        <v>1814</v>
      </c>
      <c r="E55" s="10">
        <v>375</v>
      </c>
      <c r="F55" s="10">
        <v>1618</v>
      </c>
      <c r="G55" s="10">
        <v>20499</v>
      </c>
      <c r="H55" s="10">
        <v>712653</v>
      </c>
    </row>
    <row r="56" spans="1:8" ht="13" thickBot="1" x14ac:dyDescent="0.3">
      <c r="A56" s="8" t="s">
        <v>152</v>
      </c>
      <c r="B56" s="10">
        <v>265</v>
      </c>
      <c r="C56" s="10">
        <v>7628</v>
      </c>
      <c r="D56" s="10">
        <v>10282</v>
      </c>
      <c r="E56" s="10">
        <v>84888</v>
      </c>
      <c r="F56" s="10">
        <v>138502</v>
      </c>
      <c r="G56" s="10">
        <v>8714967</v>
      </c>
      <c r="H56" s="10">
        <v>26438922</v>
      </c>
    </row>
    <row r="57" spans="1:8" ht="13" thickBot="1" x14ac:dyDescent="0.3">
      <c r="A57" s="8" t="s">
        <v>153</v>
      </c>
      <c r="B57" s="7"/>
      <c r="C57" s="10">
        <v>4</v>
      </c>
      <c r="D57" s="10">
        <v>13</v>
      </c>
      <c r="E57" s="10">
        <v>24</v>
      </c>
      <c r="F57" s="10">
        <v>71</v>
      </c>
      <c r="G57" s="10">
        <v>14128</v>
      </c>
      <c r="H57" s="10">
        <v>61917</v>
      </c>
    </row>
    <row r="58" spans="1:8" ht="13" thickBot="1" x14ac:dyDescent="0.3">
      <c r="A58" s="8" t="s">
        <v>154</v>
      </c>
      <c r="B58" s="10">
        <v>39298</v>
      </c>
      <c r="C58" s="10">
        <v>100347</v>
      </c>
      <c r="D58" s="10">
        <v>96615</v>
      </c>
      <c r="E58" s="10">
        <v>90061</v>
      </c>
      <c r="F58" s="10">
        <v>92345</v>
      </c>
      <c r="G58" s="10">
        <v>810139</v>
      </c>
      <c r="H58" s="10">
        <v>3226653</v>
      </c>
    </row>
    <row r="59" spans="1:8" ht="13" thickBot="1" x14ac:dyDescent="0.3">
      <c r="A59" s="8" t="s">
        <v>155</v>
      </c>
      <c r="B59" s="7"/>
      <c r="C59" s="7"/>
      <c r="D59" s="7"/>
      <c r="E59" s="10">
        <v>7</v>
      </c>
      <c r="F59" s="10">
        <v>219</v>
      </c>
      <c r="G59" s="10">
        <v>2900</v>
      </c>
      <c r="H59" s="10">
        <v>5</v>
      </c>
    </row>
    <row r="60" spans="1:8" ht="13" thickBot="1" x14ac:dyDescent="0.3">
      <c r="A60" s="8" t="s">
        <v>156</v>
      </c>
      <c r="B60" s="7"/>
      <c r="C60" s="7"/>
      <c r="D60" s="7"/>
      <c r="E60" s="7"/>
      <c r="F60" s="7"/>
      <c r="G60" s="10">
        <v>386</v>
      </c>
      <c r="H60" s="10">
        <v>1276</v>
      </c>
    </row>
    <row r="61" spans="1:8" ht="13" thickBot="1" x14ac:dyDescent="0.3">
      <c r="A61" s="8" t="s">
        <v>157</v>
      </c>
      <c r="B61" s="7"/>
      <c r="C61" s="7"/>
      <c r="D61" s="7"/>
      <c r="E61" s="10">
        <v>480</v>
      </c>
      <c r="F61" s="10">
        <v>538</v>
      </c>
      <c r="G61" s="10">
        <v>17</v>
      </c>
      <c r="H61" s="7"/>
    </row>
    <row r="62" spans="1:8" ht="13" thickBot="1" x14ac:dyDescent="0.3">
      <c r="A62" s="8" t="s">
        <v>158</v>
      </c>
      <c r="B62" s="10">
        <v>354</v>
      </c>
      <c r="C62" s="10">
        <v>1255</v>
      </c>
      <c r="D62" s="10">
        <v>1114</v>
      </c>
      <c r="E62" s="10">
        <v>1104</v>
      </c>
      <c r="F62" s="10">
        <v>1446</v>
      </c>
      <c r="G62" s="10">
        <v>12825</v>
      </c>
      <c r="H62" s="10">
        <v>8966</v>
      </c>
    </row>
    <row r="63" spans="1:8" ht="13" thickBot="1" x14ac:dyDescent="0.3">
      <c r="A63" s="8" t="s">
        <v>159</v>
      </c>
      <c r="B63" s="10">
        <v>593</v>
      </c>
      <c r="C63" s="10">
        <v>4340</v>
      </c>
      <c r="D63" s="10">
        <v>1</v>
      </c>
      <c r="E63" s="7"/>
      <c r="F63" s="7"/>
      <c r="G63" s="7"/>
      <c r="H63" s="7"/>
    </row>
    <row r="64" spans="1:8" ht="13" thickBot="1" x14ac:dyDescent="0.3">
      <c r="A64" s="8" t="s">
        <v>160</v>
      </c>
      <c r="B64" s="7"/>
      <c r="C64" s="7"/>
      <c r="D64" s="7"/>
      <c r="E64" s="7"/>
      <c r="F64" s="7"/>
      <c r="G64" s="10">
        <v>2856</v>
      </c>
      <c r="H64" s="10">
        <v>5243</v>
      </c>
    </row>
    <row r="65" spans="1:8" ht="13" thickBot="1" x14ac:dyDescent="0.3">
      <c r="A65" s="8" t="s">
        <v>161</v>
      </c>
      <c r="B65" s="10">
        <v>22032</v>
      </c>
      <c r="C65" s="10">
        <v>703447</v>
      </c>
      <c r="D65" s="10">
        <v>527327</v>
      </c>
      <c r="E65" s="10">
        <v>264334</v>
      </c>
      <c r="F65" s="10">
        <v>104029</v>
      </c>
      <c r="G65" s="10">
        <v>15070</v>
      </c>
      <c r="H65" s="10">
        <v>2101</v>
      </c>
    </row>
    <row r="66" spans="1:8" ht="13" thickBot="1" x14ac:dyDescent="0.3">
      <c r="A66" s="8" t="s">
        <v>162</v>
      </c>
      <c r="B66" s="7"/>
      <c r="C66" s="7"/>
      <c r="D66" s="10">
        <v>35624</v>
      </c>
      <c r="E66" s="10">
        <v>204023</v>
      </c>
      <c r="F66" s="10">
        <v>300119</v>
      </c>
      <c r="G66" s="10">
        <v>7659757</v>
      </c>
      <c r="H66" s="10">
        <v>69748043</v>
      </c>
    </row>
    <row r="67" spans="1:8" ht="13" thickBot="1" x14ac:dyDescent="0.3">
      <c r="A67" s="8" t="s">
        <v>163</v>
      </c>
      <c r="B67" s="7"/>
      <c r="C67" s="10">
        <v>170109</v>
      </c>
      <c r="D67" s="10">
        <v>755348</v>
      </c>
      <c r="E67" s="10">
        <v>342547</v>
      </c>
      <c r="F67" s="10">
        <v>56854</v>
      </c>
      <c r="G67" s="10">
        <v>2493</v>
      </c>
      <c r="H67" s="7"/>
    </row>
    <row r="68" spans="1:8" ht="13" thickBot="1" x14ac:dyDescent="0.3">
      <c r="A68" s="8" t="s">
        <v>164</v>
      </c>
      <c r="B68" s="10">
        <v>184768</v>
      </c>
      <c r="C68" s="10">
        <v>2013829</v>
      </c>
      <c r="D68" s="10">
        <v>2260305</v>
      </c>
      <c r="E68" s="10">
        <v>2795444</v>
      </c>
      <c r="F68" s="10">
        <v>1927848</v>
      </c>
      <c r="G68" s="10">
        <v>471401</v>
      </c>
      <c r="H68" s="7"/>
    </row>
    <row r="69" spans="1:8" ht="13" thickBot="1" x14ac:dyDescent="0.3">
      <c r="A69" s="8" t="s">
        <v>165</v>
      </c>
      <c r="B69" s="10">
        <v>5333</v>
      </c>
      <c r="C69" s="10">
        <v>7504</v>
      </c>
      <c r="D69" s="10">
        <v>6536</v>
      </c>
      <c r="E69" s="10">
        <v>8165</v>
      </c>
      <c r="F69" s="10">
        <v>5385</v>
      </c>
      <c r="G69" s="10">
        <v>3532</v>
      </c>
      <c r="H69" s="10">
        <v>21698</v>
      </c>
    </row>
    <row r="70" spans="1:8" ht="14.5" x14ac:dyDescent="0.25">
      <c r="A70" s="45">
        <v>45156</v>
      </c>
      <c r="B70" s="30"/>
      <c r="C70" s="30"/>
      <c r="D70" s="46" t="s">
        <v>197</v>
      </c>
      <c r="E70" s="30"/>
      <c r="F70" s="30"/>
      <c r="G70" s="47">
        <v>0.62689813999999999</v>
      </c>
      <c r="H70" s="30"/>
    </row>
  </sheetData>
  <mergeCells count="15">
    <mergeCell ref="A70:C70"/>
    <mergeCell ref="D70:F70"/>
    <mergeCell ref="G70:H70"/>
    <mergeCell ref="A1:H1"/>
    <mergeCell ref="A2:H2"/>
    <mergeCell ref="A3:H3"/>
    <mergeCell ref="A4:H4"/>
    <mergeCell ref="A5:A6"/>
    <mergeCell ref="B5:B8"/>
    <mergeCell ref="C5:C8"/>
    <mergeCell ref="D5:D8"/>
    <mergeCell ref="E5:E8"/>
    <mergeCell ref="F5:F8"/>
    <mergeCell ref="G5:G8"/>
    <mergeCell ref="H5: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F05A-4DDB-4BE7-9A54-06137F9A255F}">
  <sheetPr>
    <tabColor rgb="FF92D050"/>
  </sheetPr>
  <dimension ref="B1:N198"/>
  <sheetViews>
    <sheetView showGridLines="0" zoomScaleNormal="100" workbookViewId="0">
      <pane ySplit="6" topLeftCell="A7" activePane="bottomLeft" state="frozen"/>
      <selection pane="bottomLeft" activeCell="C19" sqref="C19"/>
    </sheetView>
  </sheetViews>
  <sheetFormatPr defaultRowHeight="12.5" x14ac:dyDescent="0.25"/>
  <cols>
    <col min="1" max="1" width="2.6328125" style="48" customWidth="1"/>
    <col min="2" max="2" width="17.26953125" style="48" customWidth="1"/>
    <col min="3" max="3" width="28.36328125" style="48" bestFit="1" customWidth="1"/>
    <col min="4" max="4" width="2.08984375" style="48" customWidth="1"/>
    <col min="5" max="5" width="16.08984375" style="76" bestFit="1" customWidth="1"/>
    <col min="6" max="7" width="16.08984375" style="48" bestFit="1" customWidth="1"/>
    <col min="8" max="16384" width="8.7265625" style="48"/>
  </cols>
  <sheetData>
    <row r="1" spans="2:14" x14ac:dyDescent="0.25">
      <c r="E1" s="49"/>
    </row>
    <row r="2" spans="2:14" ht="18" x14ac:dyDescent="0.4">
      <c r="B2" s="50" t="s">
        <v>272</v>
      </c>
      <c r="C2" s="51"/>
      <c r="D2" s="52"/>
      <c r="E2" s="52"/>
      <c r="F2" s="52"/>
      <c r="G2" s="52"/>
    </row>
    <row r="3" spans="2:14" ht="18" x14ac:dyDescent="0.4">
      <c r="B3" s="50" t="s">
        <v>280</v>
      </c>
      <c r="C3" s="51"/>
      <c r="D3" s="52"/>
      <c r="E3" s="52"/>
      <c r="F3" s="52"/>
      <c r="G3" s="52"/>
    </row>
    <row r="4" spans="2:14" ht="12.5" customHeight="1" thickBot="1" x14ac:dyDescent="0.3">
      <c r="E4" s="49"/>
    </row>
    <row r="5" spans="2:14" ht="32" customHeight="1" thickBot="1" x14ac:dyDescent="0.3">
      <c r="B5" s="53" t="s">
        <v>270</v>
      </c>
      <c r="C5" s="53" t="s">
        <v>57</v>
      </c>
      <c r="D5" s="84"/>
      <c r="E5" s="85" t="s">
        <v>274</v>
      </c>
      <c r="F5" s="86"/>
      <c r="G5" s="87"/>
      <c r="I5" s="58"/>
      <c r="J5" s="58"/>
      <c r="K5" s="58"/>
      <c r="L5" s="58"/>
      <c r="M5" s="58"/>
      <c r="N5" s="58"/>
    </row>
    <row r="6" spans="2:14" ht="32" customHeight="1" thickBot="1" x14ac:dyDescent="0.3">
      <c r="B6" s="59"/>
      <c r="C6" s="59"/>
      <c r="D6" s="84"/>
      <c r="E6" s="61" t="s">
        <v>269</v>
      </c>
      <c r="F6" s="62" t="s">
        <v>58</v>
      </c>
      <c r="G6" s="63" t="s">
        <v>279</v>
      </c>
      <c r="I6" s="64"/>
    </row>
    <row r="7" spans="2:14" x14ac:dyDescent="0.25">
      <c r="B7" s="65" t="s">
        <v>99</v>
      </c>
      <c r="C7" s="65" t="s">
        <v>166</v>
      </c>
      <c r="D7" s="65"/>
      <c r="E7" s="65">
        <v>10439</v>
      </c>
      <c r="F7" s="88">
        <v>20529736</v>
      </c>
      <c r="G7" s="68">
        <v>1966.72</v>
      </c>
      <c r="H7" s="64"/>
      <c r="K7" s="64"/>
      <c r="L7" s="64"/>
      <c r="M7" s="89"/>
      <c r="N7" s="64"/>
    </row>
    <row r="8" spans="2:14" x14ac:dyDescent="0.25">
      <c r="B8" s="65" t="s">
        <v>99</v>
      </c>
      <c r="C8" s="65" t="s">
        <v>182</v>
      </c>
      <c r="E8" s="65">
        <v>10439</v>
      </c>
      <c r="F8" s="88">
        <v>0</v>
      </c>
      <c r="G8" s="68">
        <v>0</v>
      </c>
      <c r="H8" s="64"/>
      <c r="J8" s="64"/>
      <c r="K8" s="64"/>
      <c r="L8" s="64"/>
      <c r="M8" s="64"/>
      <c r="N8" s="64"/>
    </row>
    <row r="9" spans="2:14" x14ac:dyDescent="0.25">
      <c r="B9" s="65" t="s">
        <v>99</v>
      </c>
      <c r="C9" s="65" t="s">
        <v>167</v>
      </c>
      <c r="E9" s="65">
        <v>10439</v>
      </c>
      <c r="F9" s="88">
        <v>0</v>
      </c>
      <c r="G9" s="68">
        <v>0</v>
      </c>
      <c r="H9" s="64"/>
      <c r="J9" s="64"/>
      <c r="K9" s="64"/>
      <c r="L9" s="64"/>
      <c r="M9" s="64"/>
      <c r="N9" s="64"/>
    </row>
    <row r="10" spans="2:14" x14ac:dyDescent="0.25">
      <c r="B10" s="65" t="s">
        <v>99</v>
      </c>
      <c r="C10" s="65" t="s">
        <v>168</v>
      </c>
      <c r="E10" s="65">
        <v>10439</v>
      </c>
      <c r="F10" s="88">
        <v>53765</v>
      </c>
      <c r="G10" s="68">
        <v>5.15</v>
      </c>
      <c r="H10" s="64"/>
      <c r="J10" s="64"/>
      <c r="K10" s="64"/>
      <c r="L10" s="64"/>
      <c r="M10" s="64"/>
      <c r="N10" s="64"/>
    </row>
    <row r="11" spans="2:14" x14ac:dyDescent="0.25">
      <c r="B11" s="65" t="s">
        <v>99</v>
      </c>
      <c r="C11" s="65" t="s">
        <v>183</v>
      </c>
      <c r="E11" s="65">
        <v>10439</v>
      </c>
      <c r="F11" s="88">
        <v>0</v>
      </c>
      <c r="G11" s="68">
        <v>0</v>
      </c>
      <c r="H11" s="64"/>
      <c r="J11" s="64"/>
      <c r="K11" s="64"/>
      <c r="L11" s="64"/>
      <c r="M11" s="64"/>
      <c r="N11" s="64"/>
    </row>
    <row r="12" spans="2:14" x14ac:dyDescent="0.25">
      <c r="B12" s="65" t="s">
        <v>99</v>
      </c>
      <c r="C12" s="65" t="s">
        <v>184</v>
      </c>
      <c r="E12" s="65">
        <v>10439</v>
      </c>
      <c r="F12" s="88">
        <v>0</v>
      </c>
      <c r="G12" s="68">
        <v>0</v>
      </c>
      <c r="H12" s="64"/>
      <c r="J12" s="64"/>
      <c r="K12" s="64"/>
      <c r="L12" s="64"/>
      <c r="M12" s="64"/>
      <c r="N12" s="64"/>
    </row>
    <row r="13" spans="2:14" x14ac:dyDescent="0.25">
      <c r="B13" s="65" t="s">
        <v>99</v>
      </c>
      <c r="C13" s="65" t="s">
        <v>185</v>
      </c>
      <c r="E13" s="65">
        <v>10439</v>
      </c>
      <c r="F13" s="88">
        <v>0</v>
      </c>
      <c r="G13" s="68">
        <v>0</v>
      </c>
      <c r="H13" s="64"/>
      <c r="J13" s="64"/>
      <c r="K13" s="64"/>
      <c r="L13" s="64"/>
      <c r="M13" s="64"/>
      <c r="N13" s="64"/>
    </row>
    <row r="14" spans="2:14" x14ac:dyDescent="0.25">
      <c r="B14" s="65" t="s">
        <v>99</v>
      </c>
      <c r="C14" s="65" t="s">
        <v>169</v>
      </c>
      <c r="E14" s="65">
        <v>10439</v>
      </c>
      <c r="F14" s="88">
        <v>3690</v>
      </c>
      <c r="G14" s="68">
        <v>0.35</v>
      </c>
      <c r="H14" s="64"/>
      <c r="J14" s="64"/>
      <c r="K14" s="64"/>
      <c r="L14" s="64"/>
      <c r="M14" s="64"/>
      <c r="N14" s="64"/>
    </row>
    <row r="15" spans="2:14" x14ac:dyDescent="0.25">
      <c r="B15" s="65" t="s">
        <v>99</v>
      </c>
      <c r="C15" s="65" t="s">
        <v>170</v>
      </c>
      <c r="E15" s="65">
        <v>10439</v>
      </c>
      <c r="F15" s="88">
        <v>0</v>
      </c>
      <c r="G15" s="68">
        <v>0</v>
      </c>
      <c r="H15" s="64"/>
      <c r="J15" s="64"/>
      <c r="K15" s="64"/>
      <c r="L15" s="64"/>
      <c r="M15" s="64"/>
      <c r="N15" s="64"/>
    </row>
    <row r="16" spans="2:14" x14ac:dyDescent="0.25">
      <c r="B16" s="65" t="s">
        <v>99</v>
      </c>
      <c r="C16" s="65" t="s">
        <v>171</v>
      </c>
      <c r="E16" s="65">
        <v>10439</v>
      </c>
      <c r="F16" s="88">
        <v>5095114</v>
      </c>
      <c r="G16" s="68">
        <v>488.11</v>
      </c>
      <c r="H16" s="64"/>
      <c r="J16" s="64"/>
      <c r="K16" s="64"/>
      <c r="L16" s="64"/>
      <c r="M16" s="64"/>
      <c r="N16" s="64"/>
    </row>
    <row r="17" spans="2:14" x14ac:dyDescent="0.25">
      <c r="B17" s="65" t="s">
        <v>99</v>
      </c>
      <c r="C17" s="65" t="s">
        <v>172</v>
      </c>
      <c r="E17" s="65">
        <v>10439</v>
      </c>
      <c r="F17" s="88">
        <v>214218</v>
      </c>
      <c r="G17" s="68">
        <v>20.52</v>
      </c>
      <c r="H17" s="64"/>
      <c r="J17" s="64"/>
      <c r="K17" s="64"/>
      <c r="L17" s="64"/>
      <c r="M17" s="64"/>
      <c r="N17" s="64"/>
    </row>
    <row r="18" spans="2:14" x14ac:dyDescent="0.25">
      <c r="B18" s="65" t="s">
        <v>99</v>
      </c>
      <c r="C18" s="65" t="s">
        <v>186</v>
      </c>
      <c r="E18" s="65">
        <v>10439</v>
      </c>
      <c r="F18" s="88">
        <v>0</v>
      </c>
      <c r="G18" s="68">
        <v>0</v>
      </c>
      <c r="H18" s="64"/>
      <c r="J18" s="64"/>
      <c r="K18" s="64"/>
      <c r="L18" s="64"/>
      <c r="M18" s="64"/>
      <c r="N18" s="64"/>
    </row>
    <row r="19" spans="2:14" x14ac:dyDescent="0.25">
      <c r="B19" s="65" t="s">
        <v>99</v>
      </c>
      <c r="C19" s="65" t="s">
        <v>173</v>
      </c>
      <c r="E19" s="65">
        <v>10439</v>
      </c>
      <c r="F19" s="88">
        <v>0</v>
      </c>
      <c r="G19" s="68">
        <v>0</v>
      </c>
      <c r="H19" s="64"/>
      <c r="J19" s="64"/>
      <c r="K19" s="64"/>
      <c r="L19" s="64"/>
      <c r="M19" s="64"/>
      <c r="N19" s="64"/>
    </row>
    <row r="20" spans="2:14" x14ac:dyDescent="0.25">
      <c r="B20" s="65" t="s">
        <v>99</v>
      </c>
      <c r="C20" s="65" t="s">
        <v>174</v>
      </c>
      <c r="E20" s="65">
        <v>10439</v>
      </c>
      <c r="F20" s="88">
        <v>22109</v>
      </c>
      <c r="G20" s="68">
        <v>2.12</v>
      </c>
      <c r="H20" s="64"/>
      <c r="J20" s="64"/>
      <c r="K20" s="64"/>
      <c r="L20" s="64"/>
      <c r="M20" s="64"/>
      <c r="N20" s="64"/>
    </row>
    <row r="21" spans="2:14" x14ac:dyDescent="0.25">
      <c r="B21" s="65" t="s">
        <v>99</v>
      </c>
      <c r="C21" s="65" t="s">
        <v>175</v>
      </c>
      <c r="E21" s="65">
        <v>10439</v>
      </c>
      <c r="F21" s="88">
        <v>2557</v>
      </c>
      <c r="G21" s="68">
        <v>0.24</v>
      </c>
      <c r="H21" s="64"/>
      <c r="J21" s="64"/>
      <c r="K21" s="64"/>
      <c r="L21" s="64"/>
      <c r="M21" s="64"/>
      <c r="N21" s="64"/>
    </row>
    <row r="22" spans="2:14" x14ac:dyDescent="0.25">
      <c r="B22" s="65" t="s">
        <v>99</v>
      </c>
      <c r="C22" s="65" t="s">
        <v>176</v>
      </c>
      <c r="E22" s="65">
        <v>10439</v>
      </c>
      <c r="F22" s="88">
        <v>167796</v>
      </c>
      <c r="G22" s="68">
        <v>16.07</v>
      </c>
      <c r="H22" s="64"/>
      <c r="J22" s="64"/>
      <c r="K22" s="64"/>
      <c r="L22" s="64"/>
      <c r="M22" s="64"/>
      <c r="N22" s="64"/>
    </row>
    <row r="23" spans="2:14" x14ac:dyDescent="0.25">
      <c r="B23" s="65" t="s">
        <v>99</v>
      </c>
      <c r="C23" s="65" t="s">
        <v>177</v>
      </c>
      <c r="E23" s="65">
        <v>10439</v>
      </c>
      <c r="F23" s="88">
        <v>861204</v>
      </c>
      <c r="G23" s="68">
        <v>82.5</v>
      </c>
      <c r="H23" s="64"/>
      <c r="J23" s="64"/>
      <c r="K23" s="64"/>
      <c r="L23" s="64"/>
      <c r="M23" s="64"/>
      <c r="N23" s="64"/>
    </row>
    <row r="24" spans="2:14" x14ac:dyDescent="0.25">
      <c r="B24" s="65" t="s">
        <v>99</v>
      </c>
      <c r="C24" s="65" t="s">
        <v>178</v>
      </c>
      <c r="E24" s="65">
        <v>10439</v>
      </c>
      <c r="F24" s="88">
        <v>5171529</v>
      </c>
      <c r="G24" s="68">
        <v>495.43</v>
      </c>
      <c r="H24" s="64"/>
      <c r="J24" s="64"/>
      <c r="K24" s="64"/>
      <c r="L24" s="64"/>
      <c r="M24" s="64"/>
      <c r="N24" s="64"/>
    </row>
    <row r="25" spans="2:14" x14ac:dyDescent="0.25">
      <c r="B25" s="65" t="s">
        <v>99</v>
      </c>
      <c r="C25" s="65" t="s">
        <v>179</v>
      </c>
      <c r="E25" s="65">
        <v>10439</v>
      </c>
      <c r="F25" s="88">
        <v>1161053</v>
      </c>
      <c r="G25" s="68">
        <v>111.23</v>
      </c>
      <c r="H25" s="64"/>
      <c r="J25" s="64"/>
      <c r="K25" s="64"/>
      <c r="L25" s="64"/>
      <c r="M25" s="64"/>
      <c r="N25" s="64"/>
    </row>
    <row r="26" spans="2:14" x14ac:dyDescent="0.25">
      <c r="B26" s="65" t="s">
        <v>99</v>
      </c>
      <c r="C26" s="65" t="s">
        <v>180</v>
      </c>
      <c r="E26" s="65">
        <v>10439</v>
      </c>
      <c r="F26" s="88">
        <v>1129</v>
      </c>
      <c r="G26" s="68">
        <v>0.11</v>
      </c>
      <c r="H26" s="64"/>
      <c r="J26" s="64"/>
      <c r="K26" s="64"/>
      <c r="L26" s="64"/>
      <c r="M26" s="64"/>
      <c r="N26" s="64"/>
    </row>
    <row r="27" spans="2:14" x14ac:dyDescent="0.25">
      <c r="B27" s="65" t="s">
        <v>99</v>
      </c>
      <c r="C27" s="65" t="s">
        <v>181</v>
      </c>
      <c r="E27" s="65">
        <v>10439</v>
      </c>
      <c r="F27" s="88">
        <v>29781</v>
      </c>
      <c r="G27" s="68">
        <v>2.85</v>
      </c>
      <c r="H27" s="64"/>
      <c r="J27" s="64"/>
      <c r="K27" s="64"/>
      <c r="L27" s="64"/>
      <c r="M27" s="64"/>
      <c r="N27" s="64"/>
    </row>
    <row r="28" spans="2:14" x14ac:dyDescent="0.25">
      <c r="B28" s="65" t="s">
        <v>99</v>
      </c>
      <c r="C28" s="65" t="s">
        <v>187</v>
      </c>
      <c r="E28" s="65">
        <v>10439</v>
      </c>
      <c r="F28" s="88">
        <v>2266968</v>
      </c>
      <c r="G28" s="68">
        <v>217.17</v>
      </c>
      <c r="H28" s="64"/>
      <c r="J28" s="64"/>
      <c r="K28" s="64"/>
      <c r="L28" s="64"/>
      <c r="M28" s="64"/>
      <c r="N28" s="64"/>
    </row>
    <row r="29" spans="2:14" x14ac:dyDescent="0.25">
      <c r="B29" s="65" t="s">
        <v>99</v>
      </c>
      <c r="C29" s="65" t="s">
        <v>188</v>
      </c>
      <c r="E29" s="65">
        <v>10439</v>
      </c>
      <c r="F29" s="88">
        <v>0</v>
      </c>
      <c r="G29" s="68">
        <v>0</v>
      </c>
      <c r="H29" s="64"/>
      <c r="J29" s="64"/>
      <c r="K29" s="64"/>
      <c r="L29" s="64"/>
      <c r="M29" s="64"/>
      <c r="N29" s="64"/>
    </row>
    <row r="30" spans="2:14" x14ac:dyDescent="0.25">
      <c r="B30" s="65" t="s">
        <v>99</v>
      </c>
      <c r="C30" s="65" t="s">
        <v>189</v>
      </c>
      <c r="E30" s="65">
        <v>10439</v>
      </c>
      <c r="F30" s="88">
        <v>0</v>
      </c>
      <c r="G30" s="68">
        <v>0</v>
      </c>
      <c r="H30" s="64"/>
      <c r="J30" s="64"/>
      <c r="K30" s="64"/>
      <c r="L30" s="64"/>
      <c r="M30" s="64"/>
      <c r="N30" s="64"/>
    </row>
    <row r="31" spans="2:14" ht="13.5" thickBot="1" x14ac:dyDescent="0.3">
      <c r="B31" s="70"/>
      <c r="C31" s="70" t="s">
        <v>271</v>
      </c>
      <c r="D31" s="71"/>
      <c r="E31" s="72">
        <v>10439</v>
      </c>
      <c r="F31" s="90">
        <v>35580649</v>
      </c>
      <c r="G31" s="74">
        <v>3408.58</v>
      </c>
      <c r="I31" s="64"/>
      <c r="J31" s="64"/>
      <c r="K31" s="64"/>
      <c r="M31" s="89"/>
    </row>
    <row r="32" spans="2:14" ht="13" thickTop="1" x14ac:dyDescent="0.25">
      <c r="B32" s="65" t="s">
        <v>100</v>
      </c>
      <c r="C32" s="65" t="s">
        <v>166</v>
      </c>
      <c r="E32" s="65">
        <v>131247</v>
      </c>
      <c r="F32" s="88">
        <v>33212548</v>
      </c>
      <c r="G32" s="68">
        <v>253.05</v>
      </c>
      <c r="H32" s="64"/>
      <c r="J32" s="64"/>
      <c r="K32" s="64"/>
      <c r="L32" s="64"/>
      <c r="M32" s="64"/>
      <c r="N32" s="64"/>
    </row>
    <row r="33" spans="2:14" x14ac:dyDescent="0.25">
      <c r="B33" s="65" t="s">
        <v>100</v>
      </c>
      <c r="C33" s="65" t="s">
        <v>182</v>
      </c>
      <c r="E33" s="65">
        <v>131247</v>
      </c>
      <c r="F33" s="88">
        <v>0</v>
      </c>
      <c r="G33" s="68">
        <v>0</v>
      </c>
      <c r="H33" s="64"/>
      <c r="J33" s="64"/>
      <c r="K33" s="64"/>
      <c r="L33" s="64"/>
      <c r="M33" s="64"/>
      <c r="N33" s="64"/>
    </row>
    <row r="34" spans="2:14" x14ac:dyDescent="0.25">
      <c r="B34" s="65" t="s">
        <v>100</v>
      </c>
      <c r="C34" s="65" t="s">
        <v>167</v>
      </c>
      <c r="E34" s="65">
        <v>131247</v>
      </c>
      <c r="F34" s="88">
        <v>0</v>
      </c>
      <c r="G34" s="68">
        <v>0</v>
      </c>
      <c r="H34" s="64"/>
      <c r="J34" s="64"/>
      <c r="K34" s="64"/>
      <c r="L34" s="64"/>
      <c r="M34" s="64"/>
      <c r="N34" s="64"/>
    </row>
    <row r="35" spans="2:14" x14ac:dyDescent="0.25">
      <c r="B35" s="65" t="s">
        <v>100</v>
      </c>
      <c r="C35" s="65" t="s">
        <v>168</v>
      </c>
      <c r="E35" s="65">
        <v>131247</v>
      </c>
      <c r="F35" s="88">
        <v>278133</v>
      </c>
      <c r="G35" s="68">
        <v>2.12</v>
      </c>
      <c r="H35" s="64"/>
      <c r="J35" s="64"/>
      <c r="K35" s="64"/>
      <c r="L35" s="64"/>
      <c r="M35" s="64"/>
      <c r="N35" s="64"/>
    </row>
    <row r="36" spans="2:14" x14ac:dyDescent="0.25">
      <c r="B36" s="65" t="s">
        <v>100</v>
      </c>
      <c r="C36" s="65" t="s">
        <v>183</v>
      </c>
      <c r="E36" s="65">
        <v>131247</v>
      </c>
      <c r="F36" s="88">
        <v>0</v>
      </c>
      <c r="G36" s="68">
        <v>0</v>
      </c>
      <c r="H36" s="64"/>
      <c r="J36" s="64"/>
      <c r="K36" s="64"/>
      <c r="L36" s="64"/>
      <c r="M36" s="64"/>
      <c r="N36" s="64"/>
    </row>
    <row r="37" spans="2:14" x14ac:dyDescent="0.25">
      <c r="B37" s="65" t="s">
        <v>100</v>
      </c>
      <c r="C37" s="65" t="s">
        <v>184</v>
      </c>
      <c r="E37" s="65">
        <v>131247</v>
      </c>
      <c r="F37" s="88">
        <v>0</v>
      </c>
      <c r="G37" s="68">
        <v>0</v>
      </c>
      <c r="H37" s="64"/>
      <c r="J37" s="64"/>
      <c r="K37" s="64"/>
      <c r="L37" s="64"/>
      <c r="M37" s="64"/>
      <c r="N37" s="64"/>
    </row>
    <row r="38" spans="2:14" x14ac:dyDescent="0.25">
      <c r="B38" s="65" t="s">
        <v>100</v>
      </c>
      <c r="C38" s="65" t="s">
        <v>185</v>
      </c>
      <c r="E38" s="65">
        <v>131247</v>
      </c>
      <c r="F38" s="88">
        <v>0</v>
      </c>
      <c r="G38" s="68">
        <v>0</v>
      </c>
      <c r="H38" s="64"/>
      <c r="J38" s="64"/>
      <c r="K38" s="64"/>
      <c r="L38" s="64"/>
      <c r="M38" s="64"/>
      <c r="N38" s="64"/>
    </row>
    <row r="39" spans="2:14" x14ac:dyDescent="0.25">
      <c r="B39" s="65" t="s">
        <v>100</v>
      </c>
      <c r="C39" s="65" t="s">
        <v>169</v>
      </c>
      <c r="E39" s="65">
        <v>131247</v>
      </c>
      <c r="F39" s="88">
        <v>31012</v>
      </c>
      <c r="G39" s="68">
        <v>0.24</v>
      </c>
      <c r="H39" s="64"/>
      <c r="J39" s="64"/>
      <c r="K39" s="64"/>
      <c r="L39" s="64"/>
      <c r="M39" s="64"/>
      <c r="N39" s="64"/>
    </row>
    <row r="40" spans="2:14" x14ac:dyDescent="0.25">
      <c r="B40" s="65" t="s">
        <v>100</v>
      </c>
      <c r="C40" s="65" t="s">
        <v>170</v>
      </c>
      <c r="E40" s="65">
        <v>131247</v>
      </c>
      <c r="F40" s="88">
        <v>99560</v>
      </c>
      <c r="G40" s="68">
        <v>0.76</v>
      </c>
      <c r="H40" s="64"/>
      <c r="J40" s="64"/>
      <c r="K40" s="64"/>
      <c r="L40" s="64"/>
      <c r="M40" s="64"/>
      <c r="N40" s="64"/>
    </row>
    <row r="41" spans="2:14" x14ac:dyDescent="0.25">
      <c r="B41" s="65" t="s">
        <v>100</v>
      </c>
      <c r="C41" s="65" t="s">
        <v>171</v>
      </c>
      <c r="E41" s="65">
        <v>131247</v>
      </c>
      <c r="F41" s="88">
        <v>14618046</v>
      </c>
      <c r="G41" s="68">
        <v>111.38</v>
      </c>
      <c r="H41" s="64"/>
      <c r="J41" s="64"/>
      <c r="K41" s="64"/>
      <c r="L41" s="64"/>
      <c r="M41" s="64"/>
      <c r="N41" s="64"/>
    </row>
    <row r="42" spans="2:14" x14ac:dyDescent="0.25">
      <c r="B42" s="65" t="s">
        <v>100</v>
      </c>
      <c r="C42" s="65" t="s">
        <v>172</v>
      </c>
      <c r="E42" s="65">
        <v>131247</v>
      </c>
      <c r="F42" s="88">
        <v>938779</v>
      </c>
      <c r="G42" s="68">
        <v>7.15</v>
      </c>
      <c r="H42" s="64"/>
      <c r="J42" s="64"/>
      <c r="K42" s="64"/>
      <c r="L42" s="64"/>
      <c r="M42" s="64"/>
      <c r="N42" s="64"/>
    </row>
    <row r="43" spans="2:14" x14ac:dyDescent="0.25">
      <c r="B43" s="65" t="s">
        <v>100</v>
      </c>
      <c r="C43" s="65" t="s">
        <v>186</v>
      </c>
      <c r="E43" s="65">
        <v>131247</v>
      </c>
      <c r="F43" s="88">
        <v>0</v>
      </c>
      <c r="G43" s="68">
        <v>0</v>
      </c>
      <c r="H43" s="64"/>
      <c r="J43" s="64"/>
      <c r="K43" s="64"/>
      <c r="L43" s="64"/>
      <c r="M43" s="64"/>
      <c r="N43" s="64"/>
    </row>
    <row r="44" spans="2:14" x14ac:dyDescent="0.25">
      <c r="B44" s="65" t="s">
        <v>100</v>
      </c>
      <c r="C44" s="65" t="s">
        <v>173</v>
      </c>
      <c r="E44" s="65">
        <v>131247</v>
      </c>
      <c r="F44" s="88">
        <v>0</v>
      </c>
      <c r="G44" s="68">
        <v>0</v>
      </c>
      <c r="H44" s="64"/>
      <c r="J44" s="64"/>
      <c r="K44" s="64"/>
      <c r="L44" s="64"/>
      <c r="M44" s="64"/>
      <c r="N44" s="64"/>
    </row>
    <row r="45" spans="2:14" x14ac:dyDescent="0.25">
      <c r="B45" s="65" t="s">
        <v>100</v>
      </c>
      <c r="C45" s="65" t="s">
        <v>174</v>
      </c>
      <c r="E45" s="65">
        <v>131247</v>
      </c>
      <c r="F45" s="88">
        <v>600448</v>
      </c>
      <c r="G45" s="68">
        <v>4.57</v>
      </c>
      <c r="H45" s="64"/>
      <c r="J45" s="64"/>
      <c r="K45" s="64"/>
      <c r="L45" s="64"/>
      <c r="M45" s="64"/>
      <c r="N45" s="64"/>
    </row>
    <row r="46" spans="2:14" x14ac:dyDescent="0.25">
      <c r="B46" s="65" t="s">
        <v>100</v>
      </c>
      <c r="C46" s="65" t="s">
        <v>175</v>
      </c>
      <c r="E46" s="65">
        <v>131247</v>
      </c>
      <c r="F46" s="88">
        <v>1307276</v>
      </c>
      <c r="G46" s="68">
        <v>9.9600000000000009</v>
      </c>
      <c r="H46" s="64"/>
      <c r="J46" s="64"/>
      <c r="K46" s="64"/>
      <c r="L46" s="64"/>
      <c r="M46" s="64"/>
      <c r="N46" s="64"/>
    </row>
    <row r="47" spans="2:14" x14ac:dyDescent="0.25">
      <c r="B47" s="65" t="s">
        <v>100</v>
      </c>
      <c r="C47" s="65" t="s">
        <v>176</v>
      </c>
      <c r="E47" s="65">
        <v>131247</v>
      </c>
      <c r="F47" s="88">
        <v>728009</v>
      </c>
      <c r="G47" s="68">
        <v>5.55</v>
      </c>
      <c r="H47" s="64"/>
      <c r="J47" s="64"/>
      <c r="K47" s="64"/>
      <c r="L47" s="64"/>
      <c r="M47" s="64"/>
      <c r="N47" s="64"/>
    </row>
    <row r="48" spans="2:14" x14ac:dyDescent="0.25">
      <c r="B48" s="65" t="s">
        <v>100</v>
      </c>
      <c r="C48" s="65" t="s">
        <v>177</v>
      </c>
      <c r="E48" s="65">
        <v>131247</v>
      </c>
      <c r="F48" s="88">
        <v>9174510</v>
      </c>
      <c r="G48" s="68">
        <v>69.900000000000006</v>
      </c>
      <c r="H48" s="64"/>
      <c r="J48" s="64"/>
      <c r="K48" s="64"/>
      <c r="L48" s="64"/>
      <c r="M48" s="64"/>
      <c r="N48" s="64"/>
    </row>
    <row r="49" spans="2:14" x14ac:dyDescent="0.25">
      <c r="B49" s="65" t="s">
        <v>100</v>
      </c>
      <c r="C49" s="65" t="s">
        <v>178</v>
      </c>
      <c r="E49" s="65">
        <v>131247</v>
      </c>
      <c r="F49" s="88">
        <v>91436047</v>
      </c>
      <c r="G49" s="68">
        <v>696.67</v>
      </c>
      <c r="H49" s="64"/>
      <c r="J49" s="64"/>
      <c r="K49" s="64"/>
      <c r="L49" s="64"/>
      <c r="M49" s="64"/>
      <c r="N49" s="64"/>
    </row>
    <row r="50" spans="2:14" x14ac:dyDescent="0.25">
      <c r="B50" s="65" t="s">
        <v>100</v>
      </c>
      <c r="C50" s="65" t="s">
        <v>179</v>
      </c>
      <c r="E50" s="65">
        <v>131247</v>
      </c>
      <c r="F50" s="88">
        <v>14096006</v>
      </c>
      <c r="G50" s="68">
        <v>107.4</v>
      </c>
      <c r="H50" s="64"/>
      <c r="J50" s="64"/>
      <c r="K50" s="64"/>
      <c r="L50" s="64"/>
      <c r="M50" s="64"/>
      <c r="N50" s="64"/>
    </row>
    <row r="51" spans="2:14" x14ac:dyDescent="0.25">
      <c r="B51" s="65" t="s">
        <v>100</v>
      </c>
      <c r="C51" s="65" t="s">
        <v>180</v>
      </c>
      <c r="E51" s="65">
        <v>131247</v>
      </c>
      <c r="F51" s="88">
        <v>1590090</v>
      </c>
      <c r="G51" s="68">
        <v>12.12</v>
      </c>
      <c r="H51" s="64"/>
      <c r="J51" s="64"/>
      <c r="K51" s="64"/>
      <c r="L51" s="64"/>
      <c r="M51" s="64"/>
      <c r="N51" s="64"/>
    </row>
    <row r="52" spans="2:14" x14ac:dyDescent="0.25">
      <c r="B52" s="65" t="s">
        <v>100</v>
      </c>
      <c r="C52" s="65" t="s">
        <v>181</v>
      </c>
      <c r="E52" s="65">
        <v>131247</v>
      </c>
      <c r="F52" s="88">
        <v>317744</v>
      </c>
      <c r="G52" s="68">
        <v>2.42</v>
      </c>
      <c r="H52" s="64"/>
      <c r="J52" s="64"/>
      <c r="K52" s="64"/>
      <c r="L52" s="64"/>
      <c r="M52" s="64"/>
      <c r="N52" s="64"/>
    </row>
    <row r="53" spans="2:14" x14ac:dyDescent="0.25">
      <c r="B53" s="65" t="s">
        <v>100</v>
      </c>
      <c r="C53" s="65" t="s">
        <v>187</v>
      </c>
      <c r="E53" s="65">
        <v>131247</v>
      </c>
      <c r="F53" s="88">
        <v>18776806</v>
      </c>
      <c r="G53" s="68">
        <v>143.06</v>
      </c>
      <c r="H53" s="64"/>
      <c r="J53" s="64"/>
      <c r="K53" s="64"/>
      <c r="L53" s="64"/>
      <c r="M53" s="64"/>
      <c r="N53" s="64"/>
    </row>
    <row r="54" spans="2:14" x14ac:dyDescent="0.25">
      <c r="B54" s="65" t="s">
        <v>100</v>
      </c>
      <c r="C54" s="65" t="s">
        <v>188</v>
      </c>
      <c r="E54" s="65">
        <v>131247</v>
      </c>
      <c r="F54" s="88">
        <v>0</v>
      </c>
      <c r="G54" s="68">
        <v>0</v>
      </c>
      <c r="H54" s="64"/>
      <c r="J54" s="64"/>
      <c r="K54" s="64"/>
      <c r="L54" s="64"/>
      <c r="M54" s="64"/>
      <c r="N54" s="64"/>
    </row>
    <row r="55" spans="2:14" x14ac:dyDescent="0.25">
      <c r="B55" s="65" t="s">
        <v>100</v>
      </c>
      <c r="C55" s="65" t="s">
        <v>189</v>
      </c>
      <c r="E55" s="65">
        <v>131247</v>
      </c>
      <c r="F55" s="88">
        <v>0</v>
      </c>
      <c r="G55" s="68">
        <v>0</v>
      </c>
      <c r="H55" s="64"/>
      <c r="J55" s="64"/>
      <c r="K55" s="64"/>
      <c r="L55" s="64"/>
      <c r="M55" s="64"/>
      <c r="N55" s="64"/>
    </row>
    <row r="56" spans="2:14" ht="13.5" thickBot="1" x14ac:dyDescent="0.3">
      <c r="B56" s="70"/>
      <c r="C56" s="70" t="s">
        <v>271</v>
      </c>
      <c r="D56" s="71"/>
      <c r="E56" s="72">
        <v>131247</v>
      </c>
      <c r="F56" s="90">
        <v>187205012</v>
      </c>
      <c r="G56" s="74">
        <v>1426.36</v>
      </c>
      <c r="I56" s="64"/>
      <c r="J56" s="64"/>
      <c r="K56" s="64"/>
      <c r="M56" s="89"/>
    </row>
    <row r="57" spans="2:14" ht="13" thickTop="1" x14ac:dyDescent="0.25">
      <c r="B57" s="65" t="s">
        <v>101</v>
      </c>
      <c r="C57" s="65" t="s">
        <v>166</v>
      </c>
      <c r="E57" s="65">
        <v>180131</v>
      </c>
      <c r="F57" s="88">
        <v>20501871</v>
      </c>
      <c r="G57" s="68">
        <v>113.82</v>
      </c>
      <c r="H57" s="64"/>
      <c r="J57" s="64"/>
      <c r="K57" s="64"/>
      <c r="L57" s="64"/>
      <c r="M57" s="64"/>
      <c r="N57" s="64"/>
    </row>
    <row r="58" spans="2:14" x14ac:dyDescent="0.25">
      <c r="B58" s="65" t="s">
        <v>101</v>
      </c>
      <c r="C58" s="65" t="s">
        <v>182</v>
      </c>
      <c r="E58" s="65">
        <v>180131</v>
      </c>
      <c r="F58" s="88">
        <v>0</v>
      </c>
      <c r="G58" s="68">
        <v>0</v>
      </c>
      <c r="H58" s="64"/>
      <c r="J58" s="64"/>
      <c r="K58" s="64"/>
      <c r="L58" s="64"/>
      <c r="M58" s="64"/>
      <c r="N58" s="64"/>
    </row>
    <row r="59" spans="2:14" x14ac:dyDescent="0.25">
      <c r="B59" s="65" t="s">
        <v>101</v>
      </c>
      <c r="C59" s="65" t="s">
        <v>167</v>
      </c>
      <c r="E59" s="65">
        <v>180131</v>
      </c>
      <c r="F59" s="88">
        <v>278693</v>
      </c>
      <c r="G59" s="68">
        <v>1.55</v>
      </c>
      <c r="H59" s="64"/>
      <c r="J59" s="64"/>
      <c r="K59" s="64"/>
      <c r="L59" s="64"/>
      <c r="M59" s="64"/>
      <c r="N59" s="64"/>
    </row>
    <row r="60" spans="2:14" x14ac:dyDescent="0.25">
      <c r="B60" s="65" t="s">
        <v>101</v>
      </c>
      <c r="C60" s="65" t="s">
        <v>168</v>
      </c>
      <c r="E60" s="65">
        <v>180131</v>
      </c>
      <c r="F60" s="88">
        <v>224552</v>
      </c>
      <c r="G60" s="68">
        <v>1.25</v>
      </c>
      <c r="H60" s="64"/>
      <c r="J60" s="64"/>
      <c r="K60" s="64"/>
      <c r="L60" s="64"/>
      <c r="M60" s="64"/>
      <c r="N60" s="64"/>
    </row>
    <row r="61" spans="2:14" x14ac:dyDescent="0.25">
      <c r="B61" s="65" t="s">
        <v>101</v>
      </c>
      <c r="C61" s="65" t="s">
        <v>183</v>
      </c>
      <c r="E61" s="65">
        <v>180131</v>
      </c>
      <c r="F61" s="88">
        <v>0</v>
      </c>
      <c r="G61" s="68">
        <v>0</v>
      </c>
      <c r="H61" s="64"/>
      <c r="J61" s="64"/>
      <c r="K61" s="64"/>
      <c r="L61" s="64"/>
      <c r="M61" s="64"/>
      <c r="N61" s="64"/>
    </row>
    <row r="62" spans="2:14" x14ac:dyDescent="0.25">
      <c r="B62" s="65" t="s">
        <v>101</v>
      </c>
      <c r="C62" s="65" t="s">
        <v>184</v>
      </c>
      <c r="E62" s="65">
        <v>180131</v>
      </c>
      <c r="F62" s="88">
        <v>0</v>
      </c>
      <c r="G62" s="68">
        <v>0</v>
      </c>
      <c r="H62" s="64"/>
      <c r="J62" s="64"/>
      <c r="K62" s="64"/>
      <c r="L62" s="64"/>
      <c r="M62" s="64"/>
      <c r="N62" s="64"/>
    </row>
    <row r="63" spans="2:14" x14ac:dyDescent="0.25">
      <c r="B63" s="65" t="s">
        <v>101</v>
      </c>
      <c r="C63" s="65" t="s">
        <v>185</v>
      </c>
      <c r="E63" s="65">
        <v>180131</v>
      </c>
      <c r="F63" s="88">
        <v>0</v>
      </c>
      <c r="G63" s="68">
        <v>0</v>
      </c>
      <c r="H63" s="64"/>
      <c r="J63" s="64"/>
      <c r="K63" s="64"/>
      <c r="L63" s="64"/>
      <c r="M63" s="64"/>
      <c r="N63" s="64"/>
    </row>
    <row r="64" spans="2:14" x14ac:dyDescent="0.25">
      <c r="B64" s="65" t="s">
        <v>101</v>
      </c>
      <c r="C64" s="65" t="s">
        <v>169</v>
      </c>
      <c r="E64" s="65">
        <v>180131</v>
      </c>
      <c r="F64" s="88">
        <v>24814</v>
      </c>
      <c r="G64" s="68">
        <v>0.14000000000000001</v>
      </c>
      <c r="H64" s="64"/>
      <c r="J64" s="64"/>
      <c r="K64" s="64"/>
      <c r="L64" s="64"/>
      <c r="M64" s="64"/>
      <c r="N64" s="64"/>
    </row>
    <row r="65" spans="2:14" x14ac:dyDescent="0.25">
      <c r="B65" s="65" t="s">
        <v>101</v>
      </c>
      <c r="C65" s="65" t="s">
        <v>170</v>
      </c>
      <c r="E65" s="65">
        <v>180131</v>
      </c>
      <c r="F65" s="88">
        <v>3074546</v>
      </c>
      <c r="G65" s="68">
        <v>17.07</v>
      </c>
      <c r="H65" s="64"/>
      <c r="J65" s="64"/>
      <c r="K65" s="64"/>
      <c r="L65" s="64"/>
      <c r="M65" s="64"/>
      <c r="N65" s="64"/>
    </row>
    <row r="66" spans="2:14" x14ac:dyDescent="0.25">
      <c r="B66" s="65" t="s">
        <v>101</v>
      </c>
      <c r="C66" s="65" t="s">
        <v>171</v>
      </c>
      <c r="E66" s="65">
        <v>180131</v>
      </c>
      <c r="F66" s="88">
        <v>12080841</v>
      </c>
      <c r="G66" s="68">
        <v>67.069999999999993</v>
      </c>
      <c r="H66" s="64"/>
      <c r="J66" s="64"/>
      <c r="K66" s="64"/>
      <c r="L66" s="64"/>
      <c r="M66" s="64"/>
      <c r="N66" s="64"/>
    </row>
    <row r="67" spans="2:14" x14ac:dyDescent="0.25">
      <c r="B67" s="65" t="s">
        <v>101</v>
      </c>
      <c r="C67" s="65" t="s">
        <v>172</v>
      </c>
      <c r="E67" s="65">
        <v>180131</v>
      </c>
      <c r="F67" s="88">
        <v>807426</v>
      </c>
      <c r="G67" s="68">
        <v>4.4800000000000004</v>
      </c>
      <c r="H67" s="64"/>
      <c r="J67" s="64"/>
      <c r="K67" s="64"/>
      <c r="L67" s="64"/>
      <c r="M67" s="64"/>
      <c r="N67" s="64"/>
    </row>
    <row r="68" spans="2:14" x14ac:dyDescent="0.25">
      <c r="B68" s="65" t="s">
        <v>101</v>
      </c>
      <c r="C68" s="65" t="s">
        <v>186</v>
      </c>
      <c r="E68" s="65">
        <v>180131</v>
      </c>
      <c r="F68" s="88">
        <v>0</v>
      </c>
      <c r="G68" s="68">
        <v>0</v>
      </c>
      <c r="H68" s="64"/>
      <c r="J68" s="64"/>
      <c r="K68" s="64"/>
      <c r="L68" s="64"/>
      <c r="M68" s="64"/>
      <c r="N68" s="64"/>
    </row>
    <row r="69" spans="2:14" x14ac:dyDescent="0.25">
      <c r="B69" s="65" t="s">
        <v>101</v>
      </c>
      <c r="C69" s="65" t="s">
        <v>173</v>
      </c>
      <c r="E69" s="65">
        <v>180131</v>
      </c>
      <c r="F69" s="88">
        <v>0</v>
      </c>
      <c r="G69" s="68">
        <v>0</v>
      </c>
      <c r="H69" s="64"/>
      <c r="J69" s="64"/>
      <c r="K69" s="64"/>
      <c r="L69" s="64"/>
      <c r="M69" s="64"/>
      <c r="N69" s="64"/>
    </row>
    <row r="70" spans="2:14" x14ac:dyDescent="0.25">
      <c r="B70" s="65" t="s">
        <v>101</v>
      </c>
      <c r="C70" s="65" t="s">
        <v>174</v>
      </c>
      <c r="E70" s="65">
        <v>180131</v>
      </c>
      <c r="F70" s="88">
        <v>580750</v>
      </c>
      <c r="G70" s="68">
        <v>3.22</v>
      </c>
      <c r="H70" s="64"/>
      <c r="J70" s="64"/>
      <c r="K70" s="64"/>
      <c r="L70" s="64"/>
      <c r="M70" s="64"/>
      <c r="N70" s="64"/>
    </row>
    <row r="71" spans="2:14" x14ac:dyDescent="0.25">
      <c r="B71" s="65" t="s">
        <v>101</v>
      </c>
      <c r="C71" s="65" t="s">
        <v>175</v>
      </c>
      <c r="E71" s="65">
        <v>180131</v>
      </c>
      <c r="F71" s="88">
        <v>3651632</v>
      </c>
      <c r="G71" s="68">
        <v>20.27</v>
      </c>
      <c r="H71" s="64"/>
      <c r="J71" s="64"/>
      <c r="K71" s="64"/>
      <c r="L71" s="64"/>
      <c r="M71" s="64"/>
      <c r="N71" s="64"/>
    </row>
    <row r="72" spans="2:14" x14ac:dyDescent="0.25">
      <c r="B72" s="65" t="s">
        <v>101</v>
      </c>
      <c r="C72" s="65" t="s">
        <v>176</v>
      </c>
      <c r="E72" s="65">
        <v>180131</v>
      </c>
      <c r="F72" s="88">
        <v>544312</v>
      </c>
      <c r="G72" s="68">
        <v>3.02</v>
      </c>
      <c r="H72" s="64"/>
      <c r="J72" s="64"/>
      <c r="K72" s="64"/>
      <c r="L72" s="64"/>
      <c r="M72" s="64"/>
      <c r="N72" s="64"/>
    </row>
    <row r="73" spans="2:14" x14ac:dyDescent="0.25">
      <c r="B73" s="65" t="s">
        <v>101</v>
      </c>
      <c r="C73" s="65" t="s">
        <v>177</v>
      </c>
      <c r="E73" s="65">
        <v>180131</v>
      </c>
      <c r="F73" s="88">
        <v>9189618</v>
      </c>
      <c r="G73" s="68">
        <v>51.02</v>
      </c>
      <c r="H73" s="64"/>
      <c r="J73" s="64"/>
      <c r="K73" s="64"/>
      <c r="L73" s="64"/>
      <c r="M73" s="64"/>
      <c r="N73" s="64"/>
    </row>
    <row r="74" spans="2:14" x14ac:dyDescent="0.25">
      <c r="B74" s="65" t="s">
        <v>101</v>
      </c>
      <c r="C74" s="65" t="s">
        <v>178</v>
      </c>
      <c r="E74" s="65">
        <v>180131</v>
      </c>
      <c r="F74" s="88">
        <v>53015736</v>
      </c>
      <c r="G74" s="68">
        <v>294.32</v>
      </c>
      <c r="H74" s="64"/>
      <c r="J74" s="64"/>
      <c r="K74" s="64"/>
      <c r="L74" s="64"/>
      <c r="M74" s="64"/>
      <c r="N74" s="64"/>
    </row>
    <row r="75" spans="2:14" x14ac:dyDescent="0.25">
      <c r="B75" s="65" t="s">
        <v>101</v>
      </c>
      <c r="C75" s="65" t="s">
        <v>179</v>
      </c>
      <c r="E75" s="65">
        <v>180131</v>
      </c>
      <c r="F75" s="88">
        <v>10322119</v>
      </c>
      <c r="G75" s="68">
        <v>57.3</v>
      </c>
      <c r="H75" s="64"/>
      <c r="J75" s="64"/>
      <c r="K75" s="64"/>
      <c r="L75" s="64"/>
      <c r="M75" s="64"/>
      <c r="N75" s="64"/>
    </row>
    <row r="76" spans="2:14" x14ac:dyDescent="0.25">
      <c r="B76" s="65" t="s">
        <v>101</v>
      </c>
      <c r="C76" s="65" t="s">
        <v>180</v>
      </c>
      <c r="E76" s="65">
        <v>180131</v>
      </c>
      <c r="F76" s="88">
        <v>3062604</v>
      </c>
      <c r="G76" s="68">
        <v>17</v>
      </c>
      <c r="H76" s="64"/>
      <c r="J76" s="64"/>
      <c r="K76" s="64"/>
      <c r="L76" s="64"/>
      <c r="M76" s="64"/>
      <c r="N76" s="64"/>
    </row>
    <row r="77" spans="2:14" x14ac:dyDescent="0.25">
      <c r="B77" s="65" t="s">
        <v>101</v>
      </c>
      <c r="C77" s="65" t="s">
        <v>181</v>
      </c>
      <c r="E77" s="65">
        <v>180131</v>
      </c>
      <c r="F77" s="88">
        <v>481198</v>
      </c>
      <c r="G77" s="68">
        <v>2.67</v>
      </c>
      <c r="H77" s="64"/>
      <c r="J77" s="64"/>
      <c r="K77" s="64"/>
      <c r="L77" s="64"/>
      <c r="M77" s="64"/>
      <c r="N77" s="64"/>
    </row>
    <row r="78" spans="2:14" x14ac:dyDescent="0.25">
      <c r="B78" s="65" t="s">
        <v>101</v>
      </c>
      <c r="C78" s="65" t="s">
        <v>187</v>
      </c>
      <c r="E78" s="65">
        <v>180131</v>
      </c>
      <c r="F78" s="88">
        <v>35855976</v>
      </c>
      <c r="G78" s="68">
        <v>199.05</v>
      </c>
      <c r="H78" s="64"/>
      <c r="J78" s="64"/>
      <c r="K78" s="64"/>
      <c r="L78" s="64"/>
      <c r="M78" s="64"/>
      <c r="N78" s="64"/>
    </row>
    <row r="79" spans="2:14" x14ac:dyDescent="0.25">
      <c r="B79" s="65" t="s">
        <v>101</v>
      </c>
      <c r="C79" s="65" t="s">
        <v>188</v>
      </c>
      <c r="E79" s="65">
        <v>180131</v>
      </c>
      <c r="F79" s="88">
        <v>0</v>
      </c>
      <c r="G79" s="68">
        <v>0</v>
      </c>
      <c r="H79" s="64"/>
      <c r="J79" s="64"/>
      <c r="K79" s="64"/>
      <c r="L79" s="64"/>
      <c r="M79" s="64"/>
      <c r="N79" s="64"/>
    </row>
    <row r="80" spans="2:14" x14ac:dyDescent="0.25">
      <c r="B80" s="65" t="s">
        <v>101</v>
      </c>
      <c r="C80" s="65" t="s">
        <v>189</v>
      </c>
      <c r="E80" s="65">
        <v>180131</v>
      </c>
      <c r="F80" s="88">
        <v>0</v>
      </c>
      <c r="G80" s="68">
        <v>0</v>
      </c>
      <c r="H80" s="64"/>
      <c r="J80" s="64"/>
      <c r="K80" s="64"/>
      <c r="L80" s="64"/>
      <c r="M80" s="64"/>
      <c r="N80" s="64"/>
    </row>
    <row r="81" spans="2:14" ht="13.5" thickBot="1" x14ac:dyDescent="0.3">
      <c r="B81" s="70"/>
      <c r="C81" s="70" t="s">
        <v>271</v>
      </c>
      <c r="D81" s="71"/>
      <c r="E81" s="72">
        <v>180131</v>
      </c>
      <c r="F81" s="90">
        <v>153696686</v>
      </c>
      <c r="G81" s="74">
        <v>853.25</v>
      </c>
      <c r="H81" s="89"/>
      <c r="I81" s="64"/>
      <c r="J81" s="64"/>
      <c r="K81" s="64"/>
      <c r="M81" s="89"/>
      <c r="N81" s="89"/>
    </row>
    <row r="82" spans="2:14" ht="13" thickTop="1" x14ac:dyDescent="0.25">
      <c r="B82" s="65" t="s">
        <v>102</v>
      </c>
      <c r="C82" s="65" t="s">
        <v>166</v>
      </c>
      <c r="E82" s="65">
        <v>192860</v>
      </c>
      <c r="F82" s="88">
        <v>27113682</v>
      </c>
      <c r="G82" s="68">
        <v>140.59</v>
      </c>
      <c r="H82" s="64"/>
      <c r="J82" s="64"/>
      <c r="K82" s="64"/>
      <c r="L82" s="64"/>
      <c r="M82" s="64"/>
      <c r="N82" s="64"/>
    </row>
    <row r="83" spans="2:14" x14ac:dyDescent="0.25">
      <c r="B83" s="65" t="s">
        <v>102</v>
      </c>
      <c r="C83" s="65" t="s">
        <v>182</v>
      </c>
      <c r="E83" s="65">
        <v>192860</v>
      </c>
      <c r="F83" s="88">
        <v>0</v>
      </c>
      <c r="G83" s="68">
        <v>0</v>
      </c>
      <c r="H83" s="64"/>
      <c r="J83" s="64"/>
      <c r="K83" s="64"/>
      <c r="L83" s="64"/>
      <c r="M83" s="64"/>
      <c r="N83" s="64"/>
    </row>
    <row r="84" spans="2:14" x14ac:dyDescent="0.25">
      <c r="B84" s="65" t="s">
        <v>102</v>
      </c>
      <c r="C84" s="65" t="s">
        <v>167</v>
      </c>
      <c r="E84" s="65">
        <v>192860</v>
      </c>
      <c r="F84" s="88">
        <v>1283274</v>
      </c>
      <c r="G84" s="68">
        <v>6.65</v>
      </c>
      <c r="H84" s="64"/>
      <c r="J84" s="64"/>
      <c r="K84" s="64"/>
      <c r="L84" s="64"/>
      <c r="M84" s="64"/>
      <c r="N84" s="64"/>
    </row>
    <row r="85" spans="2:14" x14ac:dyDescent="0.25">
      <c r="B85" s="65" t="s">
        <v>102</v>
      </c>
      <c r="C85" s="65" t="s">
        <v>168</v>
      </c>
      <c r="E85" s="65">
        <v>192860</v>
      </c>
      <c r="F85" s="88">
        <v>188663</v>
      </c>
      <c r="G85" s="68">
        <v>0.98</v>
      </c>
      <c r="H85" s="64"/>
      <c r="J85" s="64"/>
      <c r="K85" s="64"/>
      <c r="L85" s="64"/>
      <c r="M85" s="64"/>
      <c r="N85" s="64"/>
    </row>
    <row r="86" spans="2:14" x14ac:dyDescent="0.25">
      <c r="B86" s="65" t="s">
        <v>102</v>
      </c>
      <c r="C86" s="65" t="s">
        <v>183</v>
      </c>
      <c r="E86" s="65">
        <v>192860</v>
      </c>
      <c r="F86" s="88">
        <v>0</v>
      </c>
      <c r="G86" s="68">
        <v>0</v>
      </c>
      <c r="H86" s="64"/>
      <c r="J86" s="64"/>
      <c r="K86" s="64"/>
      <c r="L86" s="64"/>
      <c r="M86" s="64"/>
      <c r="N86" s="64"/>
    </row>
    <row r="87" spans="2:14" x14ac:dyDescent="0.25">
      <c r="B87" s="65" t="s">
        <v>102</v>
      </c>
      <c r="C87" s="65" t="s">
        <v>184</v>
      </c>
      <c r="E87" s="65">
        <v>192860</v>
      </c>
      <c r="F87" s="88">
        <v>0</v>
      </c>
      <c r="G87" s="68">
        <v>0</v>
      </c>
      <c r="H87" s="64"/>
      <c r="J87" s="64"/>
      <c r="K87" s="64"/>
      <c r="L87" s="64"/>
      <c r="M87" s="64"/>
      <c r="N87" s="64"/>
    </row>
    <row r="88" spans="2:14" x14ac:dyDescent="0.25">
      <c r="B88" s="65" t="s">
        <v>102</v>
      </c>
      <c r="C88" s="65" t="s">
        <v>185</v>
      </c>
      <c r="E88" s="65">
        <v>192860</v>
      </c>
      <c r="F88" s="88">
        <v>0</v>
      </c>
      <c r="G88" s="68">
        <v>0</v>
      </c>
      <c r="H88" s="64"/>
      <c r="J88" s="64"/>
      <c r="K88" s="64"/>
      <c r="L88" s="64"/>
      <c r="M88" s="64"/>
      <c r="N88" s="64"/>
    </row>
    <row r="89" spans="2:14" x14ac:dyDescent="0.25">
      <c r="B89" s="65" t="s">
        <v>102</v>
      </c>
      <c r="C89" s="65" t="s">
        <v>169</v>
      </c>
      <c r="E89" s="65">
        <v>192860</v>
      </c>
      <c r="F89" s="88">
        <v>52166</v>
      </c>
      <c r="G89" s="68">
        <v>0.27</v>
      </c>
      <c r="H89" s="64"/>
      <c r="J89" s="64"/>
      <c r="K89" s="64"/>
      <c r="L89" s="64"/>
      <c r="M89" s="64"/>
      <c r="N89" s="64"/>
    </row>
    <row r="90" spans="2:14" x14ac:dyDescent="0.25">
      <c r="B90" s="65" t="s">
        <v>102</v>
      </c>
      <c r="C90" s="65" t="s">
        <v>170</v>
      </c>
      <c r="E90" s="65">
        <v>192860</v>
      </c>
      <c r="F90" s="88">
        <v>8462672</v>
      </c>
      <c r="G90" s="68">
        <v>43.88</v>
      </c>
      <c r="H90" s="64"/>
      <c r="J90" s="64"/>
      <c r="K90" s="64"/>
      <c r="L90" s="64"/>
      <c r="M90" s="64"/>
      <c r="N90" s="64"/>
    </row>
    <row r="91" spans="2:14" x14ac:dyDescent="0.25">
      <c r="B91" s="65" t="s">
        <v>102</v>
      </c>
      <c r="C91" s="65" t="s">
        <v>171</v>
      </c>
      <c r="E91" s="65">
        <v>192860</v>
      </c>
      <c r="F91" s="88">
        <v>13193944</v>
      </c>
      <c r="G91" s="68">
        <v>68.41</v>
      </c>
      <c r="H91" s="64"/>
      <c r="J91" s="64"/>
      <c r="K91" s="64"/>
      <c r="L91" s="64"/>
      <c r="M91" s="64"/>
      <c r="N91" s="64"/>
    </row>
    <row r="92" spans="2:14" x14ac:dyDescent="0.25">
      <c r="B92" s="65" t="s">
        <v>102</v>
      </c>
      <c r="C92" s="65" t="s">
        <v>172</v>
      </c>
      <c r="E92" s="65">
        <v>192860</v>
      </c>
      <c r="F92" s="88">
        <v>1001492</v>
      </c>
      <c r="G92" s="68">
        <v>5.19</v>
      </c>
      <c r="H92" s="64"/>
      <c r="J92" s="64"/>
      <c r="K92" s="64"/>
      <c r="L92" s="64"/>
      <c r="M92" s="64"/>
      <c r="N92" s="64"/>
    </row>
    <row r="93" spans="2:14" x14ac:dyDescent="0.25">
      <c r="B93" s="65" t="s">
        <v>102</v>
      </c>
      <c r="C93" s="65" t="s">
        <v>186</v>
      </c>
      <c r="E93" s="65">
        <v>192860</v>
      </c>
      <c r="F93" s="88">
        <v>0</v>
      </c>
      <c r="G93" s="68">
        <v>0</v>
      </c>
      <c r="H93" s="64"/>
      <c r="J93" s="64"/>
      <c r="K93" s="64"/>
      <c r="L93" s="64"/>
      <c r="M93" s="64"/>
      <c r="N93" s="64"/>
    </row>
    <row r="94" spans="2:14" x14ac:dyDescent="0.25">
      <c r="B94" s="65" t="s">
        <v>102</v>
      </c>
      <c r="C94" s="65" t="s">
        <v>173</v>
      </c>
      <c r="E94" s="65">
        <v>192860</v>
      </c>
      <c r="F94" s="88">
        <v>0</v>
      </c>
      <c r="G94" s="68">
        <v>0</v>
      </c>
      <c r="H94" s="64"/>
      <c r="J94" s="64"/>
      <c r="K94" s="64"/>
      <c r="L94" s="64"/>
      <c r="M94" s="64"/>
      <c r="N94" s="64"/>
    </row>
    <row r="95" spans="2:14" x14ac:dyDescent="0.25">
      <c r="B95" s="65" t="s">
        <v>102</v>
      </c>
      <c r="C95" s="65" t="s">
        <v>174</v>
      </c>
      <c r="E95" s="65">
        <v>192860</v>
      </c>
      <c r="F95" s="88">
        <v>574629</v>
      </c>
      <c r="G95" s="68">
        <v>2.98</v>
      </c>
      <c r="H95" s="64"/>
      <c r="J95" s="64"/>
      <c r="K95" s="64"/>
      <c r="L95" s="64"/>
      <c r="M95" s="64"/>
      <c r="N95" s="64"/>
    </row>
    <row r="96" spans="2:14" x14ac:dyDescent="0.25">
      <c r="B96" s="65" t="s">
        <v>102</v>
      </c>
      <c r="C96" s="65" t="s">
        <v>175</v>
      </c>
      <c r="E96" s="65">
        <v>192860</v>
      </c>
      <c r="F96" s="88">
        <v>2140086</v>
      </c>
      <c r="G96" s="68">
        <v>11.1</v>
      </c>
      <c r="H96" s="64"/>
      <c r="J96" s="64"/>
      <c r="K96" s="64"/>
      <c r="L96" s="64"/>
      <c r="M96" s="64"/>
      <c r="N96" s="64"/>
    </row>
    <row r="97" spans="2:14" x14ac:dyDescent="0.25">
      <c r="B97" s="65" t="s">
        <v>102</v>
      </c>
      <c r="C97" s="65" t="s">
        <v>176</v>
      </c>
      <c r="E97" s="65">
        <v>192860</v>
      </c>
      <c r="F97" s="88">
        <v>944282</v>
      </c>
      <c r="G97" s="68">
        <v>4.9000000000000004</v>
      </c>
      <c r="H97" s="64"/>
      <c r="J97" s="64"/>
      <c r="K97" s="64"/>
      <c r="L97" s="64"/>
      <c r="M97" s="64"/>
      <c r="N97" s="64"/>
    </row>
    <row r="98" spans="2:14" x14ac:dyDescent="0.25">
      <c r="B98" s="65" t="s">
        <v>102</v>
      </c>
      <c r="C98" s="65" t="s">
        <v>177</v>
      </c>
      <c r="E98" s="65">
        <v>192860</v>
      </c>
      <c r="F98" s="88">
        <v>7583821</v>
      </c>
      <c r="G98" s="68">
        <v>39.32</v>
      </c>
      <c r="H98" s="64"/>
      <c r="J98" s="64"/>
      <c r="K98" s="64"/>
      <c r="L98" s="64"/>
      <c r="M98" s="64"/>
      <c r="N98" s="64"/>
    </row>
    <row r="99" spans="2:14" x14ac:dyDescent="0.25">
      <c r="B99" s="65" t="s">
        <v>102</v>
      </c>
      <c r="C99" s="65" t="s">
        <v>178</v>
      </c>
      <c r="E99" s="65">
        <v>192860</v>
      </c>
      <c r="F99" s="88">
        <v>21880496</v>
      </c>
      <c r="G99" s="68">
        <v>113.45</v>
      </c>
      <c r="H99" s="64"/>
      <c r="J99" s="64"/>
      <c r="K99" s="64"/>
      <c r="L99" s="64"/>
      <c r="M99" s="64"/>
      <c r="N99" s="64"/>
    </row>
    <row r="100" spans="2:14" x14ac:dyDescent="0.25">
      <c r="B100" s="65" t="s">
        <v>102</v>
      </c>
      <c r="C100" s="65" t="s">
        <v>179</v>
      </c>
      <c r="E100" s="65">
        <v>192860</v>
      </c>
      <c r="F100" s="88">
        <v>12339480</v>
      </c>
      <c r="G100" s="68">
        <v>63.98</v>
      </c>
      <c r="H100" s="64"/>
      <c r="J100" s="64"/>
      <c r="K100" s="64"/>
      <c r="L100" s="64"/>
      <c r="M100" s="64"/>
      <c r="N100" s="64"/>
    </row>
    <row r="101" spans="2:14" x14ac:dyDescent="0.25">
      <c r="B101" s="65" t="s">
        <v>102</v>
      </c>
      <c r="C101" s="65" t="s">
        <v>180</v>
      </c>
      <c r="E101" s="65">
        <v>192860</v>
      </c>
      <c r="F101" s="88">
        <v>2591669</v>
      </c>
      <c r="G101" s="68">
        <v>13.44</v>
      </c>
      <c r="H101" s="64"/>
      <c r="J101" s="64"/>
      <c r="K101" s="64"/>
      <c r="L101" s="64"/>
      <c r="M101" s="64"/>
      <c r="N101" s="64"/>
    </row>
    <row r="102" spans="2:14" x14ac:dyDescent="0.25">
      <c r="B102" s="65" t="s">
        <v>102</v>
      </c>
      <c r="C102" s="65" t="s">
        <v>181</v>
      </c>
      <c r="E102" s="65">
        <v>192860</v>
      </c>
      <c r="F102" s="88">
        <v>512295</v>
      </c>
      <c r="G102" s="68">
        <v>2.66</v>
      </c>
      <c r="H102" s="64"/>
      <c r="J102" s="64"/>
      <c r="K102" s="64"/>
      <c r="L102" s="64"/>
      <c r="M102" s="64"/>
      <c r="N102" s="64"/>
    </row>
    <row r="103" spans="2:14" x14ac:dyDescent="0.25">
      <c r="B103" s="65" t="s">
        <v>102</v>
      </c>
      <c r="C103" s="65" t="s">
        <v>187</v>
      </c>
      <c r="E103" s="65">
        <v>192860</v>
      </c>
      <c r="F103" s="88">
        <v>51602885</v>
      </c>
      <c r="G103" s="68">
        <v>267.57</v>
      </c>
      <c r="H103" s="64"/>
      <c r="J103" s="64"/>
      <c r="K103" s="64"/>
      <c r="L103" s="64"/>
      <c r="M103" s="64"/>
      <c r="N103" s="64"/>
    </row>
    <row r="104" spans="2:14" x14ac:dyDescent="0.25">
      <c r="B104" s="65" t="s">
        <v>102</v>
      </c>
      <c r="C104" s="65" t="s">
        <v>188</v>
      </c>
      <c r="E104" s="65">
        <v>192860</v>
      </c>
      <c r="F104" s="88">
        <v>0</v>
      </c>
      <c r="G104" s="68">
        <v>0</v>
      </c>
      <c r="H104" s="64"/>
      <c r="J104" s="64"/>
      <c r="K104" s="64"/>
      <c r="L104" s="64"/>
      <c r="M104" s="64"/>
      <c r="N104" s="64"/>
    </row>
    <row r="105" spans="2:14" x14ac:dyDescent="0.25">
      <c r="B105" s="65" t="s">
        <v>102</v>
      </c>
      <c r="C105" s="65" t="s">
        <v>189</v>
      </c>
      <c r="E105" s="65">
        <v>192860</v>
      </c>
      <c r="F105" s="88">
        <v>0</v>
      </c>
      <c r="G105" s="68">
        <v>0</v>
      </c>
      <c r="H105" s="64"/>
      <c r="J105" s="64"/>
      <c r="K105" s="64"/>
      <c r="L105" s="64"/>
      <c r="M105" s="64"/>
      <c r="N105" s="64"/>
    </row>
    <row r="106" spans="2:14" ht="13.5" thickBot="1" x14ac:dyDescent="0.3">
      <c r="B106" s="70"/>
      <c r="C106" s="70" t="s">
        <v>271</v>
      </c>
      <c r="D106" s="71"/>
      <c r="E106" s="72">
        <v>192860</v>
      </c>
      <c r="F106" s="90">
        <v>151465538</v>
      </c>
      <c r="G106" s="74">
        <v>785.37</v>
      </c>
      <c r="I106" s="64"/>
      <c r="J106" s="64"/>
      <c r="K106" s="64"/>
      <c r="M106" s="89"/>
    </row>
    <row r="107" spans="2:14" ht="13" thickTop="1" x14ac:dyDescent="0.25">
      <c r="B107" s="65" t="s">
        <v>103</v>
      </c>
      <c r="C107" s="65" t="s">
        <v>166</v>
      </c>
      <c r="E107" s="65">
        <v>145955</v>
      </c>
      <c r="F107" s="88">
        <v>28457260</v>
      </c>
      <c r="G107" s="68">
        <v>194.97</v>
      </c>
      <c r="H107" s="64"/>
      <c r="J107" s="64"/>
      <c r="K107" s="64"/>
      <c r="L107" s="64"/>
      <c r="M107" s="64"/>
      <c r="N107" s="64"/>
    </row>
    <row r="108" spans="2:14" x14ac:dyDescent="0.25">
      <c r="B108" s="65" t="s">
        <v>103</v>
      </c>
      <c r="C108" s="65" t="s">
        <v>182</v>
      </c>
      <c r="E108" s="65">
        <v>145955</v>
      </c>
      <c r="F108" s="88">
        <v>0</v>
      </c>
      <c r="G108" s="68">
        <v>0</v>
      </c>
      <c r="H108" s="64"/>
      <c r="J108" s="64"/>
      <c r="K108" s="64"/>
      <c r="L108" s="64"/>
      <c r="M108" s="64"/>
      <c r="N108" s="64"/>
    </row>
    <row r="109" spans="2:14" x14ac:dyDescent="0.25">
      <c r="B109" s="65" t="s">
        <v>103</v>
      </c>
      <c r="C109" s="65" t="s">
        <v>167</v>
      </c>
      <c r="E109" s="65">
        <v>145955</v>
      </c>
      <c r="F109" s="88">
        <v>1503053</v>
      </c>
      <c r="G109" s="68">
        <v>10.3</v>
      </c>
      <c r="H109" s="64"/>
      <c r="J109" s="64"/>
      <c r="K109" s="64"/>
      <c r="L109" s="64"/>
      <c r="M109" s="64"/>
      <c r="N109" s="64"/>
    </row>
    <row r="110" spans="2:14" x14ac:dyDescent="0.25">
      <c r="B110" s="65" t="s">
        <v>103</v>
      </c>
      <c r="C110" s="65" t="s">
        <v>168</v>
      </c>
      <c r="E110" s="65">
        <v>145955</v>
      </c>
      <c r="F110" s="88">
        <v>937585</v>
      </c>
      <c r="G110" s="68">
        <v>6.42</v>
      </c>
      <c r="H110" s="64"/>
      <c r="J110" s="64"/>
      <c r="K110" s="64"/>
      <c r="L110" s="64"/>
      <c r="M110" s="64"/>
      <c r="N110" s="64"/>
    </row>
    <row r="111" spans="2:14" x14ac:dyDescent="0.25">
      <c r="B111" s="65" t="s">
        <v>103</v>
      </c>
      <c r="C111" s="65" t="s">
        <v>183</v>
      </c>
      <c r="E111" s="65">
        <v>145955</v>
      </c>
      <c r="F111" s="88">
        <v>0</v>
      </c>
      <c r="G111" s="68">
        <v>0</v>
      </c>
      <c r="H111" s="64"/>
      <c r="J111" s="64"/>
      <c r="K111" s="64"/>
      <c r="L111" s="64"/>
      <c r="M111" s="64"/>
      <c r="N111" s="64"/>
    </row>
    <row r="112" spans="2:14" x14ac:dyDescent="0.25">
      <c r="B112" s="65" t="s">
        <v>103</v>
      </c>
      <c r="C112" s="65" t="s">
        <v>184</v>
      </c>
      <c r="E112" s="65">
        <v>145955</v>
      </c>
      <c r="F112" s="88">
        <v>0</v>
      </c>
      <c r="G112" s="68">
        <v>0</v>
      </c>
      <c r="H112" s="64"/>
      <c r="J112" s="64"/>
      <c r="K112" s="64"/>
      <c r="L112" s="64"/>
      <c r="M112" s="64"/>
      <c r="N112" s="64"/>
    </row>
    <row r="113" spans="2:14" x14ac:dyDescent="0.25">
      <c r="B113" s="65" t="s">
        <v>103</v>
      </c>
      <c r="C113" s="65" t="s">
        <v>185</v>
      </c>
      <c r="E113" s="65">
        <v>145955</v>
      </c>
      <c r="F113" s="88">
        <v>0</v>
      </c>
      <c r="G113" s="68">
        <v>0</v>
      </c>
      <c r="H113" s="64"/>
      <c r="J113" s="64"/>
      <c r="K113" s="64"/>
      <c r="L113" s="64"/>
      <c r="M113" s="64"/>
      <c r="N113" s="64"/>
    </row>
    <row r="114" spans="2:14" x14ac:dyDescent="0.25">
      <c r="B114" s="65" t="s">
        <v>103</v>
      </c>
      <c r="C114" s="65" t="s">
        <v>169</v>
      </c>
      <c r="E114" s="65">
        <v>145955</v>
      </c>
      <c r="F114" s="88">
        <v>102329</v>
      </c>
      <c r="G114" s="68">
        <v>0.7</v>
      </c>
      <c r="H114" s="64"/>
      <c r="J114" s="64"/>
      <c r="K114" s="64"/>
      <c r="L114" s="64"/>
      <c r="M114" s="64"/>
      <c r="N114" s="64"/>
    </row>
    <row r="115" spans="2:14" x14ac:dyDescent="0.25">
      <c r="B115" s="65" t="s">
        <v>103</v>
      </c>
      <c r="C115" s="65" t="s">
        <v>170</v>
      </c>
      <c r="E115" s="65">
        <v>145955</v>
      </c>
      <c r="F115" s="88">
        <v>5096857</v>
      </c>
      <c r="G115" s="68">
        <v>34.92</v>
      </c>
      <c r="H115" s="64"/>
      <c r="J115" s="64"/>
      <c r="K115" s="64"/>
      <c r="L115" s="64"/>
      <c r="M115" s="64"/>
      <c r="N115" s="64"/>
    </row>
    <row r="116" spans="2:14" x14ac:dyDescent="0.25">
      <c r="B116" s="65" t="s">
        <v>103</v>
      </c>
      <c r="C116" s="65" t="s">
        <v>171</v>
      </c>
      <c r="E116" s="65">
        <v>145955</v>
      </c>
      <c r="F116" s="88">
        <v>11385414</v>
      </c>
      <c r="G116" s="68">
        <v>78.010000000000005</v>
      </c>
      <c r="H116" s="64"/>
      <c r="J116" s="64"/>
      <c r="K116" s="64"/>
      <c r="L116" s="64"/>
      <c r="M116" s="64"/>
      <c r="N116" s="64"/>
    </row>
    <row r="117" spans="2:14" x14ac:dyDescent="0.25">
      <c r="B117" s="65" t="s">
        <v>103</v>
      </c>
      <c r="C117" s="65" t="s">
        <v>172</v>
      </c>
      <c r="E117" s="65">
        <v>145955</v>
      </c>
      <c r="F117" s="88">
        <v>482183</v>
      </c>
      <c r="G117" s="68">
        <v>3.3</v>
      </c>
      <c r="H117" s="64"/>
      <c r="J117" s="64"/>
      <c r="K117" s="64"/>
      <c r="L117" s="64"/>
      <c r="M117" s="64"/>
      <c r="N117" s="64"/>
    </row>
    <row r="118" spans="2:14" x14ac:dyDescent="0.25">
      <c r="B118" s="65" t="s">
        <v>103</v>
      </c>
      <c r="C118" s="65" t="s">
        <v>186</v>
      </c>
      <c r="E118" s="65">
        <v>145955</v>
      </c>
      <c r="F118" s="88">
        <v>0</v>
      </c>
      <c r="G118" s="68">
        <v>0</v>
      </c>
      <c r="H118" s="64"/>
      <c r="J118" s="64"/>
      <c r="K118" s="64"/>
      <c r="L118" s="64"/>
      <c r="M118" s="64"/>
      <c r="N118" s="64"/>
    </row>
    <row r="119" spans="2:14" x14ac:dyDescent="0.25">
      <c r="B119" s="65" t="s">
        <v>103</v>
      </c>
      <c r="C119" s="65" t="s">
        <v>173</v>
      </c>
      <c r="E119" s="65">
        <v>145955</v>
      </c>
      <c r="F119" s="88">
        <v>329</v>
      </c>
      <c r="G119" s="68">
        <v>0</v>
      </c>
      <c r="H119" s="64"/>
      <c r="J119" s="64"/>
      <c r="K119" s="64"/>
      <c r="L119" s="64"/>
      <c r="M119" s="64"/>
      <c r="N119" s="64"/>
    </row>
    <row r="120" spans="2:14" x14ac:dyDescent="0.25">
      <c r="B120" s="65" t="s">
        <v>103</v>
      </c>
      <c r="C120" s="65" t="s">
        <v>174</v>
      </c>
      <c r="E120" s="65">
        <v>145955</v>
      </c>
      <c r="F120" s="88">
        <v>687826</v>
      </c>
      <c r="G120" s="68">
        <v>4.71</v>
      </c>
      <c r="H120" s="64"/>
      <c r="J120" s="64"/>
      <c r="K120" s="64"/>
      <c r="L120" s="64"/>
      <c r="M120" s="64"/>
      <c r="N120" s="64"/>
    </row>
    <row r="121" spans="2:14" x14ac:dyDescent="0.25">
      <c r="B121" s="65" t="s">
        <v>103</v>
      </c>
      <c r="C121" s="65" t="s">
        <v>175</v>
      </c>
      <c r="E121" s="65">
        <v>145955</v>
      </c>
      <c r="F121" s="88">
        <v>709824</v>
      </c>
      <c r="G121" s="68">
        <v>4.8600000000000003</v>
      </c>
      <c r="H121" s="64"/>
      <c r="J121" s="64"/>
      <c r="K121" s="64"/>
      <c r="L121" s="64"/>
      <c r="M121" s="64"/>
      <c r="N121" s="64"/>
    </row>
    <row r="122" spans="2:14" x14ac:dyDescent="0.25">
      <c r="B122" s="65" t="s">
        <v>103</v>
      </c>
      <c r="C122" s="65" t="s">
        <v>176</v>
      </c>
      <c r="E122" s="65">
        <v>145955</v>
      </c>
      <c r="F122" s="88">
        <v>800488</v>
      </c>
      <c r="G122" s="68">
        <v>5.48</v>
      </c>
      <c r="H122" s="64"/>
      <c r="J122" s="64"/>
      <c r="K122" s="64"/>
      <c r="L122" s="64"/>
      <c r="M122" s="64"/>
      <c r="N122" s="64"/>
    </row>
    <row r="123" spans="2:14" x14ac:dyDescent="0.25">
      <c r="B123" s="65" t="s">
        <v>103</v>
      </c>
      <c r="C123" s="65" t="s">
        <v>177</v>
      </c>
      <c r="E123" s="65">
        <v>145955</v>
      </c>
      <c r="F123" s="88">
        <v>4613936</v>
      </c>
      <c r="G123" s="68">
        <v>31.61</v>
      </c>
      <c r="H123" s="64"/>
      <c r="J123" s="64"/>
      <c r="K123" s="64"/>
      <c r="L123" s="64"/>
      <c r="M123" s="64"/>
      <c r="N123" s="64"/>
    </row>
    <row r="124" spans="2:14" x14ac:dyDescent="0.25">
      <c r="B124" s="65" t="s">
        <v>103</v>
      </c>
      <c r="C124" s="65" t="s">
        <v>178</v>
      </c>
      <c r="E124" s="65">
        <v>145955</v>
      </c>
      <c r="F124" s="88">
        <v>11388366</v>
      </c>
      <c r="G124" s="68">
        <v>78.03</v>
      </c>
      <c r="H124" s="64"/>
      <c r="J124" s="64"/>
      <c r="K124" s="64"/>
      <c r="L124" s="64"/>
      <c r="M124" s="64"/>
      <c r="N124" s="64"/>
    </row>
    <row r="125" spans="2:14" x14ac:dyDescent="0.25">
      <c r="B125" s="65" t="s">
        <v>103</v>
      </c>
      <c r="C125" s="65" t="s">
        <v>179</v>
      </c>
      <c r="E125" s="65">
        <v>145955</v>
      </c>
      <c r="F125" s="88">
        <v>8819868</v>
      </c>
      <c r="G125" s="68">
        <v>60.43</v>
      </c>
      <c r="H125" s="64"/>
      <c r="J125" s="64"/>
      <c r="K125" s="64"/>
      <c r="L125" s="64"/>
      <c r="M125" s="64"/>
      <c r="N125" s="64"/>
    </row>
    <row r="126" spans="2:14" x14ac:dyDescent="0.25">
      <c r="B126" s="65" t="s">
        <v>103</v>
      </c>
      <c r="C126" s="65" t="s">
        <v>180</v>
      </c>
      <c r="E126" s="65">
        <v>145955</v>
      </c>
      <c r="F126" s="88">
        <v>1537105</v>
      </c>
      <c r="G126" s="68">
        <v>10.53</v>
      </c>
      <c r="H126" s="64"/>
      <c r="J126" s="64"/>
      <c r="K126" s="64"/>
      <c r="L126" s="64"/>
      <c r="M126" s="64"/>
      <c r="N126" s="64"/>
    </row>
    <row r="127" spans="2:14" x14ac:dyDescent="0.25">
      <c r="B127" s="65" t="s">
        <v>103</v>
      </c>
      <c r="C127" s="65" t="s">
        <v>181</v>
      </c>
      <c r="E127" s="65">
        <v>145955</v>
      </c>
      <c r="F127" s="88">
        <v>416093</v>
      </c>
      <c r="G127" s="68">
        <v>2.85</v>
      </c>
      <c r="H127" s="64"/>
      <c r="J127" s="64"/>
      <c r="K127" s="64"/>
      <c r="L127" s="64"/>
      <c r="M127" s="64"/>
      <c r="N127" s="64"/>
    </row>
    <row r="128" spans="2:14" x14ac:dyDescent="0.25">
      <c r="B128" s="65" t="s">
        <v>103</v>
      </c>
      <c r="C128" s="65" t="s">
        <v>187</v>
      </c>
      <c r="E128" s="65">
        <v>145955</v>
      </c>
      <c r="F128" s="88">
        <v>43911451</v>
      </c>
      <c r="G128" s="68">
        <v>300.86</v>
      </c>
      <c r="H128" s="64"/>
      <c r="J128" s="64"/>
      <c r="K128" s="64"/>
      <c r="L128" s="64"/>
      <c r="M128" s="64"/>
      <c r="N128" s="64"/>
    </row>
    <row r="129" spans="2:14" x14ac:dyDescent="0.25">
      <c r="B129" s="65" t="s">
        <v>103</v>
      </c>
      <c r="C129" s="65" t="s">
        <v>188</v>
      </c>
      <c r="E129" s="65">
        <v>145955</v>
      </c>
      <c r="F129" s="88">
        <v>0</v>
      </c>
      <c r="G129" s="68">
        <v>0</v>
      </c>
      <c r="H129" s="64"/>
      <c r="J129" s="64"/>
      <c r="K129" s="64"/>
      <c r="L129" s="64"/>
      <c r="M129" s="64"/>
      <c r="N129" s="64"/>
    </row>
    <row r="130" spans="2:14" x14ac:dyDescent="0.25">
      <c r="B130" s="65" t="s">
        <v>103</v>
      </c>
      <c r="C130" s="65" t="s">
        <v>189</v>
      </c>
      <c r="E130" s="65">
        <v>145955</v>
      </c>
      <c r="F130" s="88">
        <v>0</v>
      </c>
      <c r="G130" s="68">
        <v>0</v>
      </c>
      <c r="H130" s="64"/>
      <c r="J130" s="64"/>
      <c r="K130" s="64"/>
      <c r="L130" s="64"/>
      <c r="M130" s="64"/>
      <c r="N130" s="64"/>
    </row>
    <row r="131" spans="2:14" ht="13.5" thickBot="1" x14ac:dyDescent="0.3">
      <c r="B131" s="70"/>
      <c r="C131" s="70" t="s">
        <v>271</v>
      </c>
      <c r="D131" s="71"/>
      <c r="E131" s="72">
        <v>145955</v>
      </c>
      <c r="F131" s="90">
        <v>120849968</v>
      </c>
      <c r="G131" s="74">
        <v>827.99</v>
      </c>
      <c r="I131" s="64"/>
      <c r="J131" s="64"/>
      <c r="K131" s="64"/>
      <c r="L131" s="64"/>
      <c r="M131" s="89"/>
    </row>
    <row r="132" spans="2:14" ht="13" thickTop="1" x14ac:dyDescent="0.25">
      <c r="B132" s="65" t="s">
        <v>104</v>
      </c>
      <c r="C132" s="65" t="s">
        <v>166</v>
      </c>
      <c r="E132" s="65">
        <v>872472</v>
      </c>
      <c r="F132" s="88">
        <v>164943181</v>
      </c>
      <c r="G132" s="68">
        <v>189.05</v>
      </c>
      <c r="H132" s="64"/>
      <c r="J132" s="64"/>
      <c r="K132" s="64"/>
      <c r="L132" s="64"/>
      <c r="M132" s="64"/>
      <c r="N132" s="64"/>
    </row>
    <row r="133" spans="2:14" x14ac:dyDescent="0.25">
      <c r="B133" s="65" t="s">
        <v>104</v>
      </c>
      <c r="C133" s="65" t="s">
        <v>182</v>
      </c>
      <c r="E133" s="65">
        <v>872472</v>
      </c>
      <c r="F133" s="88">
        <v>0</v>
      </c>
      <c r="G133" s="68">
        <v>0</v>
      </c>
      <c r="H133" s="64"/>
      <c r="J133" s="64"/>
      <c r="K133" s="64"/>
      <c r="L133" s="64"/>
      <c r="M133" s="64"/>
      <c r="N133" s="64"/>
    </row>
    <row r="134" spans="2:14" x14ac:dyDescent="0.25">
      <c r="B134" s="65" t="s">
        <v>104</v>
      </c>
      <c r="C134" s="65" t="s">
        <v>167</v>
      </c>
      <c r="E134" s="65">
        <v>872472</v>
      </c>
      <c r="F134" s="88">
        <v>0</v>
      </c>
      <c r="G134" s="68">
        <v>0</v>
      </c>
      <c r="H134" s="64"/>
      <c r="J134" s="64"/>
      <c r="K134" s="64"/>
      <c r="L134" s="64"/>
      <c r="M134" s="64"/>
      <c r="N134" s="64"/>
    </row>
    <row r="135" spans="2:14" x14ac:dyDescent="0.25">
      <c r="B135" s="65" t="s">
        <v>104</v>
      </c>
      <c r="C135" s="65" t="s">
        <v>168</v>
      </c>
      <c r="E135" s="65">
        <v>872472</v>
      </c>
      <c r="F135" s="88">
        <v>25796247</v>
      </c>
      <c r="G135" s="68">
        <v>29.57</v>
      </c>
      <c r="H135" s="64"/>
      <c r="J135" s="64"/>
      <c r="K135" s="64"/>
      <c r="L135" s="64"/>
      <c r="M135" s="64"/>
      <c r="N135" s="64"/>
    </row>
    <row r="136" spans="2:14" x14ac:dyDescent="0.25">
      <c r="B136" s="65" t="s">
        <v>104</v>
      </c>
      <c r="C136" s="65" t="s">
        <v>183</v>
      </c>
      <c r="E136" s="65">
        <v>872472</v>
      </c>
      <c r="F136" s="88">
        <v>0</v>
      </c>
      <c r="G136" s="68">
        <v>0</v>
      </c>
      <c r="H136" s="64"/>
      <c r="J136" s="64"/>
      <c r="K136" s="64"/>
      <c r="L136" s="64"/>
      <c r="M136" s="64"/>
      <c r="N136" s="64"/>
    </row>
    <row r="137" spans="2:14" x14ac:dyDescent="0.25">
      <c r="B137" s="65" t="s">
        <v>104</v>
      </c>
      <c r="C137" s="65" t="s">
        <v>184</v>
      </c>
      <c r="E137" s="65">
        <v>872472</v>
      </c>
      <c r="F137" s="88">
        <v>0</v>
      </c>
      <c r="G137" s="68">
        <v>0</v>
      </c>
      <c r="H137" s="64"/>
      <c r="J137" s="64"/>
      <c r="K137" s="64"/>
      <c r="L137" s="64"/>
      <c r="M137" s="64"/>
      <c r="N137" s="64"/>
    </row>
    <row r="138" spans="2:14" x14ac:dyDescent="0.25">
      <c r="B138" s="65" t="s">
        <v>104</v>
      </c>
      <c r="C138" s="65" t="s">
        <v>185</v>
      </c>
      <c r="E138" s="65">
        <v>872472</v>
      </c>
      <c r="F138" s="88">
        <v>0</v>
      </c>
      <c r="G138" s="68">
        <v>0</v>
      </c>
      <c r="H138" s="64"/>
      <c r="J138" s="64"/>
      <c r="K138" s="64"/>
      <c r="L138" s="64"/>
      <c r="M138" s="64"/>
      <c r="N138" s="64"/>
    </row>
    <row r="139" spans="2:14" x14ac:dyDescent="0.25">
      <c r="B139" s="65" t="s">
        <v>104</v>
      </c>
      <c r="C139" s="65" t="s">
        <v>169</v>
      </c>
      <c r="E139" s="65">
        <v>872472</v>
      </c>
      <c r="F139" s="88">
        <v>5615885</v>
      </c>
      <c r="G139" s="68">
        <v>6.44</v>
      </c>
      <c r="H139" s="64"/>
      <c r="J139" s="64"/>
      <c r="K139" s="64"/>
      <c r="L139" s="64"/>
      <c r="M139" s="64"/>
      <c r="N139" s="64"/>
    </row>
    <row r="140" spans="2:14" x14ac:dyDescent="0.25">
      <c r="B140" s="65" t="s">
        <v>104</v>
      </c>
      <c r="C140" s="65" t="s">
        <v>170</v>
      </c>
      <c r="E140" s="65">
        <v>872472</v>
      </c>
      <c r="F140" s="88">
        <v>44392111</v>
      </c>
      <c r="G140" s="68">
        <v>50.88</v>
      </c>
      <c r="H140" s="64"/>
      <c r="J140" s="64"/>
      <c r="K140" s="64"/>
      <c r="L140" s="64"/>
      <c r="M140" s="64"/>
      <c r="N140" s="64"/>
    </row>
    <row r="141" spans="2:14" x14ac:dyDescent="0.25">
      <c r="B141" s="65" t="s">
        <v>104</v>
      </c>
      <c r="C141" s="65" t="s">
        <v>171</v>
      </c>
      <c r="E141" s="65">
        <v>872472</v>
      </c>
      <c r="F141" s="88">
        <v>76311282</v>
      </c>
      <c r="G141" s="68">
        <v>87.47</v>
      </c>
      <c r="H141" s="64"/>
      <c r="J141" s="64"/>
      <c r="K141" s="64"/>
      <c r="L141" s="64"/>
      <c r="M141" s="64"/>
      <c r="N141" s="64"/>
    </row>
    <row r="142" spans="2:14" x14ac:dyDescent="0.25">
      <c r="B142" s="65" t="s">
        <v>104</v>
      </c>
      <c r="C142" s="65" t="s">
        <v>172</v>
      </c>
      <c r="E142" s="65">
        <v>872472</v>
      </c>
      <c r="F142" s="88">
        <v>167010</v>
      </c>
      <c r="G142" s="68">
        <v>0.19</v>
      </c>
      <c r="H142" s="64"/>
      <c r="J142" s="64"/>
      <c r="K142" s="64"/>
      <c r="L142" s="64"/>
      <c r="M142" s="64"/>
      <c r="N142" s="64"/>
    </row>
    <row r="143" spans="2:14" x14ac:dyDescent="0.25">
      <c r="B143" s="65" t="s">
        <v>104</v>
      </c>
      <c r="C143" s="65" t="s">
        <v>186</v>
      </c>
      <c r="E143" s="65">
        <v>872472</v>
      </c>
      <c r="F143" s="88">
        <v>0</v>
      </c>
      <c r="G143" s="68">
        <v>0</v>
      </c>
      <c r="H143" s="64"/>
      <c r="J143" s="64"/>
      <c r="K143" s="64"/>
      <c r="L143" s="64"/>
      <c r="M143" s="64"/>
      <c r="N143" s="64"/>
    </row>
    <row r="144" spans="2:14" x14ac:dyDescent="0.25">
      <c r="B144" s="65" t="s">
        <v>104</v>
      </c>
      <c r="C144" s="65" t="s">
        <v>173</v>
      </c>
      <c r="E144" s="65">
        <v>872472</v>
      </c>
      <c r="F144" s="88">
        <v>7708</v>
      </c>
      <c r="G144" s="68">
        <v>0.01</v>
      </c>
      <c r="H144" s="64"/>
      <c r="J144" s="64"/>
      <c r="K144" s="64"/>
      <c r="L144" s="64"/>
      <c r="M144" s="64"/>
      <c r="N144" s="64"/>
    </row>
    <row r="145" spans="2:14" x14ac:dyDescent="0.25">
      <c r="B145" s="65" t="s">
        <v>104</v>
      </c>
      <c r="C145" s="65" t="s">
        <v>174</v>
      </c>
      <c r="E145" s="65">
        <v>872472</v>
      </c>
      <c r="F145" s="88">
        <v>7800452</v>
      </c>
      <c r="G145" s="68">
        <v>8.94</v>
      </c>
      <c r="H145" s="64"/>
      <c r="J145" s="64"/>
      <c r="K145" s="64"/>
      <c r="L145" s="64"/>
      <c r="M145" s="64"/>
      <c r="N145" s="64"/>
    </row>
    <row r="146" spans="2:14" x14ac:dyDescent="0.25">
      <c r="B146" s="65" t="s">
        <v>104</v>
      </c>
      <c r="C146" s="65" t="s">
        <v>175</v>
      </c>
      <c r="E146" s="65">
        <v>872472</v>
      </c>
      <c r="F146" s="88">
        <v>86187</v>
      </c>
      <c r="G146" s="68">
        <v>0.1</v>
      </c>
      <c r="H146" s="64"/>
      <c r="J146" s="64"/>
      <c r="K146" s="64"/>
      <c r="L146" s="64"/>
      <c r="M146" s="64"/>
      <c r="N146" s="64"/>
    </row>
    <row r="147" spans="2:14" x14ac:dyDescent="0.25">
      <c r="B147" s="65" t="s">
        <v>104</v>
      </c>
      <c r="C147" s="65" t="s">
        <v>176</v>
      </c>
      <c r="E147" s="65">
        <v>872472</v>
      </c>
      <c r="F147" s="88">
        <v>8367790</v>
      </c>
      <c r="G147" s="68">
        <v>9.59</v>
      </c>
      <c r="H147" s="64"/>
      <c r="J147" s="64"/>
      <c r="K147" s="64"/>
      <c r="L147" s="64"/>
      <c r="M147" s="64"/>
      <c r="N147" s="64"/>
    </row>
    <row r="148" spans="2:14" x14ac:dyDescent="0.25">
      <c r="B148" s="65" t="s">
        <v>104</v>
      </c>
      <c r="C148" s="65" t="s">
        <v>177</v>
      </c>
      <c r="E148" s="65">
        <v>872472</v>
      </c>
      <c r="F148" s="88">
        <v>11234228</v>
      </c>
      <c r="G148" s="68">
        <v>12.88</v>
      </c>
      <c r="H148" s="64"/>
      <c r="J148" s="64"/>
      <c r="K148" s="64"/>
      <c r="L148" s="64"/>
      <c r="M148" s="64"/>
      <c r="N148" s="64"/>
    </row>
    <row r="149" spans="2:14" x14ac:dyDescent="0.25">
      <c r="B149" s="65" t="s">
        <v>104</v>
      </c>
      <c r="C149" s="65" t="s">
        <v>178</v>
      </c>
      <c r="E149" s="65">
        <v>872472</v>
      </c>
      <c r="F149" s="88">
        <v>64977496</v>
      </c>
      <c r="G149" s="68">
        <v>74.48</v>
      </c>
      <c r="H149" s="64"/>
      <c r="J149" s="64"/>
      <c r="K149" s="64"/>
      <c r="L149" s="64"/>
      <c r="M149" s="64"/>
      <c r="N149" s="64"/>
    </row>
    <row r="150" spans="2:14" x14ac:dyDescent="0.25">
      <c r="B150" s="65" t="s">
        <v>104</v>
      </c>
      <c r="C150" s="65" t="s">
        <v>179</v>
      </c>
      <c r="E150" s="65">
        <v>872472</v>
      </c>
      <c r="F150" s="88">
        <v>3270287</v>
      </c>
      <c r="G150" s="68">
        <v>3.75</v>
      </c>
      <c r="H150" s="64"/>
      <c r="J150" s="64"/>
      <c r="K150" s="64"/>
      <c r="L150" s="64"/>
      <c r="M150" s="64"/>
      <c r="N150" s="64"/>
    </row>
    <row r="151" spans="2:14" x14ac:dyDescent="0.25">
      <c r="B151" s="65" t="s">
        <v>104</v>
      </c>
      <c r="C151" s="65" t="s">
        <v>180</v>
      </c>
      <c r="E151" s="65">
        <v>872472</v>
      </c>
      <c r="F151" s="88">
        <v>2266744</v>
      </c>
      <c r="G151" s="68">
        <v>2.6</v>
      </c>
      <c r="H151" s="64"/>
      <c r="J151" s="64"/>
      <c r="K151" s="64"/>
      <c r="L151" s="64"/>
      <c r="M151" s="64"/>
      <c r="N151" s="64"/>
    </row>
    <row r="152" spans="2:14" x14ac:dyDescent="0.25">
      <c r="B152" s="65" t="s">
        <v>104</v>
      </c>
      <c r="C152" s="65" t="s">
        <v>181</v>
      </c>
      <c r="E152" s="65">
        <v>872472</v>
      </c>
      <c r="F152" s="88">
        <v>3374383</v>
      </c>
      <c r="G152" s="68">
        <v>3.87</v>
      </c>
      <c r="H152" s="64"/>
      <c r="J152" s="64"/>
      <c r="K152" s="64"/>
      <c r="L152" s="64"/>
      <c r="M152" s="64"/>
      <c r="N152" s="64"/>
    </row>
    <row r="153" spans="2:14" x14ac:dyDescent="0.25">
      <c r="B153" s="65" t="s">
        <v>104</v>
      </c>
      <c r="C153" s="65" t="s">
        <v>187</v>
      </c>
      <c r="E153" s="65">
        <v>872472</v>
      </c>
      <c r="F153" s="88">
        <v>247287194</v>
      </c>
      <c r="G153" s="68">
        <v>283.43</v>
      </c>
      <c r="H153" s="64"/>
      <c r="J153" s="64"/>
      <c r="K153" s="64"/>
      <c r="L153" s="64"/>
      <c r="M153" s="64"/>
      <c r="N153" s="64"/>
    </row>
    <row r="154" spans="2:14" x14ac:dyDescent="0.25">
      <c r="B154" s="65" t="s">
        <v>104</v>
      </c>
      <c r="C154" s="65" t="s">
        <v>188</v>
      </c>
      <c r="E154" s="65">
        <v>872472</v>
      </c>
      <c r="F154" s="88">
        <v>0</v>
      </c>
      <c r="G154" s="68">
        <v>0</v>
      </c>
      <c r="H154" s="64"/>
      <c r="J154" s="64"/>
      <c r="K154" s="64"/>
      <c r="L154" s="64"/>
      <c r="M154" s="64"/>
      <c r="N154" s="64"/>
    </row>
    <row r="155" spans="2:14" x14ac:dyDescent="0.25">
      <c r="B155" s="65" t="s">
        <v>104</v>
      </c>
      <c r="C155" s="65" t="s">
        <v>189</v>
      </c>
      <c r="E155" s="65">
        <v>872472</v>
      </c>
      <c r="F155" s="88">
        <v>0</v>
      </c>
      <c r="G155" s="68">
        <v>0</v>
      </c>
      <c r="H155" s="64"/>
      <c r="J155" s="64"/>
      <c r="K155" s="64"/>
      <c r="L155" s="64"/>
      <c r="M155" s="64"/>
      <c r="N155" s="64"/>
    </row>
    <row r="156" spans="2:14" ht="13.5" thickBot="1" x14ac:dyDescent="0.3">
      <c r="B156" s="70"/>
      <c r="C156" s="70" t="s">
        <v>271</v>
      </c>
      <c r="D156" s="71"/>
      <c r="E156" s="72">
        <v>872472</v>
      </c>
      <c r="F156" s="90">
        <v>665898185</v>
      </c>
      <c r="G156" s="74">
        <v>763.23</v>
      </c>
      <c r="I156" s="64"/>
      <c r="J156" s="64"/>
      <c r="K156" s="64"/>
      <c r="M156" s="89"/>
    </row>
    <row r="157" spans="2:14" ht="13" thickTop="1" x14ac:dyDescent="0.25">
      <c r="B157" s="65" t="s">
        <v>105</v>
      </c>
      <c r="C157" s="65" t="s">
        <v>166</v>
      </c>
      <c r="E157" s="65">
        <v>1998883</v>
      </c>
      <c r="F157" s="88">
        <v>479540384</v>
      </c>
      <c r="G157" s="68">
        <v>239.9</v>
      </c>
      <c r="H157" s="64"/>
      <c r="J157" s="64"/>
      <c r="K157" s="64"/>
      <c r="L157" s="64"/>
      <c r="M157" s="64"/>
      <c r="N157" s="64"/>
    </row>
    <row r="158" spans="2:14" x14ac:dyDescent="0.25">
      <c r="B158" s="65" t="s">
        <v>105</v>
      </c>
      <c r="C158" s="65" t="s">
        <v>182</v>
      </c>
      <c r="E158" s="65">
        <v>1998883</v>
      </c>
      <c r="F158" s="88">
        <v>0</v>
      </c>
      <c r="G158" s="68">
        <v>0</v>
      </c>
      <c r="H158" s="64"/>
      <c r="J158" s="64"/>
      <c r="K158" s="64"/>
      <c r="L158" s="64"/>
      <c r="M158" s="64"/>
      <c r="N158" s="64"/>
    </row>
    <row r="159" spans="2:14" x14ac:dyDescent="0.25">
      <c r="B159" s="65" t="s">
        <v>105</v>
      </c>
      <c r="C159" s="65" t="s">
        <v>167</v>
      </c>
      <c r="E159" s="65">
        <v>1998883</v>
      </c>
      <c r="F159" s="88">
        <v>0</v>
      </c>
      <c r="G159" s="68">
        <v>0</v>
      </c>
      <c r="H159" s="64"/>
      <c r="J159" s="64"/>
      <c r="K159" s="64"/>
      <c r="L159" s="64"/>
      <c r="M159" s="64"/>
      <c r="N159" s="64"/>
    </row>
    <row r="160" spans="2:14" x14ac:dyDescent="0.25">
      <c r="B160" s="65" t="s">
        <v>105</v>
      </c>
      <c r="C160" s="65" t="s">
        <v>168</v>
      </c>
      <c r="E160" s="65">
        <v>1998883</v>
      </c>
      <c r="F160" s="88">
        <v>293816079</v>
      </c>
      <c r="G160" s="68">
        <v>146.99</v>
      </c>
      <c r="H160" s="64"/>
      <c r="J160" s="64"/>
      <c r="K160" s="64"/>
      <c r="L160" s="64"/>
      <c r="M160" s="64"/>
      <c r="N160" s="64"/>
    </row>
    <row r="161" spans="2:14" x14ac:dyDescent="0.25">
      <c r="B161" s="65" t="s">
        <v>105</v>
      </c>
      <c r="C161" s="65" t="s">
        <v>183</v>
      </c>
      <c r="E161" s="65">
        <v>1998883</v>
      </c>
      <c r="F161" s="88">
        <v>0</v>
      </c>
      <c r="G161" s="68">
        <v>0</v>
      </c>
      <c r="H161" s="64"/>
      <c r="J161" s="64"/>
      <c r="K161" s="64"/>
      <c r="L161" s="64"/>
      <c r="M161" s="64"/>
      <c r="N161" s="64"/>
    </row>
    <row r="162" spans="2:14" x14ac:dyDescent="0.25">
      <c r="B162" s="65" t="s">
        <v>105</v>
      </c>
      <c r="C162" s="65" t="s">
        <v>184</v>
      </c>
      <c r="E162" s="65">
        <v>1998883</v>
      </c>
      <c r="F162" s="88">
        <v>0</v>
      </c>
      <c r="G162" s="68">
        <v>0</v>
      </c>
      <c r="H162" s="64"/>
      <c r="J162" s="64"/>
      <c r="K162" s="64"/>
      <c r="L162" s="64"/>
      <c r="M162" s="64"/>
      <c r="N162" s="64"/>
    </row>
    <row r="163" spans="2:14" x14ac:dyDescent="0.25">
      <c r="B163" s="65" t="s">
        <v>105</v>
      </c>
      <c r="C163" s="65" t="s">
        <v>185</v>
      </c>
      <c r="E163" s="65">
        <v>1998883</v>
      </c>
      <c r="F163" s="88">
        <v>0</v>
      </c>
      <c r="G163" s="68">
        <v>0</v>
      </c>
      <c r="H163" s="64"/>
      <c r="J163" s="64"/>
      <c r="K163" s="64"/>
      <c r="L163" s="64"/>
      <c r="M163" s="64"/>
      <c r="N163" s="64"/>
    </row>
    <row r="164" spans="2:14" x14ac:dyDescent="0.25">
      <c r="B164" s="65" t="s">
        <v>105</v>
      </c>
      <c r="C164" s="65" t="s">
        <v>169</v>
      </c>
      <c r="E164" s="65">
        <v>1998883</v>
      </c>
      <c r="F164" s="88">
        <v>8845275</v>
      </c>
      <c r="G164" s="68">
        <v>4.43</v>
      </c>
      <c r="H164" s="64"/>
      <c r="J164" s="64"/>
      <c r="K164" s="64"/>
      <c r="L164" s="64"/>
      <c r="M164" s="64"/>
      <c r="N164" s="64"/>
    </row>
    <row r="165" spans="2:14" x14ac:dyDescent="0.25">
      <c r="B165" s="65" t="s">
        <v>105</v>
      </c>
      <c r="C165" s="65" t="s">
        <v>170</v>
      </c>
      <c r="E165" s="65">
        <v>1998883</v>
      </c>
      <c r="F165" s="88">
        <v>52766973</v>
      </c>
      <c r="G165" s="68">
        <v>26.4</v>
      </c>
      <c r="H165" s="64"/>
      <c r="J165" s="64"/>
      <c r="K165" s="64"/>
      <c r="L165" s="64"/>
      <c r="M165" s="64"/>
      <c r="N165" s="64"/>
    </row>
    <row r="166" spans="2:14" x14ac:dyDescent="0.25">
      <c r="B166" s="65" t="s">
        <v>105</v>
      </c>
      <c r="C166" s="65" t="s">
        <v>171</v>
      </c>
      <c r="E166" s="65">
        <v>1998883</v>
      </c>
      <c r="F166" s="88">
        <v>207354765</v>
      </c>
      <c r="G166" s="68">
        <v>103.74</v>
      </c>
      <c r="H166" s="64"/>
      <c r="J166" s="64"/>
      <c r="K166" s="64"/>
      <c r="L166" s="64"/>
      <c r="M166" s="64"/>
      <c r="N166" s="64"/>
    </row>
    <row r="167" spans="2:14" x14ac:dyDescent="0.25">
      <c r="B167" s="65" t="s">
        <v>105</v>
      </c>
      <c r="C167" s="65" t="s">
        <v>172</v>
      </c>
      <c r="E167" s="65">
        <v>1998883</v>
      </c>
      <c r="F167" s="88">
        <v>225792</v>
      </c>
      <c r="G167" s="68">
        <v>0.11</v>
      </c>
      <c r="H167" s="64"/>
      <c r="J167" s="64"/>
      <c r="K167" s="64"/>
      <c r="L167" s="64"/>
      <c r="M167" s="64"/>
      <c r="N167" s="64"/>
    </row>
    <row r="168" spans="2:14" x14ac:dyDescent="0.25">
      <c r="B168" s="65" t="s">
        <v>105</v>
      </c>
      <c r="C168" s="65" t="s">
        <v>186</v>
      </c>
      <c r="E168" s="65">
        <v>1998883</v>
      </c>
      <c r="F168" s="88">
        <v>0</v>
      </c>
      <c r="G168" s="68">
        <v>0</v>
      </c>
      <c r="H168" s="64"/>
      <c r="J168" s="64"/>
      <c r="K168" s="64"/>
      <c r="L168" s="64"/>
      <c r="M168" s="64"/>
      <c r="N168" s="64"/>
    </row>
    <row r="169" spans="2:14" x14ac:dyDescent="0.25">
      <c r="B169" s="65" t="s">
        <v>105</v>
      </c>
      <c r="C169" s="65" t="s">
        <v>173</v>
      </c>
      <c r="E169" s="65">
        <v>1998883</v>
      </c>
      <c r="F169" s="88">
        <v>79218</v>
      </c>
      <c r="G169" s="68">
        <v>0.04</v>
      </c>
      <c r="H169" s="64"/>
      <c r="J169" s="64"/>
      <c r="K169" s="64"/>
      <c r="L169" s="64"/>
      <c r="M169" s="64"/>
      <c r="N169" s="64"/>
    </row>
    <row r="170" spans="2:14" x14ac:dyDescent="0.25">
      <c r="B170" s="65" t="s">
        <v>105</v>
      </c>
      <c r="C170" s="65" t="s">
        <v>174</v>
      </c>
      <c r="E170" s="65">
        <v>1998883</v>
      </c>
      <c r="F170" s="88">
        <v>14797099</v>
      </c>
      <c r="G170" s="68">
        <v>7.4</v>
      </c>
      <c r="H170" s="64"/>
      <c r="J170" s="64"/>
      <c r="K170" s="64"/>
      <c r="L170" s="64"/>
      <c r="M170" s="64"/>
      <c r="N170" s="64"/>
    </row>
    <row r="171" spans="2:14" x14ac:dyDescent="0.25">
      <c r="B171" s="65" t="s">
        <v>105</v>
      </c>
      <c r="C171" s="65" t="s">
        <v>175</v>
      </c>
      <c r="E171" s="65">
        <v>1998883</v>
      </c>
      <c r="F171" s="88">
        <v>0</v>
      </c>
      <c r="G171" s="68">
        <v>0</v>
      </c>
      <c r="H171" s="64"/>
      <c r="J171" s="64"/>
      <c r="K171" s="64"/>
      <c r="L171" s="64"/>
      <c r="M171" s="64"/>
      <c r="N171" s="64"/>
    </row>
    <row r="172" spans="2:14" x14ac:dyDescent="0.25">
      <c r="B172" s="65" t="s">
        <v>105</v>
      </c>
      <c r="C172" s="65" t="s">
        <v>176</v>
      </c>
      <c r="E172" s="65">
        <v>1998883</v>
      </c>
      <c r="F172" s="88">
        <v>18633791</v>
      </c>
      <c r="G172" s="68">
        <v>9.32</v>
      </c>
      <c r="H172" s="64"/>
      <c r="J172" s="64"/>
      <c r="K172" s="64"/>
      <c r="L172" s="64"/>
      <c r="M172" s="64"/>
      <c r="N172" s="64"/>
    </row>
    <row r="173" spans="2:14" x14ac:dyDescent="0.25">
      <c r="B173" s="65" t="s">
        <v>105</v>
      </c>
      <c r="C173" s="65" t="s">
        <v>177</v>
      </c>
      <c r="E173" s="65">
        <v>1998883</v>
      </c>
      <c r="F173" s="88">
        <v>17453463</v>
      </c>
      <c r="G173" s="68">
        <v>8.73</v>
      </c>
      <c r="H173" s="64"/>
      <c r="J173" s="64"/>
      <c r="K173" s="64"/>
      <c r="L173" s="64"/>
      <c r="M173" s="64"/>
      <c r="N173" s="64"/>
    </row>
    <row r="174" spans="2:14" x14ac:dyDescent="0.25">
      <c r="B174" s="65" t="s">
        <v>105</v>
      </c>
      <c r="C174" s="65" t="s">
        <v>178</v>
      </c>
      <c r="E174" s="65">
        <v>1998883</v>
      </c>
      <c r="F174" s="88">
        <v>187078308</v>
      </c>
      <c r="G174" s="68">
        <v>93.59</v>
      </c>
      <c r="H174" s="64"/>
      <c r="J174" s="64"/>
      <c r="K174" s="64"/>
      <c r="L174" s="64"/>
      <c r="M174" s="64"/>
      <c r="N174" s="64"/>
    </row>
    <row r="175" spans="2:14" x14ac:dyDescent="0.25">
      <c r="B175" s="65" t="s">
        <v>105</v>
      </c>
      <c r="C175" s="65" t="s">
        <v>179</v>
      </c>
      <c r="E175" s="65">
        <v>1998883</v>
      </c>
      <c r="F175" s="88">
        <v>2546408</v>
      </c>
      <c r="G175" s="68">
        <v>1.27</v>
      </c>
      <c r="H175" s="64"/>
      <c r="J175" s="64"/>
      <c r="K175" s="64"/>
      <c r="L175" s="64"/>
      <c r="M175" s="64"/>
      <c r="N175" s="64"/>
    </row>
    <row r="176" spans="2:14" x14ac:dyDescent="0.25">
      <c r="B176" s="65" t="s">
        <v>105</v>
      </c>
      <c r="C176" s="65" t="s">
        <v>180</v>
      </c>
      <c r="E176" s="65">
        <v>1998883</v>
      </c>
      <c r="F176" s="88">
        <v>3389824</v>
      </c>
      <c r="G176" s="68">
        <v>1.7</v>
      </c>
      <c r="H176" s="64"/>
      <c r="J176" s="64"/>
      <c r="K176" s="64"/>
      <c r="L176" s="64"/>
      <c r="M176" s="64"/>
      <c r="N176" s="64"/>
    </row>
    <row r="177" spans="2:14" x14ac:dyDescent="0.25">
      <c r="B177" s="65" t="s">
        <v>105</v>
      </c>
      <c r="C177" s="65" t="s">
        <v>181</v>
      </c>
      <c r="E177" s="65">
        <v>1998883</v>
      </c>
      <c r="F177" s="88">
        <v>9144363</v>
      </c>
      <c r="G177" s="68">
        <v>4.57</v>
      </c>
      <c r="H177" s="64"/>
      <c r="J177" s="64"/>
      <c r="K177" s="64"/>
      <c r="L177" s="64"/>
      <c r="M177" s="64"/>
      <c r="N177" s="64"/>
    </row>
    <row r="178" spans="2:14" x14ac:dyDescent="0.25">
      <c r="B178" s="65" t="s">
        <v>105</v>
      </c>
      <c r="C178" s="65" t="s">
        <v>187</v>
      </c>
      <c r="E178" s="65">
        <v>1998883</v>
      </c>
      <c r="F178" s="88">
        <v>465315951</v>
      </c>
      <c r="G178" s="68">
        <v>232.79</v>
      </c>
      <c r="H178" s="64"/>
      <c r="J178" s="64"/>
      <c r="K178" s="64"/>
      <c r="L178" s="64"/>
      <c r="M178" s="64"/>
      <c r="N178" s="64"/>
    </row>
    <row r="179" spans="2:14" x14ac:dyDescent="0.25">
      <c r="B179" s="65" t="s">
        <v>105</v>
      </c>
      <c r="C179" s="65" t="s">
        <v>188</v>
      </c>
      <c r="E179" s="65">
        <v>1998883</v>
      </c>
      <c r="F179" s="88">
        <v>0</v>
      </c>
      <c r="G179" s="68">
        <v>0</v>
      </c>
      <c r="H179" s="64"/>
      <c r="J179" s="64"/>
      <c r="K179" s="64"/>
      <c r="L179" s="64"/>
      <c r="M179" s="64"/>
      <c r="N179" s="64"/>
    </row>
    <row r="180" spans="2:14" x14ac:dyDescent="0.25">
      <c r="B180" s="65" t="s">
        <v>105</v>
      </c>
      <c r="C180" s="65" t="s">
        <v>189</v>
      </c>
      <c r="E180" s="65">
        <v>1998883</v>
      </c>
      <c r="F180" s="88">
        <v>0</v>
      </c>
      <c r="G180" s="68">
        <v>0</v>
      </c>
      <c r="H180" s="64"/>
      <c r="J180" s="64"/>
      <c r="K180" s="64"/>
      <c r="L180" s="64"/>
      <c r="M180" s="64"/>
      <c r="N180" s="64"/>
    </row>
    <row r="181" spans="2:14" ht="13.5" thickBot="1" x14ac:dyDescent="0.3">
      <c r="B181" s="70"/>
      <c r="C181" s="70" t="s">
        <v>271</v>
      </c>
      <c r="D181" s="71"/>
      <c r="E181" s="72">
        <v>1998883</v>
      </c>
      <c r="F181" s="90">
        <v>1760987692</v>
      </c>
      <c r="G181" s="74">
        <v>880.99</v>
      </c>
      <c r="I181" s="64"/>
      <c r="J181" s="64"/>
      <c r="K181" s="64"/>
      <c r="M181" s="89"/>
    </row>
    <row r="182" spans="2:14" ht="13" thickTop="1" x14ac:dyDescent="0.25">
      <c r="H182" s="64"/>
      <c r="J182" s="64"/>
      <c r="K182" s="64"/>
      <c r="L182" s="64"/>
      <c r="M182" s="64"/>
      <c r="N182" s="64"/>
    </row>
    <row r="183" spans="2:14" ht="13.5" thickBot="1" x14ac:dyDescent="0.3">
      <c r="B183" s="70"/>
      <c r="C183" s="70" t="s">
        <v>271</v>
      </c>
      <c r="D183" s="71"/>
      <c r="E183" s="72">
        <v>3531986</v>
      </c>
      <c r="F183" s="77">
        <v>3075683729</v>
      </c>
      <c r="G183" s="74">
        <v>870.81</v>
      </c>
      <c r="H183" s="89"/>
      <c r="J183" s="64"/>
      <c r="K183" s="64"/>
      <c r="L183" s="64"/>
      <c r="M183" s="89"/>
      <c r="N183" s="64"/>
    </row>
    <row r="184" spans="2:14" ht="13.5" thickTop="1" x14ac:dyDescent="0.25">
      <c r="B184" s="78"/>
      <c r="C184" s="78"/>
      <c r="D184" s="78"/>
      <c r="E184" s="79"/>
      <c r="F184" s="80"/>
      <c r="G184" s="75"/>
      <c r="H184" s="64"/>
      <c r="J184" s="64"/>
      <c r="K184" s="64"/>
      <c r="L184" s="64"/>
      <c r="M184" s="64"/>
      <c r="N184" s="64"/>
    </row>
    <row r="185" spans="2:14" ht="13" x14ac:dyDescent="0.25">
      <c r="B185" s="78" t="s">
        <v>275</v>
      </c>
      <c r="C185" s="78"/>
      <c r="D185" s="78"/>
      <c r="E185" s="79"/>
      <c r="F185" s="80"/>
      <c r="G185" s="75"/>
      <c r="H185" s="64"/>
      <c r="J185" s="64"/>
      <c r="K185" s="64"/>
      <c r="L185" s="64"/>
      <c r="M185" s="64"/>
      <c r="N185" s="64"/>
    </row>
    <row r="186" spans="2:14" ht="13" x14ac:dyDescent="0.25">
      <c r="B186" s="48" t="s">
        <v>278</v>
      </c>
      <c r="C186" s="78"/>
      <c r="D186" s="78"/>
      <c r="E186" s="79"/>
      <c r="F186" s="80"/>
      <c r="G186" s="75"/>
      <c r="H186" s="64"/>
      <c r="J186" s="64"/>
      <c r="K186" s="64"/>
      <c r="L186" s="64"/>
      <c r="M186" s="64"/>
      <c r="N186" s="64"/>
    </row>
    <row r="187" spans="2:14" ht="13" x14ac:dyDescent="0.25">
      <c r="B187" s="48" t="s">
        <v>276</v>
      </c>
      <c r="C187" s="78"/>
      <c r="D187" s="78"/>
      <c r="E187" s="79"/>
      <c r="F187" s="80"/>
      <c r="G187" s="75"/>
      <c r="H187" s="64"/>
      <c r="J187" s="64"/>
      <c r="K187" s="64"/>
      <c r="L187" s="64"/>
      <c r="M187" s="64"/>
      <c r="N187" s="64"/>
    </row>
    <row r="188" spans="2:14" ht="13" x14ac:dyDescent="0.25">
      <c r="B188" s="48" t="s">
        <v>283</v>
      </c>
      <c r="C188" s="78"/>
      <c r="D188" s="78"/>
      <c r="E188" s="79"/>
      <c r="F188" s="80"/>
      <c r="G188" s="75"/>
      <c r="H188" s="64"/>
      <c r="J188" s="64"/>
      <c r="K188" s="64"/>
      <c r="L188" s="64"/>
      <c r="M188" s="64"/>
      <c r="N188" s="64"/>
    </row>
    <row r="189" spans="2:14" ht="13" x14ac:dyDescent="0.25">
      <c r="B189" s="48" t="s">
        <v>281</v>
      </c>
      <c r="C189" s="78"/>
      <c r="D189" s="78"/>
      <c r="E189" s="79"/>
      <c r="F189" s="80"/>
      <c r="G189" s="75"/>
      <c r="H189" s="64"/>
      <c r="J189" s="64"/>
      <c r="K189" s="64"/>
      <c r="L189" s="64"/>
      <c r="M189" s="64"/>
      <c r="N189" s="64"/>
    </row>
    <row r="190" spans="2:14" ht="13" x14ac:dyDescent="0.25">
      <c r="B190" s="81" t="s">
        <v>277</v>
      </c>
      <c r="C190" s="78"/>
      <c r="D190" s="78"/>
      <c r="E190" s="79"/>
      <c r="F190" s="80"/>
      <c r="G190" s="75"/>
      <c r="H190" s="64"/>
      <c r="J190" s="64"/>
      <c r="K190" s="64"/>
      <c r="L190" s="64"/>
      <c r="M190" s="64"/>
      <c r="N190" s="64"/>
    </row>
    <row r="191" spans="2:14" ht="13" x14ac:dyDescent="0.25">
      <c r="B191" s="81"/>
      <c r="C191" s="78"/>
      <c r="D191" s="78"/>
      <c r="E191" s="79"/>
      <c r="F191" s="80"/>
      <c r="G191" s="75"/>
      <c r="H191" s="64"/>
      <c r="J191" s="64"/>
      <c r="K191" s="64"/>
      <c r="L191" s="64"/>
      <c r="M191" s="64"/>
      <c r="N191" s="64"/>
    </row>
    <row r="192" spans="2:14" ht="13" x14ac:dyDescent="0.25">
      <c r="B192" s="81"/>
      <c r="C192" s="78"/>
      <c r="D192" s="78"/>
      <c r="E192" s="79"/>
      <c r="F192" s="80"/>
      <c r="G192" s="75"/>
      <c r="H192" s="64"/>
      <c r="J192" s="64"/>
      <c r="K192" s="64"/>
      <c r="L192" s="64"/>
      <c r="M192" s="64"/>
      <c r="N192" s="64"/>
    </row>
    <row r="193" spans="2:14" ht="13" x14ac:dyDescent="0.25">
      <c r="B193" s="81"/>
      <c r="C193" s="78"/>
      <c r="D193" s="78"/>
      <c r="E193" s="79"/>
      <c r="F193" s="80"/>
      <c r="G193" s="75"/>
      <c r="H193" s="64"/>
      <c r="J193" s="64"/>
      <c r="K193" s="64"/>
      <c r="L193" s="64"/>
      <c r="M193" s="64"/>
      <c r="N193" s="64"/>
    </row>
    <row r="194" spans="2:14" ht="13" x14ac:dyDescent="0.25">
      <c r="B194" s="78"/>
      <c r="C194" s="78"/>
      <c r="D194" s="78"/>
      <c r="E194" s="79"/>
      <c r="F194" s="80"/>
      <c r="G194" s="75"/>
      <c r="H194" s="64"/>
      <c r="J194" s="64"/>
      <c r="K194" s="64"/>
      <c r="L194" s="64"/>
      <c r="M194" s="64"/>
      <c r="N194" s="64"/>
    </row>
    <row r="195" spans="2:14" ht="13" x14ac:dyDescent="0.25">
      <c r="B195" s="78"/>
      <c r="C195" s="78"/>
      <c r="D195" s="78"/>
      <c r="E195" s="79"/>
      <c r="F195" s="80"/>
      <c r="G195" s="75"/>
      <c r="H195" s="64"/>
      <c r="J195" s="64"/>
      <c r="K195" s="64"/>
      <c r="L195" s="64"/>
      <c r="M195" s="64"/>
      <c r="N195" s="64"/>
    </row>
    <row r="196" spans="2:14" ht="13" x14ac:dyDescent="0.25">
      <c r="B196" s="78"/>
      <c r="C196" s="78"/>
      <c r="D196" s="78"/>
      <c r="E196" s="79"/>
      <c r="F196" s="80"/>
      <c r="G196" s="75"/>
      <c r="H196" s="64"/>
      <c r="J196" s="64"/>
      <c r="K196" s="64"/>
      <c r="L196" s="64"/>
      <c r="M196" s="64"/>
      <c r="N196" s="64"/>
    </row>
    <row r="197" spans="2:14" x14ac:dyDescent="0.25">
      <c r="B197" s="64"/>
      <c r="E197" s="82"/>
      <c r="F197" s="64"/>
    </row>
    <row r="198" spans="2:14" x14ac:dyDescent="0.25">
      <c r="F198" s="83"/>
    </row>
  </sheetData>
  <sheetProtection algorithmName="SHA-512" hashValue="4WgiWikLr3o15OC/Q3cVhf6pr7b+U78vRnSP7exHPDVTIR6+BwFD7LW7DcP8sf3DwEY8oLiGf4q2U51bAHahjQ==" saltValue="L2dVkujeFFnXIng7PQQCuQ==" spinCount="100000" sheet="1" objects="1" scenarios="1"/>
  <autoFilter ref="B5:C6" xr:uid="{F071F05A-4DDB-4BE7-9A54-06137F9A255F}"/>
  <mergeCells count="5">
    <mergeCell ref="B5:B6"/>
    <mergeCell ref="C5:C6"/>
    <mergeCell ref="E5:G5"/>
    <mergeCell ref="I5:N5"/>
    <mergeCell ref="D5:D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CA0DA-C0FC-4443-BE5E-C0A917F5F4C7}">
  <sheetPr>
    <tabColor rgb="FF92D050"/>
  </sheetPr>
  <dimension ref="B1:U48"/>
  <sheetViews>
    <sheetView showGridLines="0" tabSelected="1" zoomScaleNormal="100" workbookViewId="0">
      <selection activeCell="E9" sqref="E9"/>
    </sheetView>
  </sheetViews>
  <sheetFormatPr defaultRowHeight="14" x14ac:dyDescent="0.3"/>
  <cols>
    <col min="1" max="1" width="2.6328125" style="91" customWidth="1"/>
    <col min="2" max="2" width="60.54296875" style="91" bestFit="1" customWidth="1"/>
    <col min="3" max="16384" width="8.7265625" style="91"/>
  </cols>
  <sheetData>
    <row r="1" spans="2:21" ht="12.5" customHeight="1" x14ac:dyDescent="0.3"/>
    <row r="2" spans="2:21" s="48" customFormat="1" ht="18" x14ac:dyDescent="0.4">
      <c r="B2" s="50" t="s">
        <v>272</v>
      </c>
      <c r="C2" s="51"/>
      <c r="D2" s="51"/>
      <c r="E2" s="51"/>
      <c r="F2" s="51"/>
      <c r="G2" s="91"/>
      <c r="H2" s="91"/>
      <c r="I2" s="91"/>
      <c r="J2" s="91"/>
      <c r="K2" s="91"/>
      <c r="L2" s="91"/>
      <c r="M2" s="91"/>
      <c r="N2" s="91"/>
      <c r="O2" s="91"/>
      <c r="P2" s="91"/>
      <c r="Q2" s="91"/>
      <c r="R2" s="91"/>
      <c r="S2" s="91"/>
      <c r="T2" s="91"/>
      <c r="U2" s="91"/>
    </row>
    <row r="3" spans="2:21" s="48" customFormat="1" ht="18" x14ac:dyDescent="0.4">
      <c r="B3" s="50" t="s">
        <v>280</v>
      </c>
      <c r="C3" s="51"/>
      <c r="D3" s="51"/>
      <c r="E3" s="51"/>
      <c r="F3" s="51"/>
      <c r="G3" s="91"/>
      <c r="H3" s="91"/>
      <c r="I3" s="91"/>
      <c r="J3" s="91"/>
      <c r="K3" s="91"/>
      <c r="L3" s="91"/>
      <c r="M3" s="91"/>
      <c r="N3" s="91"/>
      <c r="O3" s="91"/>
      <c r="P3" s="91"/>
      <c r="Q3" s="91"/>
      <c r="R3" s="91"/>
      <c r="S3" s="91"/>
      <c r="T3" s="91"/>
      <c r="U3" s="91"/>
    </row>
    <row r="4" spans="2:21" ht="12.5" customHeight="1" thickBot="1" x14ac:dyDescent="0.35"/>
    <row r="5" spans="2:21" ht="21.5" customHeight="1" thickBot="1" x14ac:dyDescent="0.35">
      <c r="B5" s="92" t="s">
        <v>282</v>
      </c>
    </row>
    <row r="6" spans="2:21" x14ac:dyDescent="0.3">
      <c r="B6" s="93" t="s">
        <v>59</v>
      </c>
    </row>
    <row r="7" spans="2:21" x14ac:dyDescent="0.3">
      <c r="B7" s="94" t="s">
        <v>60</v>
      </c>
    </row>
    <row r="8" spans="2:21" x14ac:dyDescent="0.3">
      <c r="B8" s="94" t="s">
        <v>61</v>
      </c>
    </row>
    <row r="9" spans="2:21" x14ac:dyDescent="0.3">
      <c r="B9" s="94" t="s">
        <v>62</v>
      </c>
    </row>
    <row r="10" spans="2:21" x14ac:dyDescent="0.3">
      <c r="B10" s="94" t="s">
        <v>63</v>
      </c>
    </row>
    <row r="11" spans="2:21" x14ac:dyDescent="0.3">
      <c r="B11" s="94" t="s">
        <v>64</v>
      </c>
    </row>
    <row r="12" spans="2:21" x14ac:dyDescent="0.3">
      <c r="B12" s="94" t="s">
        <v>65</v>
      </c>
    </row>
    <row r="13" spans="2:21" x14ac:dyDescent="0.3">
      <c r="B13" s="94" t="s">
        <v>66</v>
      </c>
    </row>
    <row r="14" spans="2:21" x14ac:dyDescent="0.3">
      <c r="B14" s="94" t="s">
        <v>67</v>
      </c>
    </row>
    <row r="15" spans="2:21" x14ac:dyDescent="0.3">
      <c r="B15" s="94" t="s">
        <v>68</v>
      </c>
    </row>
    <row r="16" spans="2:21" x14ac:dyDescent="0.3">
      <c r="B16" s="94" t="s">
        <v>69</v>
      </c>
    </row>
    <row r="17" spans="2:2" x14ac:dyDescent="0.3">
      <c r="B17" s="94" t="s">
        <v>70</v>
      </c>
    </row>
    <row r="18" spans="2:2" x14ac:dyDescent="0.3">
      <c r="B18" s="94" t="s">
        <v>71</v>
      </c>
    </row>
    <row r="19" spans="2:2" x14ac:dyDescent="0.3">
      <c r="B19" s="94" t="s">
        <v>72</v>
      </c>
    </row>
    <row r="20" spans="2:2" x14ac:dyDescent="0.3">
      <c r="B20" s="94" t="s">
        <v>73</v>
      </c>
    </row>
    <row r="21" spans="2:2" x14ac:dyDescent="0.3">
      <c r="B21" s="94" t="s">
        <v>74</v>
      </c>
    </row>
    <row r="22" spans="2:2" x14ac:dyDescent="0.3">
      <c r="B22" s="94" t="s">
        <v>75</v>
      </c>
    </row>
    <row r="23" spans="2:2" x14ac:dyDescent="0.3">
      <c r="B23" s="94" t="s">
        <v>76</v>
      </c>
    </row>
    <row r="24" spans="2:2" x14ac:dyDescent="0.3">
      <c r="B24" s="94" t="s">
        <v>77</v>
      </c>
    </row>
    <row r="25" spans="2:2" x14ac:dyDescent="0.3">
      <c r="B25" s="94" t="s">
        <v>78</v>
      </c>
    </row>
    <row r="26" spans="2:2" x14ac:dyDescent="0.3">
      <c r="B26" s="94" t="s">
        <v>79</v>
      </c>
    </row>
    <row r="27" spans="2:2" x14ac:dyDescent="0.3">
      <c r="B27" s="94" t="s">
        <v>80</v>
      </c>
    </row>
    <row r="28" spans="2:2" x14ac:dyDescent="0.3">
      <c r="B28" s="94" t="s">
        <v>81</v>
      </c>
    </row>
    <row r="29" spans="2:2" x14ac:dyDescent="0.3">
      <c r="B29" s="94" t="s">
        <v>82</v>
      </c>
    </row>
    <row r="30" spans="2:2" x14ac:dyDescent="0.3">
      <c r="B30" s="94" t="s">
        <v>83</v>
      </c>
    </row>
    <row r="31" spans="2:2" x14ac:dyDescent="0.3">
      <c r="B31" s="94" t="s">
        <v>84</v>
      </c>
    </row>
    <row r="32" spans="2:2" x14ac:dyDescent="0.3">
      <c r="B32" s="94" t="s">
        <v>85</v>
      </c>
    </row>
    <row r="33" spans="2:2" x14ac:dyDescent="0.3">
      <c r="B33" s="94" t="s">
        <v>86</v>
      </c>
    </row>
    <row r="34" spans="2:2" x14ac:dyDescent="0.3">
      <c r="B34" s="94" t="s">
        <v>87</v>
      </c>
    </row>
    <row r="35" spans="2:2" x14ac:dyDescent="0.3">
      <c r="B35" s="94" t="s">
        <v>88</v>
      </c>
    </row>
    <row r="36" spans="2:2" x14ac:dyDescent="0.3">
      <c r="B36" s="94" t="s">
        <v>89</v>
      </c>
    </row>
    <row r="37" spans="2:2" x14ac:dyDescent="0.3">
      <c r="B37" s="94" t="s">
        <v>90</v>
      </c>
    </row>
    <row r="38" spans="2:2" x14ac:dyDescent="0.3">
      <c r="B38" s="94" t="s">
        <v>91</v>
      </c>
    </row>
    <row r="39" spans="2:2" x14ac:dyDescent="0.3">
      <c r="B39" s="94" t="s">
        <v>92</v>
      </c>
    </row>
    <row r="40" spans="2:2" x14ac:dyDescent="0.3">
      <c r="B40" s="94" t="s">
        <v>93</v>
      </c>
    </row>
    <row r="41" spans="2:2" x14ac:dyDescent="0.3">
      <c r="B41" s="94" t="s">
        <v>94</v>
      </c>
    </row>
    <row r="42" spans="2:2" x14ac:dyDescent="0.3">
      <c r="B42" s="94" t="s">
        <v>95</v>
      </c>
    </row>
    <row r="43" spans="2:2" x14ac:dyDescent="0.3">
      <c r="B43" s="94" t="s">
        <v>96</v>
      </c>
    </row>
    <row r="44" spans="2:2" x14ac:dyDescent="0.3">
      <c r="B44" s="94" t="s">
        <v>97</v>
      </c>
    </row>
    <row r="45" spans="2:2" x14ac:dyDescent="0.3">
      <c r="B45" s="94" t="s">
        <v>98</v>
      </c>
    </row>
    <row r="47" spans="2:2" x14ac:dyDescent="0.3">
      <c r="B47" s="78" t="s">
        <v>275</v>
      </c>
    </row>
    <row r="48" spans="2:2" x14ac:dyDescent="0.3">
      <c r="B48" s="48" t="s">
        <v>284</v>
      </c>
    </row>
  </sheetData>
  <sheetProtection algorithmName="SHA-512" hashValue="5D9LUbslHpdf1ze9Rn4p8hsae8s/kDFXDpogaXpPFKbjzq3uqYkCkY8FKNwsXmijlNRQK2j8KE2tWxCXG6ODVQ==" saltValue="RJxaBgqvgE045Jb61WgBl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A089-95DB-48CF-A21F-0A5AF036E708}">
  <sheetPr>
    <tabColor theme="1"/>
  </sheetPr>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487F-A560-4162-BA54-F6403AE691A2}">
  <sheetPr>
    <tabColor theme="1"/>
  </sheetPr>
  <dimension ref="A1:L135"/>
  <sheetViews>
    <sheetView topLeftCell="A77" workbookViewId="0">
      <selection activeCell="C134" sqref="C134"/>
    </sheetView>
  </sheetViews>
  <sheetFormatPr defaultRowHeight="12.75" customHeight="1" x14ac:dyDescent="0.25"/>
  <cols>
    <col min="1" max="1" width="8.7265625" style="1"/>
    <col min="2" max="2" width="34" style="1" bestFit="1" customWidth="1"/>
    <col min="3" max="3" width="15" style="1" bestFit="1" customWidth="1"/>
    <col min="4" max="7" width="13.81640625" style="1" bestFit="1" customWidth="1"/>
    <col min="8" max="9" width="16.26953125" style="1" bestFit="1" customWidth="1"/>
    <col min="10" max="10" width="17.6328125" style="1" bestFit="1" customWidth="1"/>
    <col min="11" max="11" width="8.7265625" style="1"/>
    <col min="12" max="12" width="17.6328125" style="1" bestFit="1" customWidth="1"/>
    <col min="13" max="16384" width="8.7265625" style="1"/>
  </cols>
  <sheetData>
    <row r="1" spans="1:12" ht="19.5" customHeight="1" x14ac:dyDescent="0.25">
      <c r="B1" s="29" t="s">
        <v>199</v>
      </c>
      <c r="C1" s="30"/>
      <c r="D1" s="30"/>
      <c r="E1" s="30"/>
      <c r="F1" s="30"/>
      <c r="G1" s="30"/>
      <c r="H1" s="30"/>
      <c r="I1" s="30"/>
    </row>
    <row r="2" spans="1:12" ht="13" thickBot="1" x14ac:dyDescent="0.3">
      <c r="B2" s="31" t="s">
        <v>190</v>
      </c>
      <c r="C2" s="32"/>
      <c r="D2" s="32"/>
      <c r="E2" s="32"/>
      <c r="F2" s="32"/>
      <c r="G2" s="32"/>
      <c r="H2" s="32"/>
      <c r="I2" s="32"/>
    </row>
    <row r="3" spans="1:12" ht="13" thickBot="1" x14ac:dyDescent="0.3">
      <c r="B3" s="31" t="s">
        <v>191</v>
      </c>
      <c r="C3" s="32"/>
      <c r="D3" s="32"/>
      <c r="E3" s="32"/>
      <c r="F3" s="32"/>
      <c r="G3" s="32"/>
      <c r="H3" s="32"/>
      <c r="I3" s="32"/>
    </row>
    <row r="4" spans="1:12" ht="13" thickBot="1" x14ac:dyDescent="0.3">
      <c r="B4" s="31" t="s">
        <v>192</v>
      </c>
      <c r="C4" s="32"/>
      <c r="D4" s="32"/>
      <c r="E4" s="32"/>
      <c r="F4" s="32"/>
      <c r="G4" s="32"/>
      <c r="H4" s="32"/>
      <c r="I4" s="32"/>
    </row>
    <row r="5" spans="1:12" ht="13" thickBot="1" x14ac:dyDescent="0.3">
      <c r="B5" s="33" t="s">
        <v>193</v>
      </c>
      <c r="C5" s="26" t="s">
        <v>99</v>
      </c>
      <c r="D5" s="26" t="s">
        <v>100</v>
      </c>
      <c r="E5" s="26" t="s">
        <v>101</v>
      </c>
      <c r="F5" s="26" t="s">
        <v>102</v>
      </c>
      <c r="G5" s="26" t="s">
        <v>103</v>
      </c>
      <c r="H5" s="26" t="s">
        <v>104</v>
      </c>
      <c r="I5" s="26" t="s">
        <v>105</v>
      </c>
    </row>
    <row r="6" spans="1:12" ht="12.5" x14ac:dyDescent="0.25">
      <c r="B6" s="27"/>
      <c r="C6" s="27"/>
      <c r="D6" s="27"/>
      <c r="E6" s="27"/>
      <c r="F6" s="27"/>
      <c r="G6" s="27"/>
      <c r="H6" s="27"/>
      <c r="I6" s="27"/>
    </row>
    <row r="7" spans="1:12" ht="12.5" x14ac:dyDescent="0.25">
      <c r="B7" s="3"/>
      <c r="C7" s="27"/>
      <c r="D7" s="27"/>
      <c r="E7" s="27"/>
      <c r="F7" s="27"/>
      <c r="G7" s="27"/>
      <c r="H7" s="27"/>
      <c r="I7" s="27"/>
    </row>
    <row r="8" spans="1:12" ht="13" thickBot="1" x14ac:dyDescent="0.3">
      <c r="B8" s="3"/>
      <c r="C8" s="28"/>
      <c r="D8" s="28"/>
      <c r="E8" s="28"/>
      <c r="F8" s="28"/>
      <c r="G8" s="28"/>
      <c r="H8" s="28"/>
      <c r="I8" s="28"/>
    </row>
    <row r="9" spans="1:12" ht="13" thickBot="1" x14ac:dyDescent="0.3">
      <c r="B9" s="5"/>
      <c r="C9" s="4" t="s">
        <v>194</v>
      </c>
      <c r="D9" s="4" t="s">
        <v>194</v>
      </c>
      <c r="E9" s="4" t="s">
        <v>194</v>
      </c>
      <c r="F9" s="4" t="s">
        <v>194</v>
      </c>
      <c r="G9" s="4" t="s">
        <v>194</v>
      </c>
      <c r="H9" s="4" t="s">
        <v>194</v>
      </c>
      <c r="I9" s="4" t="s">
        <v>194</v>
      </c>
    </row>
    <row r="10" spans="1:12" ht="13" thickBot="1" x14ac:dyDescent="0.3">
      <c r="B10" s="6" t="s">
        <v>200</v>
      </c>
      <c r="C10" s="7"/>
      <c r="D10" s="7"/>
      <c r="E10" s="7"/>
      <c r="F10" s="7"/>
      <c r="G10" s="7"/>
      <c r="H10" s="7"/>
      <c r="I10" s="7"/>
    </row>
    <row r="11" spans="1:12" ht="13" thickBot="1" x14ac:dyDescent="0.3">
      <c r="A11" s="2" t="e">
        <f>INDEX(#REF!,MATCH(B11,#REF!, 0))</f>
        <v>#REF!</v>
      </c>
      <c r="B11" s="8" t="s">
        <v>7</v>
      </c>
      <c r="C11" s="7"/>
      <c r="D11" s="7"/>
      <c r="E11" s="7"/>
      <c r="F11" s="7"/>
      <c r="G11" s="7"/>
      <c r="H11" s="7"/>
      <c r="I11" s="9">
        <v>29806.82</v>
      </c>
      <c r="J11" s="19">
        <f>SUM(C11:I11)</f>
        <v>29806.82</v>
      </c>
      <c r="L11" s="23">
        <f>SUM(C11:I133)</f>
        <v>6341852672.1899996</v>
      </c>
    </row>
    <row r="12" spans="1:12" ht="13" thickBot="1" x14ac:dyDescent="0.3">
      <c r="A12" s="2" t="e">
        <f>INDEX(#REF!,MATCH(B12,#REF!, 0))</f>
        <v>#REF!</v>
      </c>
      <c r="B12" s="8" t="s">
        <v>31</v>
      </c>
      <c r="C12" s="7"/>
      <c r="D12" s="7"/>
      <c r="E12" s="7"/>
      <c r="F12" s="7"/>
      <c r="G12" s="9">
        <v>-1265.48</v>
      </c>
      <c r="H12" s="9">
        <v>599129.41</v>
      </c>
      <c r="I12" s="9">
        <v>223051.27</v>
      </c>
      <c r="J12" s="19">
        <f t="shared" ref="J12:J75" si="0">SUM(C12:I12)</f>
        <v>820915.19999999995</v>
      </c>
    </row>
    <row r="13" spans="1:12" ht="13" thickBot="1" x14ac:dyDescent="0.3">
      <c r="A13" s="2" t="e">
        <f>INDEX(#REF!,MATCH(B13,#REF!, 0))</f>
        <v>#REF!</v>
      </c>
      <c r="B13" s="8" t="s">
        <v>1</v>
      </c>
      <c r="C13" s="7"/>
      <c r="D13" s="7"/>
      <c r="E13" s="7"/>
      <c r="F13" s="7"/>
      <c r="G13" s="7"/>
      <c r="H13" s="7"/>
      <c r="I13" s="9">
        <v>241156.74</v>
      </c>
      <c r="J13" s="19">
        <f t="shared" si="0"/>
        <v>241156.74</v>
      </c>
    </row>
    <row r="14" spans="1:12" ht="13" thickBot="1" x14ac:dyDescent="0.3">
      <c r="A14" s="2" t="e">
        <f>INDEX(#REF!,MATCH(B14,#REF!, 0))</f>
        <v>#REF!</v>
      </c>
      <c r="B14" s="8" t="s">
        <v>18</v>
      </c>
      <c r="C14" s="7"/>
      <c r="D14" s="7"/>
      <c r="E14" s="7"/>
      <c r="F14" s="7"/>
      <c r="G14" s="7"/>
      <c r="H14" s="7"/>
      <c r="I14" s="7"/>
      <c r="J14" s="19">
        <f t="shared" si="0"/>
        <v>0</v>
      </c>
    </row>
    <row r="15" spans="1:12" ht="13" thickBot="1" x14ac:dyDescent="0.3">
      <c r="A15" s="2" t="e">
        <f>INDEX(#REF!,MATCH(B15,#REF!, 0))</f>
        <v>#REF!</v>
      </c>
      <c r="B15" s="8" t="s">
        <v>19</v>
      </c>
      <c r="C15" s="7"/>
      <c r="D15" s="7"/>
      <c r="E15" s="7"/>
      <c r="F15" s="7"/>
      <c r="G15" s="9">
        <v>13946.04</v>
      </c>
      <c r="H15" s="9">
        <v>923647.88</v>
      </c>
      <c r="I15" s="9">
        <v>5778740.9299999997</v>
      </c>
      <c r="J15" s="19">
        <f t="shared" si="0"/>
        <v>6716334.8499999996</v>
      </c>
    </row>
    <row r="16" spans="1:12" ht="13" thickBot="1" x14ac:dyDescent="0.3">
      <c r="A16" s="2" t="e">
        <f>INDEX(#REF!,MATCH(B16,#REF!, 0))</f>
        <v>#REF!</v>
      </c>
      <c r="B16" s="8" t="s">
        <v>201</v>
      </c>
      <c r="C16" s="7"/>
      <c r="D16" s="7"/>
      <c r="E16" s="9">
        <v>564.84</v>
      </c>
      <c r="F16" s="9">
        <v>294.89999999999998</v>
      </c>
      <c r="G16" s="9">
        <v>404.2</v>
      </c>
      <c r="H16" s="7"/>
      <c r="I16" s="7"/>
      <c r="J16" s="19">
        <f t="shared" si="0"/>
        <v>1263.94</v>
      </c>
    </row>
    <row r="17" spans="1:10" ht="13" thickBot="1" x14ac:dyDescent="0.3">
      <c r="A17" s="2" t="e">
        <f>INDEX(#REF!,MATCH(B17,#REF!, 0))</f>
        <v>#REF!</v>
      </c>
      <c r="B17" s="8" t="s">
        <v>202</v>
      </c>
      <c r="C17" s="7"/>
      <c r="D17" s="9">
        <v>391.09</v>
      </c>
      <c r="E17" s="9">
        <v>104.63</v>
      </c>
      <c r="F17" s="7"/>
      <c r="G17" s="7"/>
      <c r="H17" s="7"/>
      <c r="I17" s="7"/>
      <c r="J17" s="19">
        <f t="shared" si="0"/>
        <v>495.72</v>
      </c>
    </row>
    <row r="18" spans="1:10" ht="13" thickBot="1" x14ac:dyDescent="0.3">
      <c r="A18" s="2" t="e">
        <f>INDEX(#REF!,MATCH(B18,#REF!, 0))</f>
        <v>#REF!</v>
      </c>
      <c r="B18" s="8" t="s">
        <v>203</v>
      </c>
      <c r="C18" s="7"/>
      <c r="D18" s="9">
        <v>17483.2</v>
      </c>
      <c r="E18" s="7"/>
      <c r="F18" s="7"/>
      <c r="G18" s="7"/>
      <c r="H18" s="7"/>
      <c r="I18" s="7"/>
      <c r="J18" s="19">
        <f t="shared" si="0"/>
        <v>17483.2</v>
      </c>
    </row>
    <row r="19" spans="1:10" ht="13" thickBot="1" x14ac:dyDescent="0.3">
      <c r="A19" s="2" t="e">
        <f>INDEX(#REF!,MATCH(B19,#REF!, 0))</f>
        <v>#REF!</v>
      </c>
      <c r="B19" s="8" t="s">
        <v>204</v>
      </c>
      <c r="C19" s="7"/>
      <c r="D19" s="9">
        <v>50.55</v>
      </c>
      <c r="E19" s="7"/>
      <c r="F19" s="7"/>
      <c r="G19" s="7"/>
      <c r="H19" s="7"/>
      <c r="I19" s="7"/>
      <c r="J19" s="19">
        <f t="shared" si="0"/>
        <v>50.55</v>
      </c>
    </row>
    <row r="20" spans="1:10" ht="13" thickBot="1" x14ac:dyDescent="0.3">
      <c r="A20" s="2" t="e">
        <f>INDEX(#REF!,MATCH(B20,#REF!, 0))</f>
        <v>#REF!</v>
      </c>
      <c r="B20" s="8" t="s">
        <v>205</v>
      </c>
      <c r="C20" s="7"/>
      <c r="D20" s="7"/>
      <c r="E20" s="9">
        <v>330.97</v>
      </c>
      <c r="F20" s="7"/>
      <c r="G20" s="7"/>
      <c r="H20" s="7"/>
      <c r="I20" s="7"/>
      <c r="J20" s="19">
        <f t="shared" si="0"/>
        <v>330.97</v>
      </c>
    </row>
    <row r="21" spans="1:10" ht="13" thickBot="1" x14ac:dyDescent="0.3">
      <c r="A21" s="2" t="e">
        <f>INDEX(#REF!,MATCH(B21,#REF!, 0))</f>
        <v>#REF!</v>
      </c>
      <c r="B21" s="8" t="s">
        <v>206</v>
      </c>
      <c r="C21" s="7"/>
      <c r="D21" s="7"/>
      <c r="E21" s="7"/>
      <c r="F21" s="7"/>
      <c r="G21" s="7"/>
      <c r="H21" s="9">
        <v>3095.98</v>
      </c>
      <c r="I21" s="9">
        <v>34721411.159999996</v>
      </c>
      <c r="J21" s="19">
        <f t="shared" si="0"/>
        <v>34724507.140000001</v>
      </c>
    </row>
    <row r="22" spans="1:10" ht="13" thickBot="1" x14ac:dyDescent="0.3">
      <c r="A22" s="2" t="e">
        <f>INDEX(#REF!,MATCH(B22,#REF!, 0))</f>
        <v>#REF!</v>
      </c>
      <c r="B22" s="8" t="s">
        <v>207</v>
      </c>
      <c r="C22" s="7"/>
      <c r="D22" s="7"/>
      <c r="E22" s="7"/>
      <c r="F22" s="7"/>
      <c r="G22" s="9">
        <v>2516.5700000000002</v>
      </c>
      <c r="H22" s="9">
        <v>35329.78</v>
      </c>
      <c r="I22" s="9">
        <v>101023.54</v>
      </c>
      <c r="J22" s="19">
        <f t="shared" si="0"/>
        <v>138869.89000000001</v>
      </c>
    </row>
    <row r="23" spans="1:10" ht="13" thickBot="1" x14ac:dyDescent="0.3">
      <c r="A23" s="2" t="e">
        <f>INDEX(#REF!,MATCH(B23,#REF!, 0))</f>
        <v>#REF!</v>
      </c>
      <c r="B23" s="8" t="s">
        <v>208</v>
      </c>
      <c r="C23" s="7"/>
      <c r="D23" s="9">
        <v>49896.6</v>
      </c>
      <c r="E23" s="9">
        <v>373668.19</v>
      </c>
      <c r="F23" s="9">
        <v>357703.22</v>
      </c>
      <c r="G23" s="9">
        <v>1237598.74</v>
      </c>
      <c r="H23" s="9">
        <v>14499356.970000001</v>
      </c>
      <c r="I23" s="9">
        <v>26111145.370000001</v>
      </c>
      <c r="J23" s="19">
        <f t="shared" si="0"/>
        <v>42629369.090000004</v>
      </c>
    </row>
    <row r="24" spans="1:10" ht="13" thickBot="1" x14ac:dyDescent="0.3">
      <c r="A24" s="2" t="e">
        <f>INDEX(#REF!,MATCH(B24,#REF!, 0))</f>
        <v>#REF!</v>
      </c>
      <c r="B24" s="8" t="s">
        <v>209</v>
      </c>
      <c r="C24" s="7"/>
      <c r="D24" s="7"/>
      <c r="E24" s="7"/>
      <c r="F24" s="7"/>
      <c r="G24" s="7"/>
      <c r="H24" s="7"/>
      <c r="I24" s="9">
        <v>1980323.78</v>
      </c>
      <c r="J24" s="19">
        <f t="shared" si="0"/>
        <v>1980323.78</v>
      </c>
    </row>
    <row r="25" spans="1:10" ht="13" thickBot="1" x14ac:dyDescent="0.3">
      <c r="A25" s="2" t="e">
        <f>INDEX(#REF!,MATCH(B25,#REF!, 0))</f>
        <v>#REF!</v>
      </c>
      <c r="B25" s="8" t="s">
        <v>210</v>
      </c>
      <c r="C25" s="7"/>
      <c r="D25" s="7"/>
      <c r="E25" s="7"/>
      <c r="F25" s="7"/>
      <c r="G25" s="7"/>
      <c r="H25" s="9">
        <v>94875.49</v>
      </c>
      <c r="I25" s="9">
        <v>308864.09999999998</v>
      </c>
      <c r="J25" s="19">
        <f t="shared" si="0"/>
        <v>403739.59</v>
      </c>
    </row>
    <row r="26" spans="1:10" ht="13" thickBot="1" x14ac:dyDescent="0.3">
      <c r="A26" s="2" t="e">
        <f>INDEX(#REF!,MATCH(B26,#REF!, 0))</f>
        <v>#REF!</v>
      </c>
      <c r="B26" s="8" t="s">
        <v>211</v>
      </c>
      <c r="C26" s="7"/>
      <c r="D26" s="7"/>
      <c r="E26" s="7"/>
      <c r="F26" s="7"/>
      <c r="G26" s="9">
        <v>30318.07</v>
      </c>
      <c r="H26" s="9">
        <v>5947985.6799999997</v>
      </c>
      <c r="I26" s="9">
        <v>31818754.859999999</v>
      </c>
      <c r="J26" s="19">
        <f t="shared" si="0"/>
        <v>37797058.609999999</v>
      </c>
    </row>
    <row r="27" spans="1:10" ht="13" thickBot="1" x14ac:dyDescent="0.3">
      <c r="A27" s="2" t="e">
        <f>INDEX(#REF!,MATCH(B27,#REF!, 0))</f>
        <v>#REF!</v>
      </c>
      <c r="B27" s="8" t="s">
        <v>212</v>
      </c>
      <c r="C27" s="7"/>
      <c r="D27" s="9">
        <v>2270363.41</v>
      </c>
      <c r="E27" s="9">
        <v>5161173.97</v>
      </c>
      <c r="F27" s="9">
        <v>8434682.0999999996</v>
      </c>
      <c r="G27" s="9">
        <v>2916025.93</v>
      </c>
      <c r="H27" s="7"/>
      <c r="I27" s="7"/>
      <c r="J27" s="19">
        <f t="shared" si="0"/>
        <v>18782245.41</v>
      </c>
    </row>
    <row r="28" spans="1:10" ht="13" thickBot="1" x14ac:dyDescent="0.3">
      <c r="A28" s="2" t="e">
        <f>INDEX(#REF!,MATCH(B28,#REF!, 0))</f>
        <v>#REF!</v>
      </c>
      <c r="B28" s="8" t="s">
        <v>213</v>
      </c>
      <c r="C28" s="7"/>
      <c r="D28" s="7"/>
      <c r="E28" s="7"/>
      <c r="F28" s="7"/>
      <c r="G28" s="7"/>
      <c r="H28" s="7"/>
      <c r="I28" s="7"/>
      <c r="J28" s="19">
        <f t="shared" si="0"/>
        <v>0</v>
      </c>
    </row>
    <row r="29" spans="1:10" ht="13" thickBot="1" x14ac:dyDescent="0.3">
      <c r="A29" s="2" t="e">
        <f>INDEX(#REF!,MATCH(B29,#REF!, 0))</f>
        <v>#REF!</v>
      </c>
      <c r="B29" s="8" t="s">
        <v>214</v>
      </c>
      <c r="C29" s="7"/>
      <c r="D29" s="7"/>
      <c r="E29" s="7"/>
      <c r="F29" s="7"/>
      <c r="G29" s="9">
        <v>4657.95</v>
      </c>
      <c r="H29" s="9">
        <v>624167.54</v>
      </c>
      <c r="I29" s="9">
        <v>2313808.0099999998</v>
      </c>
      <c r="J29" s="19">
        <f t="shared" si="0"/>
        <v>2942633.5</v>
      </c>
    </row>
    <row r="30" spans="1:10" ht="13" thickBot="1" x14ac:dyDescent="0.3">
      <c r="A30" s="2" t="e">
        <f>INDEX(#REF!,MATCH(B30,#REF!, 0))</f>
        <v>#REF!</v>
      </c>
      <c r="B30" s="8" t="s">
        <v>215</v>
      </c>
      <c r="C30" s="7"/>
      <c r="D30" s="7"/>
      <c r="E30" s="7"/>
      <c r="F30" s="7"/>
      <c r="G30" s="9">
        <v>31182.880000000001</v>
      </c>
      <c r="H30" s="9">
        <v>12854.47</v>
      </c>
      <c r="I30" s="7"/>
      <c r="J30" s="19">
        <f t="shared" si="0"/>
        <v>44037.35</v>
      </c>
    </row>
    <row r="31" spans="1:10" ht="13" thickBot="1" x14ac:dyDescent="0.3">
      <c r="A31" s="2" t="e">
        <f>INDEX(#REF!,MATCH(B31,#REF!, 0))</f>
        <v>#REF!</v>
      </c>
      <c r="B31" s="8" t="s">
        <v>36</v>
      </c>
      <c r="C31" s="7"/>
      <c r="D31" s="7"/>
      <c r="E31" s="9">
        <v>26682.06</v>
      </c>
      <c r="F31" s="9">
        <v>1029262.39</v>
      </c>
      <c r="G31" s="9">
        <v>744780.97</v>
      </c>
      <c r="H31" s="9">
        <v>31828096.649999999</v>
      </c>
      <c r="I31" s="9">
        <v>88972955.739999995</v>
      </c>
      <c r="J31" s="19">
        <f t="shared" si="0"/>
        <v>122601777.81</v>
      </c>
    </row>
    <row r="32" spans="1:10" ht="13" thickBot="1" x14ac:dyDescent="0.3">
      <c r="A32" s="2" t="e">
        <f>INDEX(#REF!,MATCH(B32,#REF!, 0))</f>
        <v>#REF!</v>
      </c>
      <c r="B32" s="8" t="s">
        <v>216</v>
      </c>
      <c r="C32" s="7"/>
      <c r="D32" s="7"/>
      <c r="E32" s="7"/>
      <c r="F32" s="7"/>
      <c r="G32" s="7"/>
      <c r="H32" s="9">
        <v>24.7</v>
      </c>
      <c r="I32" s="9">
        <v>412.57</v>
      </c>
      <c r="J32" s="19">
        <f t="shared" si="0"/>
        <v>437.27</v>
      </c>
    </row>
    <row r="33" spans="1:10" ht="13" thickBot="1" x14ac:dyDescent="0.3">
      <c r="A33" s="2" t="e">
        <f>INDEX(#REF!,MATCH(B33,#REF!, 0))</f>
        <v>#REF!</v>
      </c>
      <c r="B33" s="8" t="s">
        <v>217</v>
      </c>
      <c r="C33" s="7"/>
      <c r="D33" s="7"/>
      <c r="E33" s="7"/>
      <c r="F33" s="7"/>
      <c r="G33" s="7"/>
      <c r="H33" s="7"/>
      <c r="I33" s="7"/>
      <c r="J33" s="19">
        <f t="shared" si="0"/>
        <v>0</v>
      </c>
    </row>
    <row r="34" spans="1:10" ht="13" thickBot="1" x14ac:dyDescent="0.3">
      <c r="A34" s="2" t="e">
        <f>INDEX(#REF!,MATCH(B34,#REF!, 0))</f>
        <v>#REF!</v>
      </c>
      <c r="B34" s="8" t="s">
        <v>218</v>
      </c>
      <c r="C34" s="9">
        <v>0</v>
      </c>
      <c r="D34" s="9">
        <v>10093.120000000001</v>
      </c>
      <c r="E34" s="7"/>
      <c r="F34" s="9">
        <v>-145.66999999999999</v>
      </c>
      <c r="G34" s="9">
        <v>248594.03</v>
      </c>
      <c r="H34" s="9">
        <v>43320.5</v>
      </c>
      <c r="I34" s="7"/>
      <c r="J34" s="19">
        <f t="shared" si="0"/>
        <v>301861.98</v>
      </c>
    </row>
    <row r="35" spans="1:10" ht="13" thickBot="1" x14ac:dyDescent="0.3">
      <c r="A35" s="2" t="e">
        <f>INDEX(#REF!,MATCH(B35,#REF!, 0))</f>
        <v>#REF!</v>
      </c>
      <c r="B35" s="8" t="s">
        <v>8</v>
      </c>
      <c r="C35" s="7"/>
      <c r="D35" s="9">
        <v>89655.39</v>
      </c>
      <c r="E35" s="9">
        <v>156298.16</v>
      </c>
      <c r="F35" s="9">
        <v>683226.92</v>
      </c>
      <c r="G35" s="9">
        <v>692488.64</v>
      </c>
      <c r="H35" s="9">
        <v>7857461.4800000004</v>
      </c>
      <c r="I35" s="9">
        <v>120038939.68000001</v>
      </c>
      <c r="J35" s="19">
        <f t="shared" si="0"/>
        <v>129518070.27</v>
      </c>
    </row>
    <row r="36" spans="1:10" ht="13" thickBot="1" x14ac:dyDescent="0.3">
      <c r="A36" s="2" t="e">
        <f>INDEX(#REF!,MATCH(B36,#REF!, 0))</f>
        <v>#REF!</v>
      </c>
      <c r="B36" s="8" t="s">
        <v>219</v>
      </c>
      <c r="C36" s="9">
        <v>120594.62</v>
      </c>
      <c r="D36" s="9">
        <v>9342783.8699999992</v>
      </c>
      <c r="E36" s="9">
        <v>14505950.51</v>
      </c>
      <c r="F36" s="9">
        <v>11910807.310000001</v>
      </c>
      <c r="G36" s="9">
        <v>5686825.6699999999</v>
      </c>
      <c r="H36" s="7"/>
      <c r="I36" s="7"/>
      <c r="J36" s="19">
        <f t="shared" si="0"/>
        <v>41566961.979999997</v>
      </c>
    </row>
    <row r="37" spans="1:10" ht="13" thickBot="1" x14ac:dyDescent="0.3">
      <c r="A37" s="2" t="e">
        <f>INDEX(#REF!,MATCH(B37,#REF!, 0))</f>
        <v>#REF!</v>
      </c>
      <c r="B37" s="8" t="s">
        <v>220</v>
      </c>
      <c r="C37" s="7"/>
      <c r="D37" s="7"/>
      <c r="E37" s="7"/>
      <c r="F37" s="9">
        <v>36043.89</v>
      </c>
      <c r="G37" s="9">
        <v>35368.19</v>
      </c>
      <c r="H37" s="7"/>
      <c r="I37" s="7"/>
      <c r="J37" s="19">
        <f t="shared" si="0"/>
        <v>71412.08</v>
      </c>
    </row>
    <row r="38" spans="1:10" ht="13" thickBot="1" x14ac:dyDescent="0.3">
      <c r="A38" s="2" t="e">
        <f>INDEX(#REF!,MATCH(B38,#REF!, 0))</f>
        <v>#REF!</v>
      </c>
      <c r="B38" s="8" t="s">
        <v>5</v>
      </c>
      <c r="C38" s="7"/>
      <c r="D38" s="7"/>
      <c r="E38" s="7"/>
      <c r="F38" s="7"/>
      <c r="G38" s="7"/>
      <c r="H38" s="7"/>
      <c r="I38" s="9">
        <v>1198810.28</v>
      </c>
      <c r="J38" s="19">
        <f t="shared" si="0"/>
        <v>1198810.28</v>
      </c>
    </row>
    <row r="39" spans="1:10" ht="13" thickBot="1" x14ac:dyDescent="0.3">
      <c r="A39" s="2" t="e">
        <f>INDEX(#REF!,MATCH(B39,#REF!, 0))</f>
        <v>#REF!</v>
      </c>
      <c r="B39" s="8" t="s">
        <v>25</v>
      </c>
      <c r="C39" s="7"/>
      <c r="D39" s="7"/>
      <c r="E39" s="7"/>
      <c r="F39" s="7"/>
      <c r="G39" s="7"/>
      <c r="H39" s="9">
        <v>595072.13</v>
      </c>
      <c r="I39" s="9">
        <v>80697.58</v>
      </c>
      <c r="J39" s="19">
        <f t="shared" si="0"/>
        <v>675769.71</v>
      </c>
    </row>
    <row r="40" spans="1:10" ht="13" thickBot="1" x14ac:dyDescent="0.3">
      <c r="A40" s="2" t="e">
        <f>INDEX(#REF!,MATCH(B40,#REF!, 0))</f>
        <v>#REF!</v>
      </c>
      <c r="B40" s="8" t="s">
        <v>52</v>
      </c>
      <c r="C40" s="7"/>
      <c r="D40" s="7"/>
      <c r="E40" s="7"/>
      <c r="F40" s="7"/>
      <c r="G40" s="9">
        <v>348534.78</v>
      </c>
      <c r="H40" s="9">
        <v>21722762.48</v>
      </c>
      <c r="I40" s="9">
        <v>8592760.3800000008</v>
      </c>
      <c r="J40" s="19">
        <f t="shared" si="0"/>
        <v>30664057.640000001</v>
      </c>
    </row>
    <row r="41" spans="1:10" ht="13" thickBot="1" x14ac:dyDescent="0.3">
      <c r="A41" s="2" t="e">
        <f>INDEX(#REF!,MATCH(B41,#REF!, 0))</f>
        <v>#REF!</v>
      </c>
      <c r="B41" s="8" t="s">
        <v>26</v>
      </c>
      <c r="C41" s="7"/>
      <c r="D41" s="7"/>
      <c r="E41" s="7"/>
      <c r="F41" s="7"/>
      <c r="G41" s="9">
        <v>198580.65</v>
      </c>
      <c r="H41" s="9">
        <v>23412974.640000001</v>
      </c>
      <c r="I41" s="9">
        <v>15678664.57</v>
      </c>
      <c r="J41" s="19">
        <f t="shared" si="0"/>
        <v>39290219.859999999</v>
      </c>
    </row>
    <row r="42" spans="1:10" ht="13" thickBot="1" x14ac:dyDescent="0.3">
      <c r="A42" s="2" t="e">
        <f>INDEX(#REF!,MATCH(B42,#REF!, 0))</f>
        <v>#REF!</v>
      </c>
      <c r="B42" s="8" t="s">
        <v>221</v>
      </c>
      <c r="C42" s="7"/>
      <c r="D42" s="7"/>
      <c r="E42" s="7"/>
      <c r="F42" s="7"/>
      <c r="G42" s="7"/>
      <c r="H42" s="7"/>
      <c r="I42" s="7"/>
      <c r="J42" s="19">
        <f t="shared" si="0"/>
        <v>0</v>
      </c>
    </row>
    <row r="43" spans="1:10" ht="13" thickBot="1" x14ac:dyDescent="0.3">
      <c r="A43" s="2" t="e">
        <f>INDEX(#REF!,MATCH(B43,#REF!, 0))</f>
        <v>#REF!</v>
      </c>
      <c r="B43" s="8" t="s">
        <v>3</v>
      </c>
      <c r="C43" s="7"/>
      <c r="D43" s="7"/>
      <c r="E43" s="7"/>
      <c r="F43" s="7"/>
      <c r="G43" s="7"/>
      <c r="H43" s="7"/>
      <c r="I43" s="9">
        <v>12529.66</v>
      </c>
      <c r="J43" s="19">
        <f t="shared" si="0"/>
        <v>12529.66</v>
      </c>
    </row>
    <row r="44" spans="1:10" ht="13" thickBot="1" x14ac:dyDescent="0.3">
      <c r="A44" s="2" t="e">
        <f>INDEX(#REF!,MATCH(B44,#REF!, 0))</f>
        <v>#REF!</v>
      </c>
      <c r="B44" s="8" t="s">
        <v>22</v>
      </c>
      <c r="C44" s="7"/>
      <c r="D44" s="7"/>
      <c r="E44" s="7"/>
      <c r="F44" s="7"/>
      <c r="G44" s="7"/>
      <c r="H44" s="7"/>
      <c r="I44" s="9">
        <v>28290.61</v>
      </c>
      <c r="J44" s="19">
        <f t="shared" si="0"/>
        <v>28290.61</v>
      </c>
    </row>
    <row r="45" spans="1:10" ht="13" thickBot="1" x14ac:dyDescent="0.3">
      <c r="A45" s="2" t="e">
        <f>INDEX(#REF!,MATCH(B45,#REF!, 0))</f>
        <v>#REF!</v>
      </c>
      <c r="B45" s="8" t="s">
        <v>27</v>
      </c>
      <c r="C45" s="7"/>
      <c r="D45" s="7"/>
      <c r="E45" s="7"/>
      <c r="F45" s="7"/>
      <c r="G45" s="7"/>
      <c r="H45" s="7"/>
      <c r="I45" s="9">
        <v>925.97</v>
      </c>
      <c r="J45" s="19">
        <f t="shared" si="0"/>
        <v>925.97</v>
      </c>
    </row>
    <row r="46" spans="1:10" ht="13" thickBot="1" x14ac:dyDescent="0.3">
      <c r="A46" s="2" t="e">
        <f>INDEX(#REF!,MATCH(B46,#REF!, 0))</f>
        <v>#REF!</v>
      </c>
      <c r="B46" s="8" t="s">
        <v>28</v>
      </c>
      <c r="C46" s="7"/>
      <c r="D46" s="7"/>
      <c r="E46" s="7"/>
      <c r="F46" s="7"/>
      <c r="G46" s="7"/>
      <c r="H46" s="7"/>
      <c r="I46" s="9">
        <v>799377.9</v>
      </c>
      <c r="J46" s="19">
        <f t="shared" si="0"/>
        <v>799377.9</v>
      </c>
    </row>
    <row r="47" spans="1:10" ht="13" thickBot="1" x14ac:dyDescent="0.3">
      <c r="A47" s="2" t="e">
        <f>INDEX(#REF!,MATCH(B47,#REF!, 0))</f>
        <v>#REF!</v>
      </c>
      <c r="B47" s="8" t="s">
        <v>222</v>
      </c>
      <c r="C47" s="7"/>
      <c r="D47" s="7"/>
      <c r="E47" s="7"/>
      <c r="F47" s="7"/>
      <c r="G47" s="7"/>
      <c r="H47" s="7"/>
      <c r="I47" s="7"/>
      <c r="J47" s="19">
        <f t="shared" si="0"/>
        <v>0</v>
      </c>
    </row>
    <row r="48" spans="1:10" ht="13" thickBot="1" x14ac:dyDescent="0.3">
      <c r="A48" s="2" t="e">
        <f>INDEX(#REF!,MATCH(B48,#REF!, 0))</f>
        <v>#REF!</v>
      </c>
      <c r="B48" s="8" t="s">
        <v>223</v>
      </c>
      <c r="C48" s="7"/>
      <c r="D48" s="7"/>
      <c r="E48" s="7"/>
      <c r="F48" s="7"/>
      <c r="G48" s="7"/>
      <c r="H48" s="9">
        <v>221508.28</v>
      </c>
      <c r="I48" s="9">
        <v>211911.09</v>
      </c>
      <c r="J48" s="19">
        <f t="shared" si="0"/>
        <v>433419.37</v>
      </c>
    </row>
    <row r="49" spans="1:10" ht="13" thickBot="1" x14ac:dyDescent="0.3">
      <c r="A49" s="2" t="e">
        <f>INDEX(#REF!,MATCH(B49,#REF!, 0))</f>
        <v>#REF!</v>
      </c>
      <c r="B49" s="8" t="s">
        <v>224</v>
      </c>
      <c r="C49" s="7"/>
      <c r="D49" s="7"/>
      <c r="E49" s="7"/>
      <c r="F49" s="7"/>
      <c r="G49" s="7"/>
      <c r="H49" s="7"/>
      <c r="I49" s="7"/>
      <c r="J49" s="19">
        <f t="shared" si="0"/>
        <v>0</v>
      </c>
    </row>
    <row r="50" spans="1:10" ht="13" thickBot="1" x14ac:dyDescent="0.3">
      <c r="A50" s="2" t="e">
        <f>INDEX(#REF!,MATCH(B50,#REF!, 0))</f>
        <v>#REF!</v>
      </c>
      <c r="B50" s="8" t="s">
        <v>225</v>
      </c>
      <c r="C50" s="9">
        <v>66127.710000000006</v>
      </c>
      <c r="D50" s="9">
        <v>79953.440000000002</v>
      </c>
      <c r="E50" s="9">
        <v>93531.21</v>
      </c>
      <c r="F50" s="9">
        <v>37370.75</v>
      </c>
      <c r="G50" s="9">
        <v>373635.27</v>
      </c>
      <c r="H50" s="7"/>
      <c r="I50" s="7"/>
      <c r="J50" s="19">
        <f t="shared" si="0"/>
        <v>650618.38</v>
      </c>
    </row>
    <row r="51" spans="1:10" ht="13" thickBot="1" x14ac:dyDescent="0.3">
      <c r="A51" s="2" t="e">
        <f>INDEX(#REF!,MATCH(B51,#REF!, 0))</f>
        <v>#REF!</v>
      </c>
      <c r="B51" s="8" t="s">
        <v>226</v>
      </c>
      <c r="C51" s="7"/>
      <c r="D51" s="7"/>
      <c r="E51" s="7"/>
      <c r="F51" s="7"/>
      <c r="G51" s="7"/>
      <c r="H51" s="9">
        <v>112390.93</v>
      </c>
      <c r="I51" s="7"/>
      <c r="J51" s="19">
        <f t="shared" si="0"/>
        <v>112390.93</v>
      </c>
    </row>
    <row r="52" spans="1:10" ht="13" thickBot="1" x14ac:dyDescent="0.3">
      <c r="A52" s="2" t="e">
        <f>INDEX(#REF!,MATCH(B52,#REF!, 0))</f>
        <v>#REF!</v>
      </c>
      <c r="B52" s="8" t="s">
        <v>227</v>
      </c>
      <c r="C52" s="9">
        <v>2444263.5099999998</v>
      </c>
      <c r="D52" s="9">
        <v>5274861.5</v>
      </c>
      <c r="E52" s="9">
        <v>1734537.67</v>
      </c>
      <c r="F52" s="9">
        <v>1823377.52</v>
      </c>
      <c r="G52" s="9">
        <v>713925.72</v>
      </c>
      <c r="H52" s="7"/>
      <c r="I52" s="7"/>
      <c r="J52" s="19">
        <f t="shared" si="0"/>
        <v>11990965.92</v>
      </c>
    </row>
    <row r="53" spans="1:10" ht="13" thickBot="1" x14ac:dyDescent="0.3">
      <c r="A53" s="2" t="e">
        <f>INDEX(#REF!,MATCH(B53,#REF!, 0))</f>
        <v>#REF!</v>
      </c>
      <c r="B53" s="8" t="s">
        <v>228</v>
      </c>
      <c r="C53" s="7"/>
      <c r="D53" s="7"/>
      <c r="E53" s="7"/>
      <c r="F53" s="7"/>
      <c r="G53" s="9">
        <v>4265.78</v>
      </c>
      <c r="H53" s="9">
        <v>50680.13</v>
      </c>
      <c r="I53" s="7"/>
      <c r="J53" s="19">
        <f t="shared" si="0"/>
        <v>54945.91</v>
      </c>
    </row>
    <row r="54" spans="1:10" ht="13" thickBot="1" x14ac:dyDescent="0.3">
      <c r="A54" s="2" t="e">
        <f>INDEX(#REF!,MATCH(B54,#REF!, 0))</f>
        <v>#REF!</v>
      </c>
      <c r="B54" s="8" t="s">
        <v>32</v>
      </c>
      <c r="C54" s="7"/>
      <c r="D54" s="7"/>
      <c r="E54" s="7"/>
      <c r="F54" s="7"/>
      <c r="G54" s="7"/>
      <c r="H54" s="7"/>
      <c r="I54" s="7"/>
      <c r="J54" s="19">
        <f t="shared" si="0"/>
        <v>0</v>
      </c>
    </row>
    <row r="55" spans="1:10" ht="13" thickBot="1" x14ac:dyDescent="0.3">
      <c r="A55" s="2" t="e">
        <f>INDEX(#REF!,MATCH(B55,#REF!, 0))</f>
        <v>#REF!</v>
      </c>
      <c r="B55" s="8" t="s">
        <v>9</v>
      </c>
      <c r="C55" s="7"/>
      <c r="D55" s="7"/>
      <c r="E55" s="7"/>
      <c r="F55" s="7"/>
      <c r="G55" s="7"/>
      <c r="H55" s="7"/>
      <c r="I55" s="9">
        <v>2862238.3</v>
      </c>
      <c r="J55" s="19">
        <f t="shared" si="0"/>
        <v>2862238.3</v>
      </c>
    </row>
    <row r="56" spans="1:10" ht="13" thickBot="1" x14ac:dyDescent="0.3">
      <c r="A56" s="2" t="e">
        <f>INDEX(#REF!,MATCH(B56,#REF!, 0))</f>
        <v>#REF!</v>
      </c>
      <c r="B56" s="8" t="s">
        <v>37</v>
      </c>
      <c r="C56" s="7"/>
      <c r="D56" s="7"/>
      <c r="E56" s="7"/>
      <c r="F56" s="7"/>
      <c r="G56" s="7"/>
      <c r="H56" s="7"/>
      <c r="I56" s="7"/>
      <c r="J56" s="19">
        <f t="shared" si="0"/>
        <v>0</v>
      </c>
    </row>
    <row r="57" spans="1:10" ht="13" thickBot="1" x14ac:dyDescent="0.3">
      <c r="A57" s="2" t="e">
        <f>INDEX(#REF!,MATCH(B57,#REF!, 0))</f>
        <v>#REF!</v>
      </c>
      <c r="B57" s="8" t="s">
        <v>38</v>
      </c>
      <c r="C57" s="7"/>
      <c r="D57" s="7"/>
      <c r="E57" s="7"/>
      <c r="F57" s="7"/>
      <c r="G57" s="7"/>
      <c r="H57" s="9">
        <v>226470.06</v>
      </c>
      <c r="I57" s="9">
        <v>2344525.31</v>
      </c>
      <c r="J57" s="19">
        <f t="shared" si="0"/>
        <v>2570995.37</v>
      </c>
    </row>
    <row r="58" spans="1:10" ht="13" thickBot="1" x14ac:dyDescent="0.3">
      <c r="A58" s="2" t="e">
        <f>INDEX(#REF!,MATCH(B58,#REF!, 0))</f>
        <v>#REF!</v>
      </c>
      <c r="B58" s="8" t="s">
        <v>229</v>
      </c>
      <c r="C58" s="9">
        <v>225.84</v>
      </c>
      <c r="D58" s="9">
        <v>11500.18</v>
      </c>
      <c r="E58" s="9">
        <v>16597.53</v>
      </c>
      <c r="F58" s="9">
        <v>10316.98</v>
      </c>
      <c r="G58" s="9">
        <v>2151.59</v>
      </c>
      <c r="H58" s="7"/>
      <c r="I58" s="7"/>
      <c r="J58" s="19">
        <f t="shared" si="0"/>
        <v>40792.120000000003</v>
      </c>
    </row>
    <row r="59" spans="1:10" ht="13" thickBot="1" x14ac:dyDescent="0.3">
      <c r="A59" s="2" t="e">
        <f>INDEX(#REF!,MATCH(B59,#REF!, 0))</f>
        <v>#REF!</v>
      </c>
      <c r="B59" s="8" t="s">
        <v>33</v>
      </c>
      <c r="C59" s="7"/>
      <c r="D59" s="7"/>
      <c r="E59" s="7"/>
      <c r="F59" s="7"/>
      <c r="G59" s="7"/>
      <c r="H59" s="9">
        <v>14214098.51</v>
      </c>
      <c r="I59" s="9">
        <v>35713904.240000002</v>
      </c>
      <c r="J59" s="19">
        <f t="shared" si="0"/>
        <v>49928002.75</v>
      </c>
    </row>
    <row r="60" spans="1:10" ht="13" thickBot="1" x14ac:dyDescent="0.3">
      <c r="A60" s="2" t="e">
        <f>INDEX(#REF!,MATCH(B60,#REF!, 0))</f>
        <v>#REF!</v>
      </c>
      <c r="B60" s="8" t="s">
        <v>230</v>
      </c>
      <c r="C60" s="7"/>
      <c r="D60" s="7"/>
      <c r="E60" s="7"/>
      <c r="F60" s="7"/>
      <c r="G60" s="9">
        <v>131.72999999999999</v>
      </c>
      <c r="H60" s="9">
        <v>355026.95</v>
      </c>
      <c r="I60" s="9">
        <v>655034.06999999995</v>
      </c>
      <c r="J60" s="19">
        <f t="shared" si="0"/>
        <v>1010192.75</v>
      </c>
    </row>
    <row r="61" spans="1:10" ht="13" thickBot="1" x14ac:dyDescent="0.3">
      <c r="A61" s="2" t="e">
        <f>INDEX(#REF!,MATCH(B61,#REF!, 0))</f>
        <v>#REF!</v>
      </c>
      <c r="B61" s="8" t="s">
        <v>10</v>
      </c>
      <c r="C61" s="7"/>
      <c r="D61" s="7"/>
      <c r="E61" s="7"/>
      <c r="F61" s="7"/>
      <c r="G61" s="7"/>
      <c r="H61" s="7"/>
      <c r="I61" s="9">
        <v>65545005.149999999</v>
      </c>
      <c r="J61" s="19">
        <f t="shared" si="0"/>
        <v>65545005.149999999</v>
      </c>
    </row>
    <row r="62" spans="1:10" ht="13" thickBot="1" x14ac:dyDescent="0.3">
      <c r="A62" s="2" t="e">
        <f>INDEX(#REF!,MATCH(B62,#REF!, 0))</f>
        <v>#REF!</v>
      </c>
      <c r="B62" s="8" t="s">
        <v>39</v>
      </c>
      <c r="C62" s="7"/>
      <c r="D62" s="7"/>
      <c r="E62" s="7"/>
      <c r="F62" s="7"/>
      <c r="G62" s="7"/>
      <c r="H62" s="7"/>
      <c r="I62" s="9">
        <v>9151.5300000000007</v>
      </c>
      <c r="J62" s="19">
        <f t="shared" si="0"/>
        <v>9151.5300000000007</v>
      </c>
    </row>
    <row r="63" spans="1:10" ht="13" thickBot="1" x14ac:dyDescent="0.3">
      <c r="A63" s="2" t="e">
        <f>INDEX(#REF!,MATCH(B63,#REF!, 0))</f>
        <v>#REF!</v>
      </c>
      <c r="B63" s="8" t="s">
        <v>40</v>
      </c>
      <c r="C63" s="7"/>
      <c r="D63" s="7"/>
      <c r="E63" s="7"/>
      <c r="F63" s="7"/>
      <c r="G63" s="7"/>
      <c r="H63" s="9">
        <v>266302.49</v>
      </c>
      <c r="I63" s="9">
        <v>5967583.8200000003</v>
      </c>
      <c r="J63" s="19">
        <f t="shared" si="0"/>
        <v>6233886.3099999996</v>
      </c>
    </row>
    <row r="64" spans="1:10" ht="13" thickBot="1" x14ac:dyDescent="0.3">
      <c r="A64" s="2" t="e">
        <f>INDEX(#REF!,MATCH(B64,#REF!, 0))</f>
        <v>#REF!</v>
      </c>
      <c r="B64" s="8" t="s">
        <v>231</v>
      </c>
      <c r="C64" s="7"/>
      <c r="D64" s="7"/>
      <c r="E64" s="9">
        <v>2463.96</v>
      </c>
      <c r="F64" s="7"/>
      <c r="G64" s="9">
        <v>5843.23</v>
      </c>
      <c r="H64" s="9">
        <v>2454716.5299999998</v>
      </c>
      <c r="I64" s="9">
        <v>500736.78</v>
      </c>
      <c r="J64" s="19">
        <f t="shared" si="0"/>
        <v>2963760.5</v>
      </c>
    </row>
    <row r="65" spans="1:10" ht="13" thickBot="1" x14ac:dyDescent="0.3">
      <c r="A65" s="2" t="e">
        <f>INDEX(#REF!,MATCH(B65,#REF!, 0))</f>
        <v>#REF!</v>
      </c>
      <c r="B65" s="8" t="s">
        <v>232</v>
      </c>
      <c r="C65" s="9">
        <v>202344.65</v>
      </c>
      <c r="D65" s="9">
        <v>794270.93</v>
      </c>
      <c r="E65" s="9">
        <v>947717.09</v>
      </c>
      <c r="F65" s="9">
        <v>709030.69</v>
      </c>
      <c r="G65" s="9">
        <v>327253.57</v>
      </c>
      <c r="H65" s="9">
        <v>109998.08</v>
      </c>
      <c r="I65" s="9">
        <v>4372.3900000000003</v>
      </c>
      <c r="J65" s="19">
        <f t="shared" si="0"/>
        <v>3094987.4</v>
      </c>
    </row>
    <row r="66" spans="1:10" ht="13" thickBot="1" x14ac:dyDescent="0.3">
      <c r="A66" s="2" t="e">
        <f>INDEX(#REF!,MATCH(B66,#REF!, 0))</f>
        <v>#REF!</v>
      </c>
      <c r="B66" s="8" t="s">
        <v>233</v>
      </c>
      <c r="C66" s="9">
        <v>54.57</v>
      </c>
      <c r="D66" s="9">
        <v>1090.6199999999999</v>
      </c>
      <c r="E66" s="9">
        <v>48431.55</v>
      </c>
      <c r="F66" s="9">
        <v>22195.74</v>
      </c>
      <c r="G66" s="9">
        <v>667425.16</v>
      </c>
      <c r="H66" s="9">
        <v>35523455.700000003</v>
      </c>
      <c r="I66" s="9">
        <v>7356718.5800000001</v>
      </c>
      <c r="J66" s="19">
        <f t="shared" si="0"/>
        <v>43619371.920000002</v>
      </c>
    </row>
    <row r="67" spans="1:10" ht="13" thickBot="1" x14ac:dyDescent="0.3">
      <c r="A67" s="2" t="e">
        <f>INDEX(#REF!,MATCH(B67,#REF!, 0))</f>
        <v>#REF!</v>
      </c>
      <c r="B67" s="8" t="s">
        <v>234</v>
      </c>
      <c r="C67" s="9">
        <v>14844251.199999999</v>
      </c>
      <c r="D67" s="9">
        <v>5756077.0800000001</v>
      </c>
      <c r="E67" s="9">
        <v>5043031.93</v>
      </c>
      <c r="F67" s="9">
        <v>3522824.62</v>
      </c>
      <c r="G67" s="9">
        <v>2500173.16</v>
      </c>
      <c r="H67" s="9">
        <v>703825.19</v>
      </c>
      <c r="I67" s="9">
        <v>120768.53</v>
      </c>
      <c r="J67" s="19">
        <f t="shared" si="0"/>
        <v>32490951.710000001</v>
      </c>
    </row>
    <row r="68" spans="1:10" ht="13" thickBot="1" x14ac:dyDescent="0.3">
      <c r="A68" s="2" t="e">
        <f>INDEX(#REF!,MATCH(B68,#REF!, 0))</f>
        <v>#REF!</v>
      </c>
      <c r="B68" s="8" t="s">
        <v>34</v>
      </c>
      <c r="C68" s="7"/>
      <c r="D68" s="7"/>
      <c r="E68" s="7"/>
      <c r="F68" s="7"/>
      <c r="G68" s="7"/>
      <c r="H68" s="9">
        <v>3901.27</v>
      </c>
      <c r="I68" s="9">
        <v>3583.6</v>
      </c>
      <c r="J68" s="19">
        <f t="shared" si="0"/>
        <v>7484.87</v>
      </c>
    </row>
    <row r="69" spans="1:10" ht="13" thickBot="1" x14ac:dyDescent="0.3">
      <c r="A69" s="2" t="e">
        <f>INDEX(#REF!,MATCH(B69,#REF!, 0))</f>
        <v>#REF!</v>
      </c>
      <c r="B69" s="8" t="s">
        <v>53</v>
      </c>
      <c r="C69" s="7"/>
      <c r="D69" s="9">
        <v>202556.83</v>
      </c>
      <c r="E69" s="9">
        <v>870075.32</v>
      </c>
      <c r="F69" s="9">
        <v>1142867.23</v>
      </c>
      <c r="G69" s="9">
        <v>679581.31</v>
      </c>
      <c r="H69" s="9">
        <v>1165379.44</v>
      </c>
      <c r="I69" s="7"/>
      <c r="J69" s="19">
        <f t="shared" si="0"/>
        <v>4060460.13</v>
      </c>
    </row>
    <row r="70" spans="1:10" ht="13" thickBot="1" x14ac:dyDescent="0.3">
      <c r="A70" s="2" t="e">
        <f>INDEX(#REF!,MATCH(B70,#REF!, 0))</f>
        <v>#REF!</v>
      </c>
      <c r="B70" s="8" t="s">
        <v>35</v>
      </c>
      <c r="C70" s="7"/>
      <c r="D70" s="7"/>
      <c r="E70" s="7"/>
      <c r="F70" s="9">
        <v>402217.38</v>
      </c>
      <c r="G70" s="9">
        <v>876843.68</v>
      </c>
      <c r="H70" s="9">
        <v>18709058.079999998</v>
      </c>
      <c r="I70" s="9">
        <v>29036009.960000001</v>
      </c>
      <c r="J70" s="19">
        <f t="shared" si="0"/>
        <v>49024129.100000001</v>
      </c>
    </row>
    <row r="71" spans="1:10" ht="13" thickBot="1" x14ac:dyDescent="0.3">
      <c r="A71" s="2" t="e">
        <f>INDEX(#REF!,MATCH(B71,#REF!, 0))</f>
        <v>#REF!</v>
      </c>
      <c r="B71" s="8" t="s">
        <v>235</v>
      </c>
      <c r="C71" s="9">
        <v>4345849.83</v>
      </c>
      <c r="D71" s="7"/>
      <c r="E71" s="7"/>
      <c r="F71" s="7"/>
      <c r="G71" s="7"/>
      <c r="H71" s="7"/>
      <c r="I71" s="7"/>
      <c r="J71" s="19">
        <f t="shared" si="0"/>
        <v>4345849.83</v>
      </c>
    </row>
    <row r="72" spans="1:10" ht="13" thickBot="1" x14ac:dyDescent="0.3">
      <c r="A72" s="2" t="e">
        <f>INDEX(#REF!,MATCH(B72,#REF!, 0))</f>
        <v>#REF!</v>
      </c>
      <c r="B72" s="8" t="s">
        <v>236</v>
      </c>
      <c r="C72" s="9">
        <v>58830694.119999997</v>
      </c>
      <c r="D72" s="9">
        <v>35410.07</v>
      </c>
      <c r="E72" s="9">
        <v>11.19</v>
      </c>
      <c r="F72" s="7"/>
      <c r="G72" s="7"/>
      <c r="H72" s="9">
        <v>5619.13</v>
      </c>
      <c r="I72" s="9">
        <v>91.51</v>
      </c>
      <c r="J72" s="19">
        <f t="shared" si="0"/>
        <v>58871826.020000003</v>
      </c>
    </row>
    <row r="73" spans="1:10" ht="13" thickBot="1" x14ac:dyDescent="0.3">
      <c r="A73" s="2" t="e">
        <f>INDEX(#REF!,MATCH(B73,#REF!, 0))</f>
        <v>#REF!</v>
      </c>
      <c r="B73" s="8" t="s">
        <v>0</v>
      </c>
      <c r="C73" s="7"/>
      <c r="D73" s="7"/>
      <c r="E73" s="7"/>
      <c r="F73" s="7"/>
      <c r="G73" s="7"/>
      <c r="H73" s="9">
        <v>-9016.7199999999993</v>
      </c>
      <c r="I73" s="9">
        <v>1026039487.12</v>
      </c>
      <c r="J73" s="19">
        <f t="shared" si="0"/>
        <v>1026030470.4</v>
      </c>
    </row>
    <row r="74" spans="1:10" ht="13" thickBot="1" x14ac:dyDescent="0.3">
      <c r="A74" s="2" t="e">
        <f>INDEX(#REF!,MATCH(B74,#REF!, 0))</f>
        <v>#REF!</v>
      </c>
      <c r="B74" s="8" t="s">
        <v>16</v>
      </c>
      <c r="C74" s="7"/>
      <c r="D74" s="7"/>
      <c r="E74" s="7"/>
      <c r="F74" s="7"/>
      <c r="G74" s="7"/>
      <c r="H74" s="9">
        <v>380446.46</v>
      </c>
      <c r="I74" s="9">
        <v>1302754.6100000001</v>
      </c>
      <c r="J74" s="19">
        <f t="shared" si="0"/>
        <v>1683201.07</v>
      </c>
    </row>
    <row r="75" spans="1:10" ht="13" thickBot="1" x14ac:dyDescent="0.3">
      <c r="A75" s="2" t="e">
        <f>INDEX(#REF!,MATCH(B75,#REF!, 0))</f>
        <v>#REF!</v>
      </c>
      <c r="B75" s="8" t="s">
        <v>17</v>
      </c>
      <c r="C75" s="9">
        <v>52468.41</v>
      </c>
      <c r="D75" s="9">
        <v>54507.839999999997</v>
      </c>
      <c r="E75" s="9">
        <v>26039.46</v>
      </c>
      <c r="F75" s="9">
        <v>71307.210000000006</v>
      </c>
      <c r="G75" s="9">
        <v>280423.46000000002</v>
      </c>
      <c r="H75" s="9">
        <v>25479158.16</v>
      </c>
      <c r="I75" s="9">
        <v>217677465.03</v>
      </c>
      <c r="J75" s="19">
        <f t="shared" si="0"/>
        <v>243641369.56999999</v>
      </c>
    </row>
    <row r="76" spans="1:10" ht="13" thickBot="1" x14ac:dyDescent="0.3">
      <c r="A76" s="2" t="e">
        <f>INDEX(#REF!,MATCH(B76,#REF!, 0))</f>
        <v>#REF!</v>
      </c>
      <c r="B76" s="8" t="s">
        <v>237</v>
      </c>
      <c r="C76" s="7"/>
      <c r="D76" s="7"/>
      <c r="E76" s="7"/>
      <c r="F76" s="7"/>
      <c r="G76" s="9">
        <v>145.34</v>
      </c>
      <c r="H76" s="9">
        <v>27868.21</v>
      </c>
      <c r="I76" s="7"/>
      <c r="J76" s="19">
        <f t="shared" ref="J76:J133" si="1">SUM(C76:I76)</f>
        <v>28013.55</v>
      </c>
    </row>
    <row r="77" spans="1:10" ht="13" thickBot="1" x14ac:dyDescent="0.3">
      <c r="A77" s="2" t="e">
        <f>INDEX(#REF!,MATCH(B77,#REF!, 0))</f>
        <v>#REF!</v>
      </c>
      <c r="B77" s="8" t="s">
        <v>238</v>
      </c>
      <c r="C77" s="7"/>
      <c r="D77" s="7"/>
      <c r="E77" s="7"/>
      <c r="F77" s="7"/>
      <c r="G77" s="7"/>
      <c r="H77" s="9">
        <v>585.32000000000005</v>
      </c>
      <c r="I77" s="7"/>
      <c r="J77" s="19">
        <f t="shared" si="1"/>
        <v>585.32000000000005</v>
      </c>
    </row>
    <row r="78" spans="1:10" ht="13" thickBot="1" x14ac:dyDescent="0.3">
      <c r="A78" s="2" t="e">
        <f>INDEX(#REF!,MATCH(B78,#REF!, 0))</f>
        <v>#REF!</v>
      </c>
      <c r="B78" s="8" t="s">
        <v>56</v>
      </c>
      <c r="C78" s="7"/>
      <c r="D78" s="7"/>
      <c r="E78" s="7"/>
      <c r="F78" s="7"/>
      <c r="G78" s="7"/>
      <c r="H78" s="7"/>
      <c r="I78" s="7"/>
      <c r="J78" s="19">
        <f t="shared" si="1"/>
        <v>0</v>
      </c>
    </row>
    <row r="79" spans="1:10" ht="13" thickBot="1" x14ac:dyDescent="0.3">
      <c r="A79" s="2" t="e">
        <f>INDEX(#REF!,MATCH(B79,#REF!, 0))</f>
        <v>#REF!</v>
      </c>
      <c r="B79" s="8" t="s">
        <v>239</v>
      </c>
      <c r="C79" s="7"/>
      <c r="D79" s="9">
        <v>6434.55</v>
      </c>
      <c r="E79" s="9">
        <v>3022480.12</v>
      </c>
      <c r="F79" s="9">
        <v>3130060.85</v>
      </c>
      <c r="G79" s="9">
        <v>1482542.64</v>
      </c>
      <c r="H79" s="9">
        <v>8970.3700000000008</v>
      </c>
      <c r="I79" s="7"/>
      <c r="J79" s="19">
        <f t="shared" si="1"/>
        <v>7650488.5300000003</v>
      </c>
    </row>
    <row r="80" spans="1:10" ht="13" thickBot="1" x14ac:dyDescent="0.3">
      <c r="A80" s="2" t="e">
        <f>INDEX(#REF!,MATCH(B80,#REF!, 0))</f>
        <v>#REF!</v>
      </c>
      <c r="B80" s="8" t="s">
        <v>240</v>
      </c>
      <c r="C80" s="7"/>
      <c r="D80" s="7"/>
      <c r="E80" s="7"/>
      <c r="F80" s="7"/>
      <c r="G80" s="7"/>
      <c r="H80" s="7"/>
      <c r="I80" s="7"/>
      <c r="J80" s="19">
        <f t="shared" si="1"/>
        <v>0</v>
      </c>
    </row>
    <row r="81" spans="1:10" ht="13" thickBot="1" x14ac:dyDescent="0.3">
      <c r="A81" s="2" t="e">
        <f>INDEX(#REF!,MATCH(B81,#REF!, 0))</f>
        <v>#REF!</v>
      </c>
      <c r="B81" s="8" t="s">
        <v>241</v>
      </c>
      <c r="C81" s="7"/>
      <c r="D81" s="7"/>
      <c r="E81" s="9">
        <v>1435.76</v>
      </c>
      <c r="F81" s="9">
        <v>7391.46</v>
      </c>
      <c r="G81" s="9">
        <v>8407.64</v>
      </c>
      <c r="H81" s="7"/>
      <c r="I81" s="7"/>
      <c r="J81" s="19">
        <f t="shared" si="1"/>
        <v>17234.86</v>
      </c>
    </row>
    <row r="82" spans="1:10" ht="13" thickBot="1" x14ac:dyDescent="0.3">
      <c r="A82" s="2" t="e">
        <f>INDEX(#REF!,MATCH(B82,#REF!, 0))</f>
        <v>#REF!</v>
      </c>
      <c r="B82" s="8" t="s">
        <v>242</v>
      </c>
      <c r="C82" s="7"/>
      <c r="D82" s="7"/>
      <c r="E82" s="9">
        <v>5640</v>
      </c>
      <c r="F82" s="9">
        <v>4830.25</v>
      </c>
      <c r="G82" s="9">
        <v>532.41999999999996</v>
      </c>
      <c r="H82" s="7"/>
      <c r="I82" s="7"/>
      <c r="J82" s="19">
        <f t="shared" si="1"/>
        <v>11002.67</v>
      </c>
    </row>
    <row r="83" spans="1:10" ht="13" thickBot="1" x14ac:dyDescent="0.3">
      <c r="A83" s="2" t="e">
        <f>INDEX(#REF!,MATCH(B83,#REF!, 0))</f>
        <v>#REF!</v>
      </c>
      <c r="B83" s="8" t="s">
        <v>243</v>
      </c>
      <c r="C83" s="7"/>
      <c r="D83" s="7"/>
      <c r="E83" s="9">
        <v>421.95</v>
      </c>
      <c r="F83" s="9">
        <v>124.8</v>
      </c>
      <c r="G83" s="9">
        <v>4738.78</v>
      </c>
      <c r="H83" s="9">
        <v>728373.18</v>
      </c>
      <c r="I83" s="9">
        <v>128422.47</v>
      </c>
      <c r="J83" s="19">
        <f t="shared" si="1"/>
        <v>862081.18</v>
      </c>
    </row>
    <row r="84" spans="1:10" ht="13" thickBot="1" x14ac:dyDescent="0.3">
      <c r="A84" s="2" t="e">
        <f>INDEX(#REF!,MATCH(B84,#REF!, 0))</f>
        <v>#REF!</v>
      </c>
      <c r="B84" s="8" t="s">
        <v>244</v>
      </c>
      <c r="C84" s="9">
        <v>67451.56</v>
      </c>
      <c r="D84" s="9">
        <v>123240.48</v>
      </c>
      <c r="E84" s="9">
        <v>71066.03</v>
      </c>
      <c r="F84" s="9">
        <v>113706.11</v>
      </c>
      <c r="G84" s="9">
        <v>50192.1</v>
      </c>
      <c r="H84" s="7"/>
      <c r="I84" s="7"/>
      <c r="J84" s="19">
        <f t="shared" si="1"/>
        <v>425656.28</v>
      </c>
    </row>
    <row r="85" spans="1:10" ht="13" thickBot="1" x14ac:dyDescent="0.3">
      <c r="A85" s="2" t="e">
        <f>INDEX(#REF!,MATCH(B85,#REF!, 0))</f>
        <v>#REF!</v>
      </c>
      <c r="B85" s="8" t="s">
        <v>245</v>
      </c>
      <c r="C85" s="9">
        <v>706625.87</v>
      </c>
      <c r="D85" s="9">
        <v>878301.01</v>
      </c>
      <c r="E85" s="9">
        <v>447338.22</v>
      </c>
      <c r="F85" s="9">
        <v>477665.11</v>
      </c>
      <c r="G85" s="9">
        <v>619560.56999999995</v>
      </c>
      <c r="H85" s="9">
        <v>910.61</v>
      </c>
      <c r="I85" s="7"/>
      <c r="J85" s="19">
        <f t="shared" si="1"/>
        <v>3130401.39</v>
      </c>
    </row>
    <row r="86" spans="1:10" ht="13" thickBot="1" x14ac:dyDescent="0.3">
      <c r="A86" s="2" t="e">
        <f>INDEX(#REF!,MATCH(B86,#REF!, 0))</f>
        <v>#REF!</v>
      </c>
      <c r="B86" s="8" t="s">
        <v>246</v>
      </c>
      <c r="C86" s="7"/>
      <c r="D86" s="7"/>
      <c r="E86" s="9">
        <v>57.11</v>
      </c>
      <c r="F86" s="7"/>
      <c r="G86" s="9">
        <v>25944.53</v>
      </c>
      <c r="H86" s="9">
        <v>158.09</v>
      </c>
      <c r="I86" s="7"/>
      <c r="J86" s="19">
        <f t="shared" si="1"/>
        <v>26159.73</v>
      </c>
    </row>
    <row r="87" spans="1:10" ht="13" thickBot="1" x14ac:dyDescent="0.3">
      <c r="A87" s="2" t="e">
        <f>INDEX(#REF!,MATCH(B87,#REF!, 0))</f>
        <v>#REF!</v>
      </c>
      <c r="B87" s="8" t="s">
        <v>247</v>
      </c>
      <c r="C87" s="7"/>
      <c r="D87" s="7"/>
      <c r="E87" s="7"/>
      <c r="F87" s="9">
        <v>3323.57</v>
      </c>
      <c r="G87" s="9">
        <v>265521.37</v>
      </c>
      <c r="H87" s="9">
        <v>2088414.04</v>
      </c>
      <c r="I87" s="9">
        <v>12237.45</v>
      </c>
      <c r="J87" s="19">
        <f t="shared" si="1"/>
        <v>2369496.4300000002</v>
      </c>
    </row>
    <row r="88" spans="1:10" ht="13" thickBot="1" x14ac:dyDescent="0.3">
      <c r="A88" s="2" t="e">
        <f>INDEX(#REF!,MATCH(B88,#REF!, 0))</f>
        <v>#REF!</v>
      </c>
      <c r="B88" s="8" t="s">
        <v>248</v>
      </c>
      <c r="C88" s="7"/>
      <c r="D88" s="9">
        <v>10134.93</v>
      </c>
      <c r="E88" s="9">
        <v>652181.56999999995</v>
      </c>
      <c r="F88" s="9">
        <v>927004.95</v>
      </c>
      <c r="G88" s="9">
        <v>554108.68999999994</v>
      </c>
      <c r="H88" s="9">
        <v>1364.46</v>
      </c>
      <c r="I88" s="7"/>
      <c r="J88" s="19">
        <f t="shared" si="1"/>
        <v>2144794.6</v>
      </c>
    </row>
    <row r="89" spans="1:10" ht="13" thickBot="1" x14ac:dyDescent="0.3">
      <c r="A89" s="2" t="e">
        <f>INDEX(#REF!,MATCH(B89,#REF!, 0))</f>
        <v>#REF!</v>
      </c>
      <c r="B89" s="8" t="s">
        <v>249</v>
      </c>
      <c r="C89" s="9">
        <v>1649.39</v>
      </c>
      <c r="D89" s="9">
        <v>1831124</v>
      </c>
      <c r="E89" s="9">
        <v>1547896.52</v>
      </c>
      <c r="F89" s="9">
        <v>1540290.04</v>
      </c>
      <c r="G89" s="9">
        <v>1142490.67</v>
      </c>
      <c r="H89" s="9">
        <v>164.34</v>
      </c>
      <c r="I89" s="7"/>
      <c r="J89" s="19">
        <f t="shared" si="1"/>
        <v>6063614.96</v>
      </c>
    </row>
    <row r="90" spans="1:10" ht="13" thickBot="1" x14ac:dyDescent="0.3">
      <c r="A90" s="2" t="e">
        <f>INDEX(#REF!,MATCH(B90,#REF!, 0))</f>
        <v>#REF!</v>
      </c>
      <c r="B90" s="8" t="s">
        <v>250</v>
      </c>
      <c r="C90" s="9">
        <v>700342.53</v>
      </c>
      <c r="D90" s="9">
        <v>1414588.45</v>
      </c>
      <c r="E90" s="9">
        <v>1113236.96</v>
      </c>
      <c r="F90" s="9">
        <v>969316.81</v>
      </c>
      <c r="G90" s="9">
        <v>531749.42000000004</v>
      </c>
      <c r="H90" s="9">
        <v>110.51</v>
      </c>
      <c r="I90" s="7"/>
      <c r="J90" s="19">
        <f t="shared" si="1"/>
        <v>4729344.68</v>
      </c>
    </row>
    <row r="91" spans="1:10" ht="13" thickBot="1" x14ac:dyDescent="0.3">
      <c r="A91" s="2" t="e">
        <f>INDEX(#REF!,MATCH(B91,#REF!, 0))</f>
        <v>#REF!</v>
      </c>
      <c r="B91" s="8" t="s">
        <v>251</v>
      </c>
      <c r="C91" s="7"/>
      <c r="D91" s="7"/>
      <c r="E91" s="7"/>
      <c r="F91" s="7"/>
      <c r="G91" s="9">
        <v>243.52</v>
      </c>
      <c r="H91" s="7"/>
      <c r="I91" s="7"/>
      <c r="J91" s="19">
        <f t="shared" si="1"/>
        <v>243.52</v>
      </c>
    </row>
    <row r="92" spans="1:10" ht="13" thickBot="1" x14ac:dyDescent="0.3">
      <c r="A92" s="2" t="e">
        <f>INDEX(#REF!,MATCH(B92,#REF!, 0))</f>
        <v>#REF!</v>
      </c>
      <c r="B92" s="8" t="s">
        <v>4</v>
      </c>
      <c r="C92" s="7"/>
      <c r="D92" s="7"/>
      <c r="E92" s="7"/>
      <c r="F92" s="7"/>
      <c r="G92" s="7"/>
      <c r="H92" s="7"/>
      <c r="I92" s="9">
        <v>1048110.91</v>
      </c>
      <c r="J92" s="19">
        <f t="shared" si="1"/>
        <v>1048110.91</v>
      </c>
    </row>
    <row r="93" spans="1:10" ht="13" thickBot="1" x14ac:dyDescent="0.3">
      <c r="A93" s="2" t="e">
        <f>INDEX(#REF!,MATCH(B93,#REF!, 0))</f>
        <v>#REF!</v>
      </c>
      <c r="B93" s="8" t="s">
        <v>23</v>
      </c>
      <c r="C93" s="7"/>
      <c r="D93" s="7"/>
      <c r="E93" s="7"/>
      <c r="F93" s="7"/>
      <c r="G93" s="7"/>
      <c r="H93" s="9">
        <v>310.94</v>
      </c>
      <c r="I93" s="9">
        <v>52270.53</v>
      </c>
      <c r="J93" s="19">
        <f t="shared" si="1"/>
        <v>52581.47</v>
      </c>
    </row>
    <row r="94" spans="1:10" ht="13" thickBot="1" x14ac:dyDescent="0.3">
      <c r="A94" s="2" t="e">
        <f>INDEX(#REF!,MATCH(B94,#REF!, 0))</f>
        <v>#REF!</v>
      </c>
      <c r="B94" s="8" t="s">
        <v>24</v>
      </c>
      <c r="C94" s="7"/>
      <c r="D94" s="7"/>
      <c r="E94" s="7"/>
      <c r="F94" s="9">
        <v>860.13</v>
      </c>
      <c r="G94" s="9">
        <v>29730.81</v>
      </c>
      <c r="H94" s="9">
        <v>1175976.3899999999</v>
      </c>
      <c r="I94" s="9">
        <v>2634365.5299999998</v>
      </c>
      <c r="J94" s="19">
        <f t="shared" si="1"/>
        <v>3840932.86</v>
      </c>
    </row>
    <row r="95" spans="1:10" ht="13" thickBot="1" x14ac:dyDescent="0.3">
      <c r="A95" s="2" t="e">
        <f>INDEX(#REF!,MATCH(B95,#REF!, 0))</f>
        <v>#REF!</v>
      </c>
      <c r="B95" s="8" t="s">
        <v>252</v>
      </c>
      <c r="C95" s="9">
        <v>217.89</v>
      </c>
      <c r="D95" s="7"/>
      <c r="E95" s="7"/>
      <c r="F95" s="7"/>
      <c r="G95" s="7"/>
      <c r="H95" s="9">
        <v>36931.339999999997</v>
      </c>
      <c r="I95" s="9">
        <v>797.43</v>
      </c>
      <c r="J95" s="19">
        <f t="shared" si="1"/>
        <v>37946.660000000003</v>
      </c>
    </row>
    <row r="96" spans="1:10" ht="13" thickBot="1" x14ac:dyDescent="0.3">
      <c r="A96" s="2" t="e">
        <f>INDEX(#REF!,MATCH(B96,#REF!, 0))</f>
        <v>#REF!</v>
      </c>
      <c r="B96" s="8" t="s">
        <v>2</v>
      </c>
      <c r="C96" s="7"/>
      <c r="D96" s="7"/>
      <c r="E96" s="7"/>
      <c r="F96" s="7"/>
      <c r="G96" s="7"/>
      <c r="H96" s="7"/>
      <c r="I96" s="9">
        <v>870771.3</v>
      </c>
      <c r="J96" s="19">
        <f t="shared" si="1"/>
        <v>870771.3</v>
      </c>
    </row>
    <row r="97" spans="1:10" ht="13" thickBot="1" x14ac:dyDescent="0.3">
      <c r="A97" s="2" t="e">
        <f>INDEX(#REF!,MATCH(B97,#REF!, 0))</f>
        <v>#REF!</v>
      </c>
      <c r="B97" s="8" t="s">
        <v>20</v>
      </c>
      <c r="C97" s="7"/>
      <c r="D97" s="7"/>
      <c r="E97" s="7"/>
      <c r="F97" s="7"/>
      <c r="G97" s="7"/>
      <c r="H97" s="9">
        <v>256.8</v>
      </c>
      <c r="I97" s="9">
        <v>8569.3799999999992</v>
      </c>
      <c r="J97" s="19">
        <f t="shared" si="1"/>
        <v>8826.18</v>
      </c>
    </row>
    <row r="98" spans="1:10" ht="13" thickBot="1" x14ac:dyDescent="0.3">
      <c r="A98" s="2" t="e">
        <f>INDEX(#REF!,MATCH(B98,#REF!, 0))</f>
        <v>#REF!</v>
      </c>
      <c r="B98" s="8" t="s">
        <v>21</v>
      </c>
      <c r="C98" s="7"/>
      <c r="D98" s="7"/>
      <c r="E98" s="9">
        <v>1727.9</v>
      </c>
      <c r="F98" s="9">
        <v>1300.6300000000001</v>
      </c>
      <c r="G98" s="9">
        <v>123832.36</v>
      </c>
      <c r="H98" s="9">
        <v>1131834.77</v>
      </c>
      <c r="I98" s="9">
        <v>1118713.92</v>
      </c>
      <c r="J98" s="19">
        <f t="shared" si="1"/>
        <v>2377409.58</v>
      </c>
    </row>
    <row r="99" spans="1:10" ht="13" thickBot="1" x14ac:dyDescent="0.3">
      <c r="A99" s="2" t="e">
        <f>INDEX(#REF!,MATCH(B99,#REF!, 0))</f>
        <v>#REF!</v>
      </c>
      <c r="B99" s="8" t="s">
        <v>253</v>
      </c>
      <c r="C99" s="7"/>
      <c r="D99" s="7"/>
      <c r="E99" s="7"/>
      <c r="F99" s="7"/>
      <c r="G99" s="7"/>
      <c r="H99" s="9">
        <v>14323.76</v>
      </c>
      <c r="I99" s="9">
        <v>130555.61</v>
      </c>
      <c r="J99" s="19">
        <f t="shared" si="1"/>
        <v>144879.37</v>
      </c>
    </row>
    <row r="100" spans="1:10" ht="13" thickBot="1" x14ac:dyDescent="0.3">
      <c r="A100" s="2" t="e">
        <f>INDEX(#REF!,MATCH(B100,#REF!, 0))</f>
        <v>#REF!</v>
      </c>
      <c r="B100" s="8" t="s">
        <v>254</v>
      </c>
      <c r="C100" s="7"/>
      <c r="D100" s="7"/>
      <c r="E100" s="7"/>
      <c r="F100" s="7"/>
      <c r="G100" s="7"/>
      <c r="H100" s="9">
        <v>9899.73</v>
      </c>
      <c r="I100" s="9">
        <v>161616.49</v>
      </c>
      <c r="J100" s="19">
        <f t="shared" si="1"/>
        <v>171516.22</v>
      </c>
    </row>
    <row r="101" spans="1:10" ht="13" thickBot="1" x14ac:dyDescent="0.3">
      <c r="A101" s="2" t="e">
        <f>INDEX(#REF!,MATCH(B101,#REF!, 0))</f>
        <v>#REF!</v>
      </c>
      <c r="B101" s="8" t="s">
        <v>255</v>
      </c>
      <c r="C101" s="7"/>
      <c r="D101" s="7"/>
      <c r="E101" s="7"/>
      <c r="F101" s="7"/>
      <c r="G101" s="7"/>
      <c r="H101" s="9">
        <v>5801369.4800000004</v>
      </c>
      <c r="I101" s="9">
        <v>59382179.75</v>
      </c>
      <c r="J101" s="19">
        <f t="shared" si="1"/>
        <v>65183549.229999997</v>
      </c>
    </row>
    <row r="102" spans="1:10" ht="13" thickBot="1" x14ac:dyDescent="0.3">
      <c r="A102" s="2" t="e">
        <f>INDEX(#REF!,MATCH(B102,#REF!, 0))</f>
        <v>#REF!</v>
      </c>
      <c r="B102" s="8" t="s">
        <v>256</v>
      </c>
      <c r="C102" s="9">
        <v>21792786.609999999</v>
      </c>
      <c r="D102" s="9">
        <v>20764260.02</v>
      </c>
      <c r="E102" s="9">
        <v>12267946.970000001</v>
      </c>
      <c r="F102" s="9">
        <v>14813258.15</v>
      </c>
      <c r="G102" s="9">
        <v>9804465.7599999998</v>
      </c>
      <c r="H102" s="9">
        <v>49427.31</v>
      </c>
      <c r="I102" s="9">
        <v>20008.39</v>
      </c>
      <c r="J102" s="19">
        <f t="shared" si="1"/>
        <v>79512153.209999993</v>
      </c>
    </row>
    <row r="103" spans="1:10" ht="13" thickBot="1" x14ac:dyDescent="0.3">
      <c r="A103" s="2" t="e">
        <f>INDEX(#REF!,MATCH(B103,#REF!, 0))</f>
        <v>#REF!</v>
      </c>
      <c r="B103" s="8" t="s">
        <v>257</v>
      </c>
      <c r="C103" s="9">
        <v>96.08</v>
      </c>
      <c r="D103" s="7"/>
      <c r="E103" s="7"/>
      <c r="F103" s="7"/>
      <c r="G103" s="7"/>
      <c r="H103" s="7"/>
      <c r="I103" s="7"/>
      <c r="J103" s="19">
        <f t="shared" si="1"/>
        <v>96.08</v>
      </c>
    </row>
    <row r="104" spans="1:10" ht="13" thickBot="1" x14ac:dyDescent="0.3">
      <c r="A104" s="2" t="e">
        <f>INDEX(#REF!,MATCH(B104,#REF!, 0))</f>
        <v>#REF!</v>
      </c>
      <c r="B104" s="8" t="s">
        <v>258</v>
      </c>
      <c r="C104" s="7"/>
      <c r="D104" s="7"/>
      <c r="E104" s="7"/>
      <c r="F104" s="9">
        <v>1690.06</v>
      </c>
      <c r="G104" s="9">
        <v>149307.22</v>
      </c>
      <c r="H104" s="9">
        <v>4721149.3899999997</v>
      </c>
      <c r="I104" s="9">
        <v>1511.5</v>
      </c>
      <c r="J104" s="19">
        <f t="shared" si="1"/>
        <v>4873658.17</v>
      </c>
    </row>
    <row r="105" spans="1:10" ht="13" thickBot="1" x14ac:dyDescent="0.3">
      <c r="A105" s="2" t="e">
        <f>INDEX(#REF!,MATCH(B105,#REF!, 0))</f>
        <v>#REF!</v>
      </c>
      <c r="B105" s="8" t="s">
        <v>259</v>
      </c>
      <c r="C105" s="7"/>
      <c r="D105" s="7"/>
      <c r="E105" s="7"/>
      <c r="F105" s="9">
        <v>160.30000000000001</v>
      </c>
      <c r="G105" s="9">
        <v>79027.149999999994</v>
      </c>
      <c r="H105" s="9">
        <v>1843123.83</v>
      </c>
      <c r="I105" s="9">
        <v>4940.72</v>
      </c>
      <c r="J105" s="19">
        <f t="shared" si="1"/>
        <v>1927252</v>
      </c>
    </row>
    <row r="106" spans="1:10" ht="13" thickBot="1" x14ac:dyDescent="0.3">
      <c r="A106" s="2" t="e">
        <f>INDEX(#REF!,MATCH(B106,#REF!, 0))</f>
        <v>#REF!</v>
      </c>
      <c r="B106" s="8" t="s">
        <v>260</v>
      </c>
      <c r="C106" s="9">
        <v>1470.8</v>
      </c>
      <c r="D106" s="7"/>
      <c r="E106" s="7"/>
      <c r="F106" s="9">
        <v>2488.06</v>
      </c>
      <c r="G106" s="9">
        <v>2351922.41</v>
      </c>
      <c r="H106" s="9">
        <v>46693859.770000003</v>
      </c>
      <c r="I106" s="9">
        <v>160223.51999999999</v>
      </c>
      <c r="J106" s="19">
        <f t="shared" si="1"/>
        <v>49209964.560000002</v>
      </c>
    </row>
    <row r="107" spans="1:10" ht="13" thickBot="1" x14ac:dyDescent="0.3">
      <c r="A107" s="2" t="e">
        <f>INDEX(#REF!,MATCH(B107,#REF!, 0))</f>
        <v>#REF!</v>
      </c>
      <c r="B107" s="8" t="s">
        <v>261</v>
      </c>
      <c r="C107" s="7"/>
      <c r="D107" s="7"/>
      <c r="E107" s="7"/>
      <c r="F107" s="9">
        <v>131952.64000000001</v>
      </c>
      <c r="G107" s="9">
        <v>175065.2</v>
      </c>
      <c r="H107" s="9">
        <v>1100.42</v>
      </c>
      <c r="I107" s="7"/>
      <c r="J107" s="19">
        <f t="shared" si="1"/>
        <v>308118.26</v>
      </c>
    </row>
    <row r="108" spans="1:10" ht="13" thickBot="1" x14ac:dyDescent="0.3">
      <c r="A108" s="2" t="e">
        <f>INDEX(#REF!,MATCH(B108,#REF!, 0))</f>
        <v>#REF!</v>
      </c>
      <c r="B108" s="8" t="s">
        <v>262</v>
      </c>
      <c r="C108" s="7"/>
      <c r="D108" s="7"/>
      <c r="E108" s="7"/>
      <c r="F108" s="7"/>
      <c r="G108" s="9">
        <v>6679.61</v>
      </c>
      <c r="H108" s="9">
        <v>8261.94</v>
      </c>
      <c r="I108" s="9">
        <v>858.25</v>
      </c>
      <c r="J108" s="19">
        <f t="shared" si="1"/>
        <v>15799.8</v>
      </c>
    </row>
    <row r="109" spans="1:10" ht="13" thickBot="1" x14ac:dyDescent="0.3">
      <c r="A109" s="2" t="e">
        <f>INDEX(#REF!,MATCH(B109,#REF!, 0))</f>
        <v>#REF!</v>
      </c>
      <c r="B109" s="8" t="s">
        <v>263</v>
      </c>
      <c r="C109" s="7"/>
      <c r="D109" s="7"/>
      <c r="E109" s="7"/>
      <c r="F109" s="7"/>
      <c r="G109" s="7"/>
      <c r="H109" s="7"/>
      <c r="I109" s="7"/>
      <c r="J109" s="19">
        <f t="shared" si="1"/>
        <v>0</v>
      </c>
    </row>
    <row r="110" spans="1:10" ht="13" thickBot="1" x14ac:dyDescent="0.3">
      <c r="A110" s="2" t="e">
        <f>INDEX(#REF!,MATCH(B110,#REF!, 0))</f>
        <v>#REF!</v>
      </c>
      <c r="B110" s="8" t="s">
        <v>11</v>
      </c>
      <c r="C110" s="7"/>
      <c r="D110" s="7"/>
      <c r="E110" s="7"/>
      <c r="F110" s="7"/>
      <c r="G110" s="7"/>
      <c r="H110" s="9">
        <v>30468.47</v>
      </c>
      <c r="I110" s="9">
        <v>194966267.87</v>
      </c>
      <c r="J110" s="19">
        <f t="shared" si="1"/>
        <v>194996736.34</v>
      </c>
    </row>
    <row r="111" spans="1:10" ht="13" thickBot="1" x14ac:dyDescent="0.3">
      <c r="A111" s="2" t="e">
        <f>INDEX(#REF!,MATCH(B111,#REF!, 0))</f>
        <v>#REF!</v>
      </c>
      <c r="B111" s="8" t="s">
        <v>12</v>
      </c>
      <c r="C111" s="7"/>
      <c r="D111" s="7"/>
      <c r="E111" s="7"/>
      <c r="F111" s="7"/>
      <c r="G111" s="7"/>
      <c r="H111" s="7"/>
      <c r="I111" s="9">
        <v>379131.58</v>
      </c>
      <c r="J111" s="19">
        <f t="shared" si="1"/>
        <v>379131.58</v>
      </c>
    </row>
    <row r="112" spans="1:10" ht="13" thickBot="1" x14ac:dyDescent="0.3">
      <c r="A112" s="2" t="e">
        <f>INDEX(#REF!,MATCH(B112,#REF!, 0))</f>
        <v>#REF!</v>
      </c>
      <c r="B112" s="8" t="s">
        <v>43</v>
      </c>
      <c r="C112" s="7"/>
      <c r="D112" s="7"/>
      <c r="E112" s="7"/>
      <c r="F112" s="9">
        <v>130.5</v>
      </c>
      <c r="G112" s="7"/>
      <c r="H112" s="9">
        <v>2997.65</v>
      </c>
      <c r="I112" s="9">
        <v>4641.63</v>
      </c>
      <c r="J112" s="19">
        <f t="shared" si="1"/>
        <v>7769.78</v>
      </c>
    </row>
    <row r="113" spans="1:10" ht="13" thickBot="1" x14ac:dyDescent="0.3">
      <c r="A113" s="2" t="e">
        <f>INDEX(#REF!,MATCH(B113,#REF!, 0))</f>
        <v>#REF!</v>
      </c>
      <c r="B113" s="8" t="s">
        <v>44</v>
      </c>
      <c r="C113" s="9">
        <v>11759.44</v>
      </c>
      <c r="D113" s="9">
        <v>160756.6</v>
      </c>
      <c r="E113" s="9">
        <v>96567.37</v>
      </c>
      <c r="F113" s="9">
        <v>206661.11</v>
      </c>
      <c r="G113" s="9">
        <v>100414.69</v>
      </c>
      <c r="H113" s="9">
        <v>2006385.78</v>
      </c>
      <c r="I113" s="9">
        <v>4474137.54</v>
      </c>
      <c r="J113" s="19">
        <f t="shared" si="1"/>
        <v>7056682.5300000003</v>
      </c>
    </row>
    <row r="114" spans="1:10" ht="13" thickBot="1" x14ac:dyDescent="0.3">
      <c r="A114" s="2" t="e">
        <f>INDEX(#REF!,MATCH(B114,#REF!, 0))</f>
        <v>#REF!</v>
      </c>
      <c r="B114" s="8" t="s">
        <v>41</v>
      </c>
      <c r="C114" s="9">
        <v>40712.68</v>
      </c>
      <c r="D114" s="9">
        <v>881498.18</v>
      </c>
      <c r="E114" s="9">
        <v>1406734.69</v>
      </c>
      <c r="F114" s="9">
        <v>983205.19</v>
      </c>
      <c r="G114" s="9">
        <v>864639.03</v>
      </c>
      <c r="H114" s="9">
        <v>11082120.779999999</v>
      </c>
      <c r="I114" s="9">
        <v>16121319.74</v>
      </c>
      <c r="J114" s="19">
        <f t="shared" si="1"/>
        <v>31380230.289999999</v>
      </c>
    </row>
    <row r="115" spans="1:10" ht="13" thickBot="1" x14ac:dyDescent="0.3">
      <c r="A115" s="2" t="e">
        <f>INDEX(#REF!,MATCH(B115,#REF!, 0))</f>
        <v>#REF!</v>
      </c>
      <c r="B115" s="8" t="s">
        <v>42</v>
      </c>
      <c r="C115" s="9">
        <v>34978010.689999998</v>
      </c>
      <c r="D115" s="9">
        <v>144174272.78999999</v>
      </c>
      <c r="E115" s="9">
        <v>124841619.8</v>
      </c>
      <c r="F115" s="9">
        <v>144313147.28</v>
      </c>
      <c r="G115" s="9">
        <v>110172053.48</v>
      </c>
      <c r="H115" s="9">
        <v>945473935.69000006</v>
      </c>
      <c r="I115" s="9">
        <v>2033082552.75</v>
      </c>
      <c r="J115" s="19">
        <f t="shared" si="1"/>
        <v>3537035592.48</v>
      </c>
    </row>
    <row r="116" spans="1:10" ht="13" thickBot="1" x14ac:dyDescent="0.3">
      <c r="A116" s="2" t="e">
        <f>INDEX(#REF!,MATCH(B116,#REF!, 0))</f>
        <v>#REF!</v>
      </c>
      <c r="B116" s="8" t="s">
        <v>14</v>
      </c>
      <c r="C116" s="7"/>
      <c r="D116" s="7"/>
      <c r="E116" s="7"/>
      <c r="F116" s="7"/>
      <c r="G116" s="7"/>
      <c r="H116" s="9">
        <v>145.56</v>
      </c>
      <c r="I116" s="9">
        <v>983298.59</v>
      </c>
      <c r="J116" s="19">
        <f t="shared" si="1"/>
        <v>983444.15</v>
      </c>
    </row>
    <row r="117" spans="1:10" ht="13" thickBot="1" x14ac:dyDescent="0.3">
      <c r="A117" s="2" t="e">
        <f>INDEX(#REF!,MATCH(B117,#REF!, 0))</f>
        <v>#REF!</v>
      </c>
      <c r="B117" s="8" t="s">
        <v>48</v>
      </c>
      <c r="C117" s="9">
        <v>0</v>
      </c>
      <c r="D117" s="7"/>
      <c r="E117" s="7"/>
      <c r="F117" s="7"/>
      <c r="G117" s="9">
        <v>8386.7099999999991</v>
      </c>
      <c r="H117" s="9">
        <v>296479.89</v>
      </c>
      <c r="I117" s="9">
        <v>183286.28</v>
      </c>
      <c r="J117" s="19">
        <f t="shared" si="1"/>
        <v>488152.88</v>
      </c>
    </row>
    <row r="118" spans="1:10" ht="13" thickBot="1" x14ac:dyDescent="0.3">
      <c r="A118" s="2" t="e">
        <f>INDEX(#REF!,MATCH(B118,#REF!, 0))</f>
        <v>#REF!</v>
      </c>
      <c r="B118" s="8" t="s">
        <v>49</v>
      </c>
      <c r="C118" s="9">
        <v>8447380.5500000007</v>
      </c>
      <c r="D118" s="9">
        <v>334106.23999999999</v>
      </c>
      <c r="E118" s="9">
        <v>26287.95</v>
      </c>
      <c r="F118" s="9">
        <v>4345.8999999999996</v>
      </c>
      <c r="G118" s="9">
        <v>676680.81</v>
      </c>
      <c r="H118" s="9">
        <v>24554037.640000001</v>
      </c>
      <c r="I118" s="9">
        <v>30939428.780000001</v>
      </c>
      <c r="J118" s="19">
        <f t="shared" si="1"/>
        <v>64982267.869999997</v>
      </c>
    </row>
    <row r="119" spans="1:10" ht="13" thickBot="1" x14ac:dyDescent="0.3">
      <c r="A119" s="2" t="e">
        <f>INDEX(#REF!,MATCH(B119,#REF!, 0))</f>
        <v>#REF!</v>
      </c>
      <c r="B119" s="8" t="s">
        <v>15</v>
      </c>
      <c r="C119" s="7"/>
      <c r="D119" s="7"/>
      <c r="E119" s="7"/>
      <c r="F119" s="7"/>
      <c r="G119" s="7"/>
      <c r="H119" s="7"/>
      <c r="I119" s="9">
        <v>1207480.22</v>
      </c>
      <c r="J119" s="19">
        <f t="shared" si="1"/>
        <v>1207480.22</v>
      </c>
    </row>
    <row r="120" spans="1:10" ht="13" thickBot="1" x14ac:dyDescent="0.3">
      <c r="A120" s="2" t="e">
        <f>INDEX(#REF!,MATCH(B120,#REF!, 0))</f>
        <v>#REF!</v>
      </c>
      <c r="B120" s="8" t="s">
        <v>50</v>
      </c>
      <c r="C120" s="7"/>
      <c r="D120" s="9">
        <v>2354.83</v>
      </c>
      <c r="E120" s="9">
        <v>2797.9</v>
      </c>
      <c r="F120" s="9">
        <v>1247.24</v>
      </c>
      <c r="G120" s="9">
        <v>655.22</v>
      </c>
      <c r="H120" s="9">
        <v>52828.07</v>
      </c>
      <c r="I120" s="9">
        <v>100215.71</v>
      </c>
      <c r="J120" s="19">
        <f t="shared" si="1"/>
        <v>160098.97</v>
      </c>
    </row>
    <row r="121" spans="1:10" ht="13" thickBot="1" x14ac:dyDescent="0.3">
      <c r="A121" s="2" t="e">
        <f>INDEX(#REF!,MATCH(B121,#REF!, 0))</f>
        <v>#REF!</v>
      </c>
      <c r="B121" s="8" t="s">
        <v>51</v>
      </c>
      <c r="C121" s="9">
        <v>118649.63</v>
      </c>
      <c r="D121" s="9">
        <v>1519831.61</v>
      </c>
      <c r="E121" s="9">
        <v>1118099.1499999999</v>
      </c>
      <c r="F121" s="9">
        <v>1680134.76</v>
      </c>
      <c r="G121" s="9">
        <v>1090853.99</v>
      </c>
      <c r="H121" s="9">
        <v>8707798.1600000001</v>
      </c>
      <c r="I121" s="9">
        <v>19866878.550000001</v>
      </c>
      <c r="J121" s="19">
        <f t="shared" si="1"/>
        <v>34102245.850000001</v>
      </c>
    </row>
    <row r="122" spans="1:10" ht="13" thickBot="1" x14ac:dyDescent="0.3">
      <c r="A122" s="2" t="e">
        <f>INDEX(#REF!,MATCH(B122,#REF!, 0))</f>
        <v>#REF!</v>
      </c>
      <c r="B122" s="8" t="s">
        <v>13</v>
      </c>
      <c r="C122" s="7"/>
      <c r="D122" s="7"/>
      <c r="E122" s="7"/>
      <c r="F122" s="7"/>
      <c r="G122" s="7"/>
      <c r="H122" s="7"/>
      <c r="I122" s="9">
        <v>68.12</v>
      </c>
      <c r="J122" s="19">
        <f t="shared" si="1"/>
        <v>68.12</v>
      </c>
    </row>
    <row r="123" spans="1:10" ht="13" thickBot="1" x14ac:dyDescent="0.3">
      <c r="A123" s="2" t="e">
        <f>INDEX(#REF!,MATCH(B123,#REF!, 0))</f>
        <v>#REF!</v>
      </c>
      <c r="B123" s="8" t="s">
        <v>45</v>
      </c>
      <c r="C123" s="7"/>
      <c r="D123" s="7"/>
      <c r="E123" s="7"/>
      <c r="F123" s="9">
        <v>2519.7199999999998</v>
      </c>
      <c r="G123" s="9">
        <v>1174.8599999999999</v>
      </c>
      <c r="H123" s="9">
        <v>79835.42</v>
      </c>
      <c r="I123" s="9">
        <v>2993.27</v>
      </c>
      <c r="J123" s="19">
        <f t="shared" si="1"/>
        <v>86523.27</v>
      </c>
    </row>
    <row r="124" spans="1:10" ht="13" thickBot="1" x14ac:dyDescent="0.3">
      <c r="A124" s="2" t="e">
        <f>INDEX(#REF!,MATCH(B124,#REF!, 0))</f>
        <v>#REF!</v>
      </c>
      <c r="B124" s="8" t="s">
        <v>46</v>
      </c>
      <c r="C124" s="7"/>
      <c r="D124" s="9">
        <v>6707.61</v>
      </c>
      <c r="E124" s="9">
        <v>16371.02</v>
      </c>
      <c r="F124" s="9">
        <v>20882.939999999999</v>
      </c>
      <c r="G124" s="9">
        <v>60300.6</v>
      </c>
      <c r="H124" s="9">
        <v>8579344.2599999998</v>
      </c>
      <c r="I124" s="9">
        <v>6551312.5599999996</v>
      </c>
      <c r="J124" s="19">
        <f t="shared" si="1"/>
        <v>15234918.99</v>
      </c>
    </row>
    <row r="125" spans="1:10" ht="13" thickBot="1" x14ac:dyDescent="0.3">
      <c r="A125" s="2" t="e">
        <f>INDEX(#REF!,MATCH(B125,#REF!, 0))</f>
        <v>#REF!</v>
      </c>
      <c r="B125" s="8" t="s">
        <v>47</v>
      </c>
      <c r="C125" s="7"/>
      <c r="D125" s="7"/>
      <c r="E125" s="7"/>
      <c r="F125" s="7"/>
      <c r="G125" s="7"/>
      <c r="H125" s="9">
        <v>1074545.3899999999</v>
      </c>
      <c r="I125" s="9">
        <v>319314.46000000002</v>
      </c>
      <c r="J125" s="19">
        <f t="shared" si="1"/>
        <v>1393859.85</v>
      </c>
    </row>
    <row r="126" spans="1:10" ht="13" thickBot="1" x14ac:dyDescent="0.3">
      <c r="A126" s="2" t="e">
        <f>INDEX(#REF!,MATCH(B126,#REF!, 0))</f>
        <v>#REF!</v>
      </c>
      <c r="B126" s="8" t="s">
        <v>264</v>
      </c>
      <c r="C126" s="7"/>
      <c r="D126" s="9">
        <v>-36.630000000000003</v>
      </c>
      <c r="E126" s="7"/>
      <c r="F126" s="9">
        <v>-86.69</v>
      </c>
      <c r="G126" s="9">
        <v>1254596.3500000001</v>
      </c>
      <c r="H126" s="9">
        <v>305019.98</v>
      </c>
      <c r="I126" s="7"/>
      <c r="J126" s="19">
        <f t="shared" si="1"/>
        <v>1559493.01</v>
      </c>
    </row>
    <row r="127" spans="1:10" ht="13" thickBot="1" x14ac:dyDescent="0.3">
      <c r="A127" s="2" t="e">
        <f>INDEX(#REF!,MATCH(B127,#REF!, 0))</f>
        <v>#REF!</v>
      </c>
      <c r="B127" s="8" t="s">
        <v>29</v>
      </c>
      <c r="C127" s="7"/>
      <c r="D127" s="7"/>
      <c r="E127" s="7"/>
      <c r="F127" s="7"/>
      <c r="G127" s="7"/>
      <c r="H127" s="7"/>
      <c r="I127" s="9">
        <v>20.97</v>
      </c>
      <c r="J127" s="19">
        <f t="shared" si="1"/>
        <v>20.97</v>
      </c>
    </row>
    <row r="128" spans="1:10" ht="13" thickBot="1" x14ac:dyDescent="0.3">
      <c r="A128" s="2" t="e">
        <f>INDEX(#REF!,MATCH(B128,#REF!, 0))</f>
        <v>#REF!</v>
      </c>
      <c r="B128" s="8" t="s">
        <v>6</v>
      </c>
      <c r="C128" s="7"/>
      <c r="D128" s="7"/>
      <c r="E128" s="7"/>
      <c r="F128" s="7"/>
      <c r="G128" s="7"/>
      <c r="H128" s="7"/>
      <c r="I128" s="9">
        <v>16323.02</v>
      </c>
      <c r="J128" s="19">
        <f t="shared" si="1"/>
        <v>16323.02</v>
      </c>
    </row>
    <row r="129" spans="1:10" ht="13" thickBot="1" x14ac:dyDescent="0.3">
      <c r="A129" s="2" t="e">
        <f>INDEX(#REF!,MATCH(B129,#REF!, 0))</f>
        <v>#REF!</v>
      </c>
      <c r="B129" s="8" t="s">
        <v>30</v>
      </c>
      <c r="C129" s="7"/>
      <c r="D129" s="7"/>
      <c r="E129" s="7"/>
      <c r="F129" s="7"/>
      <c r="G129" s="7"/>
      <c r="H129" s="7"/>
      <c r="I129" s="9">
        <v>1480108.43</v>
      </c>
      <c r="J129" s="19">
        <f t="shared" si="1"/>
        <v>1480108.43</v>
      </c>
    </row>
    <row r="130" spans="1:10" ht="13" thickBot="1" x14ac:dyDescent="0.3">
      <c r="A130" s="2" t="e">
        <f>INDEX(#REF!,MATCH(B130,#REF!, 0))</f>
        <v>#REF!</v>
      </c>
      <c r="B130" s="8" t="s">
        <v>54</v>
      </c>
      <c r="C130" s="7"/>
      <c r="D130" s="7"/>
      <c r="E130" s="7"/>
      <c r="F130" s="7"/>
      <c r="G130" s="7"/>
      <c r="H130" s="7"/>
      <c r="I130" s="9">
        <v>63511.81</v>
      </c>
      <c r="J130" s="19">
        <f t="shared" si="1"/>
        <v>63511.81</v>
      </c>
    </row>
    <row r="131" spans="1:10" ht="13" thickBot="1" x14ac:dyDescent="0.3">
      <c r="A131" s="2" t="e">
        <f>INDEX(#REF!,MATCH(B131,#REF!, 0))</f>
        <v>#REF!</v>
      </c>
      <c r="B131" s="8" t="s">
        <v>55</v>
      </c>
      <c r="C131" s="7"/>
      <c r="D131" s="7"/>
      <c r="E131" s="7"/>
      <c r="F131" s="7"/>
      <c r="G131" s="7"/>
      <c r="H131" s="7"/>
      <c r="I131" s="9">
        <v>8113035.96</v>
      </c>
      <c r="J131" s="19">
        <f t="shared" si="1"/>
        <v>8113035.96</v>
      </c>
    </row>
    <row r="132" spans="1:10" ht="13" thickBot="1" x14ac:dyDescent="0.3">
      <c r="A132" s="2" t="e">
        <f>INDEX(#REF!,MATCH(B132,#REF!, 0))</f>
        <v>#REF!</v>
      </c>
      <c r="B132" s="8" t="s">
        <v>265</v>
      </c>
      <c r="C132" s="7"/>
      <c r="D132" s="7"/>
      <c r="E132" s="7"/>
      <c r="F132" s="7"/>
      <c r="G132" s="7"/>
      <c r="H132" s="9">
        <v>4505.62</v>
      </c>
      <c r="I132" s="9">
        <v>6686.24</v>
      </c>
      <c r="J132" s="19">
        <f t="shared" si="1"/>
        <v>11191.86</v>
      </c>
    </row>
    <row r="133" spans="1:10" ht="13" thickBot="1" x14ac:dyDescent="0.3">
      <c r="A133" s="2" t="e">
        <f>INDEX(#REF!,MATCH(B133,#REF!, 0))</f>
        <v>#REF!</v>
      </c>
      <c r="B133" s="24" t="s">
        <v>266</v>
      </c>
      <c r="C133" s="9">
        <v>1649382.84</v>
      </c>
      <c r="D133" s="9">
        <v>111308.14</v>
      </c>
      <c r="E133" s="9">
        <v>52087.11</v>
      </c>
      <c r="F133" s="9">
        <v>33204.75</v>
      </c>
      <c r="G133" s="9">
        <v>802959.55</v>
      </c>
      <c r="H133" s="9">
        <v>23145855.09</v>
      </c>
      <c r="I133" s="9">
        <v>52998710.240000002</v>
      </c>
      <c r="J133" s="19">
        <f t="shared" si="1"/>
        <v>78793507.719999999</v>
      </c>
    </row>
    <row r="134" spans="1:10" ht="12.75" customHeight="1" x14ac:dyDescent="0.25">
      <c r="C134" s="1">
        <f>SUMIFS(C11:C133, $A$11:$A$133, "x")</f>
        <v>0</v>
      </c>
      <c r="J134" s="19"/>
    </row>
    <row r="135" spans="1:10" ht="12.75" customHeight="1" x14ac:dyDescent="0.25">
      <c r="J135" s="20">
        <f>SUMIFS(J11:J133, A11:A133, "x")</f>
        <v>0</v>
      </c>
    </row>
  </sheetData>
  <mergeCells count="12">
    <mergeCell ref="H5:H8"/>
    <mergeCell ref="I5:I8"/>
    <mergeCell ref="B1:I1"/>
    <mergeCell ref="B2:I2"/>
    <mergeCell ref="B3:I3"/>
    <mergeCell ref="B4:I4"/>
    <mergeCell ref="B5:B6"/>
    <mergeCell ref="C5:C8"/>
    <mergeCell ref="D5:D8"/>
    <mergeCell ref="E5:E8"/>
    <mergeCell ref="F5:F8"/>
    <mergeCell ref="G5: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32CE-6322-40C9-8D15-CDF47B17FE1E}">
  <sheetPr>
    <tabColor theme="1"/>
  </sheetPr>
  <dimension ref="A37:J172"/>
  <sheetViews>
    <sheetView topLeftCell="A128" workbookViewId="0">
      <selection activeCell="J171" sqref="J171"/>
    </sheetView>
  </sheetViews>
  <sheetFormatPr defaultColWidth="9.1796875" defaultRowHeight="14.5" x14ac:dyDescent="0.35"/>
  <cols>
    <col min="1" max="1" width="9.1796875" style="11"/>
    <col min="2" max="2" width="31.81640625" style="11" bestFit="1" customWidth="1"/>
    <col min="3" max="3" width="12.7265625" style="11" bestFit="1" customWidth="1"/>
    <col min="4" max="7" width="13.1796875" style="11" bestFit="1" customWidth="1"/>
    <col min="8" max="9" width="14.54296875" style="11" bestFit="1" customWidth="1"/>
    <col min="10" max="10" width="17.6328125" style="11" bestFit="1" customWidth="1"/>
    <col min="11" max="16384" width="9.1796875" style="11"/>
  </cols>
  <sheetData>
    <row r="37" spans="1:10" ht="19.5" customHeight="1" x14ac:dyDescent="0.35">
      <c r="B37" s="38" t="s">
        <v>199</v>
      </c>
      <c r="C37" s="35"/>
      <c r="D37" s="35"/>
      <c r="E37" s="35"/>
      <c r="F37" s="35"/>
      <c r="G37" s="35"/>
      <c r="H37" s="35"/>
      <c r="I37" s="35"/>
    </row>
    <row r="38" spans="1:10" ht="15" thickBot="1" x14ac:dyDescent="0.4">
      <c r="B38" s="39" t="s">
        <v>190</v>
      </c>
      <c r="C38" s="40"/>
      <c r="D38" s="40"/>
      <c r="E38" s="40"/>
      <c r="F38" s="40"/>
      <c r="G38" s="40"/>
      <c r="H38" s="40"/>
      <c r="I38" s="40"/>
    </row>
    <row r="39" spans="1:10" ht="15" thickBot="1" x14ac:dyDescent="0.4">
      <c r="B39" s="39" t="s">
        <v>191</v>
      </c>
      <c r="C39" s="40"/>
      <c r="D39" s="40"/>
      <c r="E39" s="40"/>
      <c r="F39" s="40"/>
      <c r="G39" s="40"/>
      <c r="H39" s="40"/>
      <c r="I39" s="40"/>
    </row>
    <row r="40" spans="1:10" ht="15" thickBot="1" x14ac:dyDescent="0.4">
      <c r="B40" s="39" t="s">
        <v>196</v>
      </c>
      <c r="C40" s="40"/>
      <c r="D40" s="40"/>
      <c r="E40" s="40"/>
      <c r="F40" s="40"/>
      <c r="G40" s="40"/>
      <c r="H40" s="40"/>
      <c r="I40" s="40"/>
    </row>
    <row r="41" spans="1:10" ht="15" thickBot="1" x14ac:dyDescent="0.4">
      <c r="B41" s="41" t="s">
        <v>193</v>
      </c>
      <c r="C41" s="43" t="s">
        <v>99</v>
      </c>
      <c r="D41" s="43" t="s">
        <v>100</v>
      </c>
      <c r="E41" s="43" t="s">
        <v>101</v>
      </c>
      <c r="F41" s="43" t="s">
        <v>102</v>
      </c>
      <c r="G41" s="43" t="s">
        <v>103</v>
      </c>
      <c r="H41" s="43" t="s">
        <v>104</v>
      </c>
      <c r="I41" s="43" t="s">
        <v>105</v>
      </c>
    </row>
    <row r="42" spans="1:10" x14ac:dyDescent="0.35">
      <c r="B42" s="42"/>
      <c r="C42" s="42"/>
      <c r="D42" s="42"/>
      <c r="E42" s="42"/>
      <c r="F42" s="42"/>
      <c r="G42" s="42"/>
      <c r="H42" s="42"/>
      <c r="I42" s="42"/>
    </row>
    <row r="43" spans="1:10" x14ac:dyDescent="0.35">
      <c r="B43" s="12"/>
      <c r="C43" s="42"/>
      <c r="D43" s="42"/>
      <c r="E43" s="42"/>
      <c r="F43" s="42"/>
      <c r="G43" s="42"/>
      <c r="H43" s="42"/>
      <c r="I43" s="42"/>
    </row>
    <row r="44" spans="1:10" ht="15" thickBot="1" x14ac:dyDescent="0.4">
      <c r="B44" s="12"/>
      <c r="C44" s="44"/>
      <c r="D44" s="44"/>
      <c r="E44" s="44"/>
      <c r="F44" s="44"/>
      <c r="G44" s="44"/>
      <c r="H44" s="44"/>
      <c r="I44" s="44"/>
    </row>
    <row r="45" spans="1:10" ht="15" thickBot="1" x14ac:dyDescent="0.4">
      <c r="B45" s="13"/>
      <c r="C45" s="14" t="s">
        <v>194</v>
      </c>
      <c r="D45" s="14" t="s">
        <v>194</v>
      </c>
      <c r="E45" s="14" t="s">
        <v>194</v>
      </c>
      <c r="F45" s="14" t="s">
        <v>194</v>
      </c>
      <c r="G45" s="14" t="s">
        <v>194</v>
      </c>
      <c r="H45" s="14" t="s">
        <v>194</v>
      </c>
      <c r="I45" s="14" t="s">
        <v>194</v>
      </c>
    </row>
    <row r="46" spans="1:10" ht="15" thickBot="1" x14ac:dyDescent="0.4">
      <c r="B46" s="15" t="s">
        <v>200</v>
      </c>
      <c r="C46" s="16"/>
      <c r="D46" s="16"/>
      <c r="E46" s="16"/>
      <c r="F46" s="16"/>
      <c r="G46" s="16"/>
      <c r="H46" s="16"/>
      <c r="I46" s="16"/>
    </row>
    <row r="47" spans="1:10" ht="15" thickBot="1" x14ac:dyDescent="0.4">
      <c r="A47" s="21" t="e">
        <f>INDEX(#REF!,MATCH(B47,#REF!, 0))</f>
        <v>#REF!</v>
      </c>
      <c r="B47" s="17" t="s">
        <v>7</v>
      </c>
      <c r="C47" s="16"/>
      <c r="D47" s="16"/>
      <c r="E47" s="16"/>
      <c r="F47" s="16"/>
      <c r="G47" s="16"/>
      <c r="H47" s="16"/>
      <c r="I47" s="18">
        <v>27063.79</v>
      </c>
      <c r="J47" s="19">
        <f>SUM(C47:I47)</f>
        <v>27063.79</v>
      </c>
    </row>
    <row r="48" spans="1:10" ht="15" thickBot="1" x14ac:dyDescent="0.4">
      <c r="A48" s="21" t="e">
        <f>INDEX(#REF!,MATCH(B48,#REF!, 0))</f>
        <v>#REF!</v>
      </c>
      <c r="B48" s="17" t="s">
        <v>31</v>
      </c>
      <c r="C48" s="16"/>
      <c r="D48" s="16"/>
      <c r="E48" s="16"/>
      <c r="F48" s="16"/>
      <c r="G48" s="16"/>
      <c r="H48" s="18">
        <v>577226.68999999994</v>
      </c>
      <c r="I48" s="18">
        <v>1293861.21</v>
      </c>
      <c r="J48" s="19">
        <f t="shared" ref="J48:J111" si="0">SUM(C48:I48)</f>
        <v>1871087.9</v>
      </c>
    </row>
    <row r="49" spans="1:10" ht="15" thickBot="1" x14ac:dyDescent="0.4">
      <c r="A49" s="21" t="e">
        <f>INDEX(#REF!,MATCH(B49,#REF!, 0))</f>
        <v>#REF!</v>
      </c>
      <c r="B49" s="17" t="s">
        <v>1</v>
      </c>
      <c r="C49" s="16"/>
      <c r="D49" s="16"/>
      <c r="E49" s="16"/>
      <c r="F49" s="16"/>
      <c r="G49" s="16"/>
      <c r="H49" s="16"/>
      <c r="I49" s="18">
        <v>992135.1</v>
      </c>
      <c r="J49" s="19">
        <f t="shared" si="0"/>
        <v>992135.1</v>
      </c>
    </row>
    <row r="50" spans="1:10" ht="15" thickBot="1" x14ac:dyDescent="0.4">
      <c r="A50" s="21" t="e">
        <f>INDEX(#REF!,MATCH(B50,#REF!, 0))</f>
        <v>#REF!</v>
      </c>
      <c r="B50" s="17" t="s">
        <v>18</v>
      </c>
      <c r="C50" s="16"/>
      <c r="D50" s="16"/>
      <c r="E50" s="16"/>
      <c r="F50" s="16"/>
      <c r="G50" s="16"/>
      <c r="H50" s="18">
        <v>12397.21</v>
      </c>
      <c r="I50" s="16"/>
      <c r="J50" s="19">
        <f t="shared" si="0"/>
        <v>12397.21</v>
      </c>
    </row>
    <row r="51" spans="1:10" ht="15" thickBot="1" x14ac:dyDescent="0.4">
      <c r="A51" s="21" t="e">
        <f>INDEX(#REF!,MATCH(B51,#REF!, 0))</f>
        <v>#REF!</v>
      </c>
      <c r="B51" s="17" t="s">
        <v>19</v>
      </c>
      <c r="C51" s="18">
        <v>11.54</v>
      </c>
      <c r="D51" s="16"/>
      <c r="E51" s="16"/>
      <c r="F51" s="16"/>
      <c r="G51" s="16"/>
      <c r="H51" s="18">
        <v>2863087.44</v>
      </c>
      <c r="I51" s="18">
        <v>5323008.92</v>
      </c>
      <c r="J51" s="19">
        <f t="shared" si="0"/>
        <v>8186107.9000000004</v>
      </c>
    </row>
    <row r="52" spans="1:10" ht="15" thickBot="1" x14ac:dyDescent="0.4">
      <c r="A52" s="21" t="e">
        <f>INDEX(#REF!,MATCH(B52,#REF!, 0))</f>
        <v>#REF!</v>
      </c>
      <c r="B52" s="17" t="s">
        <v>201</v>
      </c>
      <c r="C52" s="16"/>
      <c r="D52" s="16"/>
      <c r="E52" s="18">
        <v>233.22</v>
      </c>
      <c r="F52" s="16"/>
      <c r="G52" s="16"/>
      <c r="H52" s="16"/>
      <c r="I52" s="16"/>
      <c r="J52" s="19">
        <f t="shared" si="0"/>
        <v>233.22</v>
      </c>
    </row>
    <row r="53" spans="1:10" ht="15" thickBot="1" x14ac:dyDescent="0.4">
      <c r="A53" s="21" t="e">
        <f>INDEX(#REF!,MATCH(B53,#REF!, 0))</f>
        <v>#REF!</v>
      </c>
      <c r="B53" s="17" t="s">
        <v>202</v>
      </c>
      <c r="C53" s="16"/>
      <c r="D53" s="16"/>
      <c r="E53" s="16"/>
      <c r="F53" s="16"/>
      <c r="G53" s="16"/>
      <c r="H53" s="16"/>
      <c r="I53" s="16"/>
      <c r="J53" s="19">
        <f t="shared" si="0"/>
        <v>0</v>
      </c>
    </row>
    <row r="54" spans="1:10" ht="15" thickBot="1" x14ac:dyDescent="0.4">
      <c r="A54" s="21" t="e">
        <f>INDEX(#REF!,MATCH(B54,#REF!, 0))</f>
        <v>#REF!</v>
      </c>
      <c r="B54" s="17" t="s">
        <v>203</v>
      </c>
      <c r="C54" s="16"/>
      <c r="D54" s="18">
        <v>2.96</v>
      </c>
      <c r="E54" s="18">
        <v>7940.45</v>
      </c>
      <c r="F54" s="16"/>
      <c r="G54" s="16"/>
      <c r="H54" s="16"/>
      <c r="I54" s="16"/>
      <c r="J54" s="19">
        <f t="shared" si="0"/>
        <v>7943.41</v>
      </c>
    </row>
    <row r="55" spans="1:10" ht="15" thickBot="1" x14ac:dyDescent="0.4">
      <c r="A55" s="21" t="e">
        <f>INDEX(#REF!,MATCH(B55,#REF!, 0))</f>
        <v>#REF!</v>
      </c>
      <c r="B55" s="17" t="s">
        <v>204</v>
      </c>
      <c r="C55" s="16"/>
      <c r="D55" s="16"/>
      <c r="E55" s="16"/>
      <c r="F55" s="16"/>
      <c r="G55" s="16"/>
      <c r="H55" s="16"/>
      <c r="I55" s="16"/>
      <c r="J55" s="19">
        <f t="shared" si="0"/>
        <v>0</v>
      </c>
    </row>
    <row r="56" spans="1:10" ht="15" thickBot="1" x14ac:dyDescent="0.4">
      <c r="A56" s="21" t="e">
        <f>INDEX(#REF!,MATCH(B56,#REF!, 0))</f>
        <v>#REF!</v>
      </c>
      <c r="B56" s="17" t="s">
        <v>205</v>
      </c>
      <c r="C56" s="16"/>
      <c r="D56" s="16"/>
      <c r="E56" s="16"/>
      <c r="F56" s="16"/>
      <c r="G56" s="16"/>
      <c r="H56" s="16"/>
      <c r="I56" s="16"/>
      <c r="J56" s="19">
        <f t="shared" si="0"/>
        <v>0</v>
      </c>
    </row>
    <row r="57" spans="1:10" ht="15" thickBot="1" x14ac:dyDescent="0.4">
      <c r="A57" s="21" t="e">
        <f>INDEX(#REF!,MATCH(B57,#REF!, 0))</f>
        <v>#REF!</v>
      </c>
      <c r="B57" s="17" t="s">
        <v>206</v>
      </c>
      <c r="C57" s="16"/>
      <c r="D57" s="16"/>
      <c r="E57" s="16"/>
      <c r="F57" s="16"/>
      <c r="G57" s="16"/>
      <c r="H57" s="16"/>
      <c r="I57" s="18">
        <v>62948221.469999999</v>
      </c>
      <c r="J57" s="19">
        <f t="shared" si="0"/>
        <v>62948221.469999999</v>
      </c>
    </row>
    <row r="58" spans="1:10" ht="15" thickBot="1" x14ac:dyDescent="0.4">
      <c r="A58" s="21" t="e">
        <f>INDEX(#REF!,MATCH(B58,#REF!, 0))</f>
        <v>#REF!</v>
      </c>
      <c r="B58" s="17" t="s">
        <v>207</v>
      </c>
      <c r="C58" s="16"/>
      <c r="D58" s="16"/>
      <c r="E58" s="16"/>
      <c r="F58" s="16"/>
      <c r="G58" s="18">
        <v>49094.46</v>
      </c>
      <c r="H58" s="18">
        <v>191907.54</v>
      </c>
      <c r="I58" s="18">
        <v>372933.37</v>
      </c>
      <c r="J58" s="19">
        <f t="shared" si="0"/>
        <v>613935.37</v>
      </c>
    </row>
    <row r="59" spans="1:10" ht="15" thickBot="1" x14ac:dyDescent="0.4">
      <c r="A59" s="21" t="e">
        <f>INDEX(#REF!,MATCH(B59,#REF!, 0))</f>
        <v>#REF!</v>
      </c>
      <c r="B59" s="17" t="s">
        <v>208</v>
      </c>
      <c r="C59" s="18">
        <v>14644.03</v>
      </c>
      <c r="D59" s="16"/>
      <c r="E59" s="18">
        <v>23534.12</v>
      </c>
      <c r="F59" s="18">
        <v>39814.199999999997</v>
      </c>
      <c r="G59" s="18">
        <v>1471330.73</v>
      </c>
      <c r="H59" s="18">
        <v>21180743.280000001</v>
      </c>
      <c r="I59" s="18">
        <v>41246669.759999998</v>
      </c>
      <c r="J59" s="19">
        <f t="shared" si="0"/>
        <v>63976736.119999997</v>
      </c>
    </row>
    <row r="60" spans="1:10" ht="15" thickBot="1" x14ac:dyDescent="0.4">
      <c r="A60" s="21" t="e">
        <f>INDEX(#REF!,MATCH(B60,#REF!, 0))</f>
        <v>#REF!</v>
      </c>
      <c r="B60" s="17" t="s">
        <v>209</v>
      </c>
      <c r="C60" s="16"/>
      <c r="D60" s="16"/>
      <c r="E60" s="16"/>
      <c r="F60" s="16"/>
      <c r="G60" s="16"/>
      <c r="H60" s="16"/>
      <c r="I60" s="18">
        <v>3302921.74</v>
      </c>
      <c r="J60" s="19">
        <f t="shared" si="0"/>
        <v>3302921.74</v>
      </c>
    </row>
    <row r="61" spans="1:10" ht="15" thickBot="1" x14ac:dyDescent="0.4">
      <c r="A61" s="21" t="e">
        <f>INDEX(#REF!,MATCH(B61,#REF!, 0))</f>
        <v>#REF!</v>
      </c>
      <c r="B61" s="17" t="s">
        <v>210</v>
      </c>
      <c r="C61" s="16"/>
      <c r="D61" s="16"/>
      <c r="E61" s="16"/>
      <c r="F61" s="16"/>
      <c r="G61" s="16"/>
      <c r="H61" s="18">
        <v>17555.46</v>
      </c>
      <c r="I61" s="18">
        <v>309022.03000000003</v>
      </c>
      <c r="J61" s="19">
        <f t="shared" si="0"/>
        <v>326577.49</v>
      </c>
    </row>
    <row r="62" spans="1:10" ht="15" thickBot="1" x14ac:dyDescent="0.4">
      <c r="A62" s="21" t="e">
        <f>INDEX(#REF!,MATCH(B62,#REF!, 0))</f>
        <v>#REF!</v>
      </c>
      <c r="B62" s="17" t="s">
        <v>211</v>
      </c>
      <c r="C62" s="16"/>
      <c r="D62" s="16"/>
      <c r="E62" s="16"/>
      <c r="F62" s="16"/>
      <c r="G62" s="16"/>
      <c r="H62" s="18">
        <v>6498307.75</v>
      </c>
      <c r="I62" s="18">
        <v>24236555</v>
      </c>
      <c r="J62" s="19">
        <f t="shared" si="0"/>
        <v>30734862.75</v>
      </c>
    </row>
    <row r="63" spans="1:10" ht="15" thickBot="1" x14ac:dyDescent="0.4">
      <c r="A63" s="21" t="e">
        <f>INDEX(#REF!,MATCH(B63,#REF!, 0))</f>
        <v>#REF!</v>
      </c>
      <c r="B63" s="17" t="s">
        <v>212</v>
      </c>
      <c r="C63" s="16"/>
      <c r="D63" s="18">
        <v>2363672.2799999998</v>
      </c>
      <c r="E63" s="18">
        <v>5446785.5099999998</v>
      </c>
      <c r="F63" s="18">
        <v>7231483.9699999997</v>
      </c>
      <c r="G63" s="18">
        <v>4341209.57</v>
      </c>
      <c r="H63" s="18">
        <v>2355.64</v>
      </c>
      <c r="I63" s="16"/>
      <c r="J63" s="19">
        <f t="shared" si="0"/>
        <v>19385506.969999999</v>
      </c>
    </row>
    <row r="64" spans="1:10" ht="15" thickBot="1" x14ac:dyDescent="0.4">
      <c r="A64" s="21" t="e">
        <f>INDEX(#REF!,MATCH(B64,#REF!, 0))</f>
        <v>#REF!</v>
      </c>
      <c r="B64" s="17" t="s">
        <v>213</v>
      </c>
      <c r="C64" s="16"/>
      <c r="D64" s="16"/>
      <c r="E64" s="16"/>
      <c r="F64" s="16"/>
      <c r="G64" s="16"/>
      <c r="H64" s="16"/>
      <c r="I64" s="18">
        <v>19446.689999999999</v>
      </c>
      <c r="J64" s="19">
        <f t="shared" si="0"/>
        <v>19446.689999999999</v>
      </c>
    </row>
    <row r="65" spans="1:10" ht="15" thickBot="1" x14ac:dyDescent="0.4">
      <c r="A65" s="21" t="e">
        <f>INDEX(#REF!,MATCH(B65,#REF!, 0))</f>
        <v>#REF!</v>
      </c>
      <c r="B65" s="17" t="s">
        <v>214</v>
      </c>
      <c r="C65" s="16"/>
      <c r="D65" s="16"/>
      <c r="E65" s="16"/>
      <c r="F65" s="16"/>
      <c r="G65" s="16"/>
      <c r="H65" s="18">
        <v>1172029.26</v>
      </c>
      <c r="I65" s="18">
        <v>3332985.27</v>
      </c>
      <c r="J65" s="19">
        <f t="shared" si="0"/>
        <v>4505014.53</v>
      </c>
    </row>
    <row r="66" spans="1:10" ht="15" thickBot="1" x14ac:dyDescent="0.4">
      <c r="A66" s="21" t="e">
        <f>INDEX(#REF!,MATCH(B66,#REF!, 0))</f>
        <v>#REF!</v>
      </c>
      <c r="B66" s="17" t="s">
        <v>215</v>
      </c>
      <c r="C66" s="16"/>
      <c r="D66" s="16"/>
      <c r="E66" s="16"/>
      <c r="F66" s="16"/>
      <c r="G66" s="18">
        <v>9789.43</v>
      </c>
      <c r="H66" s="18">
        <v>41062.99</v>
      </c>
      <c r="I66" s="16"/>
      <c r="J66" s="19">
        <f t="shared" si="0"/>
        <v>50852.42</v>
      </c>
    </row>
    <row r="67" spans="1:10" ht="15" thickBot="1" x14ac:dyDescent="0.4">
      <c r="A67" s="21" t="e">
        <f>INDEX(#REF!,MATCH(B67,#REF!, 0))</f>
        <v>#REF!</v>
      </c>
      <c r="B67" s="17" t="s">
        <v>36</v>
      </c>
      <c r="C67" s="16"/>
      <c r="D67" s="16"/>
      <c r="E67" s="16"/>
      <c r="F67" s="18">
        <v>537494.81000000006</v>
      </c>
      <c r="G67" s="18">
        <v>1003190.41</v>
      </c>
      <c r="H67" s="18">
        <v>38932733.57</v>
      </c>
      <c r="I67" s="18">
        <v>99472124.760000005</v>
      </c>
      <c r="J67" s="19">
        <f t="shared" si="0"/>
        <v>139945543.55000001</v>
      </c>
    </row>
    <row r="68" spans="1:10" ht="15" thickBot="1" x14ac:dyDescent="0.4">
      <c r="A68" s="21" t="e">
        <f>INDEX(#REF!,MATCH(B68,#REF!, 0))</f>
        <v>#REF!</v>
      </c>
      <c r="B68" s="17" t="s">
        <v>216</v>
      </c>
      <c r="C68" s="16"/>
      <c r="D68" s="16"/>
      <c r="E68" s="16"/>
      <c r="F68" s="16"/>
      <c r="G68" s="16"/>
      <c r="H68" s="16"/>
      <c r="I68" s="16"/>
      <c r="J68" s="19">
        <f t="shared" si="0"/>
        <v>0</v>
      </c>
    </row>
    <row r="69" spans="1:10" ht="15" thickBot="1" x14ac:dyDescent="0.4">
      <c r="A69" s="21" t="e">
        <f>INDEX(#REF!,MATCH(B69,#REF!, 0))</f>
        <v>#REF!</v>
      </c>
      <c r="B69" s="17" t="s">
        <v>217</v>
      </c>
      <c r="C69" s="16"/>
      <c r="D69" s="16"/>
      <c r="E69" s="18">
        <v>38.5</v>
      </c>
      <c r="F69" s="18">
        <v>295.93</v>
      </c>
      <c r="G69" s="16"/>
      <c r="H69" s="16"/>
      <c r="I69" s="16"/>
      <c r="J69" s="19">
        <f t="shared" si="0"/>
        <v>334.43</v>
      </c>
    </row>
    <row r="70" spans="1:10" ht="15" thickBot="1" x14ac:dyDescent="0.4">
      <c r="A70" s="21" t="e">
        <f>INDEX(#REF!,MATCH(B70,#REF!, 0))</f>
        <v>#REF!</v>
      </c>
      <c r="B70" s="17" t="s">
        <v>218</v>
      </c>
      <c r="C70" s="16"/>
      <c r="D70" s="16"/>
      <c r="E70" s="16"/>
      <c r="F70" s="16"/>
      <c r="G70" s="18">
        <v>70213.070000000007</v>
      </c>
      <c r="H70" s="18">
        <v>398928.9</v>
      </c>
      <c r="I70" s="16"/>
      <c r="J70" s="19">
        <f t="shared" si="0"/>
        <v>469141.97</v>
      </c>
    </row>
    <row r="71" spans="1:10" ht="15" thickBot="1" x14ac:dyDescent="0.4">
      <c r="A71" s="21" t="e">
        <f>INDEX(#REF!,MATCH(B71,#REF!, 0))</f>
        <v>#REF!</v>
      </c>
      <c r="B71" s="17" t="s">
        <v>8</v>
      </c>
      <c r="C71" s="16"/>
      <c r="D71" s="16"/>
      <c r="E71" s="18">
        <v>150648.98000000001</v>
      </c>
      <c r="F71" s="18">
        <v>464544.29</v>
      </c>
      <c r="G71" s="18">
        <v>607472.42000000004</v>
      </c>
      <c r="H71" s="18">
        <v>12579805.66</v>
      </c>
      <c r="I71" s="18">
        <v>253056451.94999999</v>
      </c>
      <c r="J71" s="19">
        <f t="shared" si="0"/>
        <v>266858923.30000001</v>
      </c>
    </row>
    <row r="72" spans="1:10" ht="15" thickBot="1" x14ac:dyDescent="0.4">
      <c r="A72" s="21" t="e">
        <f>INDEX(#REF!,MATCH(B72,#REF!, 0))</f>
        <v>#REF!</v>
      </c>
      <c r="B72" s="17" t="s">
        <v>219</v>
      </c>
      <c r="C72" s="18">
        <v>357576.68</v>
      </c>
      <c r="D72" s="18">
        <v>14221121.119999999</v>
      </c>
      <c r="E72" s="18">
        <v>21556465.800000001</v>
      </c>
      <c r="F72" s="18">
        <v>16603183.630000001</v>
      </c>
      <c r="G72" s="18">
        <v>7178652.4100000001</v>
      </c>
      <c r="H72" s="18">
        <v>169300.88</v>
      </c>
      <c r="I72" s="16"/>
      <c r="J72" s="19">
        <f t="shared" si="0"/>
        <v>60086300.520000003</v>
      </c>
    </row>
    <row r="73" spans="1:10" ht="15" thickBot="1" x14ac:dyDescent="0.4">
      <c r="A73" s="21" t="e">
        <f>INDEX(#REF!,MATCH(B73,#REF!, 0))</f>
        <v>#REF!</v>
      </c>
      <c r="B73" s="17" t="s">
        <v>220</v>
      </c>
      <c r="C73" s="16"/>
      <c r="D73" s="16"/>
      <c r="E73" s="16"/>
      <c r="F73" s="18">
        <v>16548.82</v>
      </c>
      <c r="G73" s="18">
        <v>7894.92</v>
      </c>
      <c r="H73" s="16"/>
      <c r="I73" s="16"/>
      <c r="J73" s="19">
        <f t="shared" si="0"/>
        <v>24443.74</v>
      </c>
    </row>
    <row r="74" spans="1:10" ht="15" thickBot="1" x14ac:dyDescent="0.4">
      <c r="A74" s="21" t="e">
        <f>INDEX(#REF!,MATCH(B74,#REF!, 0))</f>
        <v>#REF!</v>
      </c>
      <c r="B74" s="17" t="s">
        <v>5</v>
      </c>
      <c r="C74" s="16"/>
      <c r="D74" s="16"/>
      <c r="E74" s="16"/>
      <c r="F74" s="16"/>
      <c r="G74" s="16"/>
      <c r="H74" s="16"/>
      <c r="I74" s="18">
        <v>2684562.92</v>
      </c>
      <c r="J74" s="19">
        <f t="shared" si="0"/>
        <v>2684562.92</v>
      </c>
    </row>
    <row r="75" spans="1:10" ht="15" thickBot="1" x14ac:dyDescent="0.4">
      <c r="A75" s="21" t="e">
        <f>INDEX(#REF!,MATCH(B75,#REF!, 0))</f>
        <v>#REF!</v>
      </c>
      <c r="B75" s="17" t="s">
        <v>25</v>
      </c>
      <c r="C75" s="16"/>
      <c r="D75" s="16"/>
      <c r="E75" s="16"/>
      <c r="F75" s="16"/>
      <c r="G75" s="18">
        <v>1.04</v>
      </c>
      <c r="H75" s="18">
        <v>452086.98</v>
      </c>
      <c r="I75" s="18">
        <v>66460.710000000006</v>
      </c>
      <c r="J75" s="19">
        <f t="shared" si="0"/>
        <v>518548.73</v>
      </c>
    </row>
    <row r="76" spans="1:10" ht="15" thickBot="1" x14ac:dyDescent="0.4">
      <c r="A76" s="21" t="e">
        <f>INDEX(#REF!,MATCH(B76,#REF!, 0))</f>
        <v>#REF!</v>
      </c>
      <c r="B76" s="17" t="s">
        <v>52</v>
      </c>
      <c r="C76" s="16"/>
      <c r="D76" s="16"/>
      <c r="E76" s="16"/>
      <c r="F76" s="16"/>
      <c r="G76" s="18">
        <v>8646.83</v>
      </c>
      <c r="H76" s="18">
        <v>2266756.27</v>
      </c>
      <c r="I76" s="18">
        <v>852641.62</v>
      </c>
      <c r="J76" s="19">
        <f t="shared" si="0"/>
        <v>3128044.72</v>
      </c>
    </row>
    <row r="77" spans="1:10" ht="15" thickBot="1" x14ac:dyDescent="0.4">
      <c r="A77" s="21" t="e">
        <f>INDEX(#REF!,MATCH(B77,#REF!, 0))</f>
        <v>#REF!</v>
      </c>
      <c r="B77" s="17" t="s">
        <v>26</v>
      </c>
      <c r="C77" s="16"/>
      <c r="D77" s="16"/>
      <c r="E77" s="16"/>
      <c r="F77" s="16"/>
      <c r="G77" s="18">
        <v>79805.399999999994</v>
      </c>
      <c r="H77" s="18">
        <v>50699121.369999997</v>
      </c>
      <c r="I77" s="18">
        <v>30099295.620000001</v>
      </c>
      <c r="J77" s="19">
        <f t="shared" si="0"/>
        <v>80878222.390000001</v>
      </c>
    </row>
    <row r="78" spans="1:10" ht="15" thickBot="1" x14ac:dyDescent="0.4">
      <c r="A78" s="21" t="e">
        <f>INDEX(#REF!,MATCH(B78,#REF!, 0))</f>
        <v>#REF!</v>
      </c>
      <c r="B78" s="17" t="s">
        <v>221</v>
      </c>
      <c r="C78" s="16"/>
      <c r="D78" s="16"/>
      <c r="E78" s="16"/>
      <c r="F78" s="16"/>
      <c r="G78" s="16"/>
      <c r="H78" s="18">
        <v>41976.13</v>
      </c>
      <c r="I78" s="18">
        <v>3931.52</v>
      </c>
      <c r="J78" s="19">
        <f t="shared" si="0"/>
        <v>45907.65</v>
      </c>
    </row>
    <row r="79" spans="1:10" ht="15" thickBot="1" x14ac:dyDescent="0.4">
      <c r="A79" s="21" t="e">
        <f>INDEX(#REF!,MATCH(B79,#REF!, 0))</f>
        <v>#REF!</v>
      </c>
      <c r="B79" s="17" t="s">
        <v>3</v>
      </c>
      <c r="C79" s="16"/>
      <c r="D79" s="16"/>
      <c r="E79" s="16"/>
      <c r="F79" s="16"/>
      <c r="G79" s="16"/>
      <c r="H79" s="16"/>
      <c r="I79" s="18">
        <v>93276.33</v>
      </c>
      <c r="J79" s="19">
        <f t="shared" si="0"/>
        <v>93276.33</v>
      </c>
    </row>
    <row r="80" spans="1:10" ht="15" thickBot="1" x14ac:dyDescent="0.4">
      <c r="A80" s="21" t="e">
        <f>INDEX(#REF!,MATCH(B80,#REF!, 0))</f>
        <v>#REF!</v>
      </c>
      <c r="B80" s="17" t="s">
        <v>22</v>
      </c>
      <c r="C80" s="16"/>
      <c r="D80" s="16"/>
      <c r="E80" s="16"/>
      <c r="F80" s="16"/>
      <c r="G80" s="16"/>
      <c r="H80" s="16"/>
      <c r="I80" s="18">
        <v>126128.59</v>
      </c>
      <c r="J80" s="19">
        <f t="shared" si="0"/>
        <v>126128.59</v>
      </c>
    </row>
    <row r="81" spans="1:10" ht="15" thickBot="1" x14ac:dyDescent="0.4">
      <c r="A81" s="21" t="e">
        <f>INDEX(#REF!,MATCH(B81,#REF!, 0))</f>
        <v>#REF!</v>
      </c>
      <c r="B81" s="17" t="s">
        <v>27</v>
      </c>
      <c r="C81" s="16"/>
      <c r="D81" s="16"/>
      <c r="E81" s="16"/>
      <c r="F81" s="16"/>
      <c r="G81" s="16"/>
      <c r="H81" s="16"/>
      <c r="I81" s="18">
        <v>28115.86</v>
      </c>
      <c r="J81" s="19">
        <f t="shared" si="0"/>
        <v>28115.86</v>
      </c>
    </row>
    <row r="82" spans="1:10" ht="15" thickBot="1" x14ac:dyDescent="0.4">
      <c r="A82" s="21" t="e">
        <f>INDEX(#REF!,MATCH(B82,#REF!, 0))</f>
        <v>#REF!</v>
      </c>
      <c r="B82" s="17" t="s">
        <v>28</v>
      </c>
      <c r="C82" s="16"/>
      <c r="D82" s="16"/>
      <c r="E82" s="16"/>
      <c r="F82" s="16"/>
      <c r="G82" s="16"/>
      <c r="H82" s="16"/>
      <c r="I82" s="18">
        <v>1919884.66</v>
      </c>
      <c r="J82" s="19">
        <f t="shared" si="0"/>
        <v>1919884.66</v>
      </c>
    </row>
    <row r="83" spans="1:10" ht="15" thickBot="1" x14ac:dyDescent="0.4">
      <c r="A83" s="21" t="e">
        <f>INDEX(#REF!,MATCH(B83,#REF!, 0))</f>
        <v>#REF!</v>
      </c>
      <c r="B83" s="17" t="s">
        <v>222</v>
      </c>
      <c r="C83" s="18">
        <v>12027.13</v>
      </c>
      <c r="D83" s="18">
        <v>3587.31</v>
      </c>
      <c r="E83" s="18">
        <v>4709.53</v>
      </c>
      <c r="F83" s="18">
        <v>5157.8</v>
      </c>
      <c r="G83" s="18">
        <v>12010</v>
      </c>
      <c r="H83" s="16"/>
      <c r="I83" s="16"/>
      <c r="J83" s="19">
        <f t="shared" si="0"/>
        <v>37491.769999999997</v>
      </c>
    </row>
    <row r="84" spans="1:10" ht="15" thickBot="1" x14ac:dyDescent="0.4">
      <c r="A84" s="21" t="e">
        <f>INDEX(#REF!,MATCH(B84,#REF!, 0))</f>
        <v>#REF!</v>
      </c>
      <c r="B84" s="17" t="s">
        <v>223</v>
      </c>
      <c r="C84" s="16"/>
      <c r="D84" s="16"/>
      <c r="E84" s="16"/>
      <c r="F84" s="16"/>
      <c r="G84" s="18">
        <v>5322.15</v>
      </c>
      <c r="H84" s="18">
        <v>272954.43</v>
      </c>
      <c r="I84" s="18">
        <v>16712.2</v>
      </c>
      <c r="J84" s="19">
        <f t="shared" si="0"/>
        <v>294988.78000000003</v>
      </c>
    </row>
    <row r="85" spans="1:10" ht="15" thickBot="1" x14ac:dyDescent="0.4">
      <c r="A85" s="21" t="e">
        <f>INDEX(#REF!,MATCH(B85,#REF!, 0))</f>
        <v>#REF!</v>
      </c>
      <c r="B85" s="17" t="s">
        <v>224</v>
      </c>
      <c r="C85" s="16"/>
      <c r="D85" s="16"/>
      <c r="E85" s="16"/>
      <c r="F85" s="18">
        <v>510.38</v>
      </c>
      <c r="G85" s="16"/>
      <c r="H85" s="16"/>
      <c r="I85" s="16"/>
      <c r="J85" s="19">
        <f t="shared" si="0"/>
        <v>510.38</v>
      </c>
    </row>
    <row r="86" spans="1:10" ht="15" thickBot="1" x14ac:dyDescent="0.4">
      <c r="A86" s="21" t="e">
        <f>INDEX(#REF!,MATCH(B86,#REF!, 0))</f>
        <v>#REF!</v>
      </c>
      <c r="B86" s="17" t="s">
        <v>225</v>
      </c>
      <c r="C86" s="18">
        <v>16360.79</v>
      </c>
      <c r="D86" s="18">
        <v>12407.29</v>
      </c>
      <c r="E86" s="18">
        <v>12971.41</v>
      </c>
      <c r="F86" s="18">
        <v>142349.73000000001</v>
      </c>
      <c r="G86" s="18">
        <v>21040.5</v>
      </c>
      <c r="H86" s="16"/>
      <c r="I86" s="18">
        <v>19346.53</v>
      </c>
      <c r="J86" s="19">
        <f t="shared" si="0"/>
        <v>224476.25</v>
      </c>
    </row>
    <row r="87" spans="1:10" ht="15" thickBot="1" x14ac:dyDescent="0.4">
      <c r="A87" s="21" t="e">
        <f>INDEX(#REF!,MATCH(B87,#REF!, 0))</f>
        <v>#REF!</v>
      </c>
      <c r="B87" s="17" t="s">
        <v>226</v>
      </c>
      <c r="C87" s="16"/>
      <c r="D87" s="16"/>
      <c r="E87" s="16"/>
      <c r="F87" s="16"/>
      <c r="G87" s="16"/>
      <c r="H87" s="18">
        <v>486030.42</v>
      </c>
      <c r="I87" s="16"/>
      <c r="J87" s="19">
        <f t="shared" si="0"/>
        <v>486030.42</v>
      </c>
    </row>
    <row r="88" spans="1:10" ht="15" thickBot="1" x14ac:dyDescent="0.4">
      <c r="A88" s="21" t="e">
        <f>INDEX(#REF!,MATCH(B88,#REF!, 0))</f>
        <v>#REF!</v>
      </c>
      <c r="B88" s="17" t="s">
        <v>227</v>
      </c>
      <c r="C88" s="18">
        <v>1582712.31</v>
      </c>
      <c r="D88" s="18">
        <v>3289084.54</v>
      </c>
      <c r="E88" s="18">
        <v>1467897.71</v>
      </c>
      <c r="F88" s="18">
        <v>1175877.71</v>
      </c>
      <c r="G88" s="18">
        <v>494717.79</v>
      </c>
      <c r="H88" s="16"/>
      <c r="I88" s="16"/>
      <c r="J88" s="19">
        <f t="shared" si="0"/>
        <v>8010290.0599999996</v>
      </c>
    </row>
    <row r="89" spans="1:10" ht="15" thickBot="1" x14ac:dyDescent="0.4">
      <c r="A89" s="21" t="e">
        <f>INDEX(#REF!,MATCH(B89,#REF!, 0))</f>
        <v>#REF!</v>
      </c>
      <c r="B89" s="17" t="s">
        <v>228</v>
      </c>
      <c r="C89" s="16"/>
      <c r="D89" s="16"/>
      <c r="E89" s="16"/>
      <c r="F89" s="16"/>
      <c r="G89" s="16"/>
      <c r="H89" s="18">
        <v>182987.64</v>
      </c>
      <c r="I89" s="16"/>
      <c r="J89" s="19">
        <f t="shared" si="0"/>
        <v>182987.64</v>
      </c>
    </row>
    <row r="90" spans="1:10" ht="15" thickBot="1" x14ac:dyDescent="0.4">
      <c r="A90" s="21" t="e">
        <f>INDEX(#REF!,MATCH(B90,#REF!, 0))</f>
        <v>#REF!</v>
      </c>
      <c r="B90" s="17" t="s">
        <v>32</v>
      </c>
      <c r="C90" s="16"/>
      <c r="D90" s="16"/>
      <c r="E90" s="16"/>
      <c r="F90" s="16"/>
      <c r="G90" s="16"/>
      <c r="H90" s="18">
        <v>898.42</v>
      </c>
      <c r="I90" s="16"/>
      <c r="J90" s="19">
        <f t="shared" si="0"/>
        <v>898.42</v>
      </c>
    </row>
    <row r="91" spans="1:10" ht="15" thickBot="1" x14ac:dyDescent="0.4">
      <c r="A91" s="21" t="e">
        <f>INDEX(#REF!,MATCH(B91,#REF!, 0))</f>
        <v>#REF!</v>
      </c>
      <c r="B91" s="17" t="s">
        <v>9</v>
      </c>
      <c r="C91" s="16"/>
      <c r="D91" s="16"/>
      <c r="E91" s="16"/>
      <c r="F91" s="16"/>
      <c r="G91" s="16"/>
      <c r="H91" s="16"/>
      <c r="I91" s="18">
        <v>3066381.39</v>
      </c>
      <c r="J91" s="19">
        <f t="shared" si="0"/>
        <v>3066381.39</v>
      </c>
    </row>
    <row r="92" spans="1:10" ht="15" thickBot="1" x14ac:dyDescent="0.4">
      <c r="A92" s="21" t="e">
        <f>INDEX(#REF!,MATCH(B92,#REF!, 0))</f>
        <v>#REF!</v>
      </c>
      <c r="B92" s="17" t="s">
        <v>37</v>
      </c>
      <c r="C92" s="16"/>
      <c r="D92" s="16"/>
      <c r="E92" s="16"/>
      <c r="F92" s="16"/>
      <c r="G92" s="16"/>
      <c r="H92" s="16"/>
      <c r="I92" s="18">
        <v>1.74</v>
      </c>
      <c r="J92" s="19">
        <f t="shared" si="0"/>
        <v>1.74</v>
      </c>
    </row>
    <row r="93" spans="1:10" ht="15" thickBot="1" x14ac:dyDescent="0.4">
      <c r="A93" s="21" t="e">
        <f>INDEX(#REF!,MATCH(B93,#REF!, 0))</f>
        <v>#REF!</v>
      </c>
      <c r="B93" s="17" t="s">
        <v>38</v>
      </c>
      <c r="C93" s="18">
        <v>84.11</v>
      </c>
      <c r="D93" s="18">
        <v>31604.31</v>
      </c>
      <c r="E93" s="18">
        <v>25716.42</v>
      </c>
      <c r="F93" s="18">
        <v>20115.73</v>
      </c>
      <c r="G93" s="18">
        <v>15478.85</v>
      </c>
      <c r="H93" s="18">
        <v>528860.84</v>
      </c>
      <c r="I93" s="18">
        <v>2159281.3199999998</v>
      </c>
      <c r="J93" s="19">
        <f t="shared" si="0"/>
        <v>2781141.58</v>
      </c>
    </row>
    <row r="94" spans="1:10" ht="15" thickBot="1" x14ac:dyDescent="0.4">
      <c r="A94" s="21" t="e">
        <f>INDEX(#REF!,MATCH(B94,#REF!, 0))</f>
        <v>#REF!</v>
      </c>
      <c r="B94" s="17" t="s">
        <v>229</v>
      </c>
      <c r="C94" s="18">
        <v>116.71</v>
      </c>
      <c r="D94" s="18">
        <v>32589.3</v>
      </c>
      <c r="E94" s="18">
        <v>3391.53</v>
      </c>
      <c r="F94" s="18">
        <v>3714.57</v>
      </c>
      <c r="G94" s="18">
        <v>13139.18</v>
      </c>
      <c r="H94" s="16"/>
      <c r="I94" s="16"/>
      <c r="J94" s="19">
        <f t="shared" si="0"/>
        <v>52951.29</v>
      </c>
    </row>
    <row r="95" spans="1:10" ht="15" thickBot="1" x14ac:dyDescent="0.4">
      <c r="A95" s="21" t="e">
        <f>INDEX(#REF!,MATCH(B95,#REF!, 0))</f>
        <v>#REF!</v>
      </c>
      <c r="B95" s="17" t="s">
        <v>33</v>
      </c>
      <c r="C95" s="16"/>
      <c r="D95" s="16"/>
      <c r="E95" s="16"/>
      <c r="F95" s="16"/>
      <c r="G95" s="16"/>
      <c r="H95" s="18">
        <v>17707186.210000001</v>
      </c>
      <c r="I95" s="18">
        <v>49643317.469999999</v>
      </c>
      <c r="J95" s="19">
        <f t="shared" si="0"/>
        <v>67350503.680000007</v>
      </c>
    </row>
    <row r="96" spans="1:10" ht="15" thickBot="1" x14ac:dyDescent="0.4">
      <c r="A96" s="21" t="e">
        <f>INDEX(#REF!,MATCH(B96,#REF!, 0))</f>
        <v>#REF!</v>
      </c>
      <c r="B96" s="17" t="s">
        <v>230</v>
      </c>
      <c r="C96" s="16"/>
      <c r="D96" s="16"/>
      <c r="E96" s="16"/>
      <c r="F96" s="16"/>
      <c r="G96" s="16"/>
      <c r="H96" s="18">
        <v>297469.2</v>
      </c>
      <c r="I96" s="18">
        <v>520305.09</v>
      </c>
      <c r="J96" s="19">
        <f t="shared" si="0"/>
        <v>817774.29</v>
      </c>
    </row>
    <row r="97" spans="1:10" ht="15" thickBot="1" x14ac:dyDescent="0.4">
      <c r="A97" s="21" t="e">
        <f>INDEX(#REF!,MATCH(B97,#REF!, 0))</f>
        <v>#REF!</v>
      </c>
      <c r="B97" s="17" t="s">
        <v>10</v>
      </c>
      <c r="C97" s="16"/>
      <c r="D97" s="16"/>
      <c r="E97" s="16"/>
      <c r="F97" s="16"/>
      <c r="G97" s="16"/>
      <c r="H97" s="18">
        <v>60369.11</v>
      </c>
      <c r="I97" s="18">
        <v>61972315.030000001</v>
      </c>
      <c r="J97" s="19">
        <f t="shared" si="0"/>
        <v>62032684.140000001</v>
      </c>
    </row>
    <row r="98" spans="1:10" ht="15" thickBot="1" x14ac:dyDescent="0.4">
      <c r="A98" s="21" t="e">
        <f>INDEX(#REF!,MATCH(B98,#REF!, 0))</f>
        <v>#REF!</v>
      </c>
      <c r="B98" s="17" t="s">
        <v>39</v>
      </c>
      <c r="C98" s="16"/>
      <c r="D98" s="16"/>
      <c r="E98" s="16"/>
      <c r="F98" s="16"/>
      <c r="G98" s="16"/>
      <c r="H98" s="18">
        <v>18969.13</v>
      </c>
      <c r="I98" s="18">
        <v>10209.08</v>
      </c>
      <c r="J98" s="19">
        <f t="shared" si="0"/>
        <v>29178.21</v>
      </c>
    </row>
    <row r="99" spans="1:10" ht="15" thickBot="1" x14ac:dyDescent="0.4">
      <c r="A99" s="21" t="e">
        <f>INDEX(#REF!,MATCH(B99,#REF!, 0))</f>
        <v>#REF!</v>
      </c>
      <c r="B99" s="17" t="s">
        <v>40</v>
      </c>
      <c r="C99" s="16"/>
      <c r="D99" s="16"/>
      <c r="E99" s="16"/>
      <c r="F99" s="16"/>
      <c r="G99" s="16"/>
      <c r="H99" s="18">
        <v>284293.12</v>
      </c>
      <c r="I99" s="18">
        <v>5284233.04</v>
      </c>
      <c r="J99" s="19">
        <f t="shared" si="0"/>
        <v>5568526.1600000001</v>
      </c>
    </row>
    <row r="100" spans="1:10" ht="15" thickBot="1" x14ac:dyDescent="0.4">
      <c r="A100" s="21" t="e">
        <f>INDEX(#REF!,MATCH(B100,#REF!, 0))</f>
        <v>#REF!</v>
      </c>
      <c r="B100" s="17" t="s">
        <v>231</v>
      </c>
      <c r="C100" s="16"/>
      <c r="D100" s="16"/>
      <c r="E100" s="18">
        <v>19.25</v>
      </c>
      <c r="F100" s="18">
        <v>61359.83</v>
      </c>
      <c r="G100" s="16"/>
      <c r="H100" s="18">
        <v>464792.67</v>
      </c>
      <c r="I100" s="18">
        <v>291795.25</v>
      </c>
      <c r="J100" s="19">
        <f t="shared" si="0"/>
        <v>817967</v>
      </c>
    </row>
    <row r="101" spans="1:10" ht="15" thickBot="1" x14ac:dyDescent="0.4">
      <c r="A101" s="21" t="e">
        <f>INDEX(#REF!,MATCH(B101,#REF!, 0))</f>
        <v>#REF!</v>
      </c>
      <c r="B101" s="17" t="s">
        <v>232</v>
      </c>
      <c r="C101" s="18">
        <v>177322.78</v>
      </c>
      <c r="D101" s="18">
        <v>1120329.33</v>
      </c>
      <c r="E101" s="18">
        <v>1070870.45</v>
      </c>
      <c r="F101" s="18">
        <v>1274517.8600000001</v>
      </c>
      <c r="G101" s="18">
        <v>289469.75</v>
      </c>
      <c r="H101" s="18">
        <v>55334.89</v>
      </c>
      <c r="I101" s="18">
        <v>8361.1200000000008</v>
      </c>
      <c r="J101" s="19">
        <f t="shared" si="0"/>
        <v>3996206.18</v>
      </c>
    </row>
    <row r="102" spans="1:10" ht="15" thickBot="1" x14ac:dyDescent="0.4">
      <c r="A102" s="21" t="e">
        <f>INDEX(#REF!,MATCH(B102,#REF!, 0))</f>
        <v>#REF!</v>
      </c>
      <c r="B102" s="17" t="s">
        <v>233</v>
      </c>
      <c r="C102" s="18">
        <v>1503.02</v>
      </c>
      <c r="D102" s="18">
        <v>439.23</v>
      </c>
      <c r="E102" s="18">
        <v>3004.24</v>
      </c>
      <c r="F102" s="16"/>
      <c r="G102" s="18">
        <v>415236.16</v>
      </c>
      <c r="H102" s="18">
        <v>24168537.93</v>
      </c>
      <c r="I102" s="18">
        <v>8352376.5599999996</v>
      </c>
      <c r="J102" s="19">
        <f t="shared" si="0"/>
        <v>32941097.140000001</v>
      </c>
    </row>
    <row r="103" spans="1:10" ht="15" thickBot="1" x14ac:dyDescent="0.4">
      <c r="A103" s="21" t="e">
        <f>INDEX(#REF!,MATCH(B103,#REF!, 0))</f>
        <v>#REF!</v>
      </c>
      <c r="B103" s="17" t="s">
        <v>234</v>
      </c>
      <c r="C103" s="18">
        <v>9330208.7400000002</v>
      </c>
      <c r="D103" s="18">
        <v>2773306.21</v>
      </c>
      <c r="E103" s="18">
        <v>3266648.04</v>
      </c>
      <c r="F103" s="18">
        <v>2848417.33</v>
      </c>
      <c r="G103" s="18">
        <v>1139182.93</v>
      </c>
      <c r="H103" s="18">
        <v>1060281.6000000001</v>
      </c>
      <c r="I103" s="18">
        <v>151031.93</v>
      </c>
      <c r="J103" s="19">
        <f t="shared" si="0"/>
        <v>20569076.780000001</v>
      </c>
    </row>
    <row r="104" spans="1:10" ht="15" thickBot="1" x14ac:dyDescent="0.4">
      <c r="A104" s="21" t="e">
        <f>INDEX(#REF!,MATCH(B104,#REF!, 0))</f>
        <v>#REF!</v>
      </c>
      <c r="B104" s="17" t="s">
        <v>34</v>
      </c>
      <c r="C104" s="16"/>
      <c r="D104" s="16"/>
      <c r="E104" s="16"/>
      <c r="F104" s="16"/>
      <c r="G104" s="16"/>
      <c r="H104" s="16"/>
      <c r="I104" s="16"/>
      <c r="J104" s="19">
        <f t="shared" si="0"/>
        <v>0</v>
      </c>
    </row>
    <row r="105" spans="1:10" ht="15" thickBot="1" x14ac:dyDescent="0.4">
      <c r="A105" s="21" t="e">
        <f>INDEX(#REF!,MATCH(B105,#REF!, 0))</f>
        <v>#REF!</v>
      </c>
      <c r="B105" s="17" t="s">
        <v>53</v>
      </c>
      <c r="C105" s="16"/>
      <c r="D105" s="18">
        <v>78156.179999999993</v>
      </c>
      <c r="E105" s="18">
        <v>145396.85</v>
      </c>
      <c r="F105" s="18">
        <v>286368.59999999998</v>
      </c>
      <c r="G105" s="18">
        <v>686851.16</v>
      </c>
      <c r="H105" s="18">
        <v>1404687.69</v>
      </c>
      <c r="I105" s="16"/>
      <c r="J105" s="19">
        <f t="shared" si="0"/>
        <v>2601460.48</v>
      </c>
    </row>
    <row r="106" spans="1:10" ht="15" thickBot="1" x14ac:dyDescent="0.4">
      <c r="A106" s="21" t="e">
        <f>INDEX(#REF!,MATCH(B106,#REF!, 0))</f>
        <v>#REF!</v>
      </c>
      <c r="B106" s="17" t="s">
        <v>35</v>
      </c>
      <c r="C106" s="16"/>
      <c r="D106" s="16"/>
      <c r="E106" s="16"/>
      <c r="F106" s="18">
        <v>173751.52</v>
      </c>
      <c r="G106" s="18">
        <v>612670.41</v>
      </c>
      <c r="H106" s="18">
        <v>24477941.02</v>
      </c>
      <c r="I106" s="18">
        <v>38681127.57</v>
      </c>
      <c r="J106" s="19">
        <f t="shared" si="0"/>
        <v>63945490.520000003</v>
      </c>
    </row>
    <row r="107" spans="1:10" ht="15" thickBot="1" x14ac:dyDescent="0.4">
      <c r="A107" s="21" t="e">
        <f>INDEX(#REF!,MATCH(B107,#REF!, 0))</f>
        <v>#REF!</v>
      </c>
      <c r="B107" s="17" t="s">
        <v>235</v>
      </c>
      <c r="C107" s="18">
        <v>801310.04</v>
      </c>
      <c r="D107" s="16"/>
      <c r="E107" s="16"/>
      <c r="F107" s="16"/>
      <c r="G107" s="16"/>
      <c r="H107" s="16"/>
      <c r="I107" s="16"/>
      <c r="J107" s="19">
        <f t="shared" si="0"/>
        <v>801310.04</v>
      </c>
    </row>
    <row r="108" spans="1:10" ht="15" thickBot="1" x14ac:dyDescent="0.4">
      <c r="A108" s="21" t="e">
        <f>INDEX(#REF!,MATCH(B108,#REF!, 0))</f>
        <v>#REF!</v>
      </c>
      <c r="B108" s="17" t="s">
        <v>236</v>
      </c>
      <c r="C108" s="18">
        <v>52369923</v>
      </c>
      <c r="D108" s="18">
        <v>2678032.2999999998</v>
      </c>
      <c r="E108" s="18">
        <v>994.84</v>
      </c>
      <c r="F108" s="16"/>
      <c r="G108" s="16"/>
      <c r="H108" s="18">
        <v>9282.0400000000009</v>
      </c>
      <c r="I108" s="16"/>
      <c r="J108" s="19">
        <f t="shared" si="0"/>
        <v>55058232.18</v>
      </c>
    </row>
    <row r="109" spans="1:10" ht="15" thickBot="1" x14ac:dyDescent="0.4">
      <c r="A109" s="21" t="e">
        <f>INDEX(#REF!,MATCH(B109,#REF!, 0))</f>
        <v>#REF!</v>
      </c>
      <c r="B109" s="17" t="s">
        <v>0</v>
      </c>
      <c r="C109" s="16"/>
      <c r="D109" s="16"/>
      <c r="E109" s="16"/>
      <c r="F109" s="16"/>
      <c r="G109" s="16"/>
      <c r="H109" s="18">
        <v>4293.1899999999996</v>
      </c>
      <c r="I109" s="18">
        <v>996888340.21000004</v>
      </c>
      <c r="J109" s="19">
        <f t="shared" si="0"/>
        <v>996892633.39999998</v>
      </c>
    </row>
    <row r="110" spans="1:10" ht="15" thickBot="1" x14ac:dyDescent="0.4">
      <c r="A110" s="21" t="e">
        <f>INDEX(#REF!,MATCH(B110,#REF!, 0))</f>
        <v>#REF!</v>
      </c>
      <c r="B110" s="17" t="s">
        <v>16</v>
      </c>
      <c r="C110" s="16"/>
      <c r="D110" s="16"/>
      <c r="E110" s="16"/>
      <c r="F110" s="16"/>
      <c r="G110" s="16"/>
      <c r="H110" s="18">
        <v>534112.34</v>
      </c>
      <c r="I110" s="18">
        <v>1947969.26</v>
      </c>
      <c r="J110" s="19">
        <f t="shared" si="0"/>
        <v>2482081.6</v>
      </c>
    </row>
    <row r="111" spans="1:10" ht="15" thickBot="1" x14ac:dyDescent="0.4">
      <c r="A111" s="21" t="e">
        <f>INDEX(#REF!,MATCH(B111,#REF!, 0))</f>
        <v>#REF!</v>
      </c>
      <c r="B111" s="17" t="s">
        <v>17</v>
      </c>
      <c r="C111" s="18">
        <v>535.46</v>
      </c>
      <c r="D111" s="18">
        <v>35726.31</v>
      </c>
      <c r="E111" s="18">
        <v>450.22</v>
      </c>
      <c r="F111" s="18">
        <v>85664.15</v>
      </c>
      <c r="G111" s="18">
        <v>57298.14</v>
      </c>
      <c r="H111" s="18">
        <v>27673992.91</v>
      </c>
      <c r="I111" s="18">
        <v>217578444.53999999</v>
      </c>
      <c r="J111" s="19">
        <f t="shared" si="0"/>
        <v>245432111.72999999</v>
      </c>
    </row>
    <row r="112" spans="1:10" ht="15" thickBot="1" x14ac:dyDescent="0.4">
      <c r="A112" s="21" t="e">
        <f>INDEX(#REF!,MATCH(B112,#REF!, 0))</f>
        <v>#REF!</v>
      </c>
      <c r="B112" s="17" t="s">
        <v>237</v>
      </c>
      <c r="C112" s="16"/>
      <c r="D112" s="16"/>
      <c r="E112" s="16"/>
      <c r="F112" s="16"/>
      <c r="G112" s="18">
        <v>4498.99</v>
      </c>
      <c r="H112" s="18">
        <v>796875.04</v>
      </c>
      <c r="I112" s="18">
        <v>545.22</v>
      </c>
      <c r="J112" s="19">
        <f t="shared" ref="J112:J169" si="1">SUM(C112:I112)</f>
        <v>801919.25</v>
      </c>
    </row>
    <row r="113" spans="1:10" ht="15" thickBot="1" x14ac:dyDescent="0.4">
      <c r="A113" s="21" t="e">
        <f>INDEX(#REF!,MATCH(B113,#REF!, 0))</f>
        <v>#REF!</v>
      </c>
      <c r="B113" s="17" t="s">
        <v>238</v>
      </c>
      <c r="C113" s="16"/>
      <c r="D113" s="16"/>
      <c r="E113" s="16"/>
      <c r="F113" s="16"/>
      <c r="G113" s="16"/>
      <c r="H113" s="18">
        <v>30942.47</v>
      </c>
      <c r="I113" s="16"/>
      <c r="J113" s="19">
        <f t="shared" si="1"/>
        <v>30942.47</v>
      </c>
    </row>
    <row r="114" spans="1:10" ht="15" thickBot="1" x14ac:dyDescent="0.4">
      <c r="A114" s="21" t="e">
        <f>INDEX(#REF!,MATCH(B114,#REF!, 0))</f>
        <v>#REF!</v>
      </c>
      <c r="B114" s="17" t="s">
        <v>56</v>
      </c>
      <c r="C114" s="16"/>
      <c r="D114" s="16"/>
      <c r="E114" s="16"/>
      <c r="F114" s="18">
        <v>735.48</v>
      </c>
      <c r="G114" s="18">
        <v>93902.01</v>
      </c>
      <c r="H114" s="18">
        <v>5947899.25</v>
      </c>
      <c r="I114" s="18">
        <v>7183280.0499999998</v>
      </c>
      <c r="J114" s="19">
        <f t="shared" si="1"/>
        <v>13225816.789999999</v>
      </c>
    </row>
    <row r="115" spans="1:10" ht="15" thickBot="1" x14ac:dyDescent="0.4">
      <c r="A115" s="21" t="e">
        <f>INDEX(#REF!,MATCH(B115,#REF!, 0))</f>
        <v>#REF!</v>
      </c>
      <c r="B115" s="17" t="s">
        <v>239</v>
      </c>
      <c r="C115" s="16"/>
      <c r="D115" s="16"/>
      <c r="E115" s="18">
        <v>3571175.49</v>
      </c>
      <c r="F115" s="18">
        <v>4147776.77</v>
      </c>
      <c r="G115" s="18">
        <v>1037900.37</v>
      </c>
      <c r="H115" s="18">
        <v>19969</v>
      </c>
      <c r="I115" s="16"/>
      <c r="J115" s="19">
        <f t="shared" si="1"/>
        <v>8776821.6300000008</v>
      </c>
    </row>
    <row r="116" spans="1:10" ht="15" thickBot="1" x14ac:dyDescent="0.4">
      <c r="A116" s="21" t="e">
        <f>INDEX(#REF!,MATCH(B116,#REF!, 0))</f>
        <v>#REF!</v>
      </c>
      <c r="B116" s="17" t="s">
        <v>240</v>
      </c>
      <c r="C116" s="16"/>
      <c r="D116" s="16"/>
      <c r="E116" s="16"/>
      <c r="F116" s="18">
        <v>244.99</v>
      </c>
      <c r="G116" s="18">
        <v>4042.31</v>
      </c>
      <c r="H116" s="16"/>
      <c r="I116" s="16"/>
      <c r="J116" s="19">
        <f t="shared" si="1"/>
        <v>4287.3</v>
      </c>
    </row>
    <row r="117" spans="1:10" ht="15" thickBot="1" x14ac:dyDescent="0.4">
      <c r="A117" s="21" t="e">
        <f>INDEX(#REF!,MATCH(B117,#REF!, 0))</f>
        <v>#REF!</v>
      </c>
      <c r="B117" s="17" t="s">
        <v>241</v>
      </c>
      <c r="C117" s="16"/>
      <c r="D117" s="16"/>
      <c r="E117" s="18">
        <v>1.04</v>
      </c>
      <c r="F117" s="18">
        <v>13322.35</v>
      </c>
      <c r="G117" s="18">
        <v>6217.39</v>
      </c>
      <c r="H117" s="16"/>
      <c r="I117" s="16"/>
      <c r="J117" s="19">
        <f t="shared" si="1"/>
        <v>19540.78</v>
      </c>
    </row>
    <row r="118" spans="1:10" ht="15" thickBot="1" x14ac:dyDescent="0.4">
      <c r="A118" s="21" t="e">
        <f>INDEX(#REF!,MATCH(B118,#REF!, 0))</f>
        <v>#REF!</v>
      </c>
      <c r="B118" s="17" t="s">
        <v>242</v>
      </c>
      <c r="C118" s="16"/>
      <c r="D118" s="16"/>
      <c r="E118" s="18">
        <v>4009.37</v>
      </c>
      <c r="F118" s="18">
        <v>4450.82</v>
      </c>
      <c r="G118" s="18">
        <v>4289.58</v>
      </c>
      <c r="H118" s="16"/>
      <c r="I118" s="16"/>
      <c r="J118" s="19">
        <f t="shared" si="1"/>
        <v>12749.77</v>
      </c>
    </row>
    <row r="119" spans="1:10" ht="15" thickBot="1" x14ac:dyDescent="0.4">
      <c r="A119" s="21" t="e">
        <f>INDEX(#REF!,MATCH(B119,#REF!, 0))</f>
        <v>#REF!</v>
      </c>
      <c r="B119" s="17" t="s">
        <v>243</v>
      </c>
      <c r="C119" s="16"/>
      <c r="D119" s="16"/>
      <c r="E119" s="16"/>
      <c r="F119" s="16"/>
      <c r="G119" s="18">
        <v>783.11</v>
      </c>
      <c r="H119" s="18">
        <v>58208.57</v>
      </c>
      <c r="I119" s="18">
        <v>25513.9</v>
      </c>
      <c r="J119" s="19">
        <f t="shared" si="1"/>
        <v>84505.58</v>
      </c>
    </row>
    <row r="120" spans="1:10" ht="15" thickBot="1" x14ac:dyDescent="0.4">
      <c r="A120" s="21" t="e">
        <f>INDEX(#REF!,MATCH(B120,#REF!, 0))</f>
        <v>#REF!</v>
      </c>
      <c r="B120" s="17" t="s">
        <v>244</v>
      </c>
      <c r="C120" s="18">
        <v>97072.19</v>
      </c>
      <c r="D120" s="18">
        <v>46597.919999999998</v>
      </c>
      <c r="E120" s="18">
        <v>70780.92</v>
      </c>
      <c r="F120" s="18">
        <v>16278</v>
      </c>
      <c r="G120" s="18">
        <v>20585.080000000002</v>
      </c>
      <c r="H120" s="18">
        <v>4.25</v>
      </c>
      <c r="I120" s="16"/>
      <c r="J120" s="19">
        <f t="shared" si="1"/>
        <v>251318.36</v>
      </c>
    </row>
    <row r="121" spans="1:10" ht="15" thickBot="1" x14ac:dyDescent="0.4">
      <c r="A121" s="21" t="e">
        <f>INDEX(#REF!,MATCH(B121,#REF!, 0))</f>
        <v>#REF!</v>
      </c>
      <c r="B121" s="17" t="s">
        <v>245</v>
      </c>
      <c r="C121" s="18">
        <v>1916374.49</v>
      </c>
      <c r="D121" s="18">
        <v>433644.26</v>
      </c>
      <c r="E121" s="18">
        <v>117953.67</v>
      </c>
      <c r="F121" s="18">
        <v>403643.74</v>
      </c>
      <c r="G121" s="18">
        <v>141797.28</v>
      </c>
      <c r="H121" s="16"/>
      <c r="I121" s="16"/>
      <c r="J121" s="19">
        <f t="shared" si="1"/>
        <v>3013413.44</v>
      </c>
    </row>
    <row r="122" spans="1:10" ht="15" thickBot="1" x14ac:dyDescent="0.4">
      <c r="A122" s="21" t="e">
        <f>INDEX(#REF!,MATCH(B122,#REF!, 0))</f>
        <v>#REF!</v>
      </c>
      <c r="B122" s="17" t="s">
        <v>246</v>
      </c>
      <c r="C122" s="16"/>
      <c r="D122" s="16"/>
      <c r="E122" s="16"/>
      <c r="F122" s="16"/>
      <c r="G122" s="18">
        <v>10717.36</v>
      </c>
      <c r="H122" s="16"/>
      <c r="I122" s="16"/>
      <c r="J122" s="19">
        <f t="shared" si="1"/>
        <v>10717.36</v>
      </c>
    </row>
    <row r="123" spans="1:10" ht="15" thickBot="1" x14ac:dyDescent="0.4">
      <c r="A123" s="21" t="e">
        <f>INDEX(#REF!,MATCH(B123,#REF!, 0))</f>
        <v>#REF!</v>
      </c>
      <c r="B123" s="17" t="s">
        <v>247</v>
      </c>
      <c r="C123" s="16"/>
      <c r="D123" s="16"/>
      <c r="E123" s="16"/>
      <c r="F123" s="18">
        <v>2926</v>
      </c>
      <c r="G123" s="18">
        <v>71661.440000000002</v>
      </c>
      <c r="H123" s="18">
        <v>1857789.12</v>
      </c>
      <c r="I123" s="18">
        <v>1104.8699999999999</v>
      </c>
      <c r="J123" s="19">
        <f t="shared" si="1"/>
        <v>1933481.43</v>
      </c>
    </row>
    <row r="124" spans="1:10" ht="15" thickBot="1" x14ac:dyDescent="0.4">
      <c r="A124" s="21" t="e">
        <f>INDEX(#REF!,MATCH(B124,#REF!, 0))</f>
        <v>#REF!</v>
      </c>
      <c r="B124" s="17" t="s">
        <v>248</v>
      </c>
      <c r="C124" s="18">
        <v>1434.25</v>
      </c>
      <c r="D124" s="18">
        <v>7398.85</v>
      </c>
      <c r="E124" s="18">
        <v>661461.5</v>
      </c>
      <c r="F124" s="18">
        <v>406786.27</v>
      </c>
      <c r="G124" s="18">
        <v>718358.66</v>
      </c>
      <c r="H124" s="18">
        <v>217402.25</v>
      </c>
      <c r="I124" s="16"/>
      <c r="J124" s="19">
        <f t="shared" si="1"/>
        <v>2012841.78</v>
      </c>
    </row>
    <row r="125" spans="1:10" ht="15" thickBot="1" x14ac:dyDescent="0.4">
      <c r="A125" s="21" t="e">
        <f>INDEX(#REF!,MATCH(B125,#REF!, 0))</f>
        <v>#REF!</v>
      </c>
      <c r="B125" s="17" t="s">
        <v>249</v>
      </c>
      <c r="C125" s="18">
        <v>578.34</v>
      </c>
      <c r="D125" s="18">
        <v>889816.33</v>
      </c>
      <c r="E125" s="18">
        <v>1332512.53</v>
      </c>
      <c r="F125" s="18">
        <v>1475863.36</v>
      </c>
      <c r="G125" s="18">
        <v>1065925.8400000001</v>
      </c>
      <c r="H125" s="18">
        <v>300027.58</v>
      </c>
      <c r="I125" s="16"/>
      <c r="J125" s="19">
        <f t="shared" si="1"/>
        <v>5064723.9800000004</v>
      </c>
    </row>
    <row r="126" spans="1:10" ht="15" thickBot="1" x14ac:dyDescent="0.4">
      <c r="A126" s="21" t="e">
        <f>INDEX(#REF!,MATCH(B126,#REF!, 0))</f>
        <v>#REF!</v>
      </c>
      <c r="B126" s="17" t="s">
        <v>250</v>
      </c>
      <c r="C126" s="18">
        <v>708441.91</v>
      </c>
      <c r="D126" s="18">
        <v>488953.24</v>
      </c>
      <c r="E126" s="18">
        <v>1045582.83</v>
      </c>
      <c r="F126" s="18">
        <v>1101963.76</v>
      </c>
      <c r="G126" s="18">
        <v>926269.83</v>
      </c>
      <c r="H126" s="18">
        <v>160294.63</v>
      </c>
      <c r="I126" s="16"/>
      <c r="J126" s="19">
        <f t="shared" si="1"/>
        <v>4431506.2</v>
      </c>
    </row>
    <row r="127" spans="1:10" ht="15" thickBot="1" x14ac:dyDescent="0.4">
      <c r="A127" s="21" t="e">
        <f>INDEX(#REF!,MATCH(B127,#REF!, 0))</f>
        <v>#REF!</v>
      </c>
      <c r="B127" s="17" t="s">
        <v>251</v>
      </c>
      <c r="C127" s="18">
        <v>1324.76</v>
      </c>
      <c r="D127" s="18">
        <v>1873.12</v>
      </c>
      <c r="E127" s="18">
        <v>28122.45</v>
      </c>
      <c r="F127" s="18">
        <v>957.32</v>
      </c>
      <c r="G127" s="18">
        <v>10505.55</v>
      </c>
      <c r="H127" s="18">
        <v>13984.23</v>
      </c>
      <c r="I127" s="16"/>
      <c r="J127" s="19">
        <f t="shared" si="1"/>
        <v>56767.43</v>
      </c>
    </row>
    <row r="128" spans="1:10" ht="15" thickBot="1" x14ac:dyDescent="0.4">
      <c r="A128" s="21" t="e">
        <f>INDEX(#REF!,MATCH(B128,#REF!, 0))</f>
        <v>#REF!</v>
      </c>
      <c r="B128" s="17" t="s">
        <v>4</v>
      </c>
      <c r="C128" s="16"/>
      <c r="D128" s="16"/>
      <c r="E128" s="16"/>
      <c r="F128" s="16"/>
      <c r="G128" s="16"/>
      <c r="H128" s="16"/>
      <c r="I128" s="18">
        <v>1711047.23</v>
      </c>
      <c r="J128" s="19">
        <f t="shared" si="1"/>
        <v>1711047.23</v>
      </c>
    </row>
    <row r="129" spans="1:10" ht="15" thickBot="1" x14ac:dyDescent="0.4">
      <c r="A129" s="21" t="e">
        <f>INDEX(#REF!,MATCH(B129,#REF!, 0))</f>
        <v>#REF!</v>
      </c>
      <c r="B129" s="17" t="s">
        <v>23</v>
      </c>
      <c r="C129" s="16"/>
      <c r="D129" s="16"/>
      <c r="E129" s="16"/>
      <c r="F129" s="16"/>
      <c r="G129" s="16"/>
      <c r="H129" s="18">
        <v>6936.28</v>
      </c>
      <c r="I129" s="18">
        <v>52.15</v>
      </c>
      <c r="J129" s="19">
        <f t="shared" si="1"/>
        <v>6988.43</v>
      </c>
    </row>
    <row r="130" spans="1:10" ht="15" thickBot="1" x14ac:dyDescent="0.4">
      <c r="A130" s="21" t="e">
        <f>INDEX(#REF!,MATCH(B130,#REF!, 0))</f>
        <v>#REF!</v>
      </c>
      <c r="B130" s="17" t="s">
        <v>24</v>
      </c>
      <c r="C130" s="16"/>
      <c r="D130" s="16"/>
      <c r="E130" s="18">
        <v>125.07</v>
      </c>
      <c r="F130" s="18">
        <v>50.08</v>
      </c>
      <c r="G130" s="18">
        <v>6817.84</v>
      </c>
      <c r="H130" s="18">
        <v>747728.06</v>
      </c>
      <c r="I130" s="18">
        <v>2433996.65</v>
      </c>
      <c r="J130" s="19">
        <f t="shared" si="1"/>
        <v>3188717.7</v>
      </c>
    </row>
    <row r="131" spans="1:10" ht="15" thickBot="1" x14ac:dyDescent="0.4">
      <c r="A131" s="21" t="e">
        <f>INDEX(#REF!,MATCH(B131,#REF!, 0))</f>
        <v>#REF!</v>
      </c>
      <c r="B131" s="17" t="s">
        <v>252</v>
      </c>
      <c r="C131" s="16"/>
      <c r="D131" s="16"/>
      <c r="E131" s="16"/>
      <c r="F131" s="16"/>
      <c r="G131" s="16"/>
      <c r="H131" s="18">
        <v>56030.54</v>
      </c>
      <c r="I131" s="16"/>
      <c r="J131" s="19">
        <f t="shared" si="1"/>
        <v>56030.54</v>
      </c>
    </row>
    <row r="132" spans="1:10" ht="15" thickBot="1" x14ac:dyDescent="0.4">
      <c r="A132" s="21" t="e">
        <f>INDEX(#REF!,MATCH(B132,#REF!, 0))</f>
        <v>#REF!</v>
      </c>
      <c r="B132" s="17" t="s">
        <v>2</v>
      </c>
      <c r="C132" s="16"/>
      <c r="D132" s="16"/>
      <c r="E132" s="16"/>
      <c r="F132" s="16"/>
      <c r="G132" s="16"/>
      <c r="H132" s="16"/>
      <c r="I132" s="18">
        <v>971169.68</v>
      </c>
      <c r="J132" s="19">
        <f t="shared" si="1"/>
        <v>971169.68</v>
      </c>
    </row>
    <row r="133" spans="1:10" ht="15" thickBot="1" x14ac:dyDescent="0.4">
      <c r="A133" s="21" t="e">
        <f>INDEX(#REF!,MATCH(B133,#REF!, 0))</f>
        <v>#REF!</v>
      </c>
      <c r="B133" s="17" t="s">
        <v>20</v>
      </c>
      <c r="C133" s="16"/>
      <c r="D133" s="16"/>
      <c r="E133" s="16"/>
      <c r="F133" s="16"/>
      <c r="G133" s="16"/>
      <c r="H133" s="16"/>
      <c r="I133" s="18">
        <v>20428.080000000002</v>
      </c>
      <c r="J133" s="19">
        <f t="shared" si="1"/>
        <v>20428.080000000002</v>
      </c>
    </row>
    <row r="134" spans="1:10" ht="15" thickBot="1" x14ac:dyDescent="0.4">
      <c r="A134" s="21" t="e">
        <f>INDEX(#REF!,MATCH(B134,#REF!, 0))</f>
        <v>#REF!</v>
      </c>
      <c r="B134" s="17" t="s">
        <v>21</v>
      </c>
      <c r="C134" s="16"/>
      <c r="D134" s="16"/>
      <c r="E134" s="18">
        <v>269.20999999999998</v>
      </c>
      <c r="F134" s="18">
        <v>2905.81</v>
      </c>
      <c r="G134" s="18">
        <v>271.02</v>
      </c>
      <c r="H134" s="18">
        <v>1206294.23</v>
      </c>
      <c r="I134" s="18">
        <v>1729457.59</v>
      </c>
      <c r="J134" s="19">
        <f t="shared" si="1"/>
        <v>2939197.86</v>
      </c>
    </row>
    <row r="135" spans="1:10" ht="15" thickBot="1" x14ac:dyDescent="0.4">
      <c r="A135" s="21" t="e">
        <f>INDEX(#REF!,MATCH(B135,#REF!, 0))</f>
        <v>#REF!</v>
      </c>
      <c r="B135" s="17" t="s">
        <v>253</v>
      </c>
      <c r="C135" s="16"/>
      <c r="D135" s="16"/>
      <c r="E135" s="16"/>
      <c r="F135" s="16"/>
      <c r="G135" s="16"/>
      <c r="H135" s="18">
        <v>8123.69</v>
      </c>
      <c r="I135" s="18">
        <v>166829.37</v>
      </c>
      <c r="J135" s="19">
        <f t="shared" si="1"/>
        <v>174953.06</v>
      </c>
    </row>
    <row r="136" spans="1:10" ht="15" thickBot="1" x14ac:dyDescent="0.4">
      <c r="A136" s="21" t="e">
        <f>INDEX(#REF!,MATCH(B136,#REF!, 0))</f>
        <v>#REF!</v>
      </c>
      <c r="B136" s="17" t="s">
        <v>254</v>
      </c>
      <c r="C136" s="16"/>
      <c r="D136" s="16"/>
      <c r="E136" s="16"/>
      <c r="F136" s="16"/>
      <c r="G136" s="16"/>
      <c r="H136" s="18">
        <v>1210.53</v>
      </c>
      <c r="I136" s="18">
        <v>6306.8</v>
      </c>
      <c r="J136" s="19">
        <f t="shared" si="1"/>
        <v>7517.33</v>
      </c>
    </row>
    <row r="137" spans="1:10" ht="15" thickBot="1" x14ac:dyDescent="0.4">
      <c r="A137" s="21" t="e">
        <f>INDEX(#REF!,MATCH(B137,#REF!, 0))</f>
        <v>#REF!</v>
      </c>
      <c r="B137" s="17" t="s">
        <v>255</v>
      </c>
      <c r="C137" s="16"/>
      <c r="D137" s="16"/>
      <c r="E137" s="16"/>
      <c r="F137" s="18">
        <v>3480.47</v>
      </c>
      <c r="G137" s="16"/>
      <c r="H137" s="18">
        <v>5189227.6100000003</v>
      </c>
      <c r="I137" s="18">
        <v>68143544.329999998</v>
      </c>
      <c r="J137" s="19">
        <f t="shared" si="1"/>
        <v>73336252.409999996</v>
      </c>
    </row>
    <row r="138" spans="1:10" ht="15" thickBot="1" x14ac:dyDescent="0.4">
      <c r="A138" s="21" t="e">
        <f>INDEX(#REF!,MATCH(B138,#REF!, 0))</f>
        <v>#REF!</v>
      </c>
      <c r="B138" s="17" t="s">
        <v>256</v>
      </c>
      <c r="C138" s="18">
        <v>24106342.899999999</v>
      </c>
      <c r="D138" s="18">
        <v>13108107.449999999</v>
      </c>
      <c r="E138" s="18">
        <v>12520657.66</v>
      </c>
      <c r="F138" s="18">
        <v>12928743.15</v>
      </c>
      <c r="G138" s="18">
        <v>10744695.66</v>
      </c>
      <c r="H138" s="18">
        <v>912339.71</v>
      </c>
      <c r="I138" s="18">
        <v>528.29999999999995</v>
      </c>
      <c r="J138" s="19">
        <f t="shared" si="1"/>
        <v>74321414.829999998</v>
      </c>
    </row>
    <row r="139" spans="1:10" ht="15" thickBot="1" x14ac:dyDescent="0.4">
      <c r="A139" s="21" t="e">
        <f>INDEX(#REF!,MATCH(B139,#REF!, 0))</f>
        <v>#REF!</v>
      </c>
      <c r="B139" s="17" t="s">
        <v>257</v>
      </c>
      <c r="C139" s="18">
        <v>1218.43</v>
      </c>
      <c r="D139" s="16"/>
      <c r="E139" s="16"/>
      <c r="F139" s="16"/>
      <c r="G139" s="16"/>
      <c r="H139" s="16"/>
      <c r="I139" s="16"/>
      <c r="J139" s="19">
        <f t="shared" si="1"/>
        <v>1218.43</v>
      </c>
    </row>
    <row r="140" spans="1:10" ht="15" thickBot="1" x14ac:dyDescent="0.4">
      <c r="A140" s="21" t="e">
        <f>INDEX(#REF!,MATCH(B140,#REF!, 0))</f>
        <v>#REF!</v>
      </c>
      <c r="B140" s="17" t="s">
        <v>258</v>
      </c>
      <c r="C140" s="18">
        <v>12.06</v>
      </c>
      <c r="D140" s="16"/>
      <c r="E140" s="16"/>
      <c r="F140" s="18">
        <v>459.1</v>
      </c>
      <c r="G140" s="18">
        <v>72662.929999999993</v>
      </c>
      <c r="H140" s="18">
        <v>4086555.13</v>
      </c>
      <c r="I140" s="18">
        <v>20796.330000000002</v>
      </c>
      <c r="J140" s="19">
        <f t="shared" si="1"/>
        <v>4180485.55</v>
      </c>
    </row>
    <row r="141" spans="1:10" ht="15" thickBot="1" x14ac:dyDescent="0.4">
      <c r="A141" s="21" t="e">
        <f>INDEX(#REF!,MATCH(B141,#REF!, 0))</f>
        <v>#REF!</v>
      </c>
      <c r="B141" s="17" t="s">
        <v>259</v>
      </c>
      <c r="C141" s="16"/>
      <c r="D141" s="16"/>
      <c r="E141" s="16"/>
      <c r="F141" s="18">
        <v>183.91</v>
      </c>
      <c r="G141" s="18">
        <v>24258.85</v>
      </c>
      <c r="H141" s="18">
        <v>1639064.02</v>
      </c>
      <c r="I141" s="16"/>
      <c r="J141" s="19">
        <f t="shared" si="1"/>
        <v>1663506.78</v>
      </c>
    </row>
    <row r="142" spans="1:10" ht="15" thickBot="1" x14ac:dyDescent="0.4">
      <c r="A142" s="21" t="e">
        <f>INDEX(#REF!,MATCH(B142,#REF!, 0))</f>
        <v>#REF!</v>
      </c>
      <c r="B142" s="17" t="s">
        <v>260</v>
      </c>
      <c r="C142" s="18">
        <v>3.43</v>
      </c>
      <c r="D142" s="16"/>
      <c r="E142" s="16"/>
      <c r="F142" s="18">
        <v>1108.67</v>
      </c>
      <c r="G142" s="18">
        <v>1559049.2</v>
      </c>
      <c r="H142" s="18">
        <v>40806057.369999997</v>
      </c>
      <c r="I142" s="18">
        <v>170735.05</v>
      </c>
      <c r="J142" s="19">
        <f t="shared" si="1"/>
        <v>42536953.719999999</v>
      </c>
    </row>
    <row r="143" spans="1:10" ht="15" thickBot="1" x14ac:dyDescent="0.4">
      <c r="A143" s="21" t="e">
        <f>INDEX(#REF!,MATCH(B143,#REF!, 0))</f>
        <v>#REF!</v>
      </c>
      <c r="B143" s="17" t="s">
        <v>261</v>
      </c>
      <c r="C143" s="16"/>
      <c r="D143" s="16"/>
      <c r="E143" s="16"/>
      <c r="F143" s="18">
        <v>21048.98</v>
      </c>
      <c r="G143" s="18">
        <v>89865.23</v>
      </c>
      <c r="H143" s="18">
        <v>377.4</v>
      </c>
      <c r="I143" s="16"/>
      <c r="J143" s="19">
        <f t="shared" si="1"/>
        <v>111291.61</v>
      </c>
    </row>
    <row r="144" spans="1:10" ht="15" thickBot="1" x14ac:dyDescent="0.4">
      <c r="A144" s="21" t="e">
        <f>INDEX(#REF!,MATCH(B144,#REF!, 0))</f>
        <v>#REF!</v>
      </c>
      <c r="B144" s="17" t="s">
        <v>262</v>
      </c>
      <c r="C144" s="16"/>
      <c r="D144" s="16"/>
      <c r="E144" s="16"/>
      <c r="F144" s="16"/>
      <c r="G144" s="18">
        <v>1304.3699999999999</v>
      </c>
      <c r="H144" s="18">
        <v>54746.93</v>
      </c>
      <c r="I144" s="18">
        <v>17937.2</v>
      </c>
      <c r="J144" s="19">
        <f t="shared" si="1"/>
        <v>73988.5</v>
      </c>
    </row>
    <row r="145" spans="1:10" ht="15" thickBot="1" x14ac:dyDescent="0.4">
      <c r="A145" s="21" t="e">
        <f>INDEX(#REF!,MATCH(B145,#REF!, 0))</f>
        <v>#REF!</v>
      </c>
      <c r="B145" s="17" t="s">
        <v>263</v>
      </c>
      <c r="C145" s="16"/>
      <c r="D145" s="18">
        <v>221.03</v>
      </c>
      <c r="E145" s="18">
        <v>519.79999999999995</v>
      </c>
      <c r="F145" s="18">
        <v>196.56</v>
      </c>
      <c r="G145" s="18">
        <v>7.93</v>
      </c>
      <c r="H145" s="16"/>
      <c r="I145" s="16"/>
      <c r="J145" s="19">
        <f t="shared" si="1"/>
        <v>945.32</v>
      </c>
    </row>
    <row r="146" spans="1:10" ht="15" thickBot="1" x14ac:dyDescent="0.4">
      <c r="A146" s="21" t="e">
        <f>INDEX(#REF!,MATCH(B146,#REF!, 0))</f>
        <v>#REF!</v>
      </c>
      <c r="B146" s="17" t="s">
        <v>11</v>
      </c>
      <c r="C146" s="16"/>
      <c r="D146" s="16"/>
      <c r="E146" s="16"/>
      <c r="F146" s="16"/>
      <c r="G146" s="16"/>
      <c r="H146" s="18">
        <v>1924.48</v>
      </c>
      <c r="I146" s="18">
        <v>270930645.05000001</v>
      </c>
      <c r="J146" s="19">
        <f t="shared" si="1"/>
        <v>270932569.52999997</v>
      </c>
    </row>
    <row r="147" spans="1:10" ht="15" thickBot="1" x14ac:dyDescent="0.4">
      <c r="A147" s="21" t="e">
        <f>INDEX(#REF!,MATCH(B147,#REF!, 0))</f>
        <v>#REF!</v>
      </c>
      <c r="B147" s="17" t="s">
        <v>12</v>
      </c>
      <c r="C147" s="16"/>
      <c r="D147" s="16"/>
      <c r="E147" s="16"/>
      <c r="F147" s="16"/>
      <c r="G147" s="16"/>
      <c r="H147" s="16"/>
      <c r="I147" s="18">
        <v>681559.69</v>
      </c>
      <c r="J147" s="19">
        <f t="shared" si="1"/>
        <v>681559.69</v>
      </c>
    </row>
    <row r="148" spans="1:10" ht="15" thickBot="1" x14ac:dyDescent="0.4">
      <c r="A148" s="21" t="e">
        <f>INDEX(#REF!,MATCH(B148,#REF!, 0))</f>
        <v>#REF!</v>
      </c>
      <c r="B148" s="17" t="s">
        <v>43</v>
      </c>
      <c r="C148" s="16"/>
      <c r="D148" s="18">
        <v>7327.73</v>
      </c>
      <c r="E148" s="16"/>
      <c r="F148" s="16"/>
      <c r="G148" s="16"/>
      <c r="H148" s="18">
        <v>-20184.16</v>
      </c>
      <c r="I148" s="18">
        <v>151923.74</v>
      </c>
      <c r="J148" s="19">
        <f t="shared" si="1"/>
        <v>139067.31</v>
      </c>
    </row>
    <row r="149" spans="1:10" ht="15" thickBot="1" x14ac:dyDescent="0.4">
      <c r="A149" s="21" t="e">
        <f>INDEX(#REF!,MATCH(B149,#REF!, 0))</f>
        <v>#REF!</v>
      </c>
      <c r="B149" s="17" t="s">
        <v>44</v>
      </c>
      <c r="C149" s="18">
        <v>72731.69</v>
      </c>
      <c r="D149" s="18">
        <v>187527.66</v>
      </c>
      <c r="E149" s="18">
        <v>607964.48</v>
      </c>
      <c r="F149" s="18">
        <v>229982.22</v>
      </c>
      <c r="G149" s="18">
        <v>166140.32</v>
      </c>
      <c r="H149" s="18">
        <v>2014374.74</v>
      </c>
      <c r="I149" s="18">
        <v>11705090.57</v>
      </c>
      <c r="J149" s="19">
        <f t="shared" si="1"/>
        <v>14983811.68</v>
      </c>
    </row>
    <row r="150" spans="1:10" ht="15" thickBot="1" x14ac:dyDescent="0.4">
      <c r="A150" s="21" t="e">
        <f>INDEX(#REF!,MATCH(B150,#REF!, 0))</f>
        <v>#REF!</v>
      </c>
      <c r="B150" s="17" t="s">
        <v>41</v>
      </c>
      <c r="C150" s="18">
        <v>43331.41</v>
      </c>
      <c r="D150" s="18">
        <v>1862903.29</v>
      </c>
      <c r="E150" s="18">
        <v>1090044.6000000001</v>
      </c>
      <c r="F150" s="18">
        <v>1724215.14</v>
      </c>
      <c r="G150" s="18">
        <v>1012930.44</v>
      </c>
      <c r="H150" s="18">
        <v>14040973.960000001</v>
      </c>
      <c r="I150" s="18">
        <v>17607373.23</v>
      </c>
      <c r="J150" s="19">
        <f t="shared" si="1"/>
        <v>37381772.07</v>
      </c>
    </row>
    <row r="151" spans="1:10" ht="15" thickBot="1" x14ac:dyDescent="0.4">
      <c r="A151" s="21" t="e">
        <f>INDEX(#REF!,MATCH(B151,#REF!, 0))</f>
        <v>#REF!</v>
      </c>
      <c r="B151" s="17" t="s">
        <v>42</v>
      </c>
      <c r="C151" s="18">
        <v>29528525.199999999</v>
      </c>
      <c r="D151" s="18">
        <v>184578926.21000001</v>
      </c>
      <c r="E151" s="18">
        <v>151517765.78999999</v>
      </c>
      <c r="F151" s="18">
        <v>150885292.49000001</v>
      </c>
      <c r="G151" s="18">
        <v>125396563.19</v>
      </c>
      <c r="H151" s="18">
        <v>1050643875.36</v>
      </c>
      <c r="I151" s="18">
        <v>2177921349.3400002</v>
      </c>
      <c r="J151" s="19">
        <f t="shared" si="1"/>
        <v>3870472297.5799999</v>
      </c>
    </row>
    <row r="152" spans="1:10" ht="15" thickBot="1" x14ac:dyDescent="0.4">
      <c r="A152" s="21" t="e">
        <f>INDEX(#REF!,MATCH(B152,#REF!, 0))</f>
        <v>#REF!</v>
      </c>
      <c r="B152" s="17" t="s">
        <v>14</v>
      </c>
      <c r="C152" s="16"/>
      <c r="D152" s="16"/>
      <c r="E152" s="16"/>
      <c r="F152" s="16"/>
      <c r="G152" s="16"/>
      <c r="H152" s="16"/>
      <c r="I152" s="18">
        <v>645394.85</v>
      </c>
      <c r="J152" s="19">
        <f t="shared" si="1"/>
        <v>645394.85</v>
      </c>
    </row>
    <row r="153" spans="1:10" ht="15" thickBot="1" x14ac:dyDescent="0.4">
      <c r="A153" s="21" t="e">
        <f>INDEX(#REF!,MATCH(B153,#REF!, 0))</f>
        <v>#REF!</v>
      </c>
      <c r="B153" s="17" t="s">
        <v>48</v>
      </c>
      <c r="C153" s="18">
        <v>228.95</v>
      </c>
      <c r="D153" s="16"/>
      <c r="E153" s="16"/>
      <c r="F153" s="16"/>
      <c r="G153" s="18">
        <v>1565.27</v>
      </c>
      <c r="H153" s="18">
        <v>81968.25</v>
      </c>
      <c r="I153" s="18">
        <v>23261.63</v>
      </c>
      <c r="J153" s="19">
        <f t="shared" si="1"/>
        <v>107024.1</v>
      </c>
    </row>
    <row r="154" spans="1:10" ht="15" thickBot="1" x14ac:dyDescent="0.4">
      <c r="A154" s="21" t="e">
        <f>INDEX(#REF!,MATCH(B154,#REF!, 0))</f>
        <v>#REF!</v>
      </c>
      <c r="B154" s="17" t="s">
        <v>49</v>
      </c>
      <c r="C154" s="18">
        <v>5856780.0599999996</v>
      </c>
      <c r="D154" s="18">
        <v>57359.85</v>
      </c>
      <c r="E154" s="18">
        <v>1071.8</v>
      </c>
      <c r="F154" s="18">
        <v>4745.53</v>
      </c>
      <c r="G154" s="18">
        <v>385747.49</v>
      </c>
      <c r="H154" s="18">
        <v>9435369.0399999991</v>
      </c>
      <c r="I154" s="18">
        <v>12167549.57</v>
      </c>
      <c r="J154" s="19">
        <f t="shared" si="1"/>
        <v>27908623.34</v>
      </c>
    </row>
    <row r="155" spans="1:10" ht="15" thickBot="1" x14ac:dyDescent="0.4">
      <c r="A155" s="21" t="e">
        <f>INDEX(#REF!,MATCH(B155,#REF!, 0))</f>
        <v>#REF!</v>
      </c>
      <c r="B155" s="17" t="s">
        <v>15</v>
      </c>
      <c r="C155" s="16"/>
      <c r="D155" s="16"/>
      <c r="E155" s="16"/>
      <c r="F155" s="16"/>
      <c r="G155" s="16"/>
      <c r="H155" s="16"/>
      <c r="I155" s="18">
        <v>848112.22</v>
      </c>
      <c r="J155" s="19">
        <f t="shared" si="1"/>
        <v>848112.22</v>
      </c>
    </row>
    <row r="156" spans="1:10" ht="15" thickBot="1" x14ac:dyDescent="0.4">
      <c r="A156" s="21" t="e">
        <f>INDEX(#REF!,MATCH(B156,#REF!, 0))</f>
        <v>#REF!</v>
      </c>
      <c r="B156" s="17" t="s">
        <v>50</v>
      </c>
      <c r="C156" s="16"/>
      <c r="D156" s="18">
        <v>0</v>
      </c>
      <c r="E156" s="18">
        <v>5257.15</v>
      </c>
      <c r="F156" s="18">
        <v>16545.8</v>
      </c>
      <c r="G156" s="18">
        <v>1947.44</v>
      </c>
      <c r="H156" s="18">
        <v>5292.24</v>
      </c>
      <c r="I156" s="18">
        <v>54228.82</v>
      </c>
      <c r="J156" s="19">
        <f t="shared" si="1"/>
        <v>83271.45</v>
      </c>
    </row>
    <row r="157" spans="1:10" ht="15" thickBot="1" x14ac:dyDescent="0.4">
      <c r="A157" s="21" t="e">
        <f>INDEX(#REF!,MATCH(B157,#REF!, 0))</f>
        <v>#REF!</v>
      </c>
      <c r="B157" s="17" t="s">
        <v>51</v>
      </c>
      <c r="C157" s="18">
        <v>132252.17000000001</v>
      </c>
      <c r="D157" s="18">
        <v>877760.96</v>
      </c>
      <c r="E157" s="18">
        <v>622983.09</v>
      </c>
      <c r="F157" s="18">
        <v>614913.93000000005</v>
      </c>
      <c r="G157" s="18">
        <v>424416.64</v>
      </c>
      <c r="H157" s="18">
        <v>1825502.33</v>
      </c>
      <c r="I157" s="18">
        <v>3975185.38</v>
      </c>
      <c r="J157" s="19">
        <f t="shared" si="1"/>
        <v>8473014.5</v>
      </c>
    </row>
    <row r="158" spans="1:10" ht="15" thickBot="1" x14ac:dyDescent="0.4">
      <c r="A158" s="21" t="e">
        <f>INDEX(#REF!,MATCH(B158,#REF!, 0))</f>
        <v>#REF!</v>
      </c>
      <c r="B158" s="17" t="s">
        <v>13</v>
      </c>
      <c r="C158" s="16"/>
      <c r="D158" s="16"/>
      <c r="E158" s="16"/>
      <c r="F158" s="16"/>
      <c r="G158" s="16"/>
      <c r="H158" s="16"/>
      <c r="I158" s="16"/>
      <c r="J158" s="19">
        <f t="shared" si="1"/>
        <v>0</v>
      </c>
    </row>
    <row r="159" spans="1:10" ht="15" thickBot="1" x14ac:dyDescent="0.4">
      <c r="A159" s="21" t="e">
        <f>INDEX(#REF!,MATCH(B159,#REF!, 0))</f>
        <v>#REF!</v>
      </c>
      <c r="B159" s="17" t="s">
        <v>45</v>
      </c>
      <c r="C159" s="16"/>
      <c r="D159" s="16"/>
      <c r="E159" s="16"/>
      <c r="F159" s="18">
        <v>203.63</v>
      </c>
      <c r="G159" s="18">
        <v>5595.02</v>
      </c>
      <c r="H159" s="18">
        <v>36312.769999999997</v>
      </c>
      <c r="I159" s="18">
        <v>3862.88</v>
      </c>
      <c r="J159" s="19">
        <f t="shared" si="1"/>
        <v>45974.3</v>
      </c>
    </row>
    <row r="160" spans="1:10" ht="15" thickBot="1" x14ac:dyDescent="0.4">
      <c r="A160" s="21" t="e">
        <f>INDEX(#REF!,MATCH(B160,#REF!, 0))</f>
        <v>#REF!</v>
      </c>
      <c r="B160" s="17" t="s">
        <v>46</v>
      </c>
      <c r="C160" s="18">
        <v>39.64</v>
      </c>
      <c r="D160" s="18">
        <v>47980.73</v>
      </c>
      <c r="E160" s="18">
        <v>12613.39</v>
      </c>
      <c r="F160" s="18">
        <v>8401.4699999999993</v>
      </c>
      <c r="G160" s="18">
        <v>219821.83</v>
      </c>
      <c r="H160" s="18">
        <v>14282332.949999999</v>
      </c>
      <c r="I160" s="18">
        <v>9743344.3200000003</v>
      </c>
      <c r="J160" s="19">
        <f t="shared" si="1"/>
        <v>24314534.329999998</v>
      </c>
    </row>
    <row r="161" spans="1:10" ht="15" thickBot="1" x14ac:dyDescent="0.4">
      <c r="A161" s="21" t="e">
        <f>INDEX(#REF!,MATCH(B161,#REF!, 0))</f>
        <v>#REF!</v>
      </c>
      <c r="B161" s="17" t="s">
        <v>47</v>
      </c>
      <c r="C161" s="16"/>
      <c r="D161" s="16"/>
      <c r="E161" s="16"/>
      <c r="F161" s="16"/>
      <c r="G161" s="16"/>
      <c r="H161" s="18">
        <v>608885.87</v>
      </c>
      <c r="I161" s="18">
        <v>655688.09</v>
      </c>
      <c r="J161" s="19">
        <f t="shared" si="1"/>
        <v>1264573.96</v>
      </c>
    </row>
    <row r="162" spans="1:10" ht="15" thickBot="1" x14ac:dyDescent="0.4">
      <c r="A162" s="21" t="e">
        <f>INDEX(#REF!,MATCH(B162,#REF!, 0))</f>
        <v>#REF!</v>
      </c>
      <c r="B162" s="17" t="s">
        <v>264</v>
      </c>
      <c r="C162" s="16"/>
      <c r="D162" s="16"/>
      <c r="E162" s="16"/>
      <c r="F162" s="16"/>
      <c r="G162" s="18">
        <v>818741.79</v>
      </c>
      <c r="H162" s="18">
        <v>684275.75</v>
      </c>
      <c r="I162" s="16"/>
      <c r="J162" s="19">
        <f t="shared" si="1"/>
        <v>1503017.54</v>
      </c>
    </row>
    <row r="163" spans="1:10" ht="15" thickBot="1" x14ac:dyDescent="0.4">
      <c r="A163" s="21" t="e">
        <f>INDEX(#REF!,MATCH(B163,#REF!, 0))</f>
        <v>#REF!</v>
      </c>
      <c r="B163" s="17" t="s">
        <v>29</v>
      </c>
      <c r="C163" s="16"/>
      <c r="D163" s="16"/>
      <c r="E163" s="16"/>
      <c r="F163" s="16"/>
      <c r="G163" s="16"/>
      <c r="H163" s="16"/>
      <c r="I163" s="18">
        <v>7514.93</v>
      </c>
      <c r="J163" s="19">
        <f t="shared" si="1"/>
        <v>7514.93</v>
      </c>
    </row>
    <row r="164" spans="1:10" ht="15" thickBot="1" x14ac:dyDescent="0.4">
      <c r="A164" s="21" t="e">
        <f>INDEX(#REF!,MATCH(B164,#REF!, 0))</f>
        <v>#REF!</v>
      </c>
      <c r="B164" s="17" t="s">
        <v>6</v>
      </c>
      <c r="C164" s="16"/>
      <c r="D164" s="16"/>
      <c r="E164" s="16"/>
      <c r="F164" s="16"/>
      <c r="G164" s="16"/>
      <c r="H164" s="16"/>
      <c r="I164" s="18">
        <v>192056.45</v>
      </c>
      <c r="J164" s="19">
        <f t="shared" si="1"/>
        <v>192056.45</v>
      </c>
    </row>
    <row r="165" spans="1:10" ht="15" thickBot="1" x14ac:dyDescent="0.4">
      <c r="A165" s="21" t="e">
        <f>INDEX(#REF!,MATCH(B165,#REF!, 0))</f>
        <v>#REF!</v>
      </c>
      <c r="B165" s="17" t="s">
        <v>30</v>
      </c>
      <c r="C165" s="16"/>
      <c r="D165" s="16"/>
      <c r="E165" s="16"/>
      <c r="F165" s="16"/>
      <c r="G165" s="16"/>
      <c r="H165" s="16"/>
      <c r="I165" s="18">
        <v>3988155.99</v>
      </c>
      <c r="J165" s="19">
        <f t="shared" si="1"/>
        <v>3988155.99</v>
      </c>
    </row>
    <row r="166" spans="1:10" ht="15" thickBot="1" x14ac:dyDescent="0.4">
      <c r="A166" s="21" t="e">
        <f>INDEX(#REF!,MATCH(B166,#REF!, 0))</f>
        <v>#REF!</v>
      </c>
      <c r="B166" s="17" t="s">
        <v>54</v>
      </c>
      <c r="C166" s="16"/>
      <c r="D166" s="16"/>
      <c r="E166" s="16"/>
      <c r="F166" s="16"/>
      <c r="G166" s="16"/>
      <c r="H166" s="16"/>
      <c r="I166" s="18">
        <v>187760.35</v>
      </c>
      <c r="J166" s="19">
        <f t="shared" si="1"/>
        <v>187760.35</v>
      </c>
    </row>
    <row r="167" spans="1:10" ht="15" thickBot="1" x14ac:dyDescent="0.4">
      <c r="A167" s="21" t="e">
        <f>INDEX(#REF!,MATCH(B167,#REF!, 0))</f>
        <v>#REF!</v>
      </c>
      <c r="B167" s="17" t="s">
        <v>55</v>
      </c>
      <c r="C167" s="16"/>
      <c r="D167" s="16"/>
      <c r="E167" s="16"/>
      <c r="F167" s="16"/>
      <c r="G167" s="16"/>
      <c r="H167" s="16"/>
      <c r="I167" s="18">
        <v>2015955.39</v>
      </c>
      <c r="J167" s="19">
        <f t="shared" si="1"/>
        <v>2015955.39</v>
      </c>
    </row>
    <row r="168" spans="1:10" ht="15" thickBot="1" x14ac:dyDescent="0.4">
      <c r="A168" s="21" t="e">
        <f>INDEX(#REF!,MATCH(B168,#REF!, 0))</f>
        <v>#REF!</v>
      </c>
      <c r="B168" s="17" t="s">
        <v>265</v>
      </c>
      <c r="C168" s="16"/>
      <c r="D168" s="16"/>
      <c r="E168" s="16"/>
      <c r="F168" s="16"/>
      <c r="G168" s="16"/>
      <c r="H168" s="18">
        <v>1276.73</v>
      </c>
      <c r="I168" s="18">
        <v>12506</v>
      </c>
      <c r="J168" s="19">
        <f t="shared" si="1"/>
        <v>13782.73</v>
      </c>
    </row>
    <row r="169" spans="1:10" ht="15" thickBot="1" x14ac:dyDescent="0.4">
      <c r="A169" s="21" t="e">
        <f>INDEX(#REF!,MATCH(B169,#REF!, 0))</f>
        <v>#REF!</v>
      </c>
      <c r="B169" s="24" t="s">
        <v>266</v>
      </c>
      <c r="C169" s="18">
        <v>561259.76</v>
      </c>
      <c r="D169" s="18">
        <v>41768.67</v>
      </c>
      <c r="E169" s="18">
        <v>35664.32</v>
      </c>
      <c r="F169" s="18">
        <v>19808.86</v>
      </c>
      <c r="G169" s="18">
        <v>296137.3</v>
      </c>
      <c r="H169" s="18">
        <v>28702337.539999999</v>
      </c>
      <c r="I169" s="18">
        <v>67147304.790000007</v>
      </c>
      <c r="J169" s="19">
        <f t="shared" si="1"/>
        <v>96804281.239999995</v>
      </c>
    </row>
    <row r="170" spans="1:10" x14ac:dyDescent="0.35">
      <c r="B170" s="34">
        <v>45156</v>
      </c>
      <c r="C170" s="35"/>
      <c r="D170" s="35"/>
      <c r="E170" s="36" t="s">
        <v>197</v>
      </c>
      <c r="F170" s="35"/>
      <c r="G170" s="35"/>
      <c r="H170" s="37">
        <v>0.63335648</v>
      </c>
      <c r="I170" s="35"/>
      <c r="J170" s="19"/>
    </row>
    <row r="171" spans="1:10" x14ac:dyDescent="0.35">
      <c r="C171" s="11">
        <f t="shared" ref="C171:I171" si="2">SUMIFS(C46:C168, $A$47:$A$169, "x")</f>
        <v>0</v>
      </c>
      <c r="D171" s="25">
        <f t="shared" si="2"/>
        <v>0</v>
      </c>
      <c r="E171" s="25">
        <f t="shared" si="2"/>
        <v>0</v>
      </c>
      <c r="F171" s="25">
        <f t="shared" si="2"/>
        <v>0</v>
      </c>
      <c r="G171" s="25">
        <f t="shared" si="2"/>
        <v>0</v>
      </c>
      <c r="H171" s="25">
        <f t="shared" si="2"/>
        <v>0</v>
      </c>
      <c r="I171" s="25">
        <f t="shared" si="2"/>
        <v>0</v>
      </c>
      <c r="J171" s="20">
        <f>SUMIFS(J47:J169, A47:A169, "x")</f>
        <v>0</v>
      </c>
    </row>
    <row r="172" spans="1:10" x14ac:dyDescent="0.35">
      <c r="C172" s="11">
        <f>C171</f>
        <v>0</v>
      </c>
    </row>
  </sheetData>
  <mergeCells count="15">
    <mergeCell ref="B170:D170"/>
    <mergeCell ref="E170:G170"/>
    <mergeCell ref="H170:I170"/>
    <mergeCell ref="B37:I37"/>
    <mergeCell ref="B38:I38"/>
    <mergeCell ref="B39:I39"/>
    <mergeCell ref="B40:I40"/>
    <mergeCell ref="B41:B42"/>
    <mergeCell ref="C41:C44"/>
    <mergeCell ref="D41:D44"/>
    <mergeCell ref="E41:E44"/>
    <mergeCell ref="F41:F44"/>
    <mergeCell ref="G41:G44"/>
    <mergeCell ref="H41:H44"/>
    <mergeCell ref="I41:I4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E27A-5330-44A1-AE43-0B5BFE2842D9}">
  <sheetPr>
    <tabColor theme="1"/>
  </sheetPr>
  <dimension ref="A1:J135"/>
  <sheetViews>
    <sheetView topLeftCell="A106" workbookViewId="0">
      <selection activeCell="J135" sqref="J135"/>
    </sheetView>
  </sheetViews>
  <sheetFormatPr defaultRowHeight="12.75" customHeight="1" x14ac:dyDescent="0.25"/>
  <cols>
    <col min="1" max="1" width="8.7265625" style="1"/>
    <col min="2" max="2" width="34" style="1" bestFit="1" customWidth="1"/>
    <col min="3" max="3" width="15" style="1" bestFit="1" customWidth="1"/>
    <col min="4" max="9" width="13.81640625" style="1" bestFit="1" customWidth="1"/>
    <col min="10" max="10" width="16" style="1" bestFit="1" customWidth="1"/>
    <col min="11" max="16384" width="8.7265625" style="1"/>
  </cols>
  <sheetData>
    <row r="1" spans="1:10" ht="19.5" customHeight="1" x14ac:dyDescent="0.25">
      <c r="B1" s="29" t="s">
        <v>268</v>
      </c>
      <c r="C1" s="30"/>
      <c r="D1" s="30"/>
      <c r="E1" s="30"/>
      <c r="F1" s="30"/>
      <c r="G1" s="30"/>
      <c r="H1" s="30"/>
      <c r="I1" s="30"/>
    </row>
    <row r="2" spans="1:10" ht="13" thickBot="1" x14ac:dyDescent="0.3">
      <c r="B2" s="31" t="s">
        <v>190</v>
      </c>
      <c r="C2" s="32"/>
      <c r="D2" s="32"/>
      <c r="E2" s="32"/>
      <c r="F2" s="32"/>
      <c r="G2" s="32"/>
      <c r="H2" s="32"/>
      <c r="I2" s="32"/>
    </row>
    <row r="3" spans="1:10" ht="13" thickBot="1" x14ac:dyDescent="0.3">
      <c r="B3" s="31" t="s">
        <v>191</v>
      </c>
      <c r="C3" s="32"/>
      <c r="D3" s="32"/>
      <c r="E3" s="32"/>
      <c r="F3" s="32"/>
      <c r="G3" s="32"/>
      <c r="H3" s="32"/>
      <c r="I3" s="32"/>
    </row>
    <row r="4" spans="1:10" ht="13" thickBot="1" x14ac:dyDescent="0.3">
      <c r="B4" s="31" t="s">
        <v>192</v>
      </c>
      <c r="C4" s="32"/>
      <c r="D4" s="32"/>
      <c r="E4" s="32"/>
      <c r="F4" s="32"/>
      <c r="G4" s="32"/>
      <c r="H4" s="32"/>
      <c r="I4" s="32"/>
    </row>
    <row r="5" spans="1:10" ht="13" thickBot="1" x14ac:dyDescent="0.3">
      <c r="B5" s="33" t="s">
        <v>193</v>
      </c>
      <c r="C5" s="26" t="s">
        <v>99</v>
      </c>
      <c r="D5" s="26" t="s">
        <v>100</v>
      </c>
      <c r="E5" s="26" t="s">
        <v>101</v>
      </c>
      <c r="F5" s="26" t="s">
        <v>102</v>
      </c>
      <c r="G5" s="26" t="s">
        <v>103</v>
      </c>
      <c r="H5" s="26" t="s">
        <v>104</v>
      </c>
      <c r="I5" s="26" t="s">
        <v>105</v>
      </c>
    </row>
    <row r="6" spans="1:10" ht="12.5" x14ac:dyDescent="0.25">
      <c r="B6" s="27"/>
      <c r="C6" s="27"/>
      <c r="D6" s="27"/>
      <c r="E6" s="27"/>
      <c r="F6" s="27"/>
      <c r="G6" s="27"/>
      <c r="H6" s="27"/>
      <c r="I6" s="27"/>
    </row>
    <row r="7" spans="1:10" ht="12.5" x14ac:dyDescent="0.25">
      <c r="B7" s="3"/>
      <c r="C7" s="27"/>
      <c r="D7" s="27"/>
      <c r="E7" s="27"/>
      <c r="F7" s="27"/>
      <c r="G7" s="27"/>
      <c r="H7" s="27"/>
      <c r="I7" s="27"/>
    </row>
    <row r="8" spans="1:10" ht="13" thickBot="1" x14ac:dyDescent="0.3">
      <c r="B8" s="3"/>
      <c r="C8" s="28"/>
      <c r="D8" s="28"/>
      <c r="E8" s="28"/>
      <c r="F8" s="28"/>
      <c r="G8" s="28"/>
      <c r="H8" s="28"/>
      <c r="I8" s="28"/>
    </row>
    <row r="9" spans="1:10" ht="13" thickBot="1" x14ac:dyDescent="0.3">
      <c r="B9" s="5"/>
      <c r="C9" s="4" t="s">
        <v>195</v>
      </c>
      <c r="D9" s="4" t="s">
        <v>195</v>
      </c>
      <c r="E9" s="4" t="s">
        <v>195</v>
      </c>
      <c r="F9" s="4" t="s">
        <v>195</v>
      </c>
      <c r="G9" s="4" t="s">
        <v>195</v>
      </c>
      <c r="H9" s="4" t="s">
        <v>195</v>
      </c>
      <c r="I9" s="4" t="s">
        <v>195</v>
      </c>
    </row>
    <row r="10" spans="1:10" ht="13" thickBot="1" x14ac:dyDescent="0.3">
      <c r="B10" s="6" t="s">
        <v>200</v>
      </c>
      <c r="C10" s="7"/>
      <c r="D10" s="7"/>
      <c r="E10" s="7"/>
      <c r="F10" s="7"/>
      <c r="G10" s="7"/>
      <c r="H10" s="7"/>
      <c r="I10" s="7"/>
    </row>
    <row r="11" spans="1:10" ht="13" thickBot="1" x14ac:dyDescent="0.3">
      <c r="A11" s="2" t="e">
        <f>INDEX(#REF!,MATCH(B11,#REF!, 0))</f>
        <v>#REF!</v>
      </c>
      <c r="B11" s="8" t="s">
        <v>7</v>
      </c>
      <c r="C11" s="7"/>
      <c r="D11" s="7"/>
      <c r="E11" s="7"/>
      <c r="F11" s="7"/>
      <c r="G11" s="7"/>
      <c r="H11" s="7"/>
      <c r="I11" s="10">
        <v>457</v>
      </c>
      <c r="J11" s="22">
        <f>SUM(C11:I11)</f>
        <v>457</v>
      </c>
    </row>
    <row r="12" spans="1:10" ht="13" thickBot="1" x14ac:dyDescent="0.3">
      <c r="A12" s="2" t="e">
        <f>INDEX(#REF!,MATCH(B12,#REF!, 0))</f>
        <v>#REF!</v>
      </c>
      <c r="B12" s="8" t="s">
        <v>31</v>
      </c>
      <c r="C12" s="7"/>
      <c r="D12" s="7"/>
      <c r="E12" s="7"/>
      <c r="F12" s="7"/>
      <c r="G12" s="10">
        <v>-36</v>
      </c>
      <c r="H12" s="10">
        <v>24896</v>
      </c>
      <c r="I12" s="10">
        <v>9323</v>
      </c>
      <c r="J12" s="22">
        <f t="shared" ref="J12:J75" si="0">SUM(C12:I12)</f>
        <v>34183</v>
      </c>
    </row>
    <row r="13" spans="1:10" ht="13" thickBot="1" x14ac:dyDescent="0.3">
      <c r="A13" s="2" t="e">
        <f>INDEX(#REF!,MATCH(B13,#REF!, 0))</f>
        <v>#REF!</v>
      </c>
      <c r="B13" s="8" t="s">
        <v>1</v>
      </c>
      <c r="C13" s="7"/>
      <c r="D13" s="7"/>
      <c r="E13" s="7"/>
      <c r="F13" s="7"/>
      <c r="G13" s="7"/>
      <c r="H13" s="7"/>
      <c r="I13" s="10">
        <v>50714</v>
      </c>
      <c r="J13" s="22">
        <f t="shared" si="0"/>
        <v>50714</v>
      </c>
    </row>
    <row r="14" spans="1:10" ht="13" thickBot="1" x14ac:dyDescent="0.3">
      <c r="A14" s="2" t="e">
        <f>INDEX(#REF!,MATCH(B14,#REF!, 0))</f>
        <v>#REF!</v>
      </c>
      <c r="B14" s="8" t="s">
        <v>18</v>
      </c>
      <c r="C14" s="7"/>
      <c r="D14" s="7"/>
      <c r="E14" s="7"/>
      <c r="F14" s="7"/>
      <c r="G14" s="7"/>
      <c r="H14" s="7"/>
      <c r="I14" s="7"/>
      <c r="J14" s="22">
        <f t="shared" si="0"/>
        <v>0</v>
      </c>
    </row>
    <row r="15" spans="1:10" ht="13" thickBot="1" x14ac:dyDescent="0.3">
      <c r="A15" s="2" t="e">
        <f>INDEX(#REF!,MATCH(B15,#REF!, 0))</f>
        <v>#REF!</v>
      </c>
      <c r="B15" s="8" t="s">
        <v>19</v>
      </c>
      <c r="C15" s="7"/>
      <c r="D15" s="7"/>
      <c r="E15" s="7"/>
      <c r="F15" s="7"/>
      <c r="G15" s="10">
        <v>402</v>
      </c>
      <c r="H15" s="10">
        <v>85296</v>
      </c>
      <c r="I15" s="10">
        <v>294257</v>
      </c>
      <c r="J15" s="22">
        <f t="shared" si="0"/>
        <v>379955</v>
      </c>
    </row>
    <row r="16" spans="1:10" ht="13" thickBot="1" x14ac:dyDescent="0.3">
      <c r="A16" s="2" t="e">
        <f>INDEX(#REF!,MATCH(B16,#REF!, 0))</f>
        <v>#REF!</v>
      </c>
      <c r="B16" s="8" t="s">
        <v>201</v>
      </c>
      <c r="C16" s="7"/>
      <c r="D16" s="7"/>
      <c r="E16" s="10">
        <v>18</v>
      </c>
      <c r="F16" s="10">
        <v>8</v>
      </c>
      <c r="G16" s="10">
        <v>16</v>
      </c>
      <c r="H16" s="7"/>
      <c r="I16" s="7"/>
      <c r="J16" s="22">
        <f t="shared" si="0"/>
        <v>42</v>
      </c>
    </row>
    <row r="17" spans="1:10" ht="13" thickBot="1" x14ac:dyDescent="0.3">
      <c r="A17" s="2" t="e">
        <f>INDEX(#REF!,MATCH(B17,#REF!, 0))</f>
        <v>#REF!</v>
      </c>
      <c r="B17" s="8" t="s">
        <v>202</v>
      </c>
      <c r="C17" s="7"/>
      <c r="D17" s="10">
        <v>4</v>
      </c>
      <c r="E17" s="10">
        <v>4</v>
      </c>
      <c r="F17" s="7"/>
      <c r="G17" s="7"/>
      <c r="H17" s="7"/>
      <c r="I17" s="7"/>
      <c r="J17" s="22">
        <f t="shared" si="0"/>
        <v>8</v>
      </c>
    </row>
    <row r="18" spans="1:10" ht="13" thickBot="1" x14ac:dyDescent="0.3">
      <c r="A18" s="2" t="e">
        <f>INDEX(#REF!,MATCH(B18,#REF!, 0))</f>
        <v>#REF!</v>
      </c>
      <c r="B18" s="8" t="s">
        <v>203</v>
      </c>
      <c r="C18" s="7"/>
      <c r="D18" s="10">
        <v>576</v>
      </c>
      <c r="E18" s="7"/>
      <c r="F18" s="7"/>
      <c r="G18" s="7"/>
      <c r="H18" s="7"/>
      <c r="I18" s="7"/>
      <c r="J18" s="22">
        <f t="shared" si="0"/>
        <v>576</v>
      </c>
    </row>
    <row r="19" spans="1:10" ht="13" thickBot="1" x14ac:dyDescent="0.3">
      <c r="A19" s="2" t="e">
        <f>INDEX(#REF!,MATCH(B19,#REF!, 0))</f>
        <v>#REF!</v>
      </c>
      <c r="B19" s="8" t="s">
        <v>204</v>
      </c>
      <c r="C19" s="7"/>
      <c r="D19" s="10">
        <v>1</v>
      </c>
      <c r="E19" s="7"/>
      <c r="F19" s="7"/>
      <c r="G19" s="7"/>
      <c r="H19" s="7"/>
      <c r="I19" s="7"/>
      <c r="J19" s="22">
        <f t="shared" si="0"/>
        <v>1</v>
      </c>
    </row>
    <row r="20" spans="1:10" ht="13" thickBot="1" x14ac:dyDescent="0.3">
      <c r="A20" s="2" t="e">
        <f>INDEX(#REF!,MATCH(B20,#REF!, 0))</f>
        <v>#REF!</v>
      </c>
      <c r="B20" s="8" t="s">
        <v>205</v>
      </c>
      <c r="C20" s="7"/>
      <c r="D20" s="7"/>
      <c r="E20" s="10">
        <v>10</v>
      </c>
      <c r="F20" s="7"/>
      <c r="G20" s="7"/>
      <c r="H20" s="7"/>
      <c r="I20" s="7"/>
      <c r="J20" s="22">
        <f t="shared" si="0"/>
        <v>10</v>
      </c>
    </row>
    <row r="21" spans="1:10" ht="13" thickBot="1" x14ac:dyDescent="0.3">
      <c r="A21" s="2" t="e">
        <f>INDEX(#REF!,MATCH(B21,#REF!, 0))</f>
        <v>#REF!</v>
      </c>
      <c r="B21" s="8" t="s">
        <v>206</v>
      </c>
      <c r="C21" s="7"/>
      <c r="D21" s="7"/>
      <c r="E21" s="7"/>
      <c r="F21" s="7"/>
      <c r="G21" s="7"/>
      <c r="H21" s="10">
        <v>25</v>
      </c>
      <c r="I21" s="10">
        <v>2830040</v>
      </c>
      <c r="J21" s="22">
        <f t="shared" si="0"/>
        <v>2830065</v>
      </c>
    </row>
    <row r="22" spans="1:10" ht="13" thickBot="1" x14ac:dyDescent="0.3">
      <c r="A22" s="2" t="e">
        <f>INDEX(#REF!,MATCH(B22,#REF!, 0))</f>
        <v>#REF!</v>
      </c>
      <c r="B22" s="8" t="s">
        <v>207</v>
      </c>
      <c r="C22" s="7"/>
      <c r="D22" s="7"/>
      <c r="E22" s="7"/>
      <c r="F22" s="7"/>
      <c r="G22" s="10">
        <v>185</v>
      </c>
      <c r="H22" s="10">
        <v>688</v>
      </c>
      <c r="I22" s="10">
        <v>7668</v>
      </c>
      <c r="J22" s="22">
        <f t="shared" si="0"/>
        <v>8541</v>
      </c>
    </row>
    <row r="23" spans="1:10" ht="13" thickBot="1" x14ac:dyDescent="0.3">
      <c r="A23" s="2" t="e">
        <f>INDEX(#REF!,MATCH(B23,#REF!, 0))</f>
        <v>#REF!</v>
      </c>
      <c r="B23" s="8" t="s">
        <v>208</v>
      </c>
      <c r="C23" s="7"/>
      <c r="D23" s="10">
        <v>3649</v>
      </c>
      <c r="E23" s="10">
        <v>15594</v>
      </c>
      <c r="F23" s="10">
        <v>11378</v>
      </c>
      <c r="G23" s="10">
        <v>79837</v>
      </c>
      <c r="H23" s="10">
        <v>963090</v>
      </c>
      <c r="I23" s="10">
        <v>1586645</v>
      </c>
      <c r="J23" s="22">
        <f t="shared" si="0"/>
        <v>2660193</v>
      </c>
    </row>
    <row r="24" spans="1:10" ht="13" thickBot="1" x14ac:dyDescent="0.3">
      <c r="A24" s="2" t="e">
        <f>INDEX(#REF!,MATCH(B24,#REF!, 0))</f>
        <v>#REF!</v>
      </c>
      <c r="B24" s="8" t="s">
        <v>209</v>
      </c>
      <c r="C24" s="7"/>
      <c r="D24" s="7"/>
      <c r="E24" s="7"/>
      <c r="F24" s="7"/>
      <c r="G24" s="7"/>
      <c r="H24" s="7"/>
      <c r="I24" s="10">
        <v>248093</v>
      </c>
      <c r="J24" s="22">
        <f t="shared" si="0"/>
        <v>248093</v>
      </c>
    </row>
    <row r="25" spans="1:10" ht="13" thickBot="1" x14ac:dyDescent="0.3">
      <c r="A25" s="2" t="e">
        <f>INDEX(#REF!,MATCH(B25,#REF!, 0))</f>
        <v>#REF!</v>
      </c>
      <c r="B25" s="8" t="s">
        <v>210</v>
      </c>
      <c r="C25" s="7"/>
      <c r="D25" s="7"/>
      <c r="E25" s="7"/>
      <c r="F25" s="7"/>
      <c r="G25" s="7"/>
      <c r="H25" s="10">
        <v>2758</v>
      </c>
      <c r="I25" s="10">
        <v>26791</v>
      </c>
      <c r="J25" s="22">
        <f t="shared" si="0"/>
        <v>29549</v>
      </c>
    </row>
    <row r="26" spans="1:10" ht="13" thickBot="1" x14ac:dyDescent="0.3">
      <c r="A26" s="2" t="e">
        <f>INDEX(#REF!,MATCH(B26,#REF!, 0))</f>
        <v>#REF!</v>
      </c>
      <c r="B26" s="8" t="s">
        <v>211</v>
      </c>
      <c r="C26" s="7"/>
      <c r="D26" s="7"/>
      <c r="E26" s="7"/>
      <c r="F26" s="7"/>
      <c r="G26" s="10">
        <v>1567</v>
      </c>
      <c r="H26" s="10">
        <v>386148</v>
      </c>
      <c r="I26" s="10">
        <v>2131891</v>
      </c>
      <c r="J26" s="22">
        <f t="shared" si="0"/>
        <v>2519606</v>
      </c>
    </row>
    <row r="27" spans="1:10" ht="13" thickBot="1" x14ac:dyDescent="0.3">
      <c r="A27" s="2" t="e">
        <f>INDEX(#REF!,MATCH(B27,#REF!, 0))</f>
        <v>#REF!</v>
      </c>
      <c r="B27" s="8" t="s">
        <v>212</v>
      </c>
      <c r="C27" s="7"/>
      <c r="D27" s="10">
        <v>124400</v>
      </c>
      <c r="E27" s="10">
        <v>378535</v>
      </c>
      <c r="F27" s="10">
        <v>687880</v>
      </c>
      <c r="G27" s="10">
        <v>195752</v>
      </c>
      <c r="H27" s="7"/>
      <c r="I27" s="7"/>
      <c r="J27" s="22">
        <f t="shared" si="0"/>
        <v>1386567</v>
      </c>
    </row>
    <row r="28" spans="1:10" ht="13" thickBot="1" x14ac:dyDescent="0.3">
      <c r="A28" s="2" t="e">
        <f>INDEX(#REF!,MATCH(B28,#REF!, 0))</f>
        <v>#REF!</v>
      </c>
      <c r="B28" s="8" t="s">
        <v>213</v>
      </c>
      <c r="C28" s="7"/>
      <c r="D28" s="7"/>
      <c r="E28" s="7"/>
      <c r="F28" s="7"/>
      <c r="G28" s="7"/>
      <c r="H28" s="7"/>
      <c r="I28" s="7"/>
      <c r="J28" s="22">
        <f t="shared" si="0"/>
        <v>0</v>
      </c>
    </row>
    <row r="29" spans="1:10" ht="13" thickBot="1" x14ac:dyDescent="0.3">
      <c r="A29" s="2" t="e">
        <f>INDEX(#REF!,MATCH(B29,#REF!, 0))</f>
        <v>#REF!</v>
      </c>
      <c r="B29" s="8" t="s">
        <v>214</v>
      </c>
      <c r="C29" s="7"/>
      <c r="D29" s="7"/>
      <c r="E29" s="7"/>
      <c r="F29" s="7"/>
      <c r="G29" s="10">
        <v>284</v>
      </c>
      <c r="H29" s="10">
        <v>41914</v>
      </c>
      <c r="I29" s="10">
        <v>126906</v>
      </c>
      <c r="J29" s="22">
        <f t="shared" si="0"/>
        <v>169104</v>
      </c>
    </row>
    <row r="30" spans="1:10" ht="13" thickBot="1" x14ac:dyDescent="0.3">
      <c r="A30" s="2" t="e">
        <f>INDEX(#REF!,MATCH(B30,#REF!, 0))</f>
        <v>#REF!</v>
      </c>
      <c r="B30" s="8" t="s">
        <v>215</v>
      </c>
      <c r="C30" s="7"/>
      <c r="D30" s="7"/>
      <c r="E30" s="7"/>
      <c r="F30" s="7"/>
      <c r="G30" s="10">
        <v>922</v>
      </c>
      <c r="H30" s="10">
        <v>553</v>
      </c>
      <c r="I30" s="7"/>
      <c r="J30" s="22">
        <f t="shared" si="0"/>
        <v>1475</v>
      </c>
    </row>
    <row r="31" spans="1:10" ht="13" thickBot="1" x14ac:dyDescent="0.3">
      <c r="A31" s="2" t="e">
        <f>INDEX(#REF!,MATCH(B31,#REF!, 0))</f>
        <v>#REF!</v>
      </c>
      <c r="B31" s="8" t="s">
        <v>36</v>
      </c>
      <c r="C31" s="7"/>
      <c r="D31" s="7"/>
      <c r="E31" s="10">
        <v>23838</v>
      </c>
      <c r="F31" s="10">
        <v>491979</v>
      </c>
      <c r="G31" s="10">
        <v>379171</v>
      </c>
      <c r="H31" s="10">
        <v>7883381</v>
      </c>
      <c r="I31" s="10">
        <v>11919864</v>
      </c>
      <c r="J31" s="22">
        <f t="shared" si="0"/>
        <v>20698233</v>
      </c>
    </row>
    <row r="32" spans="1:10" ht="13" thickBot="1" x14ac:dyDescent="0.3">
      <c r="A32" s="2" t="e">
        <f>INDEX(#REF!,MATCH(B32,#REF!, 0))</f>
        <v>#REF!</v>
      </c>
      <c r="B32" s="8" t="s">
        <v>216</v>
      </c>
      <c r="C32" s="7"/>
      <c r="D32" s="7"/>
      <c r="E32" s="7"/>
      <c r="F32" s="7"/>
      <c r="G32" s="7"/>
      <c r="H32" s="10">
        <v>2</v>
      </c>
      <c r="I32" s="10">
        <v>18</v>
      </c>
      <c r="J32" s="22">
        <f t="shared" si="0"/>
        <v>20</v>
      </c>
    </row>
    <row r="33" spans="1:10" ht="13" thickBot="1" x14ac:dyDescent="0.3">
      <c r="A33" s="2" t="e">
        <f>INDEX(#REF!,MATCH(B33,#REF!, 0))</f>
        <v>#REF!</v>
      </c>
      <c r="B33" s="8" t="s">
        <v>217</v>
      </c>
      <c r="C33" s="7"/>
      <c r="D33" s="7"/>
      <c r="E33" s="7"/>
      <c r="F33" s="7"/>
      <c r="G33" s="7"/>
      <c r="H33" s="7"/>
      <c r="I33" s="7"/>
      <c r="J33" s="22">
        <f t="shared" si="0"/>
        <v>0</v>
      </c>
    </row>
    <row r="34" spans="1:10" ht="13" thickBot="1" x14ac:dyDescent="0.3">
      <c r="A34" s="2" t="e">
        <f>INDEX(#REF!,MATCH(B34,#REF!, 0))</f>
        <v>#REF!</v>
      </c>
      <c r="B34" s="8" t="s">
        <v>218</v>
      </c>
      <c r="C34" s="10">
        <v>2</v>
      </c>
      <c r="D34" s="10">
        <v>225</v>
      </c>
      <c r="E34" s="7"/>
      <c r="F34" s="10">
        <v>-1</v>
      </c>
      <c r="G34" s="10">
        <v>24435</v>
      </c>
      <c r="H34" s="10">
        <v>7271</v>
      </c>
      <c r="I34" s="7"/>
      <c r="J34" s="22">
        <f t="shared" si="0"/>
        <v>31932</v>
      </c>
    </row>
    <row r="35" spans="1:10" ht="13" thickBot="1" x14ac:dyDescent="0.3">
      <c r="A35" s="2" t="e">
        <f>INDEX(#REF!,MATCH(B35,#REF!, 0))</f>
        <v>#REF!</v>
      </c>
      <c r="B35" s="8" t="s">
        <v>8</v>
      </c>
      <c r="C35" s="7"/>
      <c r="D35" s="10">
        <v>8098</v>
      </c>
      <c r="E35" s="10">
        <v>50967</v>
      </c>
      <c r="F35" s="10">
        <v>322535</v>
      </c>
      <c r="G35" s="10">
        <v>425950</v>
      </c>
      <c r="H35" s="10">
        <v>2243157</v>
      </c>
      <c r="I35" s="10">
        <v>27394885</v>
      </c>
      <c r="J35" s="22">
        <f t="shared" si="0"/>
        <v>30445592</v>
      </c>
    </row>
    <row r="36" spans="1:10" ht="13" thickBot="1" x14ac:dyDescent="0.3">
      <c r="A36" s="2" t="e">
        <f>INDEX(#REF!,MATCH(B36,#REF!, 0))</f>
        <v>#REF!</v>
      </c>
      <c r="B36" s="8" t="s">
        <v>219</v>
      </c>
      <c r="C36" s="10">
        <v>12759</v>
      </c>
      <c r="D36" s="10">
        <v>853473</v>
      </c>
      <c r="E36" s="10">
        <v>1789221</v>
      </c>
      <c r="F36" s="10">
        <v>2084114</v>
      </c>
      <c r="G36" s="10">
        <v>1121400</v>
      </c>
      <c r="H36" s="7"/>
      <c r="I36" s="7"/>
      <c r="J36" s="22">
        <f t="shared" si="0"/>
        <v>5860967</v>
      </c>
    </row>
    <row r="37" spans="1:10" ht="13" thickBot="1" x14ac:dyDescent="0.3">
      <c r="A37" s="2" t="e">
        <f>INDEX(#REF!,MATCH(B37,#REF!, 0))</f>
        <v>#REF!</v>
      </c>
      <c r="B37" s="8" t="s">
        <v>220</v>
      </c>
      <c r="C37" s="7"/>
      <c r="D37" s="7"/>
      <c r="E37" s="7"/>
      <c r="F37" s="10">
        <v>973</v>
      </c>
      <c r="G37" s="10">
        <v>854</v>
      </c>
      <c r="H37" s="7"/>
      <c r="I37" s="7"/>
      <c r="J37" s="22">
        <f t="shared" si="0"/>
        <v>1827</v>
      </c>
    </row>
    <row r="38" spans="1:10" ht="13" thickBot="1" x14ac:dyDescent="0.3">
      <c r="A38" s="2" t="e">
        <f>INDEX(#REF!,MATCH(B38,#REF!, 0))</f>
        <v>#REF!</v>
      </c>
      <c r="B38" s="8" t="s">
        <v>5</v>
      </c>
      <c r="C38" s="7"/>
      <c r="D38" s="7"/>
      <c r="E38" s="7"/>
      <c r="F38" s="7"/>
      <c r="G38" s="7"/>
      <c r="H38" s="7"/>
      <c r="I38" s="10">
        <v>300834</v>
      </c>
      <c r="J38" s="22">
        <f t="shared" si="0"/>
        <v>300834</v>
      </c>
    </row>
    <row r="39" spans="1:10" ht="13" thickBot="1" x14ac:dyDescent="0.3">
      <c r="A39" s="2" t="e">
        <f>INDEX(#REF!,MATCH(B39,#REF!, 0))</f>
        <v>#REF!</v>
      </c>
      <c r="B39" s="8" t="s">
        <v>25</v>
      </c>
      <c r="C39" s="7"/>
      <c r="D39" s="7"/>
      <c r="E39" s="7"/>
      <c r="F39" s="7"/>
      <c r="G39" s="7"/>
      <c r="H39" s="10">
        <v>165338</v>
      </c>
      <c r="I39" s="10">
        <v>14397</v>
      </c>
      <c r="J39" s="22">
        <f t="shared" si="0"/>
        <v>179735</v>
      </c>
    </row>
    <row r="40" spans="1:10" ht="13" thickBot="1" x14ac:dyDescent="0.3">
      <c r="A40" s="2" t="e">
        <f>INDEX(#REF!,MATCH(B40,#REF!, 0))</f>
        <v>#REF!</v>
      </c>
      <c r="B40" s="8" t="s">
        <v>52</v>
      </c>
      <c r="C40" s="7"/>
      <c r="D40" s="7"/>
      <c r="E40" s="7"/>
      <c r="F40" s="7"/>
      <c r="G40" s="10">
        <v>119182</v>
      </c>
      <c r="H40" s="10">
        <v>5364832</v>
      </c>
      <c r="I40" s="10">
        <v>1282541</v>
      </c>
      <c r="J40" s="22">
        <f t="shared" si="0"/>
        <v>6766555</v>
      </c>
    </row>
    <row r="41" spans="1:10" ht="13" thickBot="1" x14ac:dyDescent="0.3">
      <c r="A41" s="2" t="e">
        <f>INDEX(#REF!,MATCH(B41,#REF!, 0))</f>
        <v>#REF!</v>
      </c>
      <c r="B41" s="8" t="s">
        <v>26</v>
      </c>
      <c r="C41" s="7"/>
      <c r="D41" s="7"/>
      <c r="E41" s="7"/>
      <c r="F41" s="7"/>
      <c r="G41" s="10">
        <v>19386</v>
      </c>
      <c r="H41" s="10">
        <v>6989089</v>
      </c>
      <c r="I41" s="10">
        <v>3762872</v>
      </c>
      <c r="J41" s="22">
        <f t="shared" si="0"/>
        <v>10771347</v>
      </c>
    </row>
    <row r="42" spans="1:10" ht="13" thickBot="1" x14ac:dyDescent="0.3">
      <c r="A42" s="2" t="e">
        <f>INDEX(#REF!,MATCH(B42,#REF!, 0))</f>
        <v>#REF!</v>
      </c>
      <c r="B42" s="8" t="s">
        <v>221</v>
      </c>
      <c r="C42" s="7"/>
      <c r="D42" s="7"/>
      <c r="E42" s="7"/>
      <c r="F42" s="7"/>
      <c r="G42" s="7"/>
      <c r="H42" s="7"/>
      <c r="I42" s="7"/>
      <c r="J42" s="22">
        <f t="shared" si="0"/>
        <v>0</v>
      </c>
    </row>
    <row r="43" spans="1:10" ht="13" thickBot="1" x14ac:dyDescent="0.3">
      <c r="A43" s="2" t="e">
        <f>INDEX(#REF!,MATCH(B43,#REF!, 0))</f>
        <v>#REF!</v>
      </c>
      <c r="B43" s="8" t="s">
        <v>3</v>
      </c>
      <c r="C43" s="7"/>
      <c r="D43" s="7"/>
      <c r="E43" s="7"/>
      <c r="F43" s="7"/>
      <c r="G43" s="7"/>
      <c r="H43" s="7"/>
      <c r="I43" s="10">
        <v>8666</v>
      </c>
      <c r="J43" s="22">
        <f t="shared" si="0"/>
        <v>8666</v>
      </c>
    </row>
    <row r="44" spans="1:10" ht="13" thickBot="1" x14ac:dyDescent="0.3">
      <c r="A44" s="2" t="e">
        <f>INDEX(#REF!,MATCH(B44,#REF!, 0))</f>
        <v>#REF!</v>
      </c>
      <c r="B44" s="8" t="s">
        <v>22</v>
      </c>
      <c r="C44" s="7"/>
      <c r="D44" s="7"/>
      <c r="E44" s="7"/>
      <c r="F44" s="7"/>
      <c r="G44" s="7"/>
      <c r="H44" s="7"/>
      <c r="I44" s="10">
        <v>4794</v>
      </c>
      <c r="J44" s="22">
        <f t="shared" si="0"/>
        <v>4794</v>
      </c>
    </row>
    <row r="45" spans="1:10" ht="13" thickBot="1" x14ac:dyDescent="0.3">
      <c r="A45" s="2" t="e">
        <f>INDEX(#REF!,MATCH(B45,#REF!, 0))</f>
        <v>#REF!</v>
      </c>
      <c r="B45" s="8" t="s">
        <v>27</v>
      </c>
      <c r="C45" s="7"/>
      <c r="D45" s="7"/>
      <c r="E45" s="7"/>
      <c r="F45" s="7"/>
      <c r="G45" s="7"/>
      <c r="H45" s="7"/>
      <c r="I45" s="10">
        <v>40</v>
      </c>
      <c r="J45" s="22">
        <f t="shared" si="0"/>
        <v>40</v>
      </c>
    </row>
    <row r="46" spans="1:10" ht="13" thickBot="1" x14ac:dyDescent="0.3">
      <c r="A46" s="2" t="e">
        <f>INDEX(#REF!,MATCH(B46,#REF!, 0))</f>
        <v>#REF!</v>
      </c>
      <c r="B46" s="8" t="s">
        <v>28</v>
      </c>
      <c r="C46" s="7"/>
      <c r="D46" s="7"/>
      <c r="E46" s="7"/>
      <c r="F46" s="7"/>
      <c r="G46" s="7"/>
      <c r="H46" s="7"/>
      <c r="I46" s="10">
        <v>86741</v>
      </c>
      <c r="J46" s="22">
        <f t="shared" si="0"/>
        <v>86741</v>
      </c>
    </row>
    <row r="47" spans="1:10" ht="13" thickBot="1" x14ac:dyDescent="0.3">
      <c r="A47" s="2" t="e">
        <f>INDEX(#REF!,MATCH(B47,#REF!, 0))</f>
        <v>#REF!</v>
      </c>
      <c r="B47" s="8" t="s">
        <v>222</v>
      </c>
      <c r="C47" s="7"/>
      <c r="D47" s="7"/>
      <c r="E47" s="7"/>
      <c r="F47" s="7"/>
      <c r="G47" s="7"/>
      <c r="H47" s="7"/>
      <c r="I47" s="7"/>
      <c r="J47" s="22">
        <f t="shared" si="0"/>
        <v>0</v>
      </c>
    </row>
    <row r="48" spans="1:10" ht="13" thickBot="1" x14ac:dyDescent="0.3">
      <c r="A48" s="2" t="e">
        <f>INDEX(#REF!,MATCH(B48,#REF!, 0))</f>
        <v>#REF!</v>
      </c>
      <c r="B48" s="8" t="s">
        <v>223</v>
      </c>
      <c r="C48" s="7"/>
      <c r="D48" s="7"/>
      <c r="E48" s="7"/>
      <c r="F48" s="7"/>
      <c r="G48" s="7"/>
      <c r="H48" s="10">
        <v>32565</v>
      </c>
      <c r="I48" s="10">
        <v>20414</v>
      </c>
      <c r="J48" s="22">
        <f t="shared" si="0"/>
        <v>52979</v>
      </c>
    </row>
    <row r="49" spans="1:10" ht="13" thickBot="1" x14ac:dyDescent="0.3">
      <c r="A49" s="2" t="e">
        <f>INDEX(#REF!,MATCH(B49,#REF!, 0))</f>
        <v>#REF!</v>
      </c>
      <c r="B49" s="8" t="s">
        <v>224</v>
      </c>
      <c r="C49" s="7"/>
      <c r="D49" s="7"/>
      <c r="E49" s="7"/>
      <c r="F49" s="7"/>
      <c r="G49" s="7"/>
      <c r="H49" s="7"/>
      <c r="I49" s="7"/>
      <c r="J49" s="22">
        <f t="shared" si="0"/>
        <v>0</v>
      </c>
    </row>
    <row r="50" spans="1:10" ht="13" thickBot="1" x14ac:dyDescent="0.3">
      <c r="A50" s="2" t="e">
        <f>INDEX(#REF!,MATCH(B50,#REF!, 0))</f>
        <v>#REF!</v>
      </c>
      <c r="B50" s="8" t="s">
        <v>225</v>
      </c>
      <c r="C50" s="10">
        <v>2658</v>
      </c>
      <c r="D50" s="10">
        <v>2221</v>
      </c>
      <c r="E50" s="10">
        <v>3254</v>
      </c>
      <c r="F50" s="10">
        <v>1800</v>
      </c>
      <c r="G50" s="10">
        <v>10811</v>
      </c>
      <c r="H50" s="7"/>
      <c r="I50" s="7"/>
      <c r="J50" s="22">
        <f t="shared" si="0"/>
        <v>20744</v>
      </c>
    </row>
    <row r="51" spans="1:10" ht="13" thickBot="1" x14ac:dyDescent="0.3">
      <c r="A51" s="2" t="e">
        <f>INDEX(#REF!,MATCH(B51,#REF!, 0))</f>
        <v>#REF!</v>
      </c>
      <c r="B51" s="8" t="s">
        <v>226</v>
      </c>
      <c r="C51" s="7"/>
      <c r="D51" s="7"/>
      <c r="E51" s="7"/>
      <c r="F51" s="7"/>
      <c r="G51" s="7"/>
      <c r="H51" s="10">
        <v>9119</v>
      </c>
      <c r="I51" s="7"/>
      <c r="J51" s="22">
        <f t="shared" si="0"/>
        <v>9119</v>
      </c>
    </row>
    <row r="52" spans="1:10" ht="13" thickBot="1" x14ac:dyDescent="0.3">
      <c r="A52" s="2" t="e">
        <f>INDEX(#REF!,MATCH(B52,#REF!, 0))</f>
        <v>#REF!</v>
      </c>
      <c r="B52" s="8" t="s">
        <v>227</v>
      </c>
      <c r="C52" s="10">
        <v>67119</v>
      </c>
      <c r="D52" s="10">
        <v>375413</v>
      </c>
      <c r="E52" s="10">
        <v>131667</v>
      </c>
      <c r="F52" s="10">
        <v>139868</v>
      </c>
      <c r="G52" s="10">
        <v>73864</v>
      </c>
      <c r="H52" s="7"/>
      <c r="I52" s="7"/>
      <c r="J52" s="22">
        <f t="shared" si="0"/>
        <v>787931</v>
      </c>
    </row>
    <row r="53" spans="1:10" ht="13" thickBot="1" x14ac:dyDescent="0.3">
      <c r="A53" s="2" t="e">
        <f>INDEX(#REF!,MATCH(B53,#REF!, 0))</f>
        <v>#REF!</v>
      </c>
      <c r="B53" s="8" t="s">
        <v>228</v>
      </c>
      <c r="C53" s="7"/>
      <c r="D53" s="7"/>
      <c r="E53" s="7"/>
      <c r="F53" s="7"/>
      <c r="G53" s="10">
        <v>1486</v>
      </c>
      <c r="H53" s="10">
        <v>6983</v>
      </c>
      <c r="I53" s="7"/>
      <c r="J53" s="22">
        <f t="shared" si="0"/>
        <v>8469</v>
      </c>
    </row>
    <row r="54" spans="1:10" ht="13" thickBot="1" x14ac:dyDescent="0.3">
      <c r="A54" s="2" t="e">
        <f>INDEX(#REF!,MATCH(B54,#REF!, 0))</f>
        <v>#REF!</v>
      </c>
      <c r="B54" s="8" t="s">
        <v>32</v>
      </c>
      <c r="C54" s="7"/>
      <c r="D54" s="7"/>
      <c r="E54" s="7"/>
      <c r="F54" s="7"/>
      <c r="G54" s="7"/>
      <c r="H54" s="7"/>
      <c r="I54" s="7"/>
      <c r="J54" s="22">
        <f t="shared" si="0"/>
        <v>0</v>
      </c>
    </row>
    <row r="55" spans="1:10" ht="13" thickBot="1" x14ac:dyDescent="0.3">
      <c r="A55" s="2" t="e">
        <f>INDEX(#REF!,MATCH(B55,#REF!, 0))</f>
        <v>#REF!</v>
      </c>
      <c r="B55" s="8" t="s">
        <v>9</v>
      </c>
      <c r="C55" s="7"/>
      <c r="D55" s="7"/>
      <c r="E55" s="7"/>
      <c r="F55" s="7"/>
      <c r="G55" s="7"/>
      <c r="H55" s="7"/>
      <c r="I55" s="10">
        <v>95810</v>
      </c>
      <c r="J55" s="22">
        <f t="shared" si="0"/>
        <v>95810</v>
      </c>
    </row>
    <row r="56" spans="1:10" ht="13" thickBot="1" x14ac:dyDescent="0.3">
      <c r="A56" s="2" t="e">
        <f>INDEX(#REF!,MATCH(B56,#REF!, 0))</f>
        <v>#REF!</v>
      </c>
      <c r="B56" s="8" t="s">
        <v>37</v>
      </c>
      <c r="C56" s="7"/>
      <c r="D56" s="7"/>
      <c r="E56" s="7"/>
      <c r="F56" s="7"/>
      <c r="G56" s="7"/>
      <c r="H56" s="7"/>
      <c r="I56" s="7"/>
      <c r="J56" s="22">
        <f t="shared" si="0"/>
        <v>0</v>
      </c>
    </row>
    <row r="57" spans="1:10" ht="13" thickBot="1" x14ac:dyDescent="0.3">
      <c r="A57" s="2" t="e">
        <f>INDEX(#REF!,MATCH(B57,#REF!, 0))</f>
        <v>#REF!</v>
      </c>
      <c r="B57" s="8" t="s">
        <v>38</v>
      </c>
      <c r="C57" s="7"/>
      <c r="D57" s="7"/>
      <c r="E57" s="7"/>
      <c r="F57" s="7"/>
      <c r="G57" s="7"/>
      <c r="H57" s="10">
        <v>7743</v>
      </c>
      <c r="I57" s="10">
        <v>76829</v>
      </c>
      <c r="J57" s="22">
        <f t="shared" si="0"/>
        <v>84572</v>
      </c>
    </row>
    <row r="58" spans="1:10" ht="13" thickBot="1" x14ac:dyDescent="0.3">
      <c r="A58" s="2" t="e">
        <f>INDEX(#REF!,MATCH(B58,#REF!, 0))</f>
        <v>#REF!</v>
      </c>
      <c r="B58" s="8" t="s">
        <v>229</v>
      </c>
      <c r="C58" s="10">
        <v>9</v>
      </c>
      <c r="D58" s="10">
        <v>276</v>
      </c>
      <c r="E58" s="10">
        <v>174</v>
      </c>
      <c r="F58" s="10">
        <v>372</v>
      </c>
      <c r="G58" s="10">
        <v>32</v>
      </c>
      <c r="H58" s="7"/>
      <c r="I58" s="7"/>
      <c r="J58" s="22">
        <f t="shared" si="0"/>
        <v>863</v>
      </c>
    </row>
    <row r="59" spans="1:10" ht="13" thickBot="1" x14ac:dyDescent="0.3">
      <c r="A59" s="2" t="e">
        <f>INDEX(#REF!,MATCH(B59,#REF!, 0))</f>
        <v>#REF!</v>
      </c>
      <c r="B59" s="8" t="s">
        <v>33</v>
      </c>
      <c r="C59" s="7"/>
      <c r="D59" s="7"/>
      <c r="E59" s="7"/>
      <c r="F59" s="7"/>
      <c r="G59" s="7"/>
      <c r="H59" s="10">
        <v>1377443</v>
      </c>
      <c r="I59" s="10">
        <v>3579207</v>
      </c>
      <c r="J59" s="22">
        <f t="shared" si="0"/>
        <v>4956650</v>
      </c>
    </row>
    <row r="60" spans="1:10" ht="13" thickBot="1" x14ac:dyDescent="0.3">
      <c r="A60" s="2" t="e">
        <f>INDEX(#REF!,MATCH(B60,#REF!, 0))</f>
        <v>#REF!</v>
      </c>
      <c r="B60" s="8" t="s">
        <v>230</v>
      </c>
      <c r="C60" s="7"/>
      <c r="D60" s="7"/>
      <c r="E60" s="7"/>
      <c r="F60" s="7"/>
      <c r="G60" s="10">
        <v>26</v>
      </c>
      <c r="H60" s="10">
        <v>21454</v>
      </c>
      <c r="I60" s="10">
        <v>61142</v>
      </c>
      <c r="J60" s="22">
        <f t="shared" si="0"/>
        <v>82622</v>
      </c>
    </row>
    <row r="61" spans="1:10" ht="13" thickBot="1" x14ac:dyDescent="0.3">
      <c r="A61" s="2" t="e">
        <f>INDEX(#REF!,MATCH(B61,#REF!, 0))</f>
        <v>#REF!</v>
      </c>
      <c r="B61" s="8" t="s">
        <v>10</v>
      </c>
      <c r="C61" s="7"/>
      <c r="D61" s="7"/>
      <c r="E61" s="7"/>
      <c r="F61" s="7"/>
      <c r="G61" s="7"/>
      <c r="H61" s="7"/>
      <c r="I61" s="10">
        <v>600913</v>
      </c>
      <c r="J61" s="22">
        <f t="shared" si="0"/>
        <v>600913</v>
      </c>
    </row>
    <row r="62" spans="1:10" ht="13" thickBot="1" x14ac:dyDescent="0.3">
      <c r="A62" s="2" t="e">
        <f>INDEX(#REF!,MATCH(B62,#REF!, 0))</f>
        <v>#REF!</v>
      </c>
      <c r="B62" s="8" t="s">
        <v>39</v>
      </c>
      <c r="C62" s="7"/>
      <c r="D62" s="7"/>
      <c r="E62" s="7"/>
      <c r="F62" s="7"/>
      <c r="G62" s="7"/>
      <c r="H62" s="7"/>
      <c r="I62" s="10">
        <v>1354</v>
      </c>
      <c r="J62" s="22">
        <f t="shared" si="0"/>
        <v>1354</v>
      </c>
    </row>
    <row r="63" spans="1:10" ht="13" thickBot="1" x14ac:dyDescent="0.3">
      <c r="A63" s="2" t="e">
        <f>INDEX(#REF!,MATCH(B63,#REF!, 0))</f>
        <v>#REF!</v>
      </c>
      <c r="B63" s="8" t="s">
        <v>40</v>
      </c>
      <c r="C63" s="7"/>
      <c r="D63" s="7"/>
      <c r="E63" s="7"/>
      <c r="F63" s="7"/>
      <c r="G63" s="7"/>
      <c r="H63" s="10">
        <v>3532</v>
      </c>
      <c r="I63" s="10">
        <v>82174</v>
      </c>
      <c r="J63" s="22">
        <f t="shared" si="0"/>
        <v>85706</v>
      </c>
    </row>
    <row r="64" spans="1:10" ht="13" thickBot="1" x14ac:dyDescent="0.3">
      <c r="A64" s="2" t="e">
        <f>INDEX(#REF!,MATCH(B64,#REF!, 0))</f>
        <v>#REF!</v>
      </c>
      <c r="B64" s="8" t="s">
        <v>231</v>
      </c>
      <c r="C64" s="7"/>
      <c r="D64" s="7"/>
      <c r="E64" s="10">
        <v>132</v>
      </c>
      <c r="F64" s="7"/>
      <c r="G64" s="10">
        <v>320</v>
      </c>
      <c r="H64" s="10">
        <v>143726</v>
      </c>
      <c r="I64" s="10">
        <v>47101</v>
      </c>
      <c r="J64" s="22">
        <f t="shared" si="0"/>
        <v>191279</v>
      </c>
    </row>
    <row r="65" spans="1:10" ht="13" thickBot="1" x14ac:dyDescent="0.3">
      <c r="A65" s="2" t="e">
        <f>INDEX(#REF!,MATCH(B65,#REF!, 0))</f>
        <v>#REF!</v>
      </c>
      <c r="B65" s="8" t="s">
        <v>232</v>
      </c>
      <c r="C65" s="10">
        <v>3732</v>
      </c>
      <c r="D65" s="10">
        <v>30120</v>
      </c>
      <c r="E65" s="10">
        <v>36949</v>
      </c>
      <c r="F65" s="10">
        <v>29601</v>
      </c>
      <c r="G65" s="10">
        <v>6795</v>
      </c>
      <c r="H65" s="10">
        <v>3909</v>
      </c>
      <c r="I65" s="10">
        <v>1359</v>
      </c>
      <c r="J65" s="22">
        <f t="shared" si="0"/>
        <v>112465</v>
      </c>
    </row>
    <row r="66" spans="1:10" ht="13" thickBot="1" x14ac:dyDescent="0.3">
      <c r="A66" s="2" t="e">
        <f>INDEX(#REF!,MATCH(B66,#REF!, 0))</f>
        <v>#REF!</v>
      </c>
      <c r="B66" s="8" t="s">
        <v>233</v>
      </c>
      <c r="C66" s="10">
        <v>1</v>
      </c>
      <c r="D66" s="10">
        <v>29</v>
      </c>
      <c r="E66" s="10">
        <v>9267</v>
      </c>
      <c r="F66" s="10">
        <v>255</v>
      </c>
      <c r="G66" s="10">
        <v>36370</v>
      </c>
      <c r="H66" s="10">
        <v>2084738</v>
      </c>
      <c r="I66" s="10">
        <v>683833</v>
      </c>
      <c r="J66" s="22">
        <f t="shared" si="0"/>
        <v>2814493</v>
      </c>
    </row>
    <row r="67" spans="1:10" ht="13" thickBot="1" x14ac:dyDescent="0.3">
      <c r="A67" s="2" t="e">
        <f>INDEX(#REF!,MATCH(B67,#REF!, 0))</f>
        <v>#REF!</v>
      </c>
      <c r="B67" s="8" t="s">
        <v>234</v>
      </c>
      <c r="C67" s="10">
        <v>227683</v>
      </c>
      <c r="D67" s="10">
        <v>260521</v>
      </c>
      <c r="E67" s="10">
        <v>266640</v>
      </c>
      <c r="F67" s="10">
        <v>103310</v>
      </c>
      <c r="G67" s="10">
        <v>80971</v>
      </c>
      <c r="H67" s="10">
        <v>49307</v>
      </c>
      <c r="I67" s="10">
        <v>14215</v>
      </c>
      <c r="J67" s="22">
        <f t="shared" si="0"/>
        <v>1002647</v>
      </c>
    </row>
    <row r="68" spans="1:10" ht="13" thickBot="1" x14ac:dyDescent="0.3">
      <c r="A68" s="2" t="e">
        <f>INDEX(#REF!,MATCH(B68,#REF!, 0))</f>
        <v>#REF!</v>
      </c>
      <c r="B68" s="8" t="s">
        <v>34</v>
      </c>
      <c r="C68" s="7"/>
      <c r="D68" s="7"/>
      <c r="E68" s="7"/>
      <c r="F68" s="7"/>
      <c r="G68" s="7"/>
      <c r="H68" s="10">
        <v>853</v>
      </c>
      <c r="I68" s="10">
        <v>16888</v>
      </c>
      <c r="J68" s="22">
        <f t="shared" si="0"/>
        <v>17741</v>
      </c>
    </row>
    <row r="69" spans="1:10" ht="13" thickBot="1" x14ac:dyDescent="0.3">
      <c r="A69" s="2" t="e">
        <f>INDEX(#REF!,MATCH(B69,#REF!, 0))</f>
        <v>#REF!</v>
      </c>
      <c r="B69" s="8" t="s">
        <v>53</v>
      </c>
      <c r="C69" s="7"/>
      <c r="D69" s="10">
        <v>5965</v>
      </c>
      <c r="E69" s="10">
        <v>47032</v>
      </c>
      <c r="F69" s="10">
        <v>12669</v>
      </c>
      <c r="G69" s="10">
        <v>36558</v>
      </c>
      <c r="H69" s="10">
        <v>38079</v>
      </c>
      <c r="I69" s="7"/>
      <c r="J69" s="22">
        <f t="shared" si="0"/>
        <v>140303</v>
      </c>
    </row>
    <row r="70" spans="1:10" ht="13" thickBot="1" x14ac:dyDescent="0.3">
      <c r="A70" s="2" t="e">
        <f>INDEX(#REF!,MATCH(B70,#REF!, 0))</f>
        <v>#REF!</v>
      </c>
      <c r="B70" s="8" t="s">
        <v>35</v>
      </c>
      <c r="C70" s="7"/>
      <c r="D70" s="7"/>
      <c r="E70" s="7"/>
      <c r="F70" s="10">
        <v>257348</v>
      </c>
      <c r="G70" s="10">
        <v>442257</v>
      </c>
      <c r="H70" s="10">
        <v>5057073</v>
      </c>
      <c r="I70" s="10">
        <v>4724085</v>
      </c>
      <c r="J70" s="22">
        <f t="shared" si="0"/>
        <v>10480763</v>
      </c>
    </row>
    <row r="71" spans="1:10" ht="13" thickBot="1" x14ac:dyDescent="0.3">
      <c r="A71" s="2" t="e">
        <f>INDEX(#REF!,MATCH(B71,#REF!, 0))</f>
        <v>#REF!</v>
      </c>
      <c r="B71" s="8" t="s">
        <v>235</v>
      </c>
      <c r="C71" s="10">
        <v>75814</v>
      </c>
      <c r="D71" s="7"/>
      <c r="E71" s="7"/>
      <c r="F71" s="7"/>
      <c r="G71" s="7"/>
      <c r="H71" s="7"/>
      <c r="I71" s="7"/>
      <c r="J71" s="22">
        <f t="shared" si="0"/>
        <v>75814</v>
      </c>
    </row>
    <row r="72" spans="1:10" ht="13" thickBot="1" x14ac:dyDescent="0.3">
      <c r="A72" s="2" t="e">
        <f>INDEX(#REF!,MATCH(B72,#REF!, 0))</f>
        <v>#REF!</v>
      </c>
      <c r="B72" s="8" t="s">
        <v>236</v>
      </c>
      <c r="C72" s="10">
        <v>1189474</v>
      </c>
      <c r="D72" s="10">
        <v>873</v>
      </c>
      <c r="E72" s="10">
        <v>0</v>
      </c>
      <c r="F72" s="7"/>
      <c r="G72" s="7"/>
      <c r="H72" s="10">
        <v>201</v>
      </c>
      <c r="I72" s="10">
        <v>0</v>
      </c>
      <c r="J72" s="22">
        <f t="shared" si="0"/>
        <v>1190548</v>
      </c>
    </row>
    <row r="73" spans="1:10" ht="13" thickBot="1" x14ac:dyDescent="0.3">
      <c r="A73" s="2" t="e">
        <f>INDEX(#REF!,MATCH(B73,#REF!, 0))</f>
        <v>#REF!</v>
      </c>
      <c r="B73" s="8" t="s">
        <v>0</v>
      </c>
      <c r="C73" s="7"/>
      <c r="D73" s="7"/>
      <c r="E73" s="7"/>
      <c r="F73" s="7"/>
      <c r="G73" s="7"/>
      <c r="H73" s="10">
        <v>-53</v>
      </c>
      <c r="I73" s="10">
        <v>18426767</v>
      </c>
      <c r="J73" s="22">
        <f t="shared" si="0"/>
        <v>18426714</v>
      </c>
    </row>
    <row r="74" spans="1:10" ht="13" thickBot="1" x14ac:dyDescent="0.3">
      <c r="A74" s="2" t="e">
        <f>INDEX(#REF!,MATCH(B74,#REF!, 0))</f>
        <v>#REF!</v>
      </c>
      <c r="B74" s="8" t="s">
        <v>16</v>
      </c>
      <c r="C74" s="7"/>
      <c r="D74" s="7"/>
      <c r="E74" s="7"/>
      <c r="F74" s="7"/>
      <c r="G74" s="7"/>
      <c r="H74" s="10">
        <v>15861</v>
      </c>
      <c r="I74" s="10">
        <v>23797</v>
      </c>
      <c r="J74" s="22">
        <f t="shared" si="0"/>
        <v>39658</v>
      </c>
    </row>
    <row r="75" spans="1:10" ht="13" thickBot="1" x14ac:dyDescent="0.3">
      <c r="A75" s="2" t="e">
        <f>INDEX(#REF!,MATCH(B75,#REF!, 0))</f>
        <v>#REF!</v>
      </c>
      <c r="B75" s="8" t="s">
        <v>17</v>
      </c>
      <c r="C75" s="10">
        <v>6869</v>
      </c>
      <c r="D75" s="10">
        <v>8408</v>
      </c>
      <c r="E75" s="10">
        <v>173</v>
      </c>
      <c r="F75" s="10">
        <v>697</v>
      </c>
      <c r="G75" s="10">
        <v>2764</v>
      </c>
      <c r="H75" s="10">
        <v>989177</v>
      </c>
      <c r="I75" s="10">
        <v>6877924</v>
      </c>
      <c r="J75" s="22">
        <f t="shared" si="0"/>
        <v>7886012</v>
      </c>
    </row>
    <row r="76" spans="1:10" ht="13" thickBot="1" x14ac:dyDescent="0.3">
      <c r="A76" s="2" t="e">
        <f>INDEX(#REF!,MATCH(B76,#REF!, 0))</f>
        <v>#REF!</v>
      </c>
      <c r="B76" s="8" t="s">
        <v>237</v>
      </c>
      <c r="C76" s="7"/>
      <c r="D76" s="7"/>
      <c r="E76" s="7"/>
      <c r="F76" s="7"/>
      <c r="G76" s="10">
        <v>2</v>
      </c>
      <c r="H76" s="10">
        <v>9634</v>
      </c>
      <c r="I76" s="7"/>
      <c r="J76" s="22">
        <f t="shared" ref="J76:J133" si="1">SUM(C76:I76)</f>
        <v>9636</v>
      </c>
    </row>
    <row r="77" spans="1:10" ht="13" thickBot="1" x14ac:dyDescent="0.3">
      <c r="A77" s="2" t="e">
        <f>INDEX(#REF!,MATCH(B77,#REF!, 0))</f>
        <v>#REF!</v>
      </c>
      <c r="B77" s="8" t="s">
        <v>238</v>
      </c>
      <c r="C77" s="7"/>
      <c r="D77" s="7"/>
      <c r="E77" s="7"/>
      <c r="F77" s="7"/>
      <c r="G77" s="7"/>
      <c r="H77" s="10">
        <v>2517</v>
      </c>
      <c r="I77" s="7"/>
      <c r="J77" s="22">
        <f t="shared" si="1"/>
        <v>2517</v>
      </c>
    </row>
    <row r="78" spans="1:10" ht="13" thickBot="1" x14ac:dyDescent="0.3">
      <c r="A78" s="2" t="e">
        <f>INDEX(#REF!,MATCH(B78,#REF!, 0))</f>
        <v>#REF!</v>
      </c>
      <c r="B78" s="8" t="s">
        <v>56</v>
      </c>
      <c r="C78" s="7"/>
      <c r="D78" s="7"/>
      <c r="E78" s="7"/>
      <c r="F78" s="7"/>
      <c r="G78" s="7"/>
      <c r="H78" s="7"/>
      <c r="I78" s="7"/>
      <c r="J78" s="22">
        <f t="shared" si="1"/>
        <v>0</v>
      </c>
    </row>
    <row r="79" spans="1:10" ht="13" thickBot="1" x14ac:dyDescent="0.3">
      <c r="A79" s="2" t="e">
        <f>INDEX(#REF!,MATCH(B79,#REF!, 0))</f>
        <v>#REF!</v>
      </c>
      <c r="B79" s="8" t="s">
        <v>239</v>
      </c>
      <c r="C79" s="7"/>
      <c r="D79" s="10">
        <v>504</v>
      </c>
      <c r="E79" s="10">
        <v>107481</v>
      </c>
      <c r="F79" s="10">
        <v>116676</v>
      </c>
      <c r="G79" s="10">
        <v>70001</v>
      </c>
      <c r="H79" s="7"/>
      <c r="I79" s="7"/>
      <c r="J79" s="22">
        <f t="shared" si="1"/>
        <v>294662</v>
      </c>
    </row>
    <row r="80" spans="1:10" ht="13" thickBot="1" x14ac:dyDescent="0.3">
      <c r="A80" s="2" t="e">
        <f>INDEX(#REF!,MATCH(B80,#REF!, 0))</f>
        <v>#REF!</v>
      </c>
      <c r="B80" s="8" t="s">
        <v>240</v>
      </c>
      <c r="C80" s="7"/>
      <c r="D80" s="7"/>
      <c r="E80" s="7"/>
      <c r="F80" s="7"/>
      <c r="G80" s="7"/>
      <c r="H80" s="7"/>
      <c r="I80" s="7"/>
      <c r="J80" s="22">
        <f t="shared" si="1"/>
        <v>0</v>
      </c>
    </row>
    <row r="81" spans="1:10" ht="13" thickBot="1" x14ac:dyDescent="0.3">
      <c r="A81" s="2" t="e">
        <f>INDEX(#REF!,MATCH(B81,#REF!, 0))</f>
        <v>#REF!</v>
      </c>
      <c r="B81" s="8" t="s">
        <v>241</v>
      </c>
      <c r="C81" s="7"/>
      <c r="D81" s="7"/>
      <c r="E81" s="10">
        <v>35</v>
      </c>
      <c r="F81" s="10">
        <v>51</v>
      </c>
      <c r="G81" s="10">
        <v>51</v>
      </c>
      <c r="H81" s="7"/>
      <c r="I81" s="7"/>
      <c r="J81" s="22">
        <f t="shared" si="1"/>
        <v>137</v>
      </c>
    </row>
    <row r="82" spans="1:10" ht="13" thickBot="1" x14ac:dyDescent="0.3">
      <c r="A82" s="2" t="e">
        <f>INDEX(#REF!,MATCH(B82,#REF!, 0))</f>
        <v>#REF!</v>
      </c>
      <c r="B82" s="8" t="s">
        <v>242</v>
      </c>
      <c r="C82" s="7"/>
      <c r="D82" s="7"/>
      <c r="E82" s="10">
        <v>165</v>
      </c>
      <c r="F82" s="10">
        <v>78</v>
      </c>
      <c r="G82" s="10">
        <v>13</v>
      </c>
      <c r="H82" s="7"/>
      <c r="I82" s="7"/>
      <c r="J82" s="22">
        <f t="shared" si="1"/>
        <v>256</v>
      </c>
    </row>
    <row r="83" spans="1:10" ht="13" thickBot="1" x14ac:dyDescent="0.3">
      <c r="A83" s="2" t="e">
        <f>INDEX(#REF!,MATCH(B83,#REF!, 0))</f>
        <v>#REF!</v>
      </c>
      <c r="B83" s="8" t="s">
        <v>243</v>
      </c>
      <c r="C83" s="7"/>
      <c r="D83" s="7"/>
      <c r="E83" s="10">
        <v>12</v>
      </c>
      <c r="F83" s="10">
        <v>4</v>
      </c>
      <c r="G83" s="10">
        <v>222</v>
      </c>
      <c r="H83" s="10">
        <v>40813</v>
      </c>
      <c r="I83" s="10">
        <v>4849</v>
      </c>
      <c r="J83" s="22">
        <f t="shared" si="1"/>
        <v>45900</v>
      </c>
    </row>
    <row r="84" spans="1:10" ht="13" thickBot="1" x14ac:dyDescent="0.3">
      <c r="A84" s="2" t="e">
        <f>INDEX(#REF!,MATCH(B84,#REF!, 0))</f>
        <v>#REF!</v>
      </c>
      <c r="B84" s="8" t="s">
        <v>244</v>
      </c>
      <c r="C84" s="10">
        <v>1475</v>
      </c>
      <c r="D84" s="10">
        <v>3737</v>
      </c>
      <c r="E84" s="10">
        <v>2329</v>
      </c>
      <c r="F84" s="10">
        <v>2078</v>
      </c>
      <c r="G84" s="10">
        <v>2027</v>
      </c>
      <c r="H84" s="7"/>
      <c r="I84" s="7"/>
      <c r="J84" s="22">
        <f t="shared" si="1"/>
        <v>11646</v>
      </c>
    </row>
    <row r="85" spans="1:10" ht="13" thickBot="1" x14ac:dyDescent="0.3">
      <c r="A85" s="2" t="e">
        <f>INDEX(#REF!,MATCH(B85,#REF!, 0))</f>
        <v>#REF!</v>
      </c>
      <c r="B85" s="8" t="s">
        <v>245</v>
      </c>
      <c r="C85" s="10">
        <v>13935</v>
      </c>
      <c r="D85" s="10">
        <v>20799</v>
      </c>
      <c r="E85" s="10">
        <v>16472</v>
      </c>
      <c r="F85" s="10">
        <v>16145</v>
      </c>
      <c r="G85" s="10">
        <v>19906</v>
      </c>
      <c r="H85" s="10">
        <v>14</v>
      </c>
      <c r="I85" s="7"/>
      <c r="J85" s="22">
        <f t="shared" si="1"/>
        <v>87271</v>
      </c>
    </row>
    <row r="86" spans="1:10" ht="13" thickBot="1" x14ac:dyDescent="0.3">
      <c r="A86" s="2" t="e">
        <f>INDEX(#REF!,MATCH(B86,#REF!, 0))</f>
        <v>#REF!</v>
      </c>
      <c r="B86" s="8" t="s">
        <v>246</v>
      </c>
      <c r="C86" s="7"/>
      <c r="D86" s="7"/>
      <c r="E86" s="10">
        <v>1</v>
      </c>
      <c r="F86" s="7"/>
      <c r="G86" s="10">
        <v>720</v>
      </c>
      <c r="H86" s="10">
        <v>9</v>
      </c>
      <c r="I86" s="7"/>
      <c r="J86" s="22">
        <f t="shared" si="1"/>
        <v>730</v>
      </c>
    </row>
    <row r="87" spans="1:10" ht="13" thickBot="1" x14ac:dyDescent="0.3">
      <c r="A87" s="2" t="e">
        <f>INDEX(#REF!,MATCH(B87,#REF!, 0))</f>
        <v>#REF!</v>
      </c>
      <c r="B87" s="8" t="s">
        <v>247</v>
      </c>
      <c r="C87" s="7"/>
      <c r="D87" s="7"/>
      <c r="E87" s="7"/>
      <c r="F87" s="10">
        <v>92</v>
      </c>
      <c r="G87" s="10">
        <v>8288</v>
      </c>
      <c r="H87" s="10">
        <v>59897</v>
      </c>
      <c r="I87" s="10">
        <v>389</v>
      </c>
      <c r="J87" s="22">
        <f t="shared" si="1"/>
        <v>68666</v>
      </c>
    </row>
    <row r="88" spans="1:10" ht="13" thickBot="1" x14ac:dyDescent="0.3">
      <c r="A88" s="2" t="e">
        <f>INDEX(#REF!,MATCH(B88,#REF!, 0))</f>
        <v>#REF!</v>
      </c>
      <c r="B88" s="8" t="s">
        <v>248</v>
      </c>
      <c r="C88" s="7"/>
      <c r="D88" s="10">
        <v>303</v>
      </c>
      <c r="E88" s="10">
        <v>18743</v>
      </c>
      <c r="F88" s="10">
        <v>27027</v>
      </c>
      <c r="G88" s="10">
        <v>9577</v>
      </c>
      <c r="H88" s="10">
        <v>29</v>
      </c>
      <c r="I88" s="7"/>
      <c r="J88" s="22">
        <f t="shared" si="1"/>
        <v>55679</v>
      </c>
    </row>
    <row r="89" spans="1:10" ht="13" thickBot="1" x14ac:dyDescent="0.3">
      <c r="A89" s="2" t="e">
        <f>INDEX(#REF!,MATCH(B89,#REF!, 0))</f>
        <v>#REF!</v>
      </c>
      <c r="B89" s="8" t="s">
        <v>249</v>
      </c>
      <c r="C89" s="10">
        <v>38</v>
      </c>
      <c r="D89" s="10">
        <v>74851</v>
      </c>
      <c r="E89" s="10">
        <v>54459</v>
      </c>
      <c r="F89" s="10">
        <v>50680</v>
      </c>
      <c r="G89" s="10">
        <v>37920</v>
      </c>
      <c r="H89" s="10">
        <v>6</v>
      </c>
      <c r="I89" s="7"/>
      <c r="J89" s="22">
        <f t="shared" si="1"/>
        <v>217954</v>
      </c>
    </row>
    <row r="90" spans="1:10" ht="13" thickBot="1" x14ac:dyDescent="0.3">
      <c r="A90" s="2" t="e">
        <f>INDEX(#REF!,MATCH(B90,#REF!, 0))</f>
        <v>#REF!</v>
      </c>
      <c r="B90" s="8" t="s">
        <v>250</v>
      </c>
      <c r="C90" s="10">
        <v>36410</v>
      </c>
      <c r="D90" s="10">
        <v>41544</v>
      </c>
      <c r="E90" s="10">
        <v>36022</v>
      </c>
      <c r="F90" s="10">
        <v>36828</v>
      </c>
      <c r="G90" s="10">
        <v>15992</v>
      </c>
      <c r="H90" s="7"/>
      <c r="I90" s="7"/>
      <c r="J90" s="22">
        <f t="shared" si="1"/>
        <v>166796</v>
      </c>
    </row>
    <row r="91" spans="1:10" ht="13" thickBot="1" x14ac:dyDescent="0.3">
      <c r="A91" s="2" t="e">
        <f>INDEX(#REF!,MATCH(B91,#REF!, 0))</f>
        <v>#REF!</v>
      </c>
      <c r="B91" s="8" t="s">
        <v>251</v>
      </c>
      <c r="C91" s="7"/>
      <c r="D91" s="7"/>
      <c r="E91" s="7"/>
      <c r="F91" s="7"/>
      <c r="G91" s="10">
        <v>2</v>
      </c>
      <c r="H91" s="7"/>
      <c r="I91" s="7"/>
      <c r="J91" s="22">
        <f t="shared" si="1"/>
        <v>2</v>
      </c>
    </row>
    <row r="92" spans="1:10" ht="13" thickBot="1" x14ac:dyDescent="0.3">
      <c r="A92" s="2" t="e">
        <f>INDEX(#REF!,MATCH(B92,#REF!, 0))</f>
        <v>#REF!</v>
      </c>
      <c r="B92" s="8" t="s">
        <v>4</v>
      </c>
      <c r="C92" s="7"/>
      <c r="D92" s="7"/>
      <c r="E92" s="7"/>
      <c r="F92" s="7"/>
      <c r="G92" s="7"/>
      <c r="H92" s="7"/>
      <c r="I92" s="10">
        <v>214379</v>
      </c>
      <c r="J92" s="22">
        <f t="shared" si="1"/>
        <v>214379</v>
      </c>
    </row>
    <row r="93" spans="1:10" ht="13" thickBot="1" x14ac:dyDescent="0.3">
      <c r="A93" s="2" t="e">
        <f>INDEX(#REF!,MATCH(B93,#REF!, 0))</f>
        <v>#REF!</v>
      </c>
      <c r="B93" s="8" t="s">
        <v>23</v>
      </c>
      <c r="C93" s="7"/>
      <c r="D93" s="7"/>
      <c r="E93" s="7"/>
      <c r="F93" s="7"/>
      <c r="G93" s="7"/>
      <c r="H93" s="10">
        <v>49</v>
      </c>
      <c r="I93" s="10">
        <v>4400</v>
      </c>
      <c r="J93" s="22">
        <f t="shared" si="1"/>
        <v>4449</v>
      </c>
    </row>
    <row r="94" spans="1:10" ht="13" thickBot="1" x14ac:dyDescent="0.3">
      <c r="A94" s="2" t="e">
        <f>INDEX(#REF!,MATCH(B94,#REF!, 0))</f>
        <v>#REF!</v>
      </c>
      <c r="B94" s="8" t="s">
        <v>24</v>
      </c>
      <c r="C94" s="7"/>
      <c r="D94" s="7"/>
      <c r="E94" s="7"/>
      <c r="F94" s="10">
        <v>55</v>
      </c>
      <c r="G94" s="10">
        <v>602</v>
      </c>
      <c r="H94" s="10">
        <v>223525</v>
      </c>
      <c r="I94" s="10">
        <v>396980</v>
      </c>
      <c r="J94" s="22">
        <f t="shared" si="1"/>
        <v>621162</v>
      </c>
    </row>
    <row r="95" spans="1:10" ht="13" thickBot="1" x14ac:dyDescent="0.3">
      <c r="A95" s="2" t="e">
        <f>INDEX(#REF!,MATCH(B95,#REF!, 0))</f>
        <v>#REF!</v>
      </c>
      <c r="B95" s="8" t="s">
        <v>252</v>
      </c>
      <c r="C95" s="10">
        <v>3</v>
      </c>
      <c r="D95" s="7"/>
      <c r="E95" s="7"/>
      <c r="F95" s="7"/>
      <c r="G95" s="7"/>
      <c r="H95" s="10">
        <v>9054</v>
      </c>
      <c r="I95" s="10">
        <v>131</v>
      </c>
      <c r="J95" s="22">
        <f t="shared" si="1"/>
        <v>9188</v>
      </c>
    </row>
    <row r="96" spans="1:10" ht="13" thickBot="1" x14ac:dyDescent="0.3">
      <c r="A96" s="2" t="e">
        <f>INDEX(#REF!,MATCH(B96,#REF!, 0))</f>
        <v>#REF!</v>
      </c>
      <c r="B96" s="8" t="s">
        <v>2</v>
      </c>
      <c r="C96" s="7"/>
      <c r="D96" s="7"/>
      <c r="E96" s="7"/>
      <c r="F96" s="7"/>
      <c r="G96" s="7"/>
      <c r="H96" s="7"/>
      <c r="I96" s="10">
        <v>373657</v>
      </c>
      <c r="J96" s="22">
        <f t="shared" si="1"/>
        <v>373657</v>
      </c>
    </row>
    <row r="97" spans="1:10" ht="13" thickBot="1" x14ac:dyDescent="0.3">
      <c r="A97" s="2" t="e">
        <f>INDEX(#REF!,MATCH(B97,#REF!, 0))</f>
        <v>#REF!</v>
      </c>
      <c r="B97" s="8" t="s">
        <v>20</v>
      </c>
      <c r="C97" s="7"/>
      <c r="D97" s="7"/>
      <c r="E97" s="7"/>
      <c r="F97" s="7"/>
      <c r="G97" s="7"/>
      <c r="H97" s="10">
        <v>45</v>
      </c>
      <c r="I97" s="10">
        <v>2521</v>
      </c>
      <c r="J97" s="22">
        <f t="shared" si="1"/>
        <v>2566</v>
      </c>
    </row>
    <row r="98" spans="1:10" ht="13" thickBot="1" x14ac:dyDescent="0.3">
      <c r="A98" s="2" t="e">
        <f>INDEX(#REF!,MATCH(B98,#REF!, 0))</f>
        <v>#REF!</v>
      </c>
      <c r="B98" s="8" t="s">
        <v>21</v>
      </c>
      <c r="C98" s="7"/>
      <c r="D98" s="7"/>
      <c r="E98" s="10">
        <v>63</v>
      </c>
      <c r="F98" s="10">
        <v>146</v>
      </c>
      <c r="G98" s="10">
        <v>17883</v>
      </c>
      <c r="H98" s="10">
        <v>387826</v>
      </c>
      <c r="I98" s="10">
        <v>719955</v>
      </c>
      <c r="J98" s="22">
        <f t="shared" si="1"/>
        <v>1125873</v>
      </c>
    </row>
    <row r="99" spans="1:10" ht="13" thickBot="1" x14ac:dyDescent="0.3">
      <c r="A99" s="2" t="e">
        <f>INDEX(#REF!,MATCH(B99,#REF!, 0))</f>
        <v>#REF!</v>
      </c>
      <c r="B99" s="8" t="s">
        <v>253</v>
      </c>
      <c r="C99" s="7"/>
      <c r="D99" s="7"/>
      <c r="E99" s="7"/>
      <c r="F99" s="7"/>
      <c r="G99" s="7"/>
      <c r="H99" s="10">
        <v>5652</v>
      </c>
      <c r="I99" s="10">
        <v>6180</v>
      </c>
      <c r="J99" s="22">
        <f t="shared" si="1"/>
        <v>11832</v>
      </c>
    </row>
    <row r="100" spans="1:10" ht="13" thickBot="1" x14ac:dyDescent="0.3">
      <c r="A100" s="2" t="e">
        <f>INDEX(#REF!,MATCH(B100,#REF!, 0))</f>
        <v>#REF!</v>
      </c>
      <c r="B100" s="8" t="s">
        <v>254</v>
      </c>
      <c r="C100" s="7"/>
      <c r="D100" s="7"/>
      <c r="E100" s="7"/>
      <c r="F100" s="7"/>
      <c r="G100" s="7"/>
      <c r="H100" s="10">
        <v>6321</v>
      </c>
      <c r="I100" s="10">
        <v>4982</v>
      </c>
      <c r="J100" s="22">
        <f t="shared" si="1"/>
        <v>11303</v>
      </c>
    </row>
    <row r="101" spans="1:10" ht="13" thickBot="1" x14ac:dyDescent="0.3">
      <c r="A101" s="2" t="e">
        <f>INDEX(#REF!,MATCH(B101,#REF!, 0))</f>
        <v>#REF!</v>
      </c>
      <c r="B101" s="8" t="s">
        <v>255</v>
      </c>
      <c r="C101" s="7"/>
      <c r="D101" s="7"/>
      <c r="E101" s="7"/>
      <c r="F101" s="7"/>
      <c r="G101" s="7"/>
      <c r="H101" s="10">
        <v>8715229</v>
      </c>
      <c r="I101" s="10">
        <v>47235732</v>
      </c>
      <c r="J101" s="22">
        <f t="shared" si="1"/>
        <v>55950961</v>
      </c>
    </row>
    <row r="102" spans="1:10" ht="13" thickBot="1" x14ac:dyDescent="0.3">
      <c r="A102" s="2" t="e">
        <f>INDEX(#REF!,MATCH(B102,#REF!, 0))</f>
        <v>#REF!</v>
      </c>
      <c r="B102" s="8" t="s">
        <v>256</v>
      </c>
      <c r="C102" s="10">
        <v>411871</v>
      </c>
      <c r="D102" s="10">
        <v>742391</v>
      </c>
      <c r="E102" s="10">
        <v>613326</v>
      </c>
      <c r="F102" s="10">
        <v>596311</v>
      </c>
      <c r="G102" s="10">
        <v>486366</v>
      </c>
      <c r="H102" s="10">
        <v>11307</v>
      </c>
      <c r="I102" s="10">
        <v>15783</v>
      </c>
      <c r="J102" s="22">
        <f t="shared" si="1"/>
        <v>2877355</v>
      </c>
    </row>
    <row r="103" spans="1:10" ht="13" thickBot="1" x14ac:dyDescent="0.3">
      <c r="A103" s="2" t="e">
        <f>INDEX(#REF!,MATCH(B103,#REF!, 0))</f>
        <v>#REF!</v>
      </c>
      <c r="B103" s="8" t="s">
        <v>257</v>
      </c>
      <c r="C103" s="10">
        <v>1</v>
      </c>
      <c r="D103" s="7"/>
      <c r="E103" s="7"/>
      <c r="F103" s="7"/>
      <c r="G103" s="7"/>
      <c r="H103" s="7"/>
      <c r="I103" s="7"/>
      <c r="J103" s="22">
        <f t="shared" si="1"/>
        <v>1</v>
      </c>
    </row>
    <row r="104" spans="1:10" ht="13" thickBot="1" x14ac:dyDescent="0.3">
      <c r="A104" s="2" t="e">
        <f>INDEX(#REF!,MATCH(B104,#REF!, 0))</f>
        <v>#REF!</v>
      </c>
      <c r="B104" s="8" t="s">
        <v>258</v>
      </c>
      <c r="C104" s="7"/>
      <c r="D104" s="7"/>
      <c r="E104" s="7"/>
      <c r="F104" s="10">
        <v>68</v>
      </c>
      <c r="G104" s="10">
        <v>9960</v>
      </c>
      <c r="H104" s="10">
        <v>243398</v>
      </c>
      <c r="I104" s="10">
        <v>63</v>
      </c>
      <c r="J104" s="22">
        <f t="shared" si="1"/>
        <v>253489</v>
      </c>
    </row>
    <row r="105" spans="1:10" ht="13" thickBot="1" x14ac:dyDescent="0.3">
      <c r="A105" s="2" t="e">
        <f>INDEX(#REF!,MATCH(B105,#REF!, 0))</f>
        <v>#REF!</v>
      </c>
      <c r="B105" s="8" t="s">
        <v>259</v>
      </c>
      <c r="C105" s="7"/>
      <c r="D105" s="7"/>
      <c r="E105" s="7"/>
      <c r="F105" s="10">
        <v>4</v>
      </c>
      <c r="G105" s="10">
        <v>4671</v>
      </c>
      <c r="H105" s="10">
        <v>93843</v>
      </c>
      <c r="I105" s="10">
        <v>68</v>
      </c>
      <c r="J105" s="22">
        <f t="shared" si="1"/>
        <v>98586</v>
      </c>
    </row>
    <row r="106" spans="1:10" ht="13" thickBot="1" x14ac:dyDescent="0.3">
      <c r="A106" s="2" t="e">
        <f>INDEX(#REF!,MATCH(B106,#REF!, 0))</f>
        <v>#REF!</v>
      </c>
      <c r="B106" s="8" t="s">
        <v>260</v>
      </c>
      <c r="C106" s="10">
        <v>35</v>
      </c>
      <c r="D106" s="7"/>
      <c r="E106" s="7"/>
      <c r="F106" s="10">
        <v>84</v>
      </c>
      <c r="G106" s="10">
        <v>98811</v>
      </c>
      <c r="H106" s="10">
        <v>2039585</v>
      </c>
      <c r="I106" s="10">
        <v>6488</v>
      </c>
      <c r="J106" s="22">
        <f t="shared" si="1"/>
        <v>2145003</v>
      </c>
    </row>
    <row r="107" spans="1:10" ht="13" thickBot="1" x14ac:dyDescent="0.3">
      <c r="A107" s="2" t="e">
        <f>INDEX(#REF!,MATCH(B107,#REF!, 0))</f>
        <v>#REF!</v>
      </c>
      <c r="B107" s="8" t="s">
        <v>261</v>
      </c>
      <c r="C107" s="7"/>
      <c r="D107" s="7"/>
      <c r="E107" s="7"/>
      <c r="F107" s="10">
        <v>1560</v>
      </c>
      <c r="G107" s="10">
        <v>3421</v>
      </c>
      <c r="H107" s="10">
        <v>22</v>
      </c>
      <c r="I107" s="7"/>
      <c r="J107" s="22">
        <f t="shared" si="1"/>
        <v>5003</v>
      </c>
    </row>
    <row r="108" spans="1:10" ht="13" thickBot="1" x14ac:dyDescent="0.3">
      <c r="A108" s="2" t="e">
        <f>INDEX(#REF!,MATCH(B108,#REF!, 0))</f>
        <v>#REF!</v>
      </c>
      <c r="B108" s="8" t="s">
        <v>262</v>
      </c>
      <c r="C108" s="7"/>
      <c r="D108" s="7"/>
      <c r="E108" s="7"/>
      <c r="F108" s="7"/>
      <c r="G108" s="10">
        <v>1275</v>
      </c>
      <c r="H108" s="10">
        <v>706</v>
      </c>
      <c r="I108" s="10">
        <v>127</v>
      </c>
      <c r="J108" s="22">
        <f t="shared" si="1"/>
        <v>2108</v>
      </c>
    </row>
    <row r="109" spans="1:10" ht="13" thickBot="1" x14ac:dyDescent="0.3">
      <c r="A109" s="2" t="e">
        <f>INDEX(#REF!,MATCH(B109,#REF!, 0))</f>
        <v>#REF!</v>
      </c>
      <c r="B109" s="8" t="s">
        <v>263</v>
      </c>
      <c r="C109" s="7"/>
      <c r="D109" s="7"/>
      <c r="E109" s="7"/>
      <c r="F109" s="7"/>
      <c r="G109" s="7"/>
      <c r="H109" s="7"/>
      <c r="I109" s="7"/>
      <c r="J109" s="22">
        <f t="shared" si="1"/>
        <v>0</v>
      </c>
    </row>
    <row r="110" spans="1:10" ht="13" thickBot="1" x14ac:dyDescent="0.3">
      <c r="A110" s="2" t="e">
        <f>INDEX(#REF!,MATCH(B110,#REF!, 0))</f>
        <v>#REF!</v>
      </c>
      <c r="B110" s="8" t="s">
        <v>11</v>
      </c>
      <c r="C110" s="7"/>
      <c r="D110" s="7"/>
      <c r="E110" s="7"/>
      <c r="F110" s="7"/>
      <c r="G110" s="7"/>
      <c r="H110" s="10">
        <v>203</v>
      </c>
      <c r="I110" s="10">
        <v>26549679</v>
      </c>
      <c r="J110" s="22">
        <f t="shared" si="1"/>
        <v>26549882</v>
      </c>
    </row>
    <row r="111" spans="1:10" ht="13" thickBot="1" x14ac:dyDescent="0.3">
      <c r="A111" s="2" t="e">
        <f>INDEX(#REF!,MATCH(B111,#REF!, 0))</f>
        <v>#REF!</v>
      </c>
      <c r="B111" s="8" t="s">
        <v>12</v>
      </c>
      <c r="C111" s="7"/>
      <c r="D111" s="7"/>
      <c r="E111" s="7"/>
      <c r="F111" s="7"/>
      <c r="G111" s="7"/>
      <c r="H111" s="7"/>
      <c r="I111" s="10">
        <v>15024</v>
      </c>
      <c r="J111" s="22">
        <f t="shared" si="1"/>
        <v>15024</v>
      </c>
    </row>
    <row r="112" spans="1:10" ht="13" thickBot="1" x14ac:dyDescent="0.3">
      <c r="A112" s="2" t="e">
        <f>INDEX(#REF!,MATCH(B112,#REF!, 0))</f>
        <v>#REF!</v>
      </c>
      <c r="B112" s="8" t="s">
        <v>43</v>
      </c>
      <c r="C112" s="7"/>
      <c r="D112" s="7"/>
      <c r="E112" s="7"/>
      <c r="F112" s="10">
        <v>225</v>
      </c>
      <c r="G112" s="7"/>
      <c r="H112" s="10">
        <v>788</v>
      </c>
      <c r="I112" s="10">
        <v>268</v>
      </c>
      <c r="J112" s="22">
        <f t="shared" si="1"/>
        <v>1281</v>
      </c>
    </row>
    <row r="113" spans="1:10" ht="13" thickBot="1" x14ac:dyDescent="0.3">
      <c r="A113" s="2" t="e">
        <f>INDEX(#REF!,MATCH(B113,#REF!, 0))</f>
        <v>#REF!</v>
      </c>
      <c r="B113" s="8" t="s">
        <v>44</v>
      </c>
      <c r="C113" s="10">
        <v>963</v>
      </c>
      <c r="D113" s="10">
        <v>8585</v>
      </c>
      <c r="E113" s="10">
        <v>8497</v>
      </c>
      <c r="F113" s="10">
        <v>10355</v>
      </c>
      <c r="G113" s="10">
        <v>25483</v>
      </c>
      <c r="H113" s="10">
        <v>207039</v>
      </c>
      <c r="I113" s="10">
        <v>321352</v>
      </c>
      <c r="J113" s="22">
        <f t="shared" si="1"/>
        <v>582274</v>
      </c>
    </row>
    <row r="114" spans="1:10" ht="13" thickBot="1" x14ac:dyDescent="0.3">
      <c r="A114" s="2" t="e">
        <f>INDEX(#REF!,MATCH(B114,#REF!, 0))</f>
        <v>#REF!</v>
      </c>
      <c r="B114" s="8" t="s">
        <v>41</v>
      </c>
      <c r="C114" s="10">
        <v>1778</v>
      </c>
      <c r="D114" s="10">
        <v>39956</v>
      </c>
      <c r="E114" s="10">
        <v>106856</v>
      </c>
      <c r="F114" s="10">
        <v>94141</v>
      </c>
      <c r="G114" s="10">
        <v>98459</v>
      </c>
      <c r="H114" s="10">
        <v>2079241</v>
      </c>
      <c r="I114" s="10">
        <v>1461225</v>
      </c>
      <c r="J114" s="22">
        <f t="shared" si="1"/>
        <v>3881656</v>
      </c>
    </row>
    <row r="115" spans="1:10" ht="13" thickBot="1" x14ac:dyDescent="0.3">
      <c r="A115" s="2" t="e">
        <f>INDEX(#REF!,MATCH(B115,#REF!, 0))</f>
        <v>#REF!</v>
      </c>
      <c r="B115" s="8" t="s">
        <v>42</v>
      </c>
      <c r="C115" s="10">
        <v>1176395</v>
      </c>
      <c r="D115" s="10">
        <v>7668912</v>
      </c>
      <c r="E115" s="10">
        <v>8056461</v>
      </c>
      <c r="F115" s="10">
        <v>8394012</v>
      </c>
      <c r="G115" s="10">
        <v>9146042</v>
      </c>
      <c r="H115" s="10">
        <v>113411214</v>
      </c>
      <c r="I115" s="10">
        <v>146975773</v>
      </c>
      <c r="J115" s="22">
        <f t="shared" si="1"/>
        <v>294828809</v>
      </c>
    </row>
    <row r="116" spans="1:10" ht="13" thickBot="1" x14ac:dyDescent="0.3">
      <c r="A116" s="2" t="e">
        <f>INDEX(#REF!,MATCH(B116,#REF!, 0))</f>
        <v>#REF!</v>
      </c>
      <c r="B116" s="8" t="s">
        <v>14</v>
      </c>
      <c r="C116" s="7"/>
      <c r="D116" s="7"/>
      <c r="E116" s="7"/>
      <c r="F116" s="7"/>
      <c r="G116" s="7"/>
      <c r="H116" s="10">
        <v>13</v>
      </c>
      <c r="I116" s="10">
        <v>96104</v>
      </c>
      <c r="J116" s="22">
        <f t="shared" si="1"/>
        <v>96117</v>
      </c>
    </row>
    <row r="117" spans="1:10" ht="13" thickBot="1" x14ac:dyDescent="0.3">
      <c r="A117" s="2" t="e">
        <f>INDEX(#REF!,MATCH(B117,#REF!, 0))</f>
        <v>#REF!</v>
      </c>
      <c r="B117" s="8" t="s">
        <v>48</v>
      </c>
      <c r="C117" s="10">
        <v>10</v>
      </c>
      <c r="D117" s="7"/>
      <c r="E117" s="7"/>
      <c r="F117" s="7"/>
      <c r="G117" s="10">
        <v>1723</v>
      </c>
      <c r="H117" s="10">
        <v>11500</v>
      </c>
      <c r="I117" s="10">
        <v>5668</v>
      </c>
      <c r="J117" s="22">
        <f t="shared" si="1"/>
        <v>18901</v>
      </c>
    </row>
    <row r="118" spans="1:10" ht="13" thickBot="1" x14ac:dyDescent="0.3">
      <c r="A118" s="2" t="e">
        <f>INDEX(#REF!,MATCH(B118,#REF!, 0))</f>
        <v>#REF!</v>
      </c>
      <c r="B118" s="8" t="s">
        <v>49</v>
      </c>
      <c r="C118" s="10">
        <v>164834</v>
      </c>
      <c r="D118" s="10">
        <v>11813</v>
      </c>
      <c r="E118" s="10">
        <v>1841</v>
      </c>
      <c r="F118" s="10">
        <v>1053</v>
      </c>
      <c r="G118" s="10">
        <v>93951</v>
      </c>
      <c r="H118" s="10">
        <v>1538999</v>
      </c>
      <c r="I118" s="10">
        <v>1602275</v>
      </c>
      <c r="J118" s="22">
        <f t="shared" si="1"/>
        <v>3414766</v>
      </c>
    </row>
    <row r="119" spans="1:10" ht="13" thickBot="1" x14ac:dyDescent="0.3">
      <c r="A119" s="2" t="e">
        <f>INDEX(#REF!,MATCH(B119,#REF!, 0))</f>
        <v>#REF!</v>
      </c>
      <c r="B119" s="8" t="s">
        <v>15</v>
      </c>
      <c r="C119" s="7"/>
      <c r="D119" s="7"/>
      <c r="E119" s="7"/>
      <c r="F119" s="7"/>
      <c r="G119" s="7"/>
      <c r="H119" s="7"/>
      <c r="I119" s="10">
        <v>74662</v>
      </c>
      <c r="J119" s="22">
        <f t="shared" si="1"/>
        <v>74662</v>
      </c>
    </row>
    <row r="120" spans="1:10" ht="13" thickBot="1" x14ac:dyDescent="0.3">
      <c r="A120" s="2" t="e">
        <f>INDEX(#REF!,MATCH(B120,#REF!, 0))</f>
        <v>#REF!</v>
      </c>
      <c r="B120" s="8" t="s">
        <v>50</v>
      </c>
      <c r="C120" s="7"/>
      <c r="D120" s="7"/>
      <c r="E120" s="10">
        <v>41</v>
      </c>
      <c r="F120" s="10">
        <v>242</v>
      </c>
      <c r="G120" s="10">
        <v>32</v>
      </c>
      <c r="H120" s="10">
        <v>8135</v>
      </c>
      <c r="I120" s="10">
        <v>6443</v>
      </c>
      <c r="J120" s="22">
        <f t="shared" si="1"/>
        <v>14893</v>
      </c>
    </row>
    <row r="121" spans="1:10" ht="13" thickBot="1" x14ac:dyDescent="0.3">
      <c r="A121" s="2" t="e">
        <f>INDEX(#REF!,MATCH(B121,#REF!, 0))</f>
        <v>#REF!</v>
      </c>
      <c r="B121" s="8" t="s">
        <v>51</v>
      </c>
      <c r="C121" s="10">
        <v>3658</v>
      </c>
      <c r="D121" s="10">
        <v>70701</v>
      </c>
      <c r="E121" s="10">
        <v>55604</v>
      </c>
      <c r="F121" s="10">
        <v>48879</v>
      </c>
      <c r="G121" s="10">
        <v>58649</v>
      </c>
      <c r="H121" s="10">
        <v>653036</v>
      </c>
      <c r="I121" s="10">
        <v>1135048</v>
      </c>
      <c r="J121" s="22">
        <f t="shared" si="1"/>
        <v>2025575</v>
      </c>
    </row>
    <row r="122" spans="1:10" ht="13" thickBot="1" x14ac:dyDescent="0.3">
      <c r="A122" s="2" t="e">
        <f>INDEX(#REF!,MATCH(B122,#REF!, 0))</f>
        <v>#REF!</v>
      </c>
      <c r="B122" s="8" t="s">
        <v>13</v>
      </c>
      <c r="C122" s="7"/>
      <c r="D122" s="7"/>
      <c r="E122" s="7"/>
      <c r="F122" s="7"/>
      <c r="G122" s="7"/>
      <c r="H122" s="7"/>
      <c r="I122" s="10">
        <v>11</v>
      </c>
      <c r="J122" s="22">
        <f t="shared" si="1"/>
        <v>11</v>
      </c>
    </row>
    <row r="123" spans="1:10" ht="13" thickBot="1" x14ac:dyDescent="0.3">
      <c r="A123" s="2" t="e">
        <f>INDEX(#REF!,MATCH(B123,#REF!, 0))</f>
        <v>#REF!</v>
      </c>
      <c r="B123" s="8" t="s">
        <v>45</v>
      </c>
      <c r="C123" s="7"/>
      <c r="D123" s="7"/>
      <c r="E123" s="7"/>
      <c r="F123" s="10">
        <v>43</v>
      </c>
      <c r="G123" s="7"/>
      <c r="H123" s="10">
        <v>4693</v>
      </c>
      <c r="I123" s="10">
        <v>-7474</v>
      </c>
      <c r="J123" s="22">
        <f t="shared" si="1"/>
        <v>-2738</v>
      </c>
    </row>
    <row r="124" spans="1:10" ht="13" thickBot="1" x14ac:dyDescent="0.3">
      <c r="A124" s="2" t="e">
        <f>INDEX(#REF!,MATCH(B124,#REF!, 0))</f>
        <v>#REF!</v>
      </c>
      <c r="B124" s="8" t="s">
        <v>46</v>
      </c>
      <c r="C124" s="7"/>
      <c r="D124" s="10">
        <v>155</v>
      </c>
      <c r="E124" s="10">
        <v>556</v>
      </c>
      <c r="F124" s="10">
        <v>154</v>
      </c>
      <c r="G124" s="10">
        <v>1667</v>
      </c>
      <c r="H124" s="10">
        <v>1343941</v>
      </c>
      <c r="I124" s="10">
        <v>654056</v>
      </c>
      <c r="J124" s="22">
        <f t="shared" si="1"/>
        <v>2000529</v>
      </c>
    </row>
    <row r="125" spans="1:10" ht="13" thickBot="1" x14ac:dyDescent="0.3">
      <c r="A125" s="2" t="e">
        <f>INDEX(#REF!,MATCH(B125,#REF!, 0))</f>
        <v>#REF!</v>
      </c>
      <c r="B125" s="8" t="s">
        <v>47</v>
      </c>
      <c r="C125" s="7"/>
      <c r="D125" s="7"/>
      <c r="E125" s="7"/>
      <c r="F125" s="7"/>
      <c r="G125" s="7"/>
      <c r="H125" s="10">
        <v>153079</v>
      </c>
      <c r="I125" s="10">
        <v>20673</v>
      </c>
      <c r="J125" s="22">
        <f t="shared" si="1"/>
        <v>173752</v>
      </c>
    </row>
    <row r="126" spans="1:10" ht="13" thickBot="1" x14ac:dyDescent="0.3">
      <c r="A126" s="2" t="e">
        <f>INDEX(#REF!,MATCH(B126,#REF!, 0))</f>
        <v>#REF!</v>
      </c>
      <c r="B126" s="8" t="s">
        <v>264</v>
      </c>
      <c r="C126" s="7"/>
      <c r="D126" s="10">
        <v>-2</v>
      </c>
      <c r="E126" s="7"/>
      <c r="F126" s="10">
        <v>1</v>
      </c>
      <c r="G126" s="10">
        <v>151019</v>
      </c>
      <c r="H126" s="10">
        <v>54869</v>
      </c>
      <c r="I126" s="7"/>
      <c r="J126" s="22">
        <f t="shared" si="1"/>
        <v>205887</v>
      </c>
    </row>
    <row r="127" spans="1:10" ht="13" thickBot="1" x14ac:dyDescent="0.3">
      <c r="A127" s="2" t="e">
        <f>INDEX(#REF!,MATCH(B127,#REF!, 0))</f>
        <v>#REF!</v>
      </c>
      <c r="B127" s="8" t="s">
        <v>29</v>
      </c>
      <c r="C127" s="7"/>
      <c r="D127" s="7"/>
      <c r="E127" s="7"/>
      <c r="F127" s="7"/>
      <c r="G127" s="7"/>
      <c r="H127" s="7"/>
      <c r="I127" s="10">
        <v>12</v>
      </c>
      <c r="J127" s="22">
        <f t="shared" si="1"/>
        <v>12</v>
      </c>
    </row>
    <row r="128" spans="1:10" ht="13" thickBot="1" x14ac:dyDescent="0.3">
      <c r="A128" s="2" t="e">
        <f>INDEX(#REF!,MATCH(B128,#REF!, 0))</f>
        <v>#REF!</v>
      </c>
      <c r="B128" s="8" t="s">
        <v>6</v>
      </c>
      <c r="C128" s="7"/>
      <c r="D128" s="7"/>
      <c r="E128" s="7"/>
      <c r="F128" s="7"/>
      <c r="G128" s="7"/>
      <c r="H128" s="7"/>
      <c r="I128" s="10">
        <v>2936</v>
      </c>
      <c r="J128" s="22">
        <f t="shared" si="1"/>
        <v>2936</v>
      </c>
    </row>
    <row r="129" spans="1:10" ht="13" thickBot="1" x14ac:dyDescent="0.3">
      <c r="A129" s="2" t="e">
        <f>INDEX(#REF!,MATCH(B129,#REF!, 0))</f>
        <v>#REF!</v>
      </c>
      <c r="B129" s="8" t="s">
        <v>30</v>
      </c>
      <c r="C129" s="7"/>
      <c r="D129" s="7"/>
      <c r="E129" s="7"/>
      <c r="F129" s="7"/>
      <c r="G129" s="7"/>
      <c r="H129" s="7"/>
      <c r="I129" s="10">
        <v>70197</v>
      </c>
      <c r="J129" s="22">
        <f t="shared" si="1"/>
        <v>70197</v>
      </c>
    </row>
    <row r="130" spans="1:10" ht="13" thickBot="1" x14ac:dyDescent="0.3">
      <c r="A130" s="2" t="e">
        <f>INDEX(#REF!,MATCH(B130,#REF!, 0))</f>
        <v>#REF!</v>
      </c>
      <c r="B130" s="8" t="s">
        <v>54</v>
      </c>
      <c r="C130" s="7"/>
      <c r="D130" s="7"/>
      <c r="E130" s="7"/>
      <c r="F130" s="7"/>
      <c r="G130" s="7"/>
      <c r="H130" s="7"/>
      <c r="I130" s="10">
        <v>11803</v>
      </c>
      <c r="J130" s="22">
        <f t="shared" si="1"/>
        <v>11803</v>
      </c>
    </row>
    <row r="131" spans="1:10" ht="13" thickBot="1" x14ac:dyDescent="0.3">
      <c r="A131" s="2" t="e">
        <f>INDEX(#REF!,MATCH(B131,#REF!, 0))</f>
        <v>#REF!</v>
      </c>
      <c r="B131" s="8" t="s">
        <v>55</v>
      </c>
      <c r="C131" s="7"/>
      <c r="D131" s="7"/>
      <c r="E131" s="7"/>
      <c r="F131" s="7"/>
      <c r="G131" s="7"/>
      <c r="H131" s="7"/>
      <c r="I131" s="10">
        <v>682388</v>
      </c>
      <c r="J131" s="22">
        <f t="shared" si="1"/>
        <v>682388</v>
      </c>
    </row>
    <row r="132" spans="1:10" ht="13" thickBot="1" x14ac:dyDescent="0.3">
      <c r="A132" s="2" t="e">
        <f>INDEX(#REF!,MATCH(B132,#REF!, 0))</f>
        <v>#REF!</v>
      </c>
      <c r="B132" s="8" t="s">
        <v>265</v>
      </c>
      <c r="C132" s="7"/>
      <c r="D132" s="7"/>
      <c r="E132" s="7"/>
      <c r="F132" s="7"/>
      <c r="G132" s="7"/>
      <c r="H132" s="10">
        <v>34</v>
      </c>
      <c r="I132" s="10">
        <v>739</v>
      </c>
      <c r="J132" s="22">
        <f t="shared" si="1"/>
        <v>773</v>
      </c>
    </row>
    <row r="133" spans="1:10" ht="13" thickBot="1" x14ac:dyDescent="0.3">
      <c r="A133" s="2" t="e">
        <f>INDEX(#REF!,MATCH(B133,#REF!, 0))</f>
        <v>#REF!</v>
      </c>
      <c r="B133" s="24" t="s">
        <v>266</v>
      </c>
      <c r="C133" s="10">
        <v>26783</v>
      </c>
      <c r="D133" s="10">
        <v>5128</v>
      </c>
      <c r="E133" s="10">
        <v>3028</v>
      </c>
      <c r="F133" s="10">
        <v>2154</v>
      </c>
      <c r="G133" s="10">
        <v>18493</v>
      </c>
      <c r="H133" s="10">
        <v>1428071</v>
      </c>
      <c r="I133" s="10">
        <v>2710123</v>
      </c>
      <c r="J133" s="22">
        <f t="shared" si="1"/>
        <v>4193780</v>
      </c>
    </row>
    <row r="134" spans="1:10" ht="12.75" customHeight="1" x14ac:dyDescent="0.25">
      <c r="J134" s="22"/>
    </row>
    <row r="135" spans="1:10" ht="12.75" customHeight="1" x14ac:dyDescent="0.25">
      <c r="J135" s="22">
        <f>SUMIFS(J11:J133, A11:A133, "x")</f>
        <v>0</v>
      </c>
    </row>
  </sheetData>
  <mergeCells count="12">
    <mergeCell ref="H5:H8"/>
    <mergeCell ref="I5:I8"/>
    <mergeCell ref="B1:I1"/>
    <mergeCell ref="B2:I2"/>
    <mergeCell ref="B3:I3"/>
    <mergeCell ref="B4:I4"/>
    <mergeCell ref="B5:B6"/>
    <mergeCell ref="C5:C8"/>
    <mergeCell ref="D5:D8"/>
    <mergeCell ref="E5:E8"/>
    <mergeCell ref="F5:F8"/>
    <mergeCell ref="G5: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BEDC-68B9-4BE3-8010-7CC3EC735275}">
  <sheetPr>
    <tabColor theme="1"/>
  </sheetPr>
  <dimension ref="A1:J135"/>
  <sheetViews>
    <sheetView topLeftCell="A109" workbookViewId="0">
      <selection activeCell="J135" sqref="J135"/>
    </sheetView>
  </sheetViews>
  <sheetFormatPr defaultRowHeight="12.5" x14ac:dyDescent="0.25"/>
  <cols>
    <col min="1" max="1" width="8.7265625" style="1"/>
    <col min="2" max="2" width="31.81640625" style="1" bestFit="1" customWidth="1"/>
    <col min="3" max="3" width="12.7265625" style="1" bestFit="1" customWidth="1"/>
    <col min="4" max="9" width="12" style="1" bestFit="1" customWidth="1"/>
    <col min="10" max="10" width="14" style="1" bestFit="1" customWidth="1"/>
    <col min="11" max="16384" width="8.7265625" style="1"/>
  </cols>
  <sheetData>
    <row r="1" spans="1:10" ht="15" x14ac:dyDescent="0.25">
      <c r="B1" s="29" t="s">
        <v>268</v>
      </c>
      <c r="C1" s="30"/>
      <c r="D1" s="30"/>
      <c r="E1" s="30"/>
      <c r="F1" s="30"/>
      <c r="G1" s="30"/>
      <c r="H1" s="30"/>
      <c r="I1" s="30"/>
    </row>
    <row r="2" spans="1:10" ht="13" thickBot="1" x14ac:dyDescent="0.3">
      <c r="B2" s="31" t="s">
        <v>190</v>
      </c>
      <c r="C2" s="32"/>
      <c r="D2" s="32"/>
      <c r="E2" s="32"/>
      <c r="F2" s="32"/>
      <c r="G2" s="32"/>
      <c r="H2" s="32"/>
      <c r="I2" s="32"/>
    </row>
    <row r="3" spans="1:10" ht="13" thickBot="1" x14ac:dyDescent="0.3">
      <c r="B3" s="31" t="s">
        <v>191</v>
      </c>
      <c r="C3" s="32"/>
      <c r="D3" s="32"/>
      <c r="E3" s="32"/>
      <c r="F3" s="32"/>
      <c r="G3" s="32"/>
      <c r="H3" s="32"/>
      <c r="I3" s="32"/>
    </row>
    <row r="4" spans="1:10" ht="13" thickBot="1" x14ac:dyDescent="0.3">
      <c r="B4" s="31" t="s">
        <v>196</v>
      </c>
      <c r="C4" s="32"/>
      <c r="D4" s="32"/>
      <c r="E4" s="32"/>
      <c r="F4" s="32"/>
      <c r="G4" s="32"/>
      <c r="H4" s="32"/>
      <c r="I4" s="32"/>
    </row>
    <row r="5" spans="1:10" ht="13" thickBot="1" x14ac:dyDescent="0.3">
      <c r="B5" s="33" t="s">
        <v>193</v>
      </c>
      <c r="C5" s="26" t="s">
        <v>99</v>
      </c>
      <c r="D5" s="26" t="s">
        <v>100</v>
      </c>
      <c r="E5" s="26" t="s">
        <v>101</v>
      </c>
      <c r="F5" s="26" t="s">
        <v>102</v>
      </c>
      <c r="G5" s="26" t="s">
        <v>103</v>
      </c>
      <c r="H5" s="26" t="s">
        <v>104</v>
      </c>
      <c r="I5" s="26" t="s">
        <v>105</v>
      </c>
    </row>
    <row r="6" spans="1:10" x14ac:dyDescent="0.25">
      <c r="B6" s="27"/>
      <c r="C6" s="27"/>
      <c r="D6" s="27"/>
      <c r="E6" s="27"/>
      <c r="F6" s="27"/>
      <c r="G6" s="27"/>
      <c r="H6" s="27"/>
      <c r="I6" s="27"/>
    </row>
    <row r="7" spans="1:10" x14ac:dyDescent="0.25">
      <c r="B7" s="3"/>
      <c r="C7" s="27"/>
      <c r="D7" s="27"/>
      <c r="E7" s="27"/>
      <c r="F7" s="27"/>
      <c r="G7" s="27"/>
      <c r="H7" s="27"/>
      <c r="I7" s="27"/>
    </row>
    <row r="8" spans="1:10" ht="13" thickBot="1" x14ac:dyDescent="0.3">
      <c r="B8" s="3"/>
      <c r="C8" s="28"/>
      <c r="D8" s="28"/>
      <c r="E8" s="28"/>
      <c r="F8" s="28"/>
      <c r="G8" s="28"/>
      <c r="H8" s="28"/>
      <c r="I8" s="28"/>
    </row>
    <row r="9" spans="1:10" ht="13" thickBot="1" x14ac:dyDescent="0.3">
      <c r="B9" s="5"/>
      <c r="C9" s="4" t="s">
        <v>195</v>
      </c>
      <c r="D9" s="4" t="s">
        <v>195</v>
      </c>
      <c r="E9" s="4" t="s">
        <v>195</v>
      </c>
      <c r="F9" s="4" t="s">
        <v>195</v>
      </c>
      <c r="G9" s="4" t="s">
        <v>195</v>
      </c>
      <c r="H9" s="4" t="s">
        <v>195</v>
      </c>
      <c r="I9" s="4" t="s">
        <v>195</v>
      </c>
    </row>
    <row r="10" spans="1:10" ht="13" thickBot="1" x14ac:dyDescent="0.3">
      <c r="B10" s="6" t="s">
        <v>200</v>
      </c>
      <c r="C10" s="7"/>
      <c r="D10" s="7"/>
      <c r="E10" s="7"/>
      <c r="F10" s="7"/>
      <c r="G10" s="7"/>
      <c r="H10" s="7"/>
      <c r="I10" s="7"/>
    </row>
    <row r="11" spans="1:10" ht="13" thickBot="1" x14ac:dyDescent="0.3">
      <c r="A11" s="2" t="e">
        <f>INDEX(#REF!,MATCH(B11,#REF!, 0))</f>
        <v>#REF!</v>
      </c>
      <c r="B11" s="8" t="s">
        <v>7</v>
      </c>
      <c r="C11" s="7"/>
      <c r="D11" s="7"/>
      <c r="E11" s="7"/>
      <c r="F11" s="7"/>
      <c r="G11" s="7"/>
      <c r="H11" s="7"/>
      <c r="I11" s="10">
        <v>852</v>
      </c>
      <c r="J11" s="22">
        <f>SUM(C11:I11)</f>
        <v>852</v>
      </c>
    </row>
    <row r="12" spans="1:10" ht="13" thickBot="1" x14ac:dyDescent="0.3">
      <c r="A12" s="2" t="e">
        <f>INDEX(#REF!,MATCH(B12,#REF!, 0))</f>
        <v>#REF!</v>
      </c>
      <c r="B12" s="8" t="s">
        <v>31</v>
      </c>
      <c r="C12" s="7"/>
      <c r="D12" s="7"/>
      <c r="E12" s="7"/>
      <c r="F12" s="7"/>
      <c r="G12" s="7"/>
      <c r="H12" s="10">
        <v>37070</v>
      </c>
      <c r="I12" s="10">
        <v>77214</v>
      </c>
      <c r="J12" s="22">
        <f t="shared" ref="J12:J75" si="0">SUM(C12:I12)</f>
        <v>114284</v>
      </c>
    </row>
    <row r="13" spans="1:10" ht="13" thickBot="1" x14ac:dyDescent="0.3">
      <c r="A13" s="2" t="e">
        <f>INDEX(#REF!,MATCH(B13,#REF!, 0))</f>
        <v>#REF!</v>
      </c>
      <c r="B13" s="8" t="s">
        <v>1</v>
      </c>
      <c r="C13" s="7"/>
      <c r="D13" s="7"/>
      <c r="E13" s="7"/>
      <c r="F13" s="7"/>
      <c r="G13" s="7"/>
      <c r="H13" s="7"/>
      <c r="I13" s="10">
        <v>162956</v>
      </c>
      <c r="J13" s="22">
        <f t="shared" si="0"/>
        <v>162956</v>
      </c>
    </row>
    <row r="14" spans="1:10" ht="13" thickBot="1" x14ac:dyDescent="0.3">
      <c r="A14" s="2" t="e">
        <f>INDEX(#REF!,MATCH(B14,#REF!, 0))</f>
        <v>#REF!</v>
      </c>
      <c r="B14" s="8" t="s">
        <v>18</v>
      </c>
      <c r="C14" s="7"/>
      <c r="D14" s="7"/>
      <c r="E14" s="7"/>
      <c r="F14" s="7"/>
      <c r="G14" s="7"/>
      <c r="H14" s="10">
        <v>3918</v>
      </c>
      <c r="I14" s="7"/>
      <c r="J14" s="22">
        <f t="shared" si="0"/>
        <v>3918</v>
      </c>
    </row>
    <row r="15" spans="1:10" ht="13" thickBot="1" x14ac:dyDescent="0.3">
      <c r="A15" s="2" t="e">
        <f>INDEX(#REF!,MATCH(B15,#REF!, 0))</f>
        <v>#REF!</v>
      </c>
      <c r="B15" s="8" t="s">
        <v>19</v>
      </c>
      <c r="C15" s="10">
        <v>0</v>
      </c>
      <c r="D15" s="7"/>
      <c r="E15" s="7"/>
      <c r="F15" s="7"/>
      <c r="G15" s="7"/>
      <c r="H15" s="10">
        <v>239692</v>
      </c>
      <c r="I15" s="10">
        <v>667582</v>
      </c>
      <c r="J15" s="22">
        <f t="shared" si="0"/>
        <v>907274</v>
      </c>
    </row>
    <row r="16" spans="1:10" ht="13" thickBot="1" x14ac:dyDescent="0.3">
      <c r="A16" s="2" t="e">
        <f>INDEX(#REF!,MATCH(B16,#REF!, 0))</f>
        <v>#REF!</v>
      </c>
      <c r="B16" s="8" t="s">
        <v>201</v>
      </c>
      <c r="C16" s="7"/>
      <c r="D16" s="7"/>
      <c r="E16" s="10">
        <v>4</v>
      </c>
      <c r="F16" s="7"/>
      <c r="G16" s="7"/>
      <c r="H16" s="7"/>
      <c r="I16" s="7"/>
      <c r="J16" s="22">
        <f t="shared" si="0"/>
        <v>4</v>
      </c>
    </row>
    <row r="17" spans="1:10" ht="13" thickBot="1" x14ac:dyDescent="0.3">
      <c r="A17" s="2" t="e">
        <f>INDEX(#REF!,MATCH(B17,#REF!, 0))</f>
        <v>#REF!</v>
      </c>
      <c r="B17" s="8" t="s">
        <v>202</v>
      </c>
      <c r="C17" s="7"/>
      <c r="D17" s="7"/>
      <c r="E17" s="7"/>
      <c r="F17" s="7"/>
      <c r="G17" s="7"/>
      <c r="H17" s="7"/>
      <c r="I17" s="7"/>
      <c r="J17" s="22">
        <f t="shared" si="0"/>
        <v>0</v>
      </c>
    </row>
    <row r="18" spans="1:10" ht="13" thickBot="1" x14ac:dyDescent="0.3">
      <c r="A18" s="2" t="e">
        <f>INDEX(#REF!,MATCH(B18,#REF!, 0))</f>
        <v>#REF!</v>
      </c>
      <c r="B18" s="8" t="s">
        <v>203</v>
      </c>
      <c r="C18" s="7"/>
      <c r="D18" s="10">
        <v>0</v>
      </c>
      <c r="E18" s="10">
        <v>200</v>
      </c>
      <c r="F18" s="7"/>
      <c r="G18" s="7"/>
      <c r="H18" s="7"/>
      <c r="I18" s="7"/>
      <c r="J18" s="22">
        <f t="shared" si="0"/>
        <v>200</v>
      </c>
    </row>
    <row r="19" spans="1:10" ht="13" thickBot="1" x14ac:dyDescent="0.3">
      <c r="A19" s="2" t="e">
        <f>INDEX(#REF!,MATCH(B19,#REF!, 0))</f>
        <v>#REF!</v>
      </c>
      <c r="B19" s="8" t="s">
        <v>204</v>
      </c>
      <c r="C19" s="7"/>
      <c r="D19" s="7"/>
      <c r="E19" s="7"/>
      <c r="F19" s="7"/>
      <c r="G19" s="7"/>
      <c r="H19" s="7"/>
      <c r="I19" s="7"/>
      <c r="J19" s="22">
        <f t="shared" si="0"/>
        <v>0</v>
      </c>
    </row>
    <row r="20" spans="1:10" ht="13" thickBot="1" x14ac:dyDescent="0.3">
      <c r="A20" s="2" t="e">
        <f>INDEX(#REF!,MATCH(B20,#REF!, 0))</f>
        <v>#REF!</v>
      </c>
      <c r="B20" s="8" t="s">
        <v>205</v>
      </c>
      <c r="C20" s="7"/>
      <c r="D20" s="7"/>
      <c r="E20" s="7"/>
      <c r="F20" s="7"/>
      <c r="G20" s="7"/>
      <c r="H20" s="7"/>
      <c r="I20" s="7"/>
      <c r="J20" s="22">
        <f t="shared" si="0"/>
        <v>0</v>
      </c>
    </row>
    <row r="21" spans="1:10" ht="13" thickBot="1" x14ac:dyDescent="0.3">
      <c r="A21" s="2" t="e">
        <f>INDEX(#REF!,MATCH(B21,#REF!, 0))</f>
        <v>#REF!</v>
      </c>
      <c r="B21" s="8" t="s">
        <v>206</v>
      </c>
      <c r="C21" s="7"/>
      <c r="D21" s="7"/>
      <c r="E21" s="7"/>
      <c r="F21" s="7"/>
      <c r="G21" s="7"/>
      <c r="H21" s="7"/>
      <c r="I21" s="10">
        <v>5107200</v>
      </c>
      <c r="J21" s="22">
        <f t="shared" si="0"/>
        <v>5107200</v>
      </c>
    </row>
    <row r="22" spans="1:10" ht="13" thickBot="1" x14ac:dyDescent="0.3">
      <c r="A22" s="2" t="e">
        <f>INDEX(#REF!,MATCH(B22,#REF!, 0))</f>
        <v>#REF!</v>
      </c>
      <c r="B22" s="8" t="s">
        <v>207</v>
      </c>
      <c r="C22" s="7"/>
      <c r="D22" s="7"/>
      <c r="E22" s="7"/>
      <c r="F22" s="7"/>
      <c r="G22" s="10">
        <v>892</v>
      </c>
      <c r="H22" s="10">
        <v>7463</v>
      </c>
      <c r="I22" s="10">
        <v>41348</v>
      </c>
      <c r="J22" s="22">
        <f t="shared" si="0"/>
        <v>49703</v>
      </c>
    </row>
    <row r="23" spans="1:10" ht="13" thickBot="1" x14ac:dyDescent="0.3">
      <c r="A23" s="2" t="e">
        <f>INDEX(#REF!,MATCH(B23,#REF!, 0))</f>
        <v>#REF!</v>
      </c>
      <c r="B23" s="8" t="s">
        <v>208</v>
      </c>
      <c r="C23" s="10">
        <v>84</v>
      </c>
      <c r="D23" s="7"/>
      <c r="E23" s="10">
        <v>370</v>
      </c>
      <c r="F23" s="10">
        <v>1186</v>
      </c>
      <c r="G23" s="10">
        <v>84380</v>
      </c>
      <c r="H23" s="10">
        <v>1528870</v>
      </c>
      <c r="I23" s="10">
        <v>4670940</v>
      </c>
      <c r="J23" s="22">
        <f t="shared" si="0"/>
        <v>6285830</v>
      </c>
    </row>
    <row r="24" spans="1:10" ht="13" thickBot="1" x14ac:dyDescent="0.3">
      <c r="A24" s="2" t="e">
        <f>INDEX(#REF!,MATCH(B24,#REF!, 0))</f>
        <v>#REF!</v>
      </c>
      <c r="B24" s="8" t="s">
        <v>209</v>
      </c>
      <c r="C24" s="7"/>
      <c r="D24" s="7"/>
      <c r="E24" s="7"/>
      <c r="F24" s="7"/>
      <c r="G24" s="7"/>
      <c r="H24" s="7"/>
      <c r="I24" s="10">
        <v>408492</v>
      </c>
      <c r="J24" s="22">
        <f t="shared" si="0"/>
        <v>408492</v>
      </c>
    </row>
    <row r="25" spans="1:10" ht="13" thickBot="1" x14ac:dyDescent="0.3">
      <c r="A25" s="2" t="e">
        <f>INDEX(#REF!,MATCH(B25,#REF!, 0))</f>
        <v>#REF!</v>
      </c>
      <c r="B25" s="8" t="s">
        <v>210</v>
      </c>
      <c r="C25" s="7"/>
      <c r="D25" s="7"/>
      <c r="E25" s="7"/>
      <c r="F25" s="7"/>
      <c r="G25" s="7"/>
      <c r="H25" s="10">
        <v>1070</v>
      </c>
      <c r="I25" s="10">
        <v>25355</v>
      </c>
      <c r="J25" s="22">
        <f t="shared" si="0"/>
        <v>26425</v>
      </c>
    </row>
    <row r="26" spans="1:10" ht="13" thickBot="1" x14ac:dyDescent="0.3">
      <c r="A26" s="2" t="e">
        <f>INDEX(#REF!,MATCH(B26,#REF!, 0))</f>
        <v>#REF!</v>
      </c>
      <c r="B26" s="8" t="s">
        <v>211</v>
      </c>
      <c r="C26" s="7"/>
      <c r="D26" s="7"/>
      <c r="E26" s="7"/>
      <c r="F26" s="7"/>
      <c r="G26" s="7"/>
      <c r="H26" s="10">
        <v>561137</v>
      </c>
      <c r="I26" s="10">
        <v>1982901</v>
      </c>
      <c r="J26" s="22">
        <f t="shared" si="0"/>
        <v>2544038</v>
      </c>
    </row>
    <row r="27" spans="1:10" ht="13" thickBot="1" x14ac:dyDescent="0.3">
      <c r="A27" s="2" t="e">
        <f>INDEX(#REF!,MATCH(B27,#REF!, 0))</f>
        <v>#REF!</v>
      </c>
      <c r="B27" s="8" t="s">
        <v>212</v>
      </c>
      <c r="C27" s="7"/>
      <c r="D27" s="10">
        <v>163031</v>
      </c>
      <c r="E27" s="10">
        <v>415354</v>
      </c>
      <c r="F27" s="10">
        <v>527706</v>
      </c>
      <c r="G27" s="10">
        <v>405481</v>
      </c>
      <c r="H27" s="10">
        <v>168</v>
      </c>
      <c r="I27" s="7"/>
      <c r="J27" s="22">
        <f t="shared" si="0"/>
        <v>1511740</v>
      </c>
    </row>
    <row r="28" spans="1:10" ht="13" thickBot="1" x14ac:dyDescent="0.3">
      <c r="A28" s="2" t="e">
        <f>INDEX(#REF!,MATCH(B28,#REF!, 0))</f>
        <v>#REF!</v>
      </c>
      <c r="B28" s="8" t="s">
        <v>213</v>
      </c>
      <c r="C28" s="7"/>
      <c r="D28" s="7"/>
      <c r="E28" s="7"/>
      <c r="F28" s="7"/>
      <c r="G28" s="7"/>
      <c r="H28" s="7"/>
      <c r="I28" s="10">
        <v>391</v>
      </c>
      <c r="J28" s="22">
        <f t="shared" si="0"/>
        <v>391</v>
      </c>
    </row>
    <row r="29" spans="1:10" ht="13" thickBot="1" x14ac:dyDescent="0.3">
      <c r="A29" s="2" t="e">
        <f>INDEX(#REF!,MATCH(B29,#REF!, 0))</f>
        <v>#REF!</v>
      </c>
      <c r="B29" s="8" t="s">
        <v>214</v>
      </c>
      <c r="C29" s="7"/>
      <c r="D29" s="7"/>
      <c r="E29" s="7"/>
      <c r="F29" s="7"/>
      <c r="G29" s="7"/>
      <c r="H29" s="10">
        <v>91480</v>
      </c>
      <c r="I29" s="10">
        <v>387045</v>
      </c>
      <c r="J29" s="22">
        <f t="shared" si="0"/>
        <v>478525</v>
      </c>
    </row>
    <row r="30" spans="1:10" ht="13" thickBot="1" x14ac:dyDescent="0.3">
      <c r="A30" s="2" t="e">
        <f>INDEX(#REF!,MATCH(B30,#REF!, 0))</f>
        <v>#REF!</v>
      </c>
      <c r="B30" s="8" t="s">
        <v>215</v>
      </c>
      <c r="C30" s="7"/>
      <c r="D30" s="7"/>
      <c r="E30" s="7"/>
      <c r="F30" s="7"/>
      <c r="G30" s="10">
        <v>238</v>
      </c>
      <c r="H30" s="10">
        <v>1749</v>
      </c>
      <c r="I30" s="7"/>
      <c r="J30" s="22">
        <f t="shared" si="0"/>
        <v>1987</v>
      </c>
    </row>
    <row r="31" spans="1:10" ht="13" thickBot="1" x14ac:dyDescent="0.3">
      <c r="A31" s="2" t="e">
        <f>INDEX(#REF!,MATCH(B31,#REF!, 0))</f>
        <v>#REF!</v>
      </c>
      <c r="B31" s="8" t="s">
        <v>36</v>
      </c>
      <c r="C31" s="7"/>
      <c r="D31" s="7"/>
      <c r="E31" s="7"/>
      <c r="F31" s="10">
        <v>467301</v>
      </c>
      <c r="G31" s="10">
        <v>619942</v>
      </c>
      <c r="H31" s="10">
        <v>9039804</v>
      </c>
      <c r="I31" s="10">
        <v>11683731</v>
      </c>
      <c r="J31" s="22">
        <f t="shared" si="0"/>
        <v>21810778</v>
      </c>
    </row>
    <row r="32" spans="1:10" ht="13" thickBot="1" x14ac:dyDescent="0.3">
      <c r="A32" s="2" t="e">
        <f>INDEX(#REF!,MATCH(B32,#REF!, 0))</f>
        <v>#REF!</v>
      </c>
      <c r="B32" s="8" t="s">
        <v>216</v>
      </c>
      <c r="C32" s="7"/>
      <c r="D32" s="7"/>
      <c r="E32" s="7"/>
      <c r="F32" s="7"/>
      <c r="G32" s="7"/>
      <c r="H32" s="7"/>
      <c r="I32" s="7"/>
      <c r="J32" s="22">
        <f t="shared" si="0"/>
        <v>0</v>
      </c>
    </row>
    <row r="33" spans="1:10" ht="13" thickBot="1" x14ac:dyDescent="0.3">
      <c r="A33" s="2" t="e">
        <f>INDEX(#REF!,MATCH(B33,#REF!, 0))</f>
        <v>#REF!</v>
      </c>
      <c r="B33" s="8" t="s">
        <v>217</v>
      </c>
      <c r="C33" s="7"/>
      <c r="D33" s="7"/>
      <c r="E33" s="10">
        <v>2</v>
      </c>
      <c r="F33" s="10">
        <v>14</v>
      </c>
      <c r="G33" s="7"/>
      <c r="H33" s="7"/>
      <c r="I33" s="7"/>
      <c r="J33" s="22">
        <f t="shared" si="0"/>
        <v>16</v>
      </c>
    </row>
    <row r="34" spans="1:10" ht="13" thickBot="1" x14ac:dyDescent="0.3">
      <c r="A34" s="2" t="e">
        <f>INDEX(#REF!,MATCH(B34,#REF!, 0))</f>
        <v>#REF!</v>
      </c>
      <c r="B34" s="8" t="s">
        <v>218</v>
      </c>
      <c r="C34" s="7"/>
      <c r="D34" s="7"/>
      <c r="E34" s="7"/>
      <c r="F34" s="7"/>
      <c r="G34" s="10">
        <v>7507</v>
      </c>
      <c r="H34" s="10">
        <v>55768</v>
      </c>
      <c r="I34" s="7"/>
      <c r="J34" s="22">
        <f t="shared" si="0"/>
        <v>63275</v>
      </c>
    </row>
    <row r="35" spans="1:10" ht="13" thickBot="1" x14ac:dyDescent="0.3">
      <c r="A35" s="2" t="e">
        <f>INDEX(#REF!,MATCH(B35,#REF!, 0))</f>
        <v>#REF!</v>
      </c>
      <c r="B35" s="8" t="s">
        <v>8</v>
      </c>
      <c r="C35" s="7"/>
      <c r="D35" s="7"/>
      <c r="E35" s="10">
        <v>14246</v>
      </c>
      <c r="F35" s="10">
        <v>191257</v>
      </c>
      <c r="G35" s="10">
        <v>210146</v>
      </c>
      <c r="H35" s="10">
        <v>2457124</v>
      </c>
      <c r="I35" s="10">
        <v>38389987</v>
      </c>
      <c r="J35" s="22">
        <f t="shared" si="0"/>
        <v>41262760</v>
      </c>
    </row>
    <row r="36" spans="1:10" ht="13" thickBot="1" x14ac:dyDescent="0.3">
      <c r="A36" s="2" t="e">
        <f>INDEX(#REF!,MATCH(B36,#REF!, 0))</f>
        <v>#REF!</v>
      </c>
      <c r="B36" s="8" t="s">
        <v>219</v>
      </c>
      <c r="C36" s="10">
        <v>16510</v>
      </c>
      <c r="D36" s="10">
        <v>1309739</v>
      </c>
      <c r="E36" s="10">
        <v>2415225</v>
      </c>
      <c r="F36" s="10">
        <v>2195226</v>
      </c>
      <c r="G36" s="10">
        <v>1315425</v>
      </c>
      <c r="H36" s="10">
        <v>107351</v>
      </c>
      <c r="I36" s="7"/>
      <c r="J36" s="22">
        <f t="shared" si="0"/>
        <v>7359476</v>
      </c>
    </row>
    <row r="37" spans="1:10" ht="13" thickBot="1" x14ac:dyDescent="0.3">
      <c r="A37" s="2" t="e">
        <f>INDEX(#REF!,MATCH(B37,#REF!, 0))</f>
        <v>#REF!</v>
      </c>
      <c r="B37" s="8" t="s">
        <v>220</v>
      </c>
      <c r="C37" s="7"/>
      <c r="D37" s="7"/>
      <c r="E37" s="7"/>
      <c r="F37" s="10">
        <v>332</v>
      </c>
      <c r="G37" s="10">
        <v>266</v>
      </c>
      <c r="H37" s="7"/>
      <c r="I37" s="7"/>
      <c r="J37" s="22">
        <f t="shared" si="0"/>
        <v>598</v>
      </c>
    </row>
    <row r="38" spans="1:10" ht="13" thickBot="1" x14ac:dyDescent="0.3">
      <c r="A38" s="2" t="e">
        <f>INDEX(#REF!,MATCH(B38,#REF!, 0))</f>
        <v>#REF!</v>
      </c>
      <c r="B38" s="8" t="s">
        <v>5</v>
      </c>
      <c r="C38" s="7"/>
      <c r="D38" s="7"/>
      <c r="E38" s="7"/>
      <c r="F38" s="7"/>
      <c r="G38" s="7"/>
      <c r="H38" s="7"/>
      <c r="I38" s="10">
        <v>496635</v>
      </c>
      <c r="J38" s="22">
        <f t="shared" si="0"/>
        <v>496635</v>
      </c>
    </row>
    <row r="39" spans="1:10" ht="13" thickBot="1" x14ac:dyDescent="0.3">
      <c r="A39" s="2" t="e">
        <f>INDEX(#REF!,MATCH(B39,#REF!, 0))</f>
        <v>#REF!</v>
      </c>
      <c r="B39" s="8" t="s">
        <v>25</v>
      </c>
      <c r="C39" s="7"/>
      <c r="D39" s="7"/>
      <c r="E39" s="7"/>
      <c r="F39" s="7"/>
      <c r="G39" s="10">
        <v>0</v>
      </c>
      <c r="H39" s="10">
        <v>99981</v>
      </c>
      <c r="I39" s="10">
        <v>14384</v>
      </c>
      <c r="J39" s="22">
        <f t="shared" si="0"/>
        <v>114365</v>
      </c>
    </row>
    <row r="40" spans="1:10" ht="13" thickBot="1" x14ac:dyDescent="0.3">
      <c r="A40" s="2" t="e">
        <f>INDEX(#REF!,MATCH(B40,#REF!, 0))</f>
        <v>#REF!</v>
      </c>
      <c r="B40" s="8" t="s">
        <v>52</v>
      </c>
      <c r="C40" s="7"/>
      <c r="D40" s="7"/>
      <c r="E40" s="7"/>
      <c r="F40" s="7"/>
      <c r="G40" s="10">
        <v>1310</v>
      </c>
      <c r="H40" s="10">
        <v>399307</v>
      </c>
      <c r="I40" s="10">
        <v>73966</v>
      </c>
      <c r="J40" s="22">
        <f t="shared" si="0"/>
        <v>474583</v>
      </c>
    </row>
    <row r="41" spans="1:10" ht="13" thickBot="1" x14ac:dyDescent="0.3">
      <c r="A41" s="2" t="e">
        <f>INDEX(#REF!,MATCH(B41,#REF!, 0))</f>
        <v>#REF!</v>
      </c>
      <c r="B41" s="8" t="s">
        <v>26</v>
      </c>
      <c r="C41" s="7"/>
      <c r="D41" s="7"/>
      <c r="E41" s="7"/>
      <c r="F41" s="7"/>
      <c r="G41" s="10">
        <v>2899</v>
      </c>
      <c r="H41" s="10">
        <v>13422085</v>
      </c>
      <c r="I41" s="10">
        <v>6035371</v>
      </c>
      <c r="J41" s="22">
        <f t="shared" si="0"/>
        <v>19460355</v>
      </c>
    </row>
    <row r="42" spans="1:10" ht="13" thickBot="1" x14ac:dyDescent="0.3">
      <c r="A42" s="2" t="e">
        <f>INDEX(#REF!,MATCH(B42,#REF!, 0))</f>
        <v>#REF!</v>
      </c>
      <c r="B42" s="8" t="s">
        <v>221</v>
      </c>
      <c r="C42" s="7"/>
      <c r="D42" s="7"/>
      <c r="E42" s="7"/>
      <c r="F42" s="7"/>
      <c r="G42" s="7"/>
      <c r="H42" s="10">
        <v>3558</v>
      </c>
      <c r="I42" s="10">
        <v>82</v>
      </c>
      <c r="J42" s="22">
        <f t="shared" si="0"/>
        <v>3640</v>
      </c>
    </row>
    <row r="43" spans="1:10" ht="13" thickBot="1" x14ac:dyDescent="0.3">
      <c r="A43" s="2" t="e">
        <f>INDEX(#REF!,MATCH(B43,#REF!, 0))</f>
        <v>#REF!</v>
      </c>
      <c r="B43" s="8" t="s">
        <v>3</v>
      </c>
      <c r="C43" s="7"/>
      <c r="D43" s="7"/>
      <c r="E43" s="7"/>
      <c r="F43" s="7"/>
      <c r="G43" s="7"/>
      <c r="H43" s="7"/>
      <c r="I43" s="10">
        <v>18582</v>
      </c>
      <c r="J43" s="22">
        <f t="shared" si="0"/>
        <v>18582</v>
      </c>
    </row>
    <row r="44" spans="1:10" ht="13" thickBot="1" x14ac:dyDescent="0.3">
      <c r="A44" s="2" t="e">
        <f>INDEX(#REF!,MATCH(B44,#REF!, 0))</f>
        <v>#REF!</v>
      </c>
      <c r="B44" s="8" t="s">
        <v>22</v>
      </c>
      <c r="C44" s="7"/>
      <c r="D44" s="7"/>
      <c r="E44" s="7"/>
      <c r="F44" s="7"/>
      <c r="G44" s="7"/>
      <c r="H44" s="7"/>
      <c r="I44" s="10">
        <v>13811</v>
      </c>
      <c r="J44" s="22">
        <f t="shared" si="0"/>
        <v>13811</v>
      </c>
    </row>
    <row r="45" spans="1:10" ht="13" thickBot="1" x14ac:dyDescent="0.3">
      <c r="A45" s="2" t="e">
        <f>INDEX(#REF!,MATCH(B45,#REF!, 0))</f>
        <v>#REF!</v>
      </c>
      <c r="B45" s="8" t="s">
        <v>27</v>
      </c>
      <c r="C45" s="7"/>
      <c r="D45" s="7"/>
      <c r="E45" s="7"/>
      <c r="F45" s="7"/>
      <c r="G45" s="7"/>
      <c r="H45" s="7"/>
      <c r="I45" s="10">
        <v>2422</v>
      </c>
      <c r="J45" s="22">
        <f t="shared" si="0"/>
        <v>2422</v>
      </c>
    </row>
    <row r="46" spans="1:10" ht="13" thickBot="1" x14ac:dyDescent="0.3">
      <c r="A46" s="2" t="e">
        <f>INDEX(#REF!,MATCH(B46,#REF!, 0))</f>
        <v>#REF!</v>
      </c>
      <c r="B46" s="8" t="s">
        <v>28</v>
      </c>
      <c r="C46" s="7"/>
      <c r="D46" s="7"/>
      <c r="E46" s="7"/>
      <c r="F46" s="7"/>
      <c r="G46" s="7"/>
      <c r="H46" s="7"/>
      <c r="I46" s="10">
        <v>193841</v>
      </c>
      <c r="J46" s="22">
        <f t="shared" si="0"/>
        <v>193841</v>
      </c>
    </row>
    <row r="47" spans="1:10" ht="13" thickBot="1" x14ac:dyDescent="0.3">
      <c r="A47" s="2" t="e">
        <f>INDEX(#REF!,MATCH(B47,#REF!, 0))</f>
        <v>#REF!</v>
      </c>
      <c r="B47" s="8" t="s">
        <v>222</v>
      </c>
      <c r="C47" s="10">
        <v>251</v>
      </c>
      <c r="D47" s="10">
        <v>83</v>
      </c>
      <c r="E47" s="10">
        <v>140</v>
      </c>
      <c r="F47" s="10">
        <v>229</v>
      </c>
      <c r="G47" s="10">
        <v>217</v>
      </c>
      <c r="H47" s="7"/>
      <c r="I47" s="7"/>
      <c r="J47" s="22">
        <f t="shared" si="0"/>
        <v>920</v>
      </c>
    </row>
    <row r="48" spans="1:10" ht="13" thickBot="1" x14ac:dyDescent="0.3">
      <c r="A48" s="2" t="e">
        <f>INDEX(#REF!,MATCH(B48,#REF!, 0))</f>
        <v>#REF!</v>
      </c>
      <c r="B48" s="8" t="s">
        <v>223</v>
      </c>
      <c r="C48" s="7"/>
      <c r="D48" s="7"/>
      <c r="E48" s="7"/>
      <c r="F48" s="7"/>
      <c r="G48" s="10">
        <v>88</v>
      </c>
      <c r="H48" s="10">
        <v>38559</v>
      </c>
      <c r="I48" s="10">
        <v>429</v>
      </c>
      <c r="J48" s="22">
        <f t="shared" si="0"/>
        <v>39076</v>
      </c>
    </row>
    <row r="49" spans="1:10" ht="13" thickBot="1" x14ac:dyDescent="0.3">
      <c r="A49" s="2" t="e">
        <f>INDEX(#REF!,MATCH(B49,#REF!, 0))</f>
        <v>#REF!</v>
      </c>
      <c r="B49" s="8" t="s">
        <v>224</v>
      </c>
      <c r="C49" s="7"/>
      <c r="D49" s="7"/>
      <c r="E49" s="7"/>
      <c r="F49" s="10">
        <v>2</v>
      </c>
      <c r="G49" s="7"/>
      <c r="H49" s="7"/>
      <c r="I49" s="7"/>
      <c r="J49" s="22">
        <f t="shared" si="0"/>
        <v>2</v>
      </c>
    </row>
    <row r="50" spans="1:10" ht="13" thickBot="1" x14ac:dyDescent="0.3">
      <c r="A50" s="2" t="e">
        <f>INDEX(#REF!,MATCH(B50,#REF!, 0))</f>
        <v>#REF!</v>
      </c>
      <c r="B50" s="8" t="s">
        <v>225</v>
      </c>
      <c r="C50" s="10">
        <v>1431</v>
      </c>
      <c r="D50" s="10">
        <v>204</v>
      </c>
      <c r="E50" s="10">
        <v>722</v>
      </c>
      <c r="F50" s="10">
        <v>9531</v>
      </c>
      <c r="G50" s="10">
        <v>1253</v>
      </c>
      <c r="H50" s="7"/>
      <c r="I50" s="10">
        <v>192</v>
      </c>
      <c r="J50" s="22">
        <f t="shared" si="0"/>
        <v>13333</v>
      </c>
    </row>
    <row r="51" spans="1:10" ht="13" thickBot="1" x14ac:dyDescent="0.3">
      <c r="A51" s="2" t="e">
        <f>INDEX(#REF!,MATCH(B51,#REF!, 0))</f>
        <v>#REF!</v>
      </c>
      <c r="B51" s="8" t="s">
        <v>226</v>
      </c>
      <c r="C51" s="7"/>
      <c r="D51" s="7"/>
      <c r="E51" s="7"/>
      <c r="F51" s="7"/>
      <c r="G51" s="7"/>
      <c r="H51" s="10">
        <v>43236</v>
      </c>
      <c r="I51" s="7"/>
      <c r="J51" s="22">
        <f t="shared" si="0"/>
        <v>43236</v>
      </c>
    </row>
    <row r="52" spans="1:10" ht="13" thickBot="1" x14ac:dyDescent="0.3">
      <c r="A52" s="2" t="e">
        <f>INDEX(#REF!,MATCH(B52,#REF!, 0))</f>
        <v>#REF!</v>
      </c>
      <c r="B52" s="8" t="s">
        <v>227</v>
      </c>
      <c r="C52" s="10">
        <v>46787</v>
      </c>
      <c r="D52" s="10">
        <v>196741</v>
      </c>
      <c r="E52" s="10">
        <v>165801</v>
      </c>
      <c r="F52" s="10">
        <v>127756</v>
      </c>
      <c r="G52" s="10">
        <v>51296</v>
      </c>
      <c r="H52" s="7"/>
      <c r="I52" s="7"/>
      <c r="J52" s="22">
        <f t="shared" si="0"/>
        <v>588381</v>
      </c>
    </row>
    <row r="53" spans="1:10" ht="13" thickBot="1" x14ac:dyDescent="0.3">
      <c r="A53" s="2" t="e">
        <f>INDEX(#REF!,MATCH(B53,#REF!, 0))</f>
        <v>#REF!</v>
      </c>
      <c r="B53" s="8" t="s">
        <v>228</v>
      </c>
      <c r="C53" s="7"/>
      <c r="D53" s="7"/>
      <c r="E53" s="7"/>
      <c r="F53" s="7"/>
      <c r="G53" s="7"/>
      <c r="H53" s="10">
        <v>18950</v>
      </c>
      <c r="I53" s="7"/>
      <c r="J53" s="22">
        <f t="shared" si="0"/>
        <v>18950</v>
      </c>
    </row>
    <row r="54" spans="1:10" ht="13" thickBot="1" x14ac:dyDescent="0.3">
      <c r="A54" s="2" t="e">
        <f>INDEX(#REF!,MATCH(B54,#REF!, 0))</f>
        <v>#REF!</v>
      </c>
      <c r="B54" s="8" t="s">
        <v>32</v>
      </c>
      <c r="C54" s="7"/>
      <c r="D54" s="7"/>
      <c r="E54" s="7"/>
      <c r="F54" s="7"/>
      <c r="G54" s="7"/>
      <c r="H54" s="10">
        <v>36</v>
      </c>
      <c r="I54" s="7"/>
      <c r="J54" s="22">
        <f t="shared" si="0"/>
        <v>36</v>
      </c>
    </row>
    <row r="55" spans="1:10" ht="13" thickBot="1" x14ac:dyDescent="0.3">
      <c r="A55" s="2" t="e">
        <f>INDEX(#REF!,MATCH(B55,#REF!, 0))</f>
        <v>#REF!</v>
      </c>
      <c r="B55" s="8" t="s">
        <v>9</v>
      </c>
      <c r="C55" s="7"/>
      <c r="D55" s="7"/>
      <c r="E55" s="7"/>
      <c r="F55" s="7"/>
      <c r="G55" s="7"/>
      <c r="H55" s="7"/>
      <c r="I55" s="10">
        <v>323789</v>
      </c>
      <c r="J55" s="22">
        <f t="shared" si="0"/>
        <v>323789</v>
      </c>
    </row>
    <row r="56" spans="1:10" ht="13" thickBot="1" x14ac:dyDescent="0.3">
      <c r="A56" s="2" t="e">
        <f>INDEX(#REF!,MATCH(B56,#REF!, 0))</f>
        <v>#REF!</v>
      </c>
      <c r="B56" s="8" t="s">
        <v>37</v>
      </c>
      <c r="C56" s="7"/>
      <c r="D56" s="7"/>
      <c r="E56" s="7"/>
      <c r="F56" s="7"/>
      <c r="G56" s="7"/>
      <c r="H56" s="7"/>
      <c r="I56" s="10">
        <v>27</v>
      </c>
      <c r="J56" s="22">
        <f t="shared" si="0"/>
        <v>27</v>
      </c>
    </row>
    <row r="57" spans="1:10" ht="13" thickBot="1" x14ac:dyDescent="0.3">
      <c r="A57" s="2" t="e">
        <f>INDEX(#REF!,MATCH(B57,#REF!, 0))</f>
        <v>#REF!</v>
      </c>
      <c r="B57" s="8" t="s">
        <v>38</v>
      </c>
      <c r="C57" s="10">
        <v>1</v>
      </c>
      <c r="D57" s="10">
        <v>2457</v>
      </c>
      <c r="E57" s="10">
        <v>1545</v>
      </c>
      <c r="F57" s="10">
        <v>3822</v>
      </c>
      <c r="G57" s="10">
        <v>1124</v>
      </c>
      <c r="H57" s="10">
        <v>30668</v>
      </c>
      <c r="I57" s="10">
        <v>112208</v>
      </c>
      <c r="J57" s="22">
        <f t="shared" si="0"/>
        <v>151825</v>
      </c>
    </row>
    <row r="58" spans="1:10" ht="13" thickBot="1" x14ac:dyDescent="0.3">
      <c r="A58" s="2" t="e">
        <f>INDEX(#REF!,MATCH(B58,#REF!, 0))</f>
        <v>#REF!</v>
      </c>
      <c r="B58" s="8" t="s">
        <v>229</v>
      </c>
      <c r="C58" s="10">
        <v>9</v>
      </c>
      <c r="D58" s="10">
        <v>1355</v>
      </c>
      <c r="E58" s="10">
        <v>153</v>
      </c>
      <c r="F58" s="10">
        <v>42</v>
      </c>
      <c r="G58" s="10">
        <v>472</v>
      </c>
      <c r="H58" s="7"/>
      <c r="I58" s="7"/>
      <c r="J58" s="22">
        <f t="shared" si="0"/>
        <v>2031</v>
      </c>
    </row>
    <row r="59" spans="1:10" ht="13" thickBot="1" x14ac:dyDescent="0.3">
      <c r="A59" s="2" t="e">
        <f>INDEX(#REF!,MATCH(B59,#REF!, 0))</f>
        <v>#REF!</v>
      </c>
      <c r="B59" s="8" t="s">
        <v>33</v>
      </c>
      <c r="C59" s="7"/>
      <c r="D59" s="7"/>
      <c r="E59" s="7"/>
      <c r="F59" s="7"/>
      <c r="G59" s="7"/>
      <c r="H59" s="10">
        <v>1767987</v>
      </c>
      <c r="I59" s="10">
        <v>4634356</v>
      </c>
      <c r="J59" s="22">
        <f t="shared" si="0"/>
        <v>6402343</v>
      </c>
    </row>
    <row r="60" spans="1:10" ht="13" thickBot="1" x14ac:dyDescent="0.3">
      <c r="A60" s="2" t="e">
        <f>INDEX(#REF!,MATCH(B60,#REF!, 0))</f>
        <v>#REF!</v>
      </c>
      <c r="B60" s="8" t="s">
        <v>230</v>
      </c>
      <c r="C60" s="7"/>
      <c r="D60" s="7"/>
      <c r="E60" s="7"/>
      <c r="F60" s="7"/>
      <c r="G60" s="7"/>
      <c r="H60" s="10">
        <v>15049</v>
      </c>
      <c r="I60" s="10">
        <v>19248</v>
      </c>
      <c r="J60" s="22">
        <f t="shared" si="0"/>
        <v>34297</v>
      </c>
    </row>
    <row r="61" spans="1:10" ht="13" thickBot="1" x14ac:dyDescent="0.3">
      <c r="A61" s="2" t="e">
        <f>INDEX(#REF!,MATCH(B61,#REF!, 0))</f>
        <v>#REF!</v>
      </c>
      <c r="B61" s="8" t="s">
        <v>10</v>
      </c>
      <c r="C61" s="7"/>
      <c r="D61" s="7"/>
      <c r="E61" s="7"/>
      <c r="F61" s="7"/>
      <c r="G61" s="7"/>
      <c r="H61" s="10">
        <v>322</v>
      </c>
      <c r="I61" s="10">
        <v>590549</v>
      </c>
      <c r="J61" s="22">
        <f t="shared" si="0"/>
        <v>590871</v>
      </c>
    </row>
    <row r="62" spans="1:10" ht="13" thickBot="1" x14ac:dyDescent="0.3">
      <c r="A62" s="2" t="e">
        <f>INDEX(#REF!,MATCH(B62,#REF!, 0))</f>
        <v>#REF!</v>
      </c>
      <c r="B62" s="8" t="s">
        <v>39</v>
      </c>
      <c r="C62" s="7"/>
      <c r="D62" s="7"/>
      <c r="E62" s="7"/>
      <c r="F62" s="7"/>
      <c r="G62" s="7"/>
      <c r="H62" s="10">
        <v>130</v>
      </c>
      <c r="I62" s="10">
        <v>113</v>
      </c>
      <c r="J62" s="22">
        <f t="shared" si="0"/>
        <v>243</v>
      </c>
    </row>
    <row r="63" spans="1:10" ht="13" thickBot="1" x14ac:dyDescent="0.3">
      <c r="A63" s="2" t="e">
        <f>INDEX(#REF!,MATCH(B63,#REF!, 0))</f>
        <v>#REF!</v>
      </c>
      <c r="B63" s="8" t="s">
        <v>40</v>
      </c>
      <c r="C63" s="7"/>
      <c r="D63" s="7"/>
      <c r="E63" s="7"/>
      <c r="F63" s="7"/>
      <c r="G63" s="7"/>
      <c r="H63" s="10">
        <v>3304</v>
      </c>
      <c r="I63" s="10">
        <v>73055</v>
      </c>
      <c r="J63" s="22">
        <f t="shared" si="0"/>
        <v>76359</v>
      </c>
    </row>
    <row r="64" spans="1:10" ht="13" thickBot="1" x14ac:dyDescent="0.3">
      <c r="A64" s="2" t="e">
        <f>INDEX(#REF!,MATCH(B64,#REF!, 0))</f>
        <v>#REF!</v>
      </c>
      <c r="B64" s="8" t="s">
        <v>231</v>
      </c>
      <c r="C64" s="7"/>
      <c r="D64" s="7"/>
      <c r="E64" s="10">
        <v>1</v>
      </c>
      <c r="F64" s="10">
        <v>10300</v>
      </c>
      <c r="G64" s="7"/>
      <c r="H64" s="10">
        <v>131113</v>
      </c>
      <c r="I64" s="10">
        <v>87945</v>
      </c>
      <c r="J64" s="22">
        <f t="shared" si="0"/>
        <v>229359</v>
      </c>
    </row>
    <row r="65" spans="1:10" ht="13" thickBot="1" x14ac:dyDescent="0.3">
      <c r="A65" s="2" t="e">
        <f>INDEX(#REF!,MATCH(B65,#REF!, 0))</f>
        <v>#REF!</v>
      </c>
      <c r="B65" s="8" t="s">
        <v>232</v>
      </c>
      <c r="C65" s="10">
        <v>5008</v>
      </c>
      <c r="D65" s="10">
        <v>37354</v>
      </c>
      <c r="E65" s="10">
        <v>64725</v>
      </c>
      <c r="F65" s="10">
        <v>72902</v>
      </c>
      <c r="G65" s="10">
        <v>16833</v>
      </c>
      <c r="H65" s="10">
        <v>10051</v>
      </c>
      <c r="I65" s="10">
        <v>2110</v>
      </c>
      <c r="J65" s="22">
        <f t="shared" si="0"/>
        <v>208983</v>
      </c>
    </row>
    <row r="66" spans="1:10" ht="13" thickBot="1" x14ac:dyDescent="0.3">
      <c r="A66" s="2" t="e">
        <f>INDEX(#REF!,MATCH(B66,#REF!, 0))</f>
        <v>#REF!</v>
      </c>
      <c r="B66" s="8" t="s">
        <v>233</v>
      </c>
      <c r="C66" s="10">
        <v>13</v>
      </c>
      <c r="D66" s="10">
        <v>23</v>
      </c>
      <c r="E66" s="10">
        <v>151</v>
      </c>
      <c r="F66" s="7"/>
      <c r="G66" s="10">
        <v>18015</v>
      </c>
      <c r="H66" s="10">
        <v>1999040</v>
      </c>
      <c r="I66" s="10">
        <v>1034689</v>
      </c>
      <c r="J66" s="22">
        <f t="shared" si="0"/>
        <v>3051931</v>
      </c>
    </row>
    <row r="67" spans="1:10" ht="13" thickBot="1" x14ac:dyDescent="0.3">
      <c r="A67" s="2" t="e">
        <f>INDEX(#REF!,MATCH(B67,#REF!, 0))</f>
        <v>#REF!</v>
      </c>
      <c r="B67" s="8" t="s">
        <v>234</v>
      </c>
      <c r="C67" s="10">
        <v>180014</v>
      </c>
      <c r="D67" s="10">
        <v>124759</v>
      </c>
      <c r="E67" s="10">
        <v>223268</v>
      </c>
      <c r="F67" s="10">
        <v>153890</v>
      </c>
      <c r="G67" s="10">
        <v>67359</v>
      </c>
      <c r="H67" s="10">
        <v>61180</v>
      </c>
      <c r="I67" s="10">
        <v>28577</v>
      </c>
      <c r="J67" s="22">
        <f t="shared" si="0"/>
        <v>839047</v>
      </c>
    </row>
    <row r="68" spans="1:10" ht="13" thickBot="1" x14ac:dyDescent="0.3">
      <c r="A68" s="2" t="e">
        <f>INDEX(#REF!,MATCH(B68,#REF!, 0))</f>
        <v>#REF!</v>
      </c>
      <c r="B68" s="8" t="s">
        <v>34</v>
      </c>
      <c r="C68" s="7"/>
      <c r="D68" s="7"/>
      <c r="E68" s="7"/>
      <c r="F68" s="7"/>
      <c r="G68" s="7"/>
      <c r="H68" s="7"/>
      <c r="I68" s="7"/>
      <c r="J68" s="22">
        <f t="shared" si="0"/>
        <v>0</v>
      </c>
    </row>
    <row r="69" spans="1:10" ht="13" thickBot="1" x14ac:dyDescent="0.3">
      <c r="A69" s="2" t="e">
        <f>INDEX(#REF!,MATCH(B69,#REF!, 0))</f>
        <v>#REF!</v>
      </c>
      <c r="B69" s="8" t="s">
        <v>53</v>
      </c>
      <c r="C69" s="7"/>
      <c r="D69" s="10">
        <v>93</v>
      </c>
      <c r="E69" s="10">
        <v>5404</v>
      </c>
      <c r="F69" s="10">
        <v>14232</v>
      </c>
      <c r="G69" s="10">
        <v>2351</v>
      </c>
      <c r="H69" s="10">
        <v>40810</v>
      </c>
      <c r="I69" s="7"/>
      <c r="J69" s="22">
        <f t="shared" si="0"/>
        <v>62890</v>
      </c>
    </row>
    <row r="70" spans="1:10" ht="13" thickBot="1" x14ac:dyDescent="0.3">
      <c r="A70" s="2" t="e">
        <f>INDEX(#REF!,MATCH(B70,#REF!, 0))</f>
        <v>#REF!</v>
      </c>
      <c r="B70" s="8" t="s">
        <v>35</v>
      </c>
      <c r="C70" s="7"/>
      <c r="D70" s="7"/>
      <c r="E70" s="7"/>
      <c r="F70" s="10">
        <v>56587</v>
      </c>
      <c r="G70" s="10">
        <v>268929</v>
      </c>
      <c r="H70" s="10">
        <v>6291447</v>
      </c>
      <c r="I70" s="10">
        <v>5814272</v>
      </c>
      <c r="J70" s="22">
        <f t="shared" si="0"/>
        <v>12431235</v>
      </c>
    </row>
    <row r="71" spans="1:10" ht="13" thickBot="1" x14ac:dyDescent="0.3">
      <c r="A71" s="2" t="e">
        <f>INDEX(#REF!,MATCH(B71,#REF!, 0))</f>
        <v>#REF!</v>
      </c>
      <c r="B71" s="8" t="s">
        <v>235</v>
      </c>
      <c r="C71" s="10">
        <v>8059</v>
      </c>
      <c r="D71" s="7"/>
      <c r="E71" s="7"/>
      <c r="F71" s="7"/>
      <c r="G71" s="7"/>
      <c r="H71" s="7"/>
      <c r="I71" s="7"/>
      <c r="J71" s="22">
        <f t="shared" si="0"/>
        <v>8059</v>
      </c>
    </row>
    <row r="72" spans="1:10" ht="13" thickBot="1" x14ac:dyDescent="0.3">
      <c r="A72" s="2" t="e">
        <f>INDEX(#REF!,MATCH(B72,#REF!, 0))</f>
        <v>#REF!</v>
      </c>
      <c r="B72" s="8" t="s">
        <v>236</v>
      </c>
      <c r="C72" s="10">
        <v>986844</v>
      </c>
      <c r="D72" s="10">
        <v>127687</v>
      </c>
      <c r="E72" s="10">
        <v>52</v>
      </c>
      <c r="F72" s="7"/>
      <c r="G72" s="7"/>
      <c r="H72" s="10">
        <v>147</v>
      </c>
      <c r="I72" s="7"/>
      <c r="J72" s="22">
        <f t="shared" si="0"/>
        <v>1114730</v>
      </c>
    </row>
    <row r="73" spans="1:10" ht="13" thickBot="1" x14ac:dyDescent="0.3">
      <c r="A73" s="2" t="e">
        <f>INDEX(#REF!,MATCH(B73,#REF!, 0))</f>
        <v>#REF!</v>
      </c>
      <c r="B73" s="8" t="s">
        <v>0</v>
      </c>
      <c r="C73" s="7"/>
      <c r="D73" s="7"/>
      <c r="E73" s="7"/>
      <c r="F73" s="7"/>
      <c r="G73" s="7"/>
      <c r="H73" s="10">
        <v>206</v>
      </c>
      <c r="I73" s="10">
        <v>16505020</v>
      </c>
      <c r="J73" s="22">
        <f t="shared" si="0"/>
        <v>16505226</v>
      </c>
    </row>
    <row r="74" spans="1:10" ht="13" thickBot="1" x14ac:dyDescent="0.3">
      <c r="A74" s="2" t="e">
        <f>INDEX(#REF!,MATCH(B74,#REF!, 0))</f>
        <v>#REF!</v>
      </c>
      <c r="B74" s="8" t="s">
        <v>16</v>
      </c>
      <c r="C74" s="7"/>
      <c r="D74" s="7"/>
      <c r="E74" s="7"/>
      <c r="F74" s="7"/>
      <c r="G74" s="7"/>
      <c r="H74" s="10">
        <v>20987</v>
      </c>
      <c r="I74" s="10">
        <v>93331</v>
      </c>
      <c r="J74" s="22">
        <f t="shared" si="0"/>
        <v>114318</v>
      </c>
    </row>
    <row r="75" spans="1:10" ht="13" thickBot="1" x14ac:dyDescent="0.3">
      <c r="A75" s="2" t="e">
        <f>INDEX(#REF!,MATCH(B75,#REF!, 0))</f>
        <v>#REF!</v>
      </c>
      <c r="B75" s="8" t="s">
        <v>17</v>
      </c>
      <c r="C75" s="10">
        <v>27</v>
      </c>
      <c r="D75" s="10">
        <v>924</v>
      </c>
      <c r="E75" s="10">
        <v>85</v>
      </c>
      <c r="F75" s="10">
        <v>762</v>
      </c>
      <c r="G75" s="10">
        <v>354</v>
      </c>
      <c r="H75" s="10">
        <v>870262</v>
      </c>
      <c r="I75" s="10">
        <v>5672786</v>
      </c>
      <c r="J75" s="22">
        <f t="shared" si="0"/>
        <v>6545200</v>
      </c>
    </row>
    <row r="76" spans="1:10" ht="13" thickBot="1" x14ac:dyDescent="0.3">
      <c r="A76" s="2" t="e">
        <f>INDEX(#REF!,MATCH(B76,#REF!, 0))</f>
        <v>#REF!</v>
      </c>
      <c r="B76" s="8" t="s">
        <v>237</v>
      </c>
      <c r="C76" s="7"/>
      <c r="D76" s="7"/>
      <c r="E76" s="7"/>
      <c r="F76" s="7"/>
      <c r="G76" s="10">
        <v>38</v>
      </c>
      <c r="H76" s="10">
        <v>63528</v>
      </c>
      <c r="I76" s="10">
        <v>33</v>
      </c>
      <c r="J76" s="22">
        <f t="shared" ref="J76:J133" si="1">SUM(C76:I76)</f>
        <v>63599</v>
      </c>
    </row>
    <row r="77" spans="1:10" ht="13" thickBot="1" x14ac:dyDescent="0.3">
      <c r="A77" s="2" t="e">
        <f>INDEX(#REF!,MATCH(B77,#REF!, 0))</f>
        <v>#REF!</v>
      </c>
      <c r="B77" s="8" t="s">
        <v>238</v>
      </c>
      <c r="C77" s="7"/>
      <c r="D77" s="7"/>
      <c r="E77" s="7"/>
      <c r="F77" s="7"/>
      <c r="G77" s="7"/>
      <c r="H77" s="10">
        <v>1662</v>
      </c>
      <c r="I77" s="7"/>
      <c r="J77" s="22">
        <f t="shared" si="1"/>
        <v>1662</v>
      </c>
    </row>
    <row r="78" spans="1:10" ht="13" thickBot="1" x14ac:dyDescent="0.3">
      <c r="A78" s="2" t="e">
        <f>INDEX(#REF!,MATCH(B78,#REF!, 0))</f>
        <v>#REF!</v>
      </c>
      <c r="B78" s="8" t="s">
        <v>56</v>
      </c>
      <c r="C78" s="7"/>
      <c r="D78" s="7"/>
      <c r="E78" s="7"/>
      <c r="F78" s="10">
        <v>1</v>
      </c>
      <c r="G78" s="10">
        <v>8150</v>
      </c>
      <c r="H78" s="10">
        <v>776846</v>
      </c>
      <c r="I78" s="10">
        <v>764389</v>
      </c>
      <c r="J78" s="22">
        <f t="shared" si="1"/>
        <v>1549386</v>
      </c>
    </row>
    <row r="79" spans="1:10" ht="13" thickBot="1" x14ac:dyDescent="0.3">
      <c r="A79" s="2" t="e">
        <f>INDEX(#REF!,MATCH(B79,#REF!, 0))</f>
        <v>#REF!</v>
      </c>
      <c r="B79" s="8" t="s">
        <v>239</v>
      </c>
      <c r="C79" s="7"/>
      <c r="D79" s="7"/>
      <c r="E79" s="10">
        <v>150754</v>
      </c>
      <c r="F79" s="10">
        <v>116846</v>
      </c>
      <c r="G79" s="10">
        <v>50613</v>
      </c>
      <c r="H79" s="10">
        <v>602</v>
      </c>
      <c r="I79" s="7"/>
      <c r="J79" s="22">
        <f t="shared" si="1"/>
        <v>318815</v>
      </c>
    </row>
    <row r="80" spans="1:10" ht="13" thickBot="1" x14ac:dyDescent="0.3">
      <c r="A80" s="2" t="e">
        <f>INDEX(#REF!,MATCH(B80,#REF!, 0))</f>
        <v>#REF!</v>
      </c>
      <c r="B80" s="8" t="s">
        <v>240</v>
      </c>
      <c r="C80" s="7"/>
      <c r="D80" s="7"/>
      <c r="E80" s="7"/>
      <c r="F80" s="10">
        <v>1</v>
      </c>
      <c r="G80" s="10">
        <v>62</v>
      </c>
      <c r="H80" s="7"/>
      <c r="I80" s="7"/>
      <c r="J80" s="22">
        <f t="shared" si="1"/>
        <v>63</v>
      </c>
    </row>
    <row r="81" spans="1:10" ht="13" thickBot="1" x14ac:dyDescent="0.3">
      <c r="A81" s="2" t="e">
        <f>INDEX(#REF!,MATCH(B81,#REF!, 0))</f>
        <v>#REF!</v>
      </c>
      <c r="B81" s="8" t="s">
        <v>241</v>
      </c>
      <c r="C81" s="7"/>
      <c r="D81" s="7"/>
      <c r="E81" s="10">
        <v>0</v>
      </c>
      <c r="F81" s="10">
        <v>67</v>
      </c>
      <c r="G81" s="10">
        <v>76</v>
      </c>
      <c r="H81" s="7"/>
      <c r="I81" s="7"/>
      <c r="J81" s="22">
        <f t="shared" si="1"/>
        <v>143</v>
      </c>
    </row>
    <row r="82" spans="1:10" ht="13" thickBot="1" x14ac:dyDescent="0.3">
      <c r="A82" s="2" t="e">
        <f>INDEX(#REF!,MATCH(B82,#REF!, 0))</f>
        <v>#REF!</v>
      </c>
      <c r="B82" s="8" t="s">
        <v>242</v>
      </c>
      <c r="C82" s="7"/>
      <c r="D82" s="7"/>
      <c r="E82" s="10">
        <v>105</v>
      </c>
      <c r="F82" s="10">
        <v>106</v>
      </c>
      <c r="G82" s="10">
        <v>45</v>
      </c>
      <c r="H82" s="7"/>
      <c r="I82" s="7"/>
      <c r="J82" s="22">
        <f t="shared" si="1"/>
        <v>256</v>
      </c>
    </row>
    <row r="83" spans="1:10" ht="13" thickBot="1" x14ac:dyDescent="0.3">
      <c r="A83" s="2" t="e">
        <f>INDEX(#REF!,MATCH(B83,#REF!, 0))</f>
        <v>#REF!</v>
      </c>
      <c r="B83" s="8" t="s">
        <v>243</v>
      </c>
      <c r="C83" s="7"/>
      <c r="D83" s="7"/>
      <c r="E83" s="7"/>
      <c r="F83" s="7"/>
      <c r="G83" s="10">
        <v>19</v>
      </c>
      <c r="H83" s="10">
        <v>3548</v>
      </c>
      <c r="I83" s="10">
        <v>1278</v>
      </c>
      <c r="J83" s="22">
        <f t="shared" si="1"/>
        <v>4845</v>
      </c>
    </row>
    <row r="84" spans="1:10" ht="13" thickBot="1" x14ac:dyDescent="0.3">
      <c r="A84" s="2" t="e">
        <f>INDEX(#REF!,MATCH(B84,#REF!, 0))</f>
        <v>#REF!</v>
      </c>
      <c r="B84" s="8" t="s">
        <v>244</v>
      </c>
      <c r="C84" s="10">
        <v>3103</v>
      </c>
      <c r="D84" s="10">
        <v>1289</v>
      </c>
      <c r="E84" s="10">
        <v>2310</v>
      </c>
      <c r="F84" s="10">
        <v>307</v>
      </c>
      <c r="G84" s="10">
        <v>429</v>
      </c>
      <c r="H84" s="10">
        <v>0</v>
      </c>
      <c r="I84" s="7"/>
      <c r="J84" s="22">
        <f t="shared" si="1"/>
        <v>7438</v>
      </c>
    </row>
    <row r="85" spans="1:10" ht="13" thickBot="1" x14ac:dyDescent="0.3">
      <c r="A85" s="2" t="e">
        <f>INDEX(#REF!,MATCH(B85,#REF!, 0))</f>
        <v>#REF!</v>
      </c>
      <c r="B85" s="8" t="s">
        <v>245</v>
      </c>
      <c r="C85" s="10">
        <v>38600</v>
      </c>
      <c r="D85" s="10">
        <v>9558</v>
      </c>
      <c r="E85" s="10">
        <v>3737</v>
      </c>
      <c r="F85" s="10">
        <v>17324</v>
      </c>
      <c r="G85" s="10">
        <v>4711</v>
      </c>
      <c r="H85" s="7"/>
      <c r="I85" s="7"/>
      <c r="J85" s="22">
        <f t="shared" si="1"/>
        <v>73930</v>
      </c>
    </row>
    <row r="86" spans="1:10" ht="13" thickBot="1" x14ac:dyDescent="0.3">
      <c r="A86" s="2" t="e">
        <f>INDEX(#REF!,MATCH(B86,#REF!, 0))</f>
        <v>#REF!</v>
      </c>
      <c r="B86" s="8" t="s">
        <v>246</v>
      </c>
      <c r="C86" s="7"/>
      <c r="D86" s="7"/>
      <c r="E86" s="7"/>
      <c r="F86" s="7"/>
      <c r="G86" s="10">
        <v>464</v>
      </c>
      <c r="H86" s="7"/>
      <c r="I86" s="7"/>
      <c r="J86" s="22">
        <f t="shared" si="1"/>
        <v>464</v>
      </c>
    </row>
    <row r="87" spans="1:10" ht="13" thickBot="1" x14ac:dyDescent="0.3">
      <c r="A87" s="2" t="e">
        <f>INDEX(#REF!,MATCH(B87,#REF!, 0))</f>
        <v>#REF!</v>
      </c>
      <c r="B87" s="8" t="s">
        <v>247</v>
      </c>
      <c r="C87" s="7"/>
      <c r="D87" s="7"/>
      <c r="E87" s="7"/>
      <c r="F87" s="10">
        <v>90</v>
      </c>
      <c r="G87" s="10">
        <v>1881</v>
      </c>
      <c r="H87" s="10">
        <v>53271</v>
      </c>
      <c r="I87" s="10">
        <v>40</v>
      </c>
      <c r="J87" s="22">
        <f t="shared" si="1"/>
        <v>55282</v>
      </c>
    </row>
    <row r="88" spans="1:10" ht="13" thickBot="1" x14ac:dyDescent="0.3">
      <c r="A88" s="2" t="e">
        <f>INDEX(#REF!,MATCH(B88,#REF!, 0))</f>
        <v>#REF!</v>
      </c>
      <c r="B88" s="8" t="s">
        <v>248</v>
      </c>
      <c r="C88" s="10">
        <v>18</v>
      </c>
      <c r="D88" s="10">
        <v>253</v>
      </c>
      <c r="E88" s="10">
        <v>30586</v>
      </c>
      <c r="F88" s="10">
        <v>15685</v>
      </c>
      <c r="G88" s="10">
        <v>26519</v>
      </c>
      <c r="H88" s="10">
        <v>5257</v>
      </c>
      <c r="I88" s="7"/>
      <c r="J88" s="22">
        <f t="shared" si="1"/>
        <v>78318</v>
      </c>
    </row>
    <row r="89" spans="1:10" ht="13" thickBot="1" x14ac:dyDescent="0.3">
      <c r="A89" s="2" t="e">
        <f>INDEX(#REF!,MATCH(B89,#REF!, 0))</f>
        <v>#REF!</v>
      </c>
      <c r="B89" s="8" t="s">
        <v>249</v>
      </c>
      <c r="C89" s="10">
        <v>19</v>
      </c>
      <c r="D89" s="10">
        <v>38450</v>
      </c>
      <c r="E89" s="10">
        <v>84546</v>
      </c>
      <c r="F89" s="10">
        <v>58725</v>
      </c>
      <c r="G89" s="10">
        <v>45852</v>
      </c>
      <c r="H89" s="10">
        <v>9645</v>
      </c>
      <c r="I89" s="7"/>
      <c r="J89" s="22">
        <f t="shared" si="1"/>
        <v>237237</v>
      </c>
    </row>
    <row r="90" spans="1:10" ht="13" thickBot="1" x14ac:dyDescent="0.3">
      <c r="A90" s="2" t="e">
        <f>INDEX(#REF!,MATCH(B90,#REF!, 0))</f>
        <v>#REF!</v>
      </c>
      <c r="B90" s="8" t="s">
        <v>250</v>
      </c>
      <c r="C90" s="10">
        <v>15598</v>
      </c>
      <c r="D90" s="10">
        <v>26046</v>
      </c>
      <c r="E90" s="10">
        <v>47087</v>
      </c>
      <c r="F90" s="10">
        <v>22608</v>
      </c>
      <c r="G90" s="10">
        <v>25676</v>
      </c>
      <c r="H90" s="10">
        <v>6697</v>
      </c>
      <c r="I90" s="7"/>
      <c r="J90" s="22">
        <f t="shared" si="1"/>
        <v>143712</v>
      </c>
    </row>
    <row r="91" spans="1:10" ht="13" thickBot="1" x14ac:dyDescent="0.3">
      <c r="A91" s="2" t="e">
        <f>INDEX(#REF!,MATCH(B91,#REF!, 0))</f>
        <v>#REF!</v>
      </c>
      <c r="B91" s="8" t="s">
        <v>251</v>
      </c>
      <c r="C91" s="10">
        <v>29</v>
      </c>
      <c r="D91" s="10">
        <v>53</v>
      </c>
      <c r="E91" s="10">
        <v>4313</v>
      </c>
      <c r="F91" s="10">
        <v>35</v>
      </c>
      <c r="G91" s="10">
        <v>443</v>
      </c>
      <c r="H91" s="10">
        <v>718</v>
      </c>
      <c r="I91" s="7"/>
      <c r="J91" s="22">
        <f t="shared" si="1"/>
        <v>5591</v>
      </c>
    </row>
    <row r="92" spans="1:10" ht="13" thickBot="1" x14ac:dyDescent="0.3">
      <c r="A92" s="2" t="e">
        <f>INDEX(#REF!,MATCH(B92,#REF!, 0))</f>
        <v>#REF!</v>
      </c>
      <c r="B92" s="8" t="s">
        <v>4</v>
      </c>
      <c r="C92" s="7"/>
      <c r="D92" s="7"/>
      <c r="E92" s="7"/>
      <c r="F92" s="7"/>
      <c r="G92" s="7"/>
      <c r="H92" s="7"/>
      <c r="I92" s="10">
        <v>382426</v>
      </c>
      <c r="J92" s="22">
        <f t="shared" si="1"/>
        <v>382426</v>
      </c>
    </row>
    <row r="93" spans="1:10" ht="13" thickBot="1" x14ac:dyDescent="0.3">
      <c r="A93" s="2" t="e">
        <f>INDEX(#REF!,MATCH(B93,#REF!, 0))</f>
        <v>#REF!</v>
      </c>
      <c r="B93" s="8" t="s">
        <v>23</v>
      </c>
      <c r="C93" s="7"/>
      <c r="D93" s="7"/>
      <c r="E93" s="7"/>
      <c r="F93" s="7"/>
      <c r="G93" s="7"/>
      <c r="H93" s="10">
        <v>1929</v>
      </c>
      <c r="I93" s="10">
        <v>34</v>
      </c>
      <c r="J93" s="22">
        <f t="shared" si="1"/>
        <v>1963</v>
      </c>
    </row>
    <row r="94" spans="1:10" ht="13" thickBot="1" x14ac:dyDescent="0.3">
      <c r="A94" s="2" t="e">
        <f>INDEX(#REF!,MATCH(B94,#REF!, 0))</f>
        <v>#REF!</v>
      </c>
      <c r="B94" s="8" t="s">
        <v>24</v>
      </c>
      <c r="C94" s="7"/>
      <c r="D94" s="7"/>
      <c r="E94" s="10">
        <v>1</v>
      </c>
      <c r="F94" s="7"/>
      <c r="G94" s="10">
        <v>277</v>
      </c>
      <c r="H94" s="10">
        <v>204266</v>
      </c>
      <c r="I94" s="10">
        <v>403890</v>
      </c>
      <c r="J94" s="22">
        <f t="shared" si="1"/>
        <v>608434</v>
      </c>
    </row>
    <row r="95" spans="1:10" ht="13" thickBot="1" x14ac:dyDescent="0.3">
      <c r="A95" s="2" t="e">
        <f>INDEX(#REF!,MATCH(B95,#REF!, 0))</f>
        <v>#REF!</v>
      </c>
      <c r="B95" s="8" t="s">
        <v>252</v>
      </c>
      <c r="C95" s="7"/>
      <c r="D95" s="7"/>
      <c r="E95" s="7"/>
      <c r="F95" s="7"/>
      <c r="G95" s="7"/>
      <c r="H95" s="10">
        <v>9106</v>
      </c>
      <c r="I95" s="7"/>
      <c r="J95" s="22">
        <f t="shared" si="1"/>
        <v>9106</v>
      </c>
    </row>
    <row r="96" spans="1:10" ht="13" thickBot="1" x14ac:dyDescent="0.3">
      <c r="A96" s="2" t="e">
        <f>INDEX(#REF!,MATCH(B96,#REF!, 0))</f>
        <v>#REF!</v>
      </c>
      <c r="B96" s="8" t="s">
        <v>2</v>
      </c>
      <c r="C96" s="7"/>
      <c r="D96" s="7"/>
      <c r="E96" s="7"/>
      <c r="F96" s="7"/>
      <c r="G96" s="7"/>
      <c r="H96" s="7"/>
      <c r="I96" s="10">
        <v>243899</v>
      </c>
      <c r="J96" s="22">
        <f t="shared" si="1"/>
        <v>243899</v>
      </c>
    </row>
    <row r="97" spans="1:10" ht="13" thickBot="1" x14ac:dyDescent="0.3">
      <c r="A97" s="2" t="e">
        <f>INDEX(#REF!,MATCH(B97,#REF!, 0))</f>
        <v>#REF!</v>
      </c>
      <c r="B97" s="8" t="s">
        <v>20</v>
      </c>
      <c r="C97" s="7"/>
      <c r="D97" s="7"/>
      <c r="E97" s="7"/>
      <c r="F97" s="7"/>
      <c r="G97" s="7"/>
      <c r="H97" s="7"/>
      <c r="I97" s="10">
        <v>36364</v>
      </c>
      <c r="J97" s="22">
        <f t="shared" si="1"/>
        <v>36364</v>
      </c>
    </row>
    <row r="98" spans="1:10" ht="13" thickBot="1" x14ac:dyDescent="0.3">
      <c r="A98" s="2" t="e">
        <f>INDEX(#REF!,MATCH(B98,#REF!, 0))</f>
        <v>#REF!</v>
      </c>
      <c r="B98" s="8" t="s">
        <v>21</v>
      </c>
      <c r="C98" s="7"/>
      <c r="D98" s="7"/>
      <c r="E98" s="10">
        <v>18</v>
      </c>
      <c r="F98" s="10">
        <v>339</v>
      </c>
      <c r="G98" s="10">
        <v>3</v>
      </c>
      <c r="H98" s="10">
        <v>239469</v>
      </c>
      <c r="I98" s="10">
        <v>351374</v>
      </c>
      <c r="J98" s="22">
        <f t="shared" si="1"/>
        <v>591203</v>
      </c>
    </row>
    <row r="99" spans="1:10" ht="13" thickBot="1" x14ac:dyDescent="0.3">
      <c r="A99" s="2" t="e">
        <f>INDEX(#REF!,MATCH(B99,#REF!, 0))</f>
        <v>#REF!</v>
      </c>
      <c r="B99" s="8" t="s">
        <v>253</v>
      </c>
      <c r="C99" s="7"/>
      <c r="D99" s="7"/>
      <c r="E99" s="7"/>
      <c r="F99" s="7"/>
      <c r="G99" s="7"/>
      <c r="H99" s="10">
        <v>4391</v>
      </c>
      <c r="I99" s="10">
        <v>7168</v>
      </c>
      <c r="J99" s="22">
        <f t="shared" si="1"/>
        <v>11559</v>
      </c>
    </row>
    <row r="100" spans="1:10" ht="13" thickBot="1" x14ac:dyDescent="0.3">
      <c r="A100" s="2" t="e">
        <f>INDEX(#REF!,MATCH(B100,#REF!, 0))</f>
        <v>#REF!</v>
      </c>
      <c r="B100" s="8" t="s">
        <v>254</v>
      </c>
      <c r="C100" s="7"/>
      <c r="D100" s="7"/>
      <c r="E100" s="7"/>
      <c r="F100" s="7"/>
      <c r="G100" s="7"/>
      <c r="H100" s="10">
        <v>124</v>
      </c>
      <c r="I100" s="10">
        <v>738</v>
      </c>
      <c r="J100" s="22">
        <f t="shared" si="1"/>
        <v>862</v>
      </c>
    </row>
    <row r="101" spans="1:10" ht="13" thickBot="1" x14ac:dyDescent="0.3">
      <c r="A101" s="2" t="e">
        <f>INDEX(#REF!,MATCH(B101,#REF!, 0))</f>
        <v>#REF!</v>
      </c>
      <c r="B101" s="8" t="s">
        <v>255</v>
      </c>
      <c r="C101" s="7"/>
      <c r="D101" s="7"/>
      <c r="E101" s="7"/>
      <c r="F101" s="10">
        <v>4599</v>
      </c>
      <c r="G101" s="7"/>
      <c r="H101" s="10">
        <v>5698732</v>
      </c>
      <c r="I101" s="10">
        <v>42012186</v>
      </c>
      <c r="J101" s="22">
        <f t="shared" si="1"/>
        <v>47715517</v>
      </c>
    </row>
    <row r="102" spans="1:10" ht="13" thickBot="1" x14ac:dyDescent="0.3">
      <c r="A102" s="2" t="e">
        <f>INDEX(#REF!,MATCH(B102,#REF!, 0))</f>
        <v>#REF!</v>
      </c>
      <c r="B102" s="8" t="s">
        <v>256</v>
      </c>
      <c r="C102" s="10">
        <v>444377</v>
      </c>
      <c r="D102" s="10">
        <v>599447</v>
      </c>
      <c r="E102" s="10">
        <v>717691</v>
      </c>
      <c r="F102" s="10">
        <v>648264</v>
      </c>
      <c r="G102" s="10">
        <v>496865</v>
      </c>
      <c r="H102" s="10">
        <v>47477</v>
      </c>
      <c r="I102" s="10">
        <v>436</v>
      </c>
      <c r="J102" s="22">
        <f t="shared" si="1"/>
        <v>2954557</v>
      </c>
    </row>
    <row r="103" spans="1:10" ht="13" thickBot="1" x14ac:dyDescent="0.3">
      <c r="A103" s="2" t="e">
        <f>INDEX(#REF!,MATCH(B103,#REF!, 0))</f>
        <v>#REF!</v>
      </c>
      <c r="B103" s="8" t="s">
        <v>257</v>
      </c>
      <c r="C103" s="10">
        <v>56</v>
      </c>
      <c r="D103" s="7"/>
      <c r="E103" s="7"/>
      <c r="F103" s="7"/>
      <c r="G103" s="7"/>
      <c r="H103" s="7"/>
      <c r="I103" s="7"/>
      <c r="J103" s="22">
        <f t="shared" si="1"/>
        <v>56</v>
      </c>
    </row>
    <row r="104" spans="1:10" ht="13" thickBot="1" x14ac:dyDescent="0.3">
      <c r="A104" s="2" t="e">
        <f>INDEX(#REF!,MATCH(B104,#REF!, 0))</f>
        <v>#REF!</v>
      </c>
      <c r="B104" s="8" t="s">
        <v>258</v>
      </c>
      <c r="C104" s="10">
        <v>0</v>
      </c>
      <c r="D104" s="7"/>
      <c r="E104" s="7"/>
      <c r="F104" s="10">
        <v>19</v>
      </c>
      <c r="G104" s="10">
        <v>4631</v>
      </c>
      <c r="H104" s="10">
        <v>186739</v>
      </c>
      <c r="I104" s="10">
        <v>2094</v>
      </c>
      <c r="J104" s="22">
        <f t="shared" si="1"/>
        <v>193483</v>
      </c>
    </row>
    <row r="105" spans="1:10" ht="13" thickBot="1" x14ac:dyDescent="0.3">
      <c r="A105" s="2" t="e">
        <f>INDEX(#REF!,MATCH(B105,#REF!, 0))</f>
        <v>#REF!</v>
      </c>
      <c r="B105" s="8" t="s">
        <v>259</v>
      </c>
      <c r="C105" s="7"/>
      <c r="D105" s="7"/>
      <c r="E105" s="7"/>
      <c r="F105" s="10">
        <v>4</v>
      </c>
      <c r="G105" s="10">
        <v>739</v>
      </c>
      <c r="H105" s="10">
        <v>94777</v>
      </c>
      <c r="I105" s="7"/>
      <c r="J105" s="22">
        <f t="shared" si="1"/>
        <v>95520</v>
      </c>
    </row>
    <row r="106" spans="1:10" ht="13" thickBot="1" x14ac:dyDescent="0.3">
      <c r="A106" s="2" t="e">
        <f>INDEX(#REF!,MATCH(B106,#REF!, 0))</f>
        <v>#REF!</v>
      </c>
      <c r="B106" s="8" t="s">
        <v>260</v>
      </c>
      <c r="C106" s="10">
        <v>0</v>
      </c>
      <c r="D106" s="7"/>
      <c r="E106" s="7"/>
      <c r="F106" s="10">
        <v>35</v>
      </c>
      <c r="G106" s="10">
        <v>88474</v>
      </c>
      <c r="H106" s="10">
        <v>1995826</v>
      </c>
      <c r="I106" s="10">
        <v>14761</v>
      </c>
      <c r="J106" s="22">
        <f t="shared" si="1"/>
        <v>2099096</v>
      </c>
    </row>
    <row r="107" spans="1:10" ht="13" thickBot="1" x14ac:dyDescent="0.3">
      <c r="A107" s="2" t="e">
        <f>INDEX(#REF!,MATCH(B107,#REF!, 0))</f>
        <v>#REF!</v>
      </c>
      <c r="B107" s="8" t="s">
        <v>261</v>
      </c>
      <c r="C107" s="7"/>
      <c r="D107" s="7"/>
      <c r="E107" s="7"/>
      <c r="F107" s="10">
        <v>703</v>
      </c>
      <c r="G107" s="10">
        <v>840</v>
      </c>
      <c r="H107" s="10">
        <v>7</v>
      </c>
      <c r="I107" s="7"/>
      <c r="J107" s="22">
        <f t="shared" si="1"/>
        <v>1550</v>
      </c>
    </row>
    <row r="108" spans="1:10" ht="13" thickBot="1" x14ac:dyDescent="0.3">
      <c r="A108" s="2" t="e">
        <f>INDEX(#REF!,MATCH(B108,#REF!, 0))</f>
        <v>#REF!</v>
      </c>
      <c r="B108" s="8" t="s">
        <v>262</v>
      </c>
      <c r="C108" s="7"/>
      <c r="D108" s="7"/>
      <c r="E108" s="7"/>
      <c r="F108" s="7"/>
      <c r="G108" s="10">
        <v>63</v>
      </c>
      <c r="H108" s="10">
        <v>3366</v>
      </c>
      <c r="I108" s="10">
        <v>1160</v>
      </c>
      <c r="J108" s="22">
        <f t="shared" si="1"/>
        <v>4589</v>
      </c>
    </row>
    <row r="109" spans="1:10" ht="13" thickBot="1" x14ac:dyDescent="0.3">
      <c r="A109" s="2" t="e">
        <f>INDEX(#REF!,MATCH(B109,#REF!, 0))</f>
        <v>#REF!</v>
      </c>
      <c r="B109" s="8" t="s">
        <v>263</v>
      </c>
      <c r="C109" s="7"/>
      <c r="D109" s="10">
        <v>13</v>
      </c>
      <c r="E109" s="10">
        <v>23</v>
      </c>
      <c r="F109" s="10">
        <v>3</v>
      </c>
      <c r="G109" s="10">
        <v>1</v>
      </c>
      <c r="H109" s="7"/>
      <c r="I109" s="7"/>
      <c r="J109" s="22">
        <f t="shared" si="1"/>
        <v>40</v>
      </c>
    </row>
    <row r="110" spans="1:10" ht="13" thickBot="1" x14ac:dyDescent="0.3">
      <c r="A110" s="2" t="e">
        <f>INDEX(#REF!,MATCH(B110,#REF!, 0))</f>
        <v>#REF!</v>
      </c>
      <c r="B110" s="8" t="s">
        <v>11</v>
      </c>
      <c r="C110" s="7"/>
      <c r="D110" s="7"/>
      <c r="E110" s="7"/>
      <c r="F110" s="7"/>
      <c r="G110" s="7"/>
      <c r="H110" s="10">
        <v>388</v>
      </c>
      <c r="I110" s="10">
        <v>38108945</v>
      </c>
      <c r="J110" s="22">
        <f t="shared" si="1"/>
        <v>38109333</v>
      </c>
    </row>
    <row r="111" spans="1:10" ht="13" thickBot="1" x14ac:dyDescent="0.3">
      <c r="A111" s="2" t="e">
        <f>INDEX(#REF!,MATCH(B111,#REF!, 0))</f>
        <v>#REF!</v>
      </c>
      <c r="B111" s="8" t="s">
        <v>12</v>
      </c>
      <c r="C111" s="7"/>
      <c r="D111" s="7"/>
      <c r="E111" s="7"/>
      <c r="F111" s="7"/>
      <c r="G111" s="7"/>
      <c r="H111" s="7"/>
      <c r="I111" s="10">
        <v>59558</v>
      </c>
      <c r="J111" s="22">
        <f t="shared" si="1"/>
        <v>59558</v>
      </c>
    </row>
    <row r="112" spans="1:10" ht="13" thickBot="1" x14ac:dyDescent="0.3">
      <c r="A112" s="2" t="e">
        <f>INDEX(#REF!,MATCH(B112,#REF!, 0))</f>
        <v>#REF!</v>
      </c>
      <c r="B112" s="8" t="s">
        <v>43</v>
      </c>
      <c r="C112" s="7"/>
      <c r="D112" s="10">
        <v>697</v>
      </c>
      <c r="E112" s="7"/>
      <c r="F112" s="7"/>
      <c r="G112" s="7"/>
      <c r="H112" s="10">
        <v>89</v>
      </c>
      <c r="I112" s="10">
        <v>5548</v>
      </c>
      <c r="J112" s="22">
        <f t="shared" si="1"/>
        <v>6334</v>
      </c>
    </row>
    <row r="113" spans="1:10" ht="13" thickBot="1" x14ac:dyDescent="0.3">
      <c r="A113" s="2" t="e">
        <f>INDEX(#REF!,MATCH(B113,#REF!, 0))</f>
        <v>#REF!</v>
      </c>
      <c r="B113" s="8" t="s">
        <v>44</v>
      </c>
      <c r="C113" s="10">
        <v>4333</v>
      </c>
      <c r="D113" s="10">
        <v>15633</v>
      </c>
      <c r="E113" s="10">
        <v>28292</v>
      </c>
      <c r="F113" s="10">
        <v>4834</v>
      </c>
      <c r="G113" s="10">
        <v>8239</v>
      </c>
      <c r="H113" s="10">
        <v>359637</v>
      </c>
      <c r="I113" s="10">
        <v>861878</v>
      </c>
      <c r="J113" s="22">
        <f t="shared" si="1"/>
        <v>1282846</v>
      </c>
    </row>
    <row r="114" spans="1:10" ht="13" thickBot="1" x14ac:dyDescent="0.3">
      <c r="A114" s="2" t="e">
        <f>INDEX(#REF!,MATCH(B114,#REF!, 0))</f>
        <v>#REF!</v>
      </c>
      <c r="B114" s="8" t="s">
        <v>41</v>
      </c>
      <c r="C114" s="10">
        <v>2291</v>
      </c>
      <c r="D114" s="10">
        <v>90233</v>
      </c>
      <c r="E114" s="10">
        <v>95074</v>
      </c>
      <c r="F114" s="10">
        <v>125356</v>
      </c>
      <c r="G114" s="10">
        <v>170566</v>
      </c>
      <c r="H114" s="10">
        <v>2257721</v>
      </c>
      <c r="I114" s="10">
        <v>1622232</v>
      </c>
      <c r="J114" s="22">
        <f t="shared" si="1"/>
        <v>4363473</v>
      </c>
    </row>
    <row r="115" spans="1:10" ht="13" thickBot="1" x14ac:dyDescent="0.3">
      <c r="A115" s="2" t="e">
        <f>INDEX(#REF!,MATCH(B115,#REF!, 0))</f>
        <v>#REF!</v>
      </c>
      <c r="B115" s="8" t="s">
        <v>42</v>
      </c>
      <c r="C115" s="10">
        <v>894429</v>
      </c>
      <c r="D115" s="10">
        <v>10170124</v>
      </c>
      <c r="E115" s="10">
        <v>9239888</v>
      </c>
      <c r="F115" s="10">
        <v>8741127</v>
      </c>
      <c r="G115" s="10">
        <v>8859564</v>
      </c>
      <c r="H115" s="10">
        <v>125181104</v>
      </c>
      <c r="I115" s="10">
        <v>154808219</v>
      </c>
      <c r="J115" s="22">
        <f t="shared" si="1"/>
        <v>317894455</v>
      </c>
    </row>
    <row r="116" spans="1:10" ht="13" thickBot="1" x14ac:dyDescent="0.3">
      <c r="A116" s="2" t="e">
        <f>INDEX(#REF!,MATCH(B116,#REF!, 0))</f>
        <v>#REF!</v>
      </c>
      <c r="B116" s="8" t="s">
        <v>14</v>
      </c>
      <c r="C116" s="7"/>
      <c r="D116" s="7"/>
      <c r="E116" s="7"/>
      <c r="F116" s="7"/>
      <c r="G116" s="7"/>
      <c r="H116" s="7"/>
      <c r="I116" s="10">
        <v>94222</v>
      </c>
      <c r="J116" s="22">
        <f t="shared" si="1"/>
        <v>94222</v>
      </c>
    </row>
    <row r="117" spans="1:10" ht="13" thickBot="1" x14ac:dyDescent="0.3">
      <c r="A117" s="2" t="e">
        <f>INDEX(#REF!,MATCH(B117,#REF!, 0))</f>
        <v>#REF!</v>
      </c>
      <c r="B117" s="8" t="s">
        <v>48</v>
      </c>
      <c r="C117" s="10">
        <v>11</v>
      </c>
      <c r="D117" s="7"/>
      <c r="E117" s="7"/>
      <c r="F117" s="7"/>
      <c r="G117" s="10">
        <v>6</v>
      </c>
      <c r="H117" s="10">
        <v>9511</v>
      </c>
      <c r="I117" s="10">
        <v>2719</v>
      </c>
      <c r="J117" s="22">
        <f t="shared" si="1"/>
        <v>12247</v>
      </c>
    </row>
    <row r="118" spans="1:10" ht="13" thickBot="1" x14ac:dyDescent="0.3">
      <c r="A118" s="2" t="e">
        <f>INDEX(#REF!,MATCH(B118,#REF!, 0))</f>
        <v>#REF!</v>
      </c>
      <c r="B118" s="8" t="s">
        <v>49</v>
      </c>
      <c r="C118" s="10">
        <v>122209</v>
      </c>
      <c r="D118" s="10">
        <v>2666</v>
      </c>
      <c r="E118" s="10">
        <v>44</v>
      </c>
      <c r="F118" s="10">
        <v>2578</v>
      </c>
      <c r="G118" s="10">
        <v>29220</v>
      </c>
      <c r="H118" s="10">
        <v>718924</v>
      </c>
      <c r="I118" s="10">
        <v>653223</v>
      </c>
      <c r="J118" s="22">
        <f t="shared" si="1"/>
        <v>1528864</v>
      </c>
    </row>
    <row r="119" spans="1:10" ht="13" thickBot="1" x14ac:dyDescent="0.3">
      <c r="A119" s="2" t="e">
        <f>INDEX(#REF!,MATCH(B119,#REF!, 0))</f>
        <v>#REF!</v>
      </c>
      <c r="B119" s="8" t="s">
        <v>15</v>
      </c>
      <c r="C119" s="7"/>
      <c r="D119" s="7"/>
      <c r="E119" s="7"/>
      <c r="F119" s="7"/>
      <c r="G119" s="7"/>
      <c r="H119" s="7"/>
      <c r="I119" s="10">
        <v>45574</v>
      </c>
      <c r="J119" s="22">
        <f t="shared" si="1"/>
        <v>45574</v>
      </c>
    </row>
    <row r="120" spans="1:10" ht="13" thickBot="1" x14ac:dyDescent="0.3">
      <c r="A120" s="2" t="e">
        <f>INDEX(#REF!,MATCH(B120,#REF!, 0))</f>
        <v>#REF!</v>
      </c>
      <c r="B120" s="8" t="s">
        <v>50</v>
      </c>
      <c r="C120" s="7"/>
      <c r="D120" s="10">
        <v>1</v>
      </c>
      <c r="E120" s="10">
        <v>487</v>
      </c>
      <c r="F120" s="10">
        <v>2113</v>
      </c>
      <c r="G120" s="10">
        <v>15</v>
      </c>
      <c r="H120" s="10">
        <v>1185</v>
      </c>
      <c r="I120" s="10">
        <v>1005</v>
      </c>
      <c r="J120" s="22">
        <f t="shared" si="1"/>
        <v>4806</v>
      </c>
    </row>
    <row r="121" spans="1:10" ht="13" thickBot="1" x14ac:dyDescent="0.3">
      <c r="A121" s="2" t="e">
        <f>INDEX(#REF!,MATCH(B121,#REF!, 0))</f>
        <v>#REF!</v>
      </c>
      <c r="B121" s="8" t="s">
        <v>51</v>
      </c>
      <c r="C121" s="10">
        <v>3710</v>
      </c>
      <c r="D121" s="10">
        <v>44679</v>
      </c>
      <c r="E121" s="10">
        <v>43231</v>
      </c>
      <c r="F121" s="10">
        <v>29842</v>
      </c>
      <c r="G121" s="10">
        <v>15813</v>
      </c>
      <c r="H121" s="10">
        <v>284631</v>
      </c>
      <c r="I121" s="10">
        <v>200920</v>
      </c>
      <c r="J121" s="22">
        <f t="shared" si="1"/>
        <v>622826</v>
      </c>
    </row>
    <row r="122" spans="1:10" ht="13" thickBot="1" x14ac:dyDescent="0.3">
      <c r="A122" s="2" t="e">
        <f>INDEX(#REF!,MATCH(B122,#REF!, 0))</f>
        <v>#REF!</v>
      </c>
      <c r="B122" s="8" t="s">
        <v>13</v>
      </c>
      <c r="C122" s="7"/>
      <c r="D122" s="7"/>
      <c r="E122" s="7"/>
      <c r="F122" s="7"/>
      <c r="G122" s="7"/>
      <c r="H122" s="7"/>
      <c r="I122" s="7"/>
      <c r="J122" s="22">
        <f t="shared" si="1"/>
        <v>0</v>
      </c>
    </row>
    <row r="123" spans="1:10" ht="13" thickBot="1" x14ac:dyDescent="0.3">
      <c r="A123" s="2" t="e">
        <f>INDEX(#REF!,MATCH(B123,#REF!, 0))</f>
        <v>#REF!</v>
      </c>
      <c r="B123" s="8" t="s">
        <v>45</v>
      </c>
      <c r="C123" s="7"/>
      <c r="D123" s="7"/>
      <c r="E123" s="7"/>
      <c r="F123" s="10">
        <v>1</v>
      </c>
      <c r="G123" s="10">
        <v>347</v>
      </c>
      <c r="H123" s="10">
        <v>2607</v>
      </c>
      <c r="I123" s="10">
        <v>519</v>
      </c>
      <c r="J123" s="22">
        <f t="shared" si="1"/>
        <v>3474</v>
      </c>
    </row>
    <row r="124" spans="1:10" ht="13" thickBot="1" x14ac:dyDescent="0.3">
      <c r="A124" s="2" t="e">
        <f>INDEX(#REF!,MATCH(B124,#REF!, 0))</f>
        <v>#REF!</v>
      </c>
      <c r="B124" s="8" t="s">
        <v>46</v>
      </c>
      <c r="C124" s="10">
        <v>1</v>
      </c>
      <c r="D124" s="10">
        <v>2106</v>
      </c>
      <c r="E124" s="10">
        <v>598</v>
      </c>
      <c r="F124" s="10">
        <v>1633</v>
      </c>
      <c r="G124" s="10">
        <v>15532</v>
      </c>
      <c r="H124" s="10">
        <v>1499653</v>
      </c>
      <c r="I124" s="10">
        <v>752165</v>
      </c>
      <c r="J124" s="22">
        <f t="shared" si="1"/>
        <v>2271688</v>
      </c>
    </row>
    <row r="125" spans="1:10" ht="13" thickBot="1" x14ac:dyDescent="0.3">
      <c r="A125" s="2" t="e">
        <f>INDEX(#REF!,MATCH(B125,#REF!, 0))</f>
        <v>#REF!</v>
      </c>
      <c r="B125" s="8" t="s">
        <v>47</v>
      </c>
      <c r="C125" s="7"/>
      <c r="D125" s="7"/>
      <c r="E125" s="7"/>
      <c r="F125" s="7"/>
      <c r="G125" s="7"/>
      <c r="H125" s="10">
        <v>120960</v>
      </c>
      <c r="I125" s="10">
        <v>32149</v>
      </c>
      <c r="J125" s="22">
        <f t="shared" si="1"/>
        <v>153109</v>
      </c>
    </row>
    <row r="126" spans="1:10" ht="13" thickBot="1" x14ac:dyDescent="0.3">
      <c r="A126" s="2" t="e">
        <f>INDEX(#REF!,MATCH(B126,#REF!, 0))</f>
        <v>#REF!</v>
      </c>
      <c r="B126" s="8" t="s">
        <v>264</v>
      </c>
      <c r="C126" s="7"/>
      <c r="D126" s="7"/>
      <c r="E126" s="7"/>
      <c r="F126" s="7"/>
      <c r="G126" s="10">
        <v>74880</v>
      </c>
      <c r="H126" s="10">
        <v>62073</v>
      </c>
      <c r="I126" s="7"/>
      <c r="J126" s="22">
        <f t="shared" si="1"/>
        <v>136953</v>
      </c>
    </row>
    <row r="127" spans="1:10" ht="13" thickBot="1" x14ac:dyDescent="0.3">
      <c r="A127" s="2" t="e">
        <f>INDEX(#REF!,MATCH(B127,#REF!, 0))</f>
        <v>#REF!</v>
      </c>
      <c r="B127" s="8" t="s">
        <v>29</v>
      </c>
      <c r="C127" s="7"/>
      <c r="D127" s="7"/>
      <c r="E127" s="7"/>
      <c r="F127" s="7"/>
      <c r="G127" s="7"/>
      <c r="H127" s="7"/>
      <c r="I127" s="10">
        <v>335</v>
      </c>
      <c r="J127" s="22">
        <f t="shared" si="1"/>
        <v>335</v>
      </c>
    </row>
    <row r="128" spans="1:10" ht="13" thickBot="1" x14ac:dyDescent="0.3">
      <c r="A128" s="2" t="e">
        <f>INDEX(#REF!,MATCH(B128,#REF!, 0))</f>
        <v>#REF!</v>
      </c>
      <c r="B128" s="8" t="s">
        <v>6</v>
      </c>
      <c r="C128" s="7"/>
      <c r="D128" s="7"/>
      <c r="E128" s="7"/>
      <c r="F128" s="7"/>
      <c r="G128" s="7"/>
      <c r="H128" s="7"/>
      <c r="I128" s="10">
        <v>45132</v>
      </c>
      <c r="J128" s="22">
        <f t="shared" si="1"/>
        <v>45132</v>
      </c>
    </row>
    <row r="129" spans="1:10" ht="13" thickBot="1" x14ac:dyDescent="0.3">
      <c r="A129" s="2" t="e">
        <f>INDEX(#REF!,MATCH(B129,#REF!, 0))</f>
        <v>#REF!</v>
      </c>
      <c r="B129" s="8" t="s">
        <v>30</v>
      </c>
      <c r="C129" s="7"/>
      <c r="D129" s="7"/>
      <c r="E129" s="7"/>
      <c r="F129" s="7"/>
      <c r="G129" s="7"/>
      <c r="H129" s="7"/>
      <c r="I129" s="10">
        <v>207201</v>
      </c>
      <c r="J129" s="22">
        <f t="shared" si="1"/>
        <v>207201</v>
      </c>
    </row>
    <row r="130" spans="1:10" ht="13" thickBot="1" x14ac:dyDescent="0.3">
      <c r="A130" s="2" t="e">
        <f>INDEX(#REF!,MATCH(B130,#REF!, 0))</f>
        <v>#REF!</v>
      </c>
      <c r="B130" s="8" t="s">
        <v>54</v>
      </c>
      <c r="C130" s="7"/>
      <c r="D130" s="7"/>
      <c r="E130" s="7"/>
      <c r="F130" s="7"/>
      <c r="G130" s="7"/>
      <c r="H130" s="7"/>
      <c r="I130" s="10">
        <v>40</v>
      </c>
      <c r="J130" s="22">
        <f t="shared" si="1"/>
        <v>40</v>
      </c>
    </row>
    <row r="131" spans="1:10" ht="13" thickBot="1" x14ac:dyDescent="0.3">
      <c r="A131" s="2" t="e">
        <f>INDEX(#REF!,MATCH(B131,#REF!, 0))</f>
        <v>#REF!</v>
      </c>
      <c r="B131" s="8" t="s">
        <v>55</v>
      </c>
      <c r="C131" s="7"/>
      <c r="D131" s="7"/>
      <c r="E131" s="7"/>
      <c r="F131" s="7"/>
      <c r="G131" s="7"/>
      <c r="H131" s="7"/>
      <c r="I131" s="10">
        <v>155263</v>
      </c>
      <c r="J131" s="22">
        <f t="shared" si="1"/>
        <v>155263</v>
      </c>
    </row>
    <row r="132" spans="1:10" ht="13" thickBot="1" x14ac:dyDescent="0.3">
      <c r="A132" s="2" t="e">
        <f>INDEX(#REF!,MATCH(B132,#REF!, 0))</f>
        <v>#REF!</v>
      </c>
      <c r="B132" s="8" t="s">
        <v>265</v>
      </c>
      <c r="C132" s="7"/>
      <c r="D132" s="7"/>
      <c r="E132" s="7"/>
      <c r="F132" s="7"/>
      <c r="G132" s="7"/>
      <c r="H132" s="10">
        <v>-43</v>
      </c>
      <c r="I132" s="10">
        <v>1077</v>
      </c>
      <c r="J132" s="22">
        <f t="shared" si="1"/>
        <v>1034</v>
      </c>
    </row>
    <row r="133" spans="1:10" ht="13" thickBot="1" x14ac:dyDescent="0.3">
      <c r="A133" s="2" t="e">
        <f>INDEX(#REF!,MATCH(B133,#REF!, 0))</f>
        <v>#REF!</v>
      </c>
      <c r="B133" s="24" t="s">
        <v>266</v>
      </c>
      <c r="C133" s="10">
        <v>8601</v>
      </c>
      <c r="D133" s="10">
        <v>2277</v>
      </c>
      <c r="E133" s="10">
        <v>1280</v>
      </c>
      <c r="F133" s="10">
        <v>424</v>
      </c>
      <c r="G133" s="10">
        <v>14061</v>
      </c>
      <c r="H133" s="10">
        <v>1700335</v>
      </c>
      <c r="I133" s="10">
        <v>3807420</v>
      </c>
      <c r="J133" s="22">
        <f t="shared" si="1"/>
        <v>5534398</v>
      </c>
    </row>
    <row r="134" spans="1:10" ht="14.5" x14ac:dyDescent="0.25">
      <c r="B134" s="45">
        <v>45156</v>
      </c>
      <c r="C134" s="30"/>
      <c r="D134" s="30"/>
      <c r="E134" s="46" t="s">
        <v>197</v>
      </c>
      <c r="F134" s="30"/>
      <c r="G134" s="30"/>
      <c r="H134" s="47">
        <v>0.63124999999999998</v>
      </c>
      <c r="I134" s="30"/>
      <c r="J134" s="22"/>
    </row>
    <row r="135" spans="1:10" x14ac:dyDescent="0.25">
      <c r="J135" s="22">
        <f>SUMIFS(J11:J133,A11:A133, "x")</f>
        <v>0</v>
      </c>
    </row>
  </sheetData>
  <mergeCells count="15">
    <mergeCell ref="B134:D134"/>
    <mergeCell ref="E134:G134"/>
    <mergeCell ref="H134:I134"/>
    <mergeCell ref="B1:I1"/>
    <mergeCell ref="B2:I2"/>
    <mergeCell ref="B3:I3"/>
    <mergeCell ref="B4:I4"/>
    <mergeCell ref="B5:B6"/>
    <mergeCell ref="C5:C8"/>
    <mergeCell ref="D5:D8"/>
    <mergeCell ref="E5:E8"/>
    <mergeCell ref="F5:F8"/>
    <mergeCell ref="G5:G8"/>
    <mergeCell ref="H5:H8"/>
    <mergeCell ref="I5:I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208C-2074-4A39-B9F0-3AA2AAD938DB}">
  <sheetPr>
    <tabColor theme="1"/>
  </sheetPr>
  <dimension ref="A1:H69"/>
  <sheetViews>
    <sheetView zoomScale="85" zoomScaleNormal="85" workbookViewId="0">
      <selection activeCell="A32" sqref="A32"/>
    </sheetView>
  </sheetViews>
  <sheetFormatPr defaultRowHeight="12.75" customHeight="1" x14ac:dyDescent="0.25"/>
  <cols>
    <col min="1" max="1" width="36.54296875" style="1" bestFit="1" customWidth="1"/>
    <col min="2" max="2" width="15" style="1" bestFit="1" customWidth="1"/>
    <col min="3" max="7" width="13.81640625" style="1" bestFit="1" customWidth="1"/>
    <col min="8" max="8" width="16.26953125" style="1" bestFit="1" customWidth="1"/>
    <col min="9" max="16384" width="8.7265625" style="1"/>
  </cols>
  <sheetData>
    <row r="1" spans="1:8" ht="19.5" customHeight="1" x14ac:dyDescent="0.25">
      <c r="A1" s="29" t="s">
        <v>198</v>
      </c>
      <c r="B1" s="30"/>
      <c r="C1" s="30"/>
      <c r="D1" s="30"/>
      <c r="E1" s="30"/>
      <c r="F1" s="30"/>
      <c r="G1" s="30"/>
      <c r="H1" s="30"/>
    </row>
    <row r="2" spans="1:8" ht="13" thickBot="1" x14ac:dyDescent="0.3">
      <c r="A2" s="31" t="s">
        <v>190</v>
      </c>
      <c r="B2" s="32"/>
      <c r="C2" s="32"/>
      <c r="D2" s="32"/>
      <c r="E2" s="32"/>
      <c r="F2" s="32"/>
      <c r="G2" s="32"/>
      <c r="H2" s="32"/>
    </row>
    <row r="3" spans="1:8" ht="13" thickBot="1" x14ac:dyDescent="0.3">
      <c r="A3" s="31" t="s">
        <v>191</v>
      </c>
      <c r="B3" s="32"/>
      <c r="C3" s="32"/>
      <c r="D3" s="32"/>
      <c r="E3" s="32"/>
      <c r="F3" s="32"/>
      <c r="G3" s="32"/>
      <c r="H3" s="32"/>
    </row>
    <row r="4" spans="1:8" ht="13" thickBot="1" x14ac:dyDescent="0.3">
      <c r="A4" s="31" t="s">
        <v>192</v>
      </c>
      <c r="B4" s="32"/>
      <c r="C4" s="32"/>
      <c r="D4" s="32"/>
      <c r="E4" s="32"/>
      <c r="F4" s="32"/>
      <c r="G4" s="32"/>
      <c r="H4" s="32"/>
    </row>
    <row r="5" spans="1:8" ht="13" thickBot="1" x14ac:dyDescent="0.3">
      <c r="A5" s="33" t="s">
        <v>193</v>
      </c>
      <c r="B5" s="26" t="s">
        <v>99</v>
      </c>
      <c r="C5" s="26" t="s">
        <v>100</v>
      </c>
      <c r="D5" s="26" t="s">
        <v>101</v>
      </c>
      <c r="E5" s="26" t="s">
        <v>102</v>
      </c>
      <c r="F5" s="26" t="s">
        <v>103</v>
      </c>
      <c r="G5" s="26" t="s">
        <v>104</v>
      </c>
      <c r="H5" s="26" t="s">
        <v>105</v>
      </c>
    </row>
    <row r="6" spans="1:8" ht="12.5" x14ac:dyDescent="0.25">
      <c r="A6" s="27"/>
      <c r="B6" s="27"/>
      <c r="C6" s="27"/>
      <c r="D6" s="27"/>
      <c r="E6" s="27"/>
      <c r="F6" s="27"/>
      <c r="G6" s="27"/>
      <c r="H6" s="27"/>
    </row>
    <row r="7" spans="1:8" ht="12.5" x14ac:dyDescent="0.25">
      <c r="A7" s="3"/>
      <c r="B7" s="27"/>
      <c r="C7" s="27"/>
      <c r="D7" s="27"/>
      <c r="E7" s="27"/>
      <c r="F7" s="27"/>
      <c r="G7" s="27"/>
      <c r="H7" s="27"/>
    </row>
    <row r="8" spans="1:8" ht="13" thickBot="1" x14ac:dyDescent="0.3">
      <c r="A8" s="3"/>
      <c r="B8" s="28"/>
      <c r="C8" s="28"/>
      <c r="D8" s="28"/>
      <c r="E8" s="28"/>
      <c r="F8" s="28"/>
      <c r="G8" s="28"/>
      <c r="H8" s="28"/>
    </row>
    <row r="9" spans="1:8" ht="13" thickBot="1" x14ac:dyDescent="0.3">
      <c r="A9" s="5"/>
      <c r="B9" s="4" t="s">
        <v>194</v>
      </c>
      <c r="C9" s="4" t="s">
        <v>194</v>
      </c>
      <c r="D9" s="4" t="s">
        <v>194</v>
      </c>
      <c r="E9" s="4" t="s">
        <v>194</v>
      </c>
      <c r="F9" s="4" t="s">
        <v>194</v>
      </c>
      <c r="G9" s="4" t="s">
        <v>194</v>
      </c>
      <c r="H9" s="4" t="s">
        <v>194</v>
      </c>
    </row>
    <row r="10" spans="1:8" ht="13" thickBot="1" x14ac:dyDescent="0.3">
      <c r="A10" s="6" t="s">
        <v>106</v>
      </c>
      <c r="B10" s="7"/>
      <c r="C10" s="7"/>
      <c r="D10" s="7"/>
      <c r="E10" s="7"/>
      <c r="F10" s="7"/>
      <c r="G10" s="7"/>
      <c r="H10" s="7"/>
    </row>
    <row r="11" spans="1:8" ht="13" thickBot="1" x14ac:dyDescent="0.3">
      <c r="A11" s="8" t="s">
        <v>107</v>
      </c>
      <c r="B11" s="9">
        <v>108722163.83</v>
      </c>
      <c r="C11" s="9">
        <v>47812592.200000003</v>
      </c>
      <c r="D11" s="9">
        <v>26685755.440000001</v>
      </c>
      <c r="E11" s="9">
        <v>33575381.659999996</v>
      </c>
      <c r="F11" s="9">
        <v>34077540.159999996</v>
      </c>
      <c r="G11" s="9">
        <v>292379841.81999999</v>
      </c>
      <c r="H11" s="9">
        <v>658697197.17999995</v>
      </c>
    </row>
    <row r="12" spans="1:8" ht="13" thickBot="1" x14ac:dyDescent="0.3">
      <c r="A12" s="8" t="s">
        <v>108</v>
      </c>
      <c r="B12" s="7"/>
      <c r="C12" s="7"/>
      <c r="D12" s="9">
        <v>756890.07</v>
      </c>
      <c r="E12" s="9">
        <v>3237855.92</v>
      </c>
      <c r="F12" s="9">
        <v>1783684.39</v>
      </c>
      <c r="G12" s="7"/>
      <c r="H12" s="7"/>
    </row>
    <row r="13" spans="1:8" ht="13" thickBot="1" x14ac:dyDescent="0.3">
      <c r="A13" s="8" t="s">
        <v>109</v>
      </c>
      <c r="B13" s="9">
        <v>4744455.38</v>
      </c>
      <c r="C13" s="9">
        <v>21604152.760000002</v>
      </c>
      <c r="D13" s="9">
        <v>17829185.32</v>
      </c>
      <c r="E13" s="9">
        <v>18367330.239999998</v>
      </c>
      <c r="F13" s="9">
        <v>15254800.32</v>
      </c>
      <c r="G13" s="9">
        <v>91251351.870000005</v>
      </c>
      <c r="H13" s="9">
        <v>242943237.08000001</v>
      </c>
    </row>
    <row r="14" spans="1:8" ht="13" thickBot="1" x14ac:dyDescent="0.3">
      <c r="A14" s="8" t="s">
        <v>110</v>
      </c>
      <c r="B14" s="7"/>
      <c r="C14" s="7"/>
      <c r="D14" s="7"/>
      <c r="E14" s="7"/>
      <c r="F14" s="9">
        <v>6670</v>
      </c>
      <c r="G14" s="9">
        <v>61625</v>
      </c>
      <c r="H14" s="9">
        <v>363109.92</v>
      </c>
    </row>
    <row r="15" spans="1:8" ht="13" thickBot="1" x14ac:dyDescent="0.3">
      <c r="A15" s="8" t="s">
        <v>111</v>
      </c>
      <c r="B15" s="7"/>
      <c r="C15" s="7"/>
      <c r="D15" s="7"/>
      <c r="E15" s="9">
        <v>71146.37</v>
      </c>
      <c r="F15" s="9">
        <v>101132.67</v>
      </c>
      <c r="G15" s="9">
        <v>35459427.990000002</v>
      </c>
      <c r="H15" s="9">
        <v>1380159178.28</v>
      </c>
    </row>
    <row r="16" spans="1:8" ht="13" thickBot="1" x14ac:dyDescent="0.3">
      <c r="A16" s="8" t="s">
        <v>112</v>
      </c>
      <c r="B16" s="7"/>
      <c r="C16" s="7"/>
      <c r="D16" s="7"/>
      <c r="E16" s="7"/>
      <c r="F16" s="7"/>
      <c r="G16" s="9">
        <v>1287067.04</v>
      </c>
      <c r="H16" s="9">
        <v>6248451.3899999997</v>
      </c>
    </row>
    <row r="17" spans="1:8" ht="13" thickBot="1" x14ac:dyDescent="0.3">
      <c r="A17" s="8" t="s">
        <v>113</v>
      </c>
      <c r="B17" s="7"/>
      <c r="C17" s="7"/>
      <c r="D17" s="7"/>
      <c r="E17" s="7"/>
      <c r="F17" s="7"/>
      <c r="G17" s="9">
        <v>448600.4</v>
      </c>
      <c r="H17" s="9">
        <v>20148222.52</v>
      </c>
    </row>
    <row r="18" spans="1:8" ht="13" thickBot="1" x14ac:dyDescent="0.3">
      <c r="A18" s="8" t="s">
        <v>114</v>
      </c>
      <c r="B18" s="7"/>
      <c r="C18" s="7"/>
      <c r="D18" s="9">
        <v>204248.62</v>
      </c>
      <c r="E18" s="9">
        <v>490334.82</v>
      </c>
      <c r="F18" s="9">
        <v>576002.79</v>
      </c>
      <c r="G18" s="9">
        <v>3948992.18</v>
      </c>
      <c r="H18" s="9">
        <v>2787902.09</v>
      </c>
    </row>
    <row r="19" spans="1:8" ht="13" thickBot="1" x14ac:dyDescent="0.3">
      <c r="A19" s="8" t="s">
        <v>115</v>
      </c>
      <c r="B19" s="9">
        <v>21139.119999999999</v>
      </c>
      <c r="C19" s="9">
        <v>608.32000000000005</v>
      </c>
      <c r="D19" s="9">
        <v>1215.05</v>
      </c>
      <c r="E19" s="9">
        <v>4893.51</v>
      </c>
      <c r="F19" s="9">
        <v>10582.89</v>
      </c>
      <c r="G19" s="9">
        <v>764683.58</v>
      </c>
      <c r="H19" s="9">
        <v>3624844.78</v>
      </c>
    </row>
    <row r="20" spans="1:8" ht="13" thickBot="1" x14ac:dyDescent="0.3">
      <c r="A20" s="8" t="s">
        <v>116</v>
      </c>
      <c r="B20" s="9">
        <v>130723.46</v>
      </c>
      <c r="C20" s="9">
        <v>859593.17</v>
      </c>
      <c r="D20" s="9">
        <v>852764.3</v>
      </c>
      <c r="E20" s="9">
        <v>1095630.55</v>
      </c>
      <c r="F20" s="9">
        <v>2151987.91</v>
      </c>
      <c r="G20" s="9">
        <v>25785887.199999999</v>
      </c>
      <c r="H20" s="9">
        <v>64625174.390000001</v>
      </c>
    </row>
    <row r="21" spans="1:8" ht="13" thickBot="1" x14ac:dyDescent="0.3">
      <c r="A21" s="8" t="s">
        <v>117</v>
      </c>
      <c r="B21" s="7"/>
      <c r="C21" s="7"/>
      <c r="D21" s="7"/>
      <c r="E21" s="7"/>
      <c r="F21" s="7"/>
      <c r="G21" s="9">
        <v>5600.94</v>
      </c>
      <c r="H21" s="9">
        <v>58445.03</v>
      </c>
    </row>
    <row r="22" spans="1:8" ht="13" thickBot="1" x14ac:dyDescent="0.3">
      <c r="A22" s="8" t="s">
        <v>118</v>
      </c>
      <c r="B22" s="7"/>
      <c r="C22" s="7"/>
      <c r="D22" s="7"/>
      <c r="E22" s="9">
        <v>12776.27</v>
      </c>
      <c r="F22" s="9">
        <v>36401.800000000003</v>
      </c>
      <c r="G22" s="9">
        <v>95903.42</v>
      </c>
      <c r="H22" s="9">
        <v>7592.13</v>
      </c>
    </row>
    <row r="23" spans="1:8" ht="13" thickBot="1" x14ac:dyDescent="0.3">
      <c r="A23" s="8" t="s">
        <v>119</v>
      </c>
      <c r="B23" s="9">
        <v>4741225.29</v>
      </c>
      <c r="C23" s="9">
        <v>25533846.379999999</v>
      </c>
      <c r="D23" s="9">
        <v>41207137.25</v>
      </c>
      <c r="E23" s="9">
        <v>61976231.880000003</v>
      </c>
      <c r="F23" s="9">
        <v>40969336.560000002</v>
      </c>
      <c r="G23" s="9">
        <v>201606984.55000001</v>
      </c>
      <c r="H23" s="9">
        <v>427077466.31999999</v>
      </c>
    </row>
    <row r="24" spans="1:8" ht="13" thickBot="1" x14ac:dyDescent="0.3">
      <c r="A24" s="8" t="s">
        <v>120</v>
      </c>
      <c r="B24" s="9">
        <v>1711494.11</v>
      </c>
      <c r="C24" s="9">
        <v>13276536.35</v>
      </c>
      <c r="D24" s="9">
        <v>11785554.01</v>
      </c>
      <c r="E24" s="9">
        <v>10029892.49</v>
      </c>
      <c r="F24" s="9">
        <v>5515458.21</v>
      </c>
      <c r="G24" s="9">
        <v>10002011.93</v>
      </c>
      <c r="H24" s="9">
        <v>20884365.379999999</v>
      </c>
    </row>
    <row r="25" spans="1:8" ht="13" thickBot="1" x14ac:dyDescent="0.3">
      <c r="A25" s="8" t="s">
        <v>121</v>
      </c>
      <c r="B25" s="7"/>
      <c r="C25" s="9">
        <v>732.06</v>
      </c>
      <c r="D25" s="9">
        <v>578.11</v>
      </c>
      <c r="E25" s="9">
        <v>4239.0200000000004</v>
      </c>
      <c r="F25" s="9">
        <v>5359.59</v>
      </c>
      <c r="G25" s="9">
        <v>130137.62</v>
      </c>
      <c r="H25" s="9">
        <v>380284.45</v>
      </c>
    </row>
    <row r="26" spans="1:8" ht="13" thickBot="1" x14ac:dyDescent="0.3">
      <c r="A26" s="8" t="s">
        <v>122</v>
      </c>
      <c r="B26" s="9">
        <v>183668.65</v>
      </c>
      <c r="C26" s="9">
        <v>2402769.2999999998</v>
      </c>
      <c r="D26" s="9">
        <v>1896287.75</v>
      </c>
      <c r="E26" s="9">
        <v>1569119.08</v>
      </c>
      <c r="F26" s="9">
        <v>733953.25</v>
      </c>
      <c r="G26" s="9">
        <v>1851454.61</v>
      </c>
      <c r="H26" s="9">
        <v>4311852.75</v>
      </c>
    </row>
    <row r="27" spans="1:8" ht="13" thickBot="1" x14ac:dyDescent="0.3">
      <c r="A27" s="8" t="s">
        <v>123</v>
      </c>
      <c r="B27" s="9">
        <v>343986.54</v>
      </c>
      <c r="C27" s="9">
        <v>786337.81</v>
      </c>
      <c r="D27" s="9">
        <v>616635.18000000005</v>
      </c>
      <c r="E27" s="9">
        <v>1097461.6200000001</v>
      </c>
      <c r="F27" s="9">
        <v>1164800.55</v>
      </c>
      <c r="G27" s="9">
        <v>10276535.4</v>
      </c>
      <c r="H27" s="9">
        <v>24597600.93</v>
      </c>
    </row>
    <row r="28" spans="1:8" ht="13" thickBot="1" x14ac:dyDescent="0.3">
      <c r="A28" s="8" t="s">
        <v>124</v>
      </c>
      <c r="B28" s="9">
        <v>146063</v>
      </c>
      <c r="C28" s="9">
        <v>496813</v>
      </c>
      <c r="D28" s="9">
        <v>375931</v>
      </c>
      <c r="E28" s="9">
        <v>230719</v>
      </c>
      <c r="F28" s="9">
        <v>132201</v>
      </c>
      <c r="G28" s="9">
        <v>311182.02</v>
      </c>
      <c r="H28" s="9">
        <v>960425.27</v>
      </c>
    </row>
    <row r="29" spans="1:8" ht="13" thickBot="1" x14ac:dyDescent="0.3">
      <c r="A29" s="8" t="s">
        <v>125</v>
      </c>
      <c r="B29" s="9">
        <v>20829</v>
      </c>
      <c r="C29" s="9">
        <v>28170</v>
      </c>
      <c r="D29" s="9">
        <v>94972.76</v>
      </c>
      <c r="E29" s="9">
        <v>72383.039999999994</v>
      </c>
      <c r="F29" s="9">
        <v>18298.04</v>
      </c>
      <c r="G29" s="9">
        <v>2094</v>
      </c>
      <c r="H29" s="7"/>
    </row>
    <row r="30" spans="1:8" ht="13" thickBot="1" x14ac:dyDescent="0.3">
      <c r="A30" s="8" t="s">
        <v>126</v>
      </c>
      <c r="B30" s="7"/>
      <c r="C30" s="7"/>
      <c r="D30" s="7"/>
      <c r="E30" s="7"/>
      <c r="F30" s="7"/>
      <c r="G30" s="9">
        <v>0</v>
      </c>
      <c r="H30" s="9">
        <v>0</v>
      </c>
    </row>
    <row r="31" spans="1:8" ht="13" thickBot="1" x14ac:dyDescent="0.3">
      <c r="A31" s="8" t="s">
        <v>127</v>
      </c>
      <c r="B31" s="7"/>
      <c r="C31" s="7"/>
      <c r="D31" s="7"/>
      <c r="E31" s="7"/>
      <c r="F31" s="7"/>
      <c r="G31" s="9">
        <v>0</v>
      </c>
      <c r="H31" s="9">
        <v>0</v>
      </c>
    </row>
    <row r="32" spans="1:8" ht="13" thickBot="1" x14ac:dyDescent="0.3">
      <c r="A32" s="8" t="s">
        <v>128</v>
      </c>
      <c r="B32" s="7"/>
      <c r="C32" s="7"/>
      <c r="D32" s="7"/>
      <c r="E32" s="7"/>
      <c r="F32" s="7"/>
      <c r="G32" s="9">
        <v>0</v>
      </c>
      <c r="H32" s="9">
        <v>-2.19</v>
      </c>
    </row>
    <row r="33" spans="1:8" ht="13" thickBot="1" x14ac:dyDescent="0.3">
      <c r="A33" s="8" t="s">
        <v>129</v>
      </c>
      <c r="B33" s="9">
        <v>19320206.920000002</v>
      </c>
      <c r="C33" s="9">
        <v>13609655.699999999</v>
      </c>
      <c r="D33" s="9">
        <v>10233763.050000001</v>
      </c>
      <c r="E33" s="9">
        <v>11088989.189999999</v>
      </c>
      <c r="F33" s="9">
        <v>9036727.9100000001</v>
      </c>
      <c r="G33" s="9">
        <v>68017814.950000003</v>
      </c>
      <c r="H33" s="9">
        <v>199472893.66</v>
      </c>
    </row>
    <row r="34" spans="1:8" ht="13" thickBot="1" x14ac:dyDescent="0.3">
      <c r="A34" s="8" t="s">
        <v>130</v>
      </c>
      <c r="B34" s="9">
        <v>641057.17000000004</v>
      </c>
      <c r="C34" s="9">
        <v>1054564.3400000001</v>
      </c>
      <c r="D34" s="9">
        <v>493892.54</v>
      </c>
      <c r="E34" s="9">
        <v>538645.79</v>
      </c>
      <c r="F34" s="9">
        <v>436627.47</v>
      </c>
      <c r="G34" s="9">
        <v>3403803.27</v>
      </c>
      <c r="H34" s="9">
        <v>7353409.25</v>
      </c>
    </row>
    <row r="35" spans="1:8" ht="13" thickBot="1" x14ac:dyDescent="0.3">
      <c r="A35" s="8" t="s">
        <v>131</v>
      </c>
      <c r="B35" s="7"/>
      <c r="C35" s="9">
        <v>365973.47</v>
      </c>
      <c r="D35" s="9">
        <v>6912248.5099999998</v>
      </c>
      <c r="E35" s="9">
        <v>14026896.550000001</v>
      </c>
      <c r="F35" s="9">
        <v>8520894.5199999996</v>
      </c>
      <c r="G35" s="9">
        <v>54545061.140000001</v>
      </c>
      <c r="H35" s="9">
        <v>68498488.040000007</v>
      </c>
    </row>
    <row r="36" spans="1:8" ht="13" thickBot="1" x14ac:dyDescent="0.3">
      <c r="A36" s="8" t="s">
        <v>132</v>
      </c>
      <c r="B36" s="7"/>
      <c r="C36" s="7"/>
      <c r="D36" s="9">
        <v>48753.56</v>
      </c>
      <c r="E36" s="9">
        <v>90413.58</v>
      </c>
      <c r="F36" s="9">
        <v>59468.84</v>
      </c>
      <c r="G36" s="7"/>
      <c r="H36" s="7"/>
    </row>
    <row r="37" spans="1:8" ht="13" thickBot="1" x14ac:dyDescent="0.3">
      <c r="A37" s="8" t="s">
        <v>133</v>
      </c>
      <c r="B37" s="7"/>
      <c r="C37" s="9">
        <v>9190636.7400000002</v>
      </c>
      <c r="D37" s="9">
        <v>6443564.5999999996</v>
      </c>
      <c r="E37" s="9">
        <v>1764942.93</v>
      </c>
      <c r="F37" s="9">
        <v>337692.87</v>
      </c>
      <c r="G37" s="9">
        <v>12759.54</v>
      </c>
      <c r="H37" s="7"/>
    </row>
    <row r="38" spans="1:8" ht="13" thickBot="1" x14ac:dyDescent="0.3">
      <c r="A38" s="8" t="s">
        <v>134</v>
      </c>
      <c r="B38" s="9">
        <v>2055.48</v>
      </c>
      <c r="C38" s="9">
        <v>1842571.05</v>
      </c>
      <c r="D38" s="9">
        <v>3886888.26</v>
      </c>
      <c r="E38" s="9">
        <v>3688908.97</v>
      </c>
      <c r="F38" s="9">
        <v>2346044.77</v>
      </c>
      <c r="G38" s="9">
        <v>340410.76</v>
      </c>
      <c r="H38" s="7"/>
    </row>
    <row r="39" spans="1:8" ht="13" thickBot="1" x14ac:dyDescent="0.3">
      <c r="A39" s="8" t="s">
        <v>135</v>
      </c>
      <c r="B39" s="7"/>
      <c r="C39" s="7"/>
      <c r="D39" s="7"/>
      <c r="E39" s="7"/>
      <c r="F39" s="7"/>
      <c r="G39" s="9">
        <v>3222744.83</v>
      </c>
      <c r="H39" s="9">
        <v>5897667.7000000002</v>
      </c>
    </row>
    <row r="40" spans="1:8" ht="13" thickBot="1" x14ac:dyDescent="0.3">
      <c r="A40" s="8" t="s">
        <v>136</v>
      </c>
      <c r="B40" s="9">
        <v>3436.67</v>
      </c>
      <c r="C40" s="9">
        <v>82942.62</v>
      </c>
      <c r="D40" s="9">
        <v>254836.92</v>
      </c>
      <c r="E40" s="9">
        <v>346027.27</v>
      </c>
      <c r="F40" s="9">
        <v>225650.72</v>
      </c>
      <c r="G40" s="9">
        <v>415076.55</v>
      </c>
      <c r="H40" s="9">
        <v>1368606.96</v>
      </c>
    </row>
    <row r="41" spans="1:8" ht="13" thickBot="1" x14ac:dyDescent="0.3">
      <c r="A41" s="8" t="s">
        <v>137</v>
      </c>
      <c r="B41" s="9">
        <v>6532.59</v>
      </c>
      <c r="C41" s="7"/>
      <c r="D41" s="7"/>
      <c r="E41" s="9">
        <v>4314.84</v>
      </c>
      <c r="F41" s="9">
        <v>125710.59</v>
      </c>
      <c r="G41" s="9">
        <v>1177025.57</v>
      </c>
      <c r="H41" s="9">
        <v>17873.09</v>
      </c>
    </row>
    <row r="42" spans="1:8" ht="13" thickBot="1" x14ac:dyDescent="0.3">
      <c r="A42" s="8" t="s">
        <v>138</v>
      </c>
      <c r="B42" s="9">
        <v>131.1</v>
      </c>
      <c r="C42" s="9">
        <v>1017.2</v>
      </c>
      <c r="D42" s="9">
        <v>4271.1000000000004</v>
      </c>
      <c r="E42" s="9">
        <v>6005.71</v>
      </c>
      <c r="F42" s="9">
        <v>10243.67</v>
      </c>
      <c r="G42" s="9">
        <v>61964.12</v>
      </c>
      <c r="H42" s="9">
        <v>114144.08</v>
      </c>
    </row>
    <row r="43" spans="1:8" ht="13" thickBot="1" x14ac:dyDescent="0.3">
      <c r="A43" s="8" t="s">
        <v>139</v>
      </c>
      <c r="B43" s="9">
        <v>143677.45000000001</v>
      </c>
      <c r="C43" s="9">
        <v>337206.1</v>
      </c>
      <c r="D43" s="9">
        <v>435539.79</v>
      </c>
      <c r="E43" s="9">
        <v>404618.08</v>
      </c>
      <c r="F43" s="9">
        <v>356293.55</v>
      </c>
      <c r="G43" s="9">
        <v>2588570.2799999998</v>
      </c>
      <c r="H43" s="9">
        <v>6378577.7800000003</v>
      </c>
    </row>
    <row r="44" spans="1:8" ht="13" thickBot="1" x14ac:dyDescent="0.3">
      <c r="A44" s="8" t="s">
        <v>140</v>
      </c>
      <c r="B44" s="9">
        <v>26455.58</v>
      </c>
      <c r="C44" s="9">
        <v>76890.63</v>
      </c>
      <c r="D44" s="9">
        <v>109336.61</v>
      </c>
      <c r="E44" s="9">
        <v>88507.4</v>
      </c>
      <c r="F44" s="9">
        <v>59705.43</v>
      </c>
      <c r="G44" s="9">
        <v>583077.18000000005</v>
      </c>
      <c r="H44" s="9">
        <v>1832930.81</v>
      </c>
    </row>
    <row r="45" spans="1:8" ht="13" thickBot="1" x14ac:dyDescent="0.3">
      <c r="A45" s="8" t="s">
        <v>141</v>
      </c>
      <c r="B45" s="9">
        <v>14132.41</v>
      </c>
      <c r="C45" s="9">
        <v>51530.98</v>
      </c>
      <c r="D45" s="9">
        <v>64159.49</v>
      </c>
      <c r="E45" s="9">
        <v>44292.160000000003</v>
      </c>
      <c r="F45" s="9">
        <v>32978.79</v>
      </c>
      <c r="G45" s="9">
        <v>273367.76</v>
      </c>
      <c r="H45" s="9">
        <v>711475.63</v>
      </c>
    </row>
    <row r="46" spans="1:8" ht="13" thickBot="1" x14ac:dyDescent="0.3">
      <c r="A46" s="8" t="s">
        <v>142</v>
      </c>
      <c r="B46" s="9">
        <v>1507.59</v>
      </c>
      <c r="C46" s="9">
        <v>2019.79</v>
      </c>
      <c r="D46" s="9">
        <v>13614</v>
      </c>
      <c r="E46" s="9">
        <v>39818.78</v>
      </c>
      <c r="F46" s="9">
        <v>36135.519999999997</v>
      </c>
      <c r="G46" s="9">
        <v>444617.15</v>
      </c>
      <c r="H46" s="9">
        <v>2392608.0099999998</v>
      </c>
    </row>
    <row r="47" spans="1:8" ht="13" thickBot="1" x14ac:dyDescent="0.3">
      <c r="A47" s="8" t="s">
        <v>143</v>
      </c>
      <c r="B47" s="7"/>
      <c r="C47" s="7"/>
      <c r="D47" s="7"/>
      <c r="E47" s="7"/>
      <c r="F47" s="7"/>
      <c r="G47" s="9">
        <v>0</v>
      </c>
      <c r="H47" s="9">
        <v>0</v>
      </c>
    </row>
    <row r="48" spans="1:8" ht="13" thickBot="1" x14ac:dyDescent="0.3">
      <c r="A48" s="8" t="s">
        <v>144</v>
      </c>
      <c r="B48" s="9">
        <v>3621.19</v>
      </c>
      <c r="C48" s="9">
        <v>448581.21</v>
      </c>
      <c r="D48" s="9">
        <v>1028759.25</v>
      </c>
      <c r="E48" s="9">
        <v>1027527.29</v>
      </c>
      <c r="F48" s="9">
        <v>493816.78</v>
      </c>
      <c r="G48" s="9">
        <v>59488.03</v>
      </c>
      <c r="H48" s="9">
        <v>0</v>
      </c>
    </row>
    <row r="49" spans="1:8" ht="13" thickBot="1" x14ac:dyDescent="0.3">
      <c r="A49" s="8" t="s">
        <v>145</v>
      </c>
      <c r="B49" s="7"/>
      <c r="C49" s="9">
        <v>22446.68</v>
      </c>
      <c r="D49" s="9">
        <v>373053.91</v>
      </c>
      <c r="E49" s="9">
        <v>1292871.46</v>
      </c>
      <c r="F49" s="9">
        <v>1768258.32</v>
      </c>
      <c r="G49" s="9">
        <v>17383428.870000001</v>
      </c>
      <c r="H49" s="9">
        <v>159850392.87</v>
      </c>
    </row>
    <row r="50" spans="1:8" ht="13" thickBot="1" x14ac:dyDescent="0.3">
      <c r="A50" s="8" t="s">
        <v>146</v>
      </c>
      <c r="B50" s="9">
        <v>3307763.74</v>
      </c>
      <c r="C50" s="9">
        <v>1609310.95</v>
      </c>
      <c r="D50" s="9">
        <v>1057432.31</v>
      </c>
      <c r="E50" s="9">
        <v>1335006.8400000001</v>
      </c>
      <c r="F50" s="9">
        <v>583456.43000000005</v>
      </c>
      <c r="G50" s="9">
        <v>38661.879999999997</v>
      </c>
      <c r="H50" s="9">
        <v>0</v>
      </c>
    </row>
    <row r="51" spans="1:8" ht="13" thickBot="1" x14ac:dyDescent="0.3">
      <c r="A51" s="8" t="s">
        <v>147</v>
      </c>
      <c r="B51" s="7"/>
      <c r="C51" s="7"/>
      <c r="D51" s="7"/>
      <c r="E51" s="7"/>
      <c r="F51" s="7"/>
      <c r="G51" s="9">
        <v>31296414.280000001</v>
      </c>
      <c r="H51" s="9">
        <v>49351568.829999998</v>
      </c>
    </row>
    <row r="52" spans="1:8" ht="13" thickBot="1" x14ac:dyDescent="0.3">
      <c r="A52" s="8" t="s">
        <v>148</v>
      </c>
      <c r="B52" s="9">
        <v>11305.3</v>
      </c>
      <c r="C52" s="9">
        <v>177687.83</v>
      </c>
      <c r="D52" s="9">
        <v>123224.38</v>
      </c>
      <c r="E52" s="9">
        <v>84123.75</v>
      </c>
      <c r="F52" s="9">
        <v>60561.65</v>
      </c>
      <c r="G52" s="9">
        <v>903342.34</v>
      </c>
      <c r="H52" s="9">
        <v>7005097.9100000001</v>
      </c>
    </row>
    <row r="53" spans="1:8" ht="13" thickBot="1" x14ac:dyDescent="0.3">
      <c r="A53" s="8" t="s">
        <v>149</v>
      </c>
      <c r="B53" s="7"/>
      <c r="C53" s="7"/>
      <c r="D53" s="9">
        <v>74584.42</v>
      </c>
      <c r="E53" s="9">
        <v>723726.2</v>
      </c>
      <c r="F53" s="9">
        <v>1770571.01</v>
      </c>
      <c r="G53" s="9">
        <v>46488114.200000003</v>
      </c>
      <c r="H53" s="9">
        <v>21250655.98</v>
      </c>
    </row>
    <row r="54" spans="1:8" ht="13" thickBot="1" x14ac:dyDescent="0.3">
      <c r="A54" s="8" t="s">
        <v>150</v>
      </c>
      <c r="B54" s="7"/>
      <c r="C54" s="7"/>
      <c r="D54" s="9">
        <v>213031.2</v>
      </c>
      <c r="E54" s="9">
        <v>2653215.35</v>
      </c>
      <c r="F54" s="9">
        <v>7055414.3700000001</v>
      </c>
      <c r="G54" s="9">
        <v>329345715.17000002</v>
      </c>
      <c r="H54" s="9">
        <v>286392276.05000001</v>
      </c>
    </row>
    <row r="55" spans="1:8" ht="13" thickBot="1" x14ac:dyDescent="0.3">
      <c r="A55" s="8" t="s">
        <v>151</v>
      </c>
      <c r="B55" s="9">
        <v>184722.03</v>
      </c>
      <c r="C55" s="9">
        <v>224150.53</v>
      </c>
      <c r="D55" s="9">
        <v>185464.51</v>
      </c>
      <c r="E55" s="9">
        <v>162760.64000000001</v>
      </c>
      <c r="F55" s="9">
        <v>164508.20000000001</v>
      </c>
      <c r="G55" s="9">
        <v>3098347.36</v>
      </c>
      <c r="H55" s="9">
        <v>121596631.45999999</v>
      </c>
    </row>
    <row r="56" spans="1:8" ht="13" thickBot="1" x14ac:dyDescent="0.3">
      <c r="A56" s="8" t="s">
        <v>152</v>
      </c>
      <c r="B56" s="7"/>
      <c r="C56" s="9">
        <v>26651.32</v>
      </c>
      <c r="D56" s="9">
        <v>42000.47</v>
      </c>
      <c r="E56" s="9">
        <v>112114.1</v>
      </c>
      <c r="F56" s="9">
        <v>81889.440000000002</v>
      </c>
      <c r="G56" s="9">
        <v>7303165.2300000004</v>
      </c>
      <c r="H56" s="9">
        <v>12756773.470000001</v>
      </c>
    </row>
    <row r="57" spans="1:8" ht="13" thickBot="1" x14ac:dyDescent="0.3">
      <c r="A57" s="8" t="s">
        <v>153</v>
      </c>
      <c r="B57" s="7"/>
      <c r="C57" s="9">
        <v>12.1</v>
      </c>
      <c r="D57" s="9">
        <v>6304.68</v>
      </c>
      <c r="E57" s="9">
        <v>6511.98</v>
      </c>
      <c r="F57" s="9">
        <v>9070.3700000000008</v>
      </c>
      <c r="G57" s="9">
        <v>583859.21</v>
      </c>
      <c r="H57" s="9">
        <v>1222313.3</v>
      </c>
    </row>
    <row r="58" spans="1:8" ht="13" thickBot="1" x14ac:dyDescent="0.3">
      <c r="A58" s="8" t="s">
        <v>154</v>
      </c>
      <c r="B58" s="9">
        <v>1427443.83</v>
      </c>
      <c r="C58" s="9">
        <v>1981762.36</v>
      </c>
      <c r="D58" s="9">
        <v>1165733.9099999999</v>
      </c>
      <c r="E58" s="9">
        <v>1059699.26</v>
      </c>
      <c r="F58" s="9">
        <v>809612.88</v>
      </c>
      <c r="G58" s="9">
        <v>5659744.0800000001</v>
      </c>
      <c r="H58" s="9">
        <v>14496180.130000001</v>
      </c>
    </row>
    <row r="59" spans="1:8" ht="13" thickBot="1" x14ac:dyDescent="0.3">
      <c r="A59" s="8" t="s">
        <v>155</v>
      </c>
      <c r="B59" s="7"/>
      <c r="C59" s="7"/>
      <c r="D59" s="7"/>
      <c r="E59" s="9">
        <v>2613.6</v>
      </c>
      <c r="F59" s="9">
        <v>106040.29</v>
      </c>
      <c r="G59" s="9">
        <v>807204.15</v>
      </c>
      <c r="H59" s="9">
        <v>1827.1</v>
      </c>
    </row>
    <row r="60" spans="1:8" ht="13" thickBot="1" x14ac:dyDescent="0.3">
      <c r="A60" s="8" t="s">
        <v>156</v>
      </c>
      <c r="B60" s="7"/>
      <c r="C60" s="7"/>
      <c r="D60" s="7"/>
      <c r="E60" s="7"/>
      <c r="F60" s="7"/>
      <c r="G60" s="9">
        <v>19157</v>
      </c>
      <c r="H60" s="9">
        <v>55189</v>
      </c>
    </row>
    <row r="61" spans="1:8" ht="13" thickBot="1" x14ac:dyDescent="0.3">
      <c r="A61" s="8" t="s">
        <v>157</v>
      </c>
      <c r="B61" s="7"/>
      <c r="C61" s="7"/>
      <c r="D61" s="9">
        <v>173.16</v>
      </c>
      <c r="E61" s="9">
        <v>176969.52</v>
      </c>
      <c r="F61" s="9">
        <v>188398.07999999999</v>
      </c>
      <c r="G61" s="9">
        <v>346.32</v>
      </c>
      <c r="H61" s="7"/>
    </row>
    <row r="62" spans="1:8" ht="13" thickBot="1" x14ac:dyDescent="0.3">
      <c r="A62" s="8" t="s">
        <v>158</v>
      </c>
      <c r="B62" s="9">
        <v>52969.22</v>
      </c>
      <c r="C62" s="9">
        <v>102210.66</v>
      </c>
      <c r="D62" s="9">
        <v>67032.25</v>
      </c>
      <c r="E62" s="9">
        <v>59903.19</v>
      </c>
      <c r="F62" s="9">
        <v>91245.08</v>
      </c>
      <c r="G62" s="9">
        <v>665198.35</v>
      </c>
      <c r="H62" s="9">
        <v>301469.05</v>
      </c>
    </row>
    <row r="63" spans="1:8" ht="13" thickBot="1" x14ac:dyDescent="0.3">
      <c r="A63" s="8" t="s">
        <v>159</v>
      </c>
      <c r="B63" s="9">
        <v>156397.5</v>
      </c>
      <c r="C63" s="9">
        <v>801433.58</v>
      </c>
      <c r="D63" s="7"/>
      <c r="E63" s="7"/>
      <c r="F63" s="7"/>
      <c r="G63" s="7"/>
      <c r="H63" s="7"/>
    </row>
    <row r="64" spans="1:8" ht="13" thickBot="1" x14ac:dyDescent="0.3">
      <c r="A64" s="8" t="s">
        <v>160</v>
      </c>
      <c r="B64" s="7"/>
      <c r="C64" s="7"/>
      <c r="D64" s="7"/>
      <c r="E64" s="7"/>
      <c r="F64" s="7"/>
      <c r="G64" s="9">
        <v>0</v>
      </c>
      <c r="H64" s="9">
        <v>0</v>
      </c>
    </row>
    <row r="65" spans="1:8" ht="13" thickBot="1" x14ac:dyDescent="0.3">
      <c r="A65" s="8" t="s">
        <v>161</v>
      </c>
      <c r="B65" s="9">
        <v>830980.75</v>
      </c>
      <c r="C65" s="9">
        <v>22597948.82</v>
      </c>
      <c r="D65" s="9">
        <v>15709343.84</v>
      </c>
      <c r="E65" s="9">
        <v>7608460.1500000004</v>
      </c>
      <c r="F65" s="9">
        <v>2803651.18</v>
      </c>
      <c r="G65" s="9">
        <v>296218.84000000003</v>
      </c>
      <c r="H65" s="9">
        <v>51.44</v>
      </c>
    </row>
    <row r="66" spans="1:8" ht="13" thickBot="1" x14ac:dyDescent="0.3">
      <c r="A66" s="8" t="s">
        <v>162</v>
      </c>
      <c r="B66" s="7"/>
      <c r="C66" s="7"/>
      <c r="D66" s="9">
        <v>809917.81</v>
      </c>
      <c r="E66" s="9">
        <v>1949815.06</v>
      </c>
      <c r="F66" s="9">
        <v>2014411.95</v>
      </c>
      <c r="G66" s="9">
        <v>41533316.409999996</v>
      </c>
      <c r="H66" s="9">
        <v>345786221.31</v>
      </c>
    </row>
    <row r="67" spans="1:8" ht="13" thickBot="1" x14ac:dyDescent="0.3">
      <c r="A67" s="8" t="s">
        <v>163</v>
      </c>
      <c r="B67" s="7"/>
      <c r="C67" s="9">
        <v>2973043.46</v>
      </c>
      <c r="D67" s="9">
        <v>8925577.7799999993</v>
      </c>
      <c r="E67" s="9">
        <v>3428749.9</v>
      </c>
      <c r="F67" s="9">
        <v>530343</v>
      </c>
      <c r="G67" s="9">
        <v>34099.46</v>
      </c>
      <c r="H67" s="7"/>
    </row>
    <row r="68" spans="1:8" ht="13" thickBot="1" x14ac:dyDescent="0.3">
      <c r="A68" s="8" t="s">
        <v>164</v>
      </c>
      <c r="B68" s="9">
        <v>2523266.12</v>
      </c>
      <c r="C68" s="9">
        <v>25827429.059999999</v>
      </c>
      <c r="D68" s="9">
        <v>14709547.17</v>
      </c>
      <c r="E68" s="9">
        <v>13912354.789999999</v>
      </c>
      <c r="F68" s="9">
        <v>8407501.1799999997</v>
      </c>
      <c r="G68" s="9">
        <v>1642727.05</v>
      </c>
      <c r="H68" s="7"/>
    </row>
    <row r="69" spans="1:8" ht="13" thickBot="1" x14ac:dyDescent="0.3">
      <c r="A69" s="8" t="s">
        <v>165</v>
      </c>
      <c r="B69" s="9">
        <v>0</v>
      </c>
      <c r="C69" s="9">
        <v>0</v>
      </c>
      <c r="D69" s="9">
        <v>0</v>
      </c>
      <c r="E69" s="9">
        <v>0</v>
      </c>
      <c r="F69" s="9">
        <v>0</v>
      </c>
      <c r="G69" s="9">
        <v>0</v>
      </c>
      <c r="H69" s="9">
        <v>0</v>
      </c>
    </row>
  </sheetData>
  <mergeCells count="12">
    <mergeCell ref="G5:G8"/>
    <mergeCell ref="H5:H8"/>
    <mergeCell ref="A1:H1"/>
    <mergeCell ref="A2:H2"/>
    <mergeCell ref="A3:H3"/>
    <mergeCell ref="A4:H4"/>
    <mergeCell ref="A5:A6"/>
    <mergeCell ref="B5:B8"/>
    <mergeCell ref="C5:C8"/>
    <mergeCell ref="D5:D8"/>
    <mergeCell ref="E5:E8"/>
    <mergeCell ref="F5: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6" ma:contentTypeDescription="Create a new document." ma:contentTypeScope="" ma:versionID="47e6970ea39a1d5ef2a587c091bfc3fd">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8b2000fbbb6dc9f192c9dedbf7e6af7d"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 ma:index="14" nillable="true" ma:displayName="Notes" ma:format="Dropdown" ma:internalName="Note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042c374-dca9-4715-94f8-c8239c352a6b}"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ed1847f7-4432-48e0-964f-25724acf5ead" xsi:nil="true"/>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F3FAC5-89B2-428B-A5DD-2C27040A3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BFE64-4239-4D1E-83DB-CCAD17F6FE0E}">
  <ds:schemaRefs>
    <ds:schemaRef ds:uri="http://schemas.microsoft.com/sharepoint/v3/contenttype/forms"/>
  </ds:schemaRefs>
</ds:datastoreItem>
</file>

<file path=customXml/itemProps3.xml><?xml version="1.0" encoding="utf-8"?>
<ds:datastoreItem xmlns:ds="http://schemas.openxmlformats.org/officeDocument/2006/customXml" ds:itemID="{1A134479-D252-4B6E-B17C-EEAE7824FBAE}">
  <ds:schemaRefs>
    <ds:schemaRef ds:uri="http://schemas.microsoft.com/office/infopath/2007/PartnerControls"/>
    <ds:schemaRef ds:uri="http://purl.org/dc/elements/1.1/"/>
    <ds:schemaRef ds:uri="http://schemas.microsoft.com/office/2006/documentManagement/types"/>
    <ds:schemaRef ds:uri="http://purl.org/dc/terms/"/>
    <ds:schemaRef ds:uri="f384d200-71ad-4bc9-9d00-4e792d9d34a8"/>
    <ds:schemaRef ds:uri="http://purl.org/dc/dcmitype/"/>
    <ds:schemaRef ds:uri="http://schemas.openxmlformats.org/package/2006/metadata/core-properties"/>
    <ds:schemaRef ds:uri="ed1847f7-4432-48e0-964f-25724acf5ea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Exhibit 1 - CY 2019</vt:lpstr>
      <vt:lpstr>Exhibit 1 - CY 2022</vt:lpstr>
      <vt:lpstr>Exhibit 2</vt:lpstr>
      <vt:lpstr>OLD DATA -&gt;</vt:lpstr>
      <vt:lpstr>2019 Paid Amounts by Aid Cat</vt:lpstr>
      <vt:lpstr>2022 Paid Amounts by Aid Cat</vt:lpstr>
      <vt:lpstr>2019 Units by Aid Category</vt:lpstr>
      <vt:lpstr>2022 Units by Aid Category</vt:lpstr>
      <vt:lpstr>2019 Paid Amounts by COS</vt:lpstr>
      <vt:lpstr>2022 Paid Amounts by COS</vt:lpstr>
      <vt:lpstr>2019 Units by COS</vt:lpstr>
      <vt:lpstr>2022 Units by 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Bolar, Leeclois</cp:lastModifiedBy>
  <cp:revision/>
  <dcterms:created xsi:type="dcterms:W3CDTF">2023-08-15T20:14:06Z</dcterms:created>
  <dcterms:modified xsi:type="dcterms:W3CDTF">2023-09-19T22:43:39Z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0x010100DBD685BAC3E09C4AA021D8E42E0DC2FC</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2023-08-15T20:14:13Z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0dd60837-70aa-4bb9-b065-78fa95bd8a33</vt:lpwstr>
  </property>
  <property fmtid="{D5CDD505-2E9C-101B-9397-08002B2CF9AE}" pid="10" name="MSIP_Label_ea60d57e-af5b-4752-ac57-3e4f28ca11dc_ContentBits">
    <vt:lpwstr>0</vt:lpwstr>
  </property>
</Properties>
</file>