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https://uhgazure.sharepoint.com/sites/2015gdchissuesmanagement/Shared Documents/House and Senate Bills/HB 1013 -Mental Health Parity/Fiscal Year 7.1.23_6.30.24/"/>
    </mc:Choice>
  </mc:AlternateContent>
  <xr:revisionPtr revIDLastSave="3" documentId="8_{790B9D5B-9BBD-4A08-BDAB-ABEA86CE2405}" xr6:coauthVersionLast="47" xr6:coauthVersionMax="47" xr10:uidLastSave="{8C797E5A-CE3C-4C0A-8311-8E6E6F2BF14A}"/>
  <bookViews>
    <workbookView xWindow="-108" yWindow="-108" windowWidth="23256" windowHeight="12576" tabRatio="900" xr2:uid="{00000000-000D-0000-FFFF-FFFF00000000}"/>
  </bookViews>
  <sheets>
    <sheet name="Cover and Instructions" sheetId="1" r:id="rId1"/>
    <sheet name="Definitions" sheetId="2" r:id="rId2"/>
    <sheet name="Acronyms" sheetId="3" r:id="rId3"/>
    <sheet name="Benefit Plan" sheetId="37" state="hidden" r:id="rId4"/>
    <sheet name="Yes or No" sheetId="30" state="hidden" r:id="rId5"/>
    <sheet name="Overview - AL ADL" sheetId="4" r:id="rId6"/>
    <sheet name="Overview - FR" sheetId="5" r:id="rId7"/>
    <sheet name="Overview - QTL" sheetId="6" r:id="rId8"/>
    <sheet name="Overview - NQTL" sheetId="7" r:id="rId9"/>
    <sheet name="Overview - Data" sheetId="38" r:id="rId10"/>
    <sheet name="Rpt - AL ADL" sheetId="8" r:id="rId11"/>
    <sheet name="Rpt - IP FR" sheetId="31" r:id="rId12"/>
    <sheet name="Rpt - OP FR Office Visits" sheetId="32" r:id="rId13"/>
    <sheet name="Rpt - OP FR Other" sheetId="36" r:id="rId14"/>
    <sheet name="Rpt - EC FR" sheetId="33" r:id="rId15"/>
    <sheet name="Rpt Rx FR" sheetId="34" r:id="rId16"/>
    <sheet name="Rpt - IP QTL" sheetId="26" r:id="rId17"/>
    <sheet name="Rpt - OP QTL" sheetId="27" r:id="rId18"/>
    <sheet name="Rpt - EC QTL" sheetId="28" r:id="rId19"/>
    <sheet name="Rpt - Rx QTL" sheetId="35" r:id="rId20"/>
    <sheet name="Rpt - NQTL 1a" sheetId="13" r:id="rId21"/>
    <sheet name="Rpt - NQTL 1b" sheetId="14" r:id="rId22"/>
    <sheet name="Rpt - NQTL 1c" sheetId="15" r:id="rId23"/>
    <sheet name="Rpt - NQTL 2" sheetId="16" r:id="rId24"/>
    <sheet name="Rpt - NQTL 3" sheetId="17" r:id="rId25"/>
    <sheet name="Rpt - NQTL 4" sheetId="18" r:id="rId26"/>
    <sheet name="Rpt - NQTL 5" sheetId="19" r:id="rId27"/>
    <sheet name="Rpt - Claims" sheetId="39" r:id="rId28"/>
    <sheet name="Rpt - Provider Education" sheetId="40" r:id="rId29"/>
    <sheet name="Certification Stmt" sheetId="20" r:id="rId30"/>
  </sheets>
  <calcPr calcId="191028"/>
  <customWorkbookViews>
    <customWorkbookView name="Kathryn Striewe - Personal View" guid="{13810DCC-AA08-45AA-A2EB-614B3F1533B3}" mergeInterval="0" personalView="1" maximized="1" xWindow="-9" yWindow="-9" windowWidth="1938" windowHeight="1048" tabRatio="900" activeSheetId="2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40" l="1"/>
  <c r="B5" i="40"/>
  <c r="B6" i="39"/>
  <c r="B5" i="39"/>
  <c r="B5" i="13"/>
  <c r="A1" i="40" l="1"/>
  <c r="A1" i="39"/>
  <c r="A1" i="38"/>
  <c r="G17" i="34" l="1"/>
  <c r="G17" i="33"/>
  <c r="G17" i="36"/>
  <c r="G17" i="31"/>
  <c r="G17" i="32"/>
  <c r="D6" i="20" l="1"/>
  <c r="C6" i="31" l="1"/>
  <c r="C6" i="32"/>
  <c r="C6" i="36"/>
  <c r="C6" i="33"/>
  <c r="C6" i="34"/>
  <c r="C6" i="26"/>
  <c r="C6" i="27"/>
  <c r="C6" i="28"/>
  <c r="C6" i="35"/>
  <c r="B6" i="13"/>
  <c r="B6" i="14"/>
  <c r="B6" i="15"/>
  <c r="B6" i="16"/>
  <c r="B6" i="17"/>
  <c r="B6" i="18"/>
  <c r="B6" i="19"/>
  <c r="C6" i="8"/>
  <c r="A1" i="34" l="1"/>
  <c r="A1" i="33" l="1"/>
  <c r="H119" i="33"/>
  <c r="H121" i="33" s="1"/>
  <c r="G119" i="33"/>
  <c r="G121" i="33" s="1"/>
  <c r="F119" i="33"/>
  <c r="F121" i="33" s="1"/>
  <c r="E119" i="33"/>
  <c r="E121" i="33" s="1"/>
  <c r="D119" i="33"/>
  <c r="D121" i="33" s="1"/>
  <c r="H98" i="33"/>
  <c r="H100" i="33" s="1"/>
  <c r="G98" i="33"/>
  <c r="G100" i="33" s="1"/>
  <c r="F98" i="33"/>
  <c r="F100" i="33" s="1"/>
  <c r="E98" i="33"/>
  <c r="E100" i="33" s="1"/>
  <c r="D98" i="33"/>
  <c r="D100" i="33" s="1"/>
  <c r="H77" i="33"/>
  <c r="H79" i="33" s="1"/>
  <c r="G77" i="33"/>
  <c r="G79" i="33" s="1"/>
  <c r="F77" i="33"/>
  <c r="F79" i="33" s="1"/>
  <c r="E77" i="33"/>
  <c r="E79" i="33" s="1"/>
  <c r="D77" i="33"/>
  <c r="D79" i="33" s="1"/>
  <c r="G80" i="33" s="1"/>
  <c r="G81" i="33" s="1"/>
  <c r="G82" i="33" s="1"/>
  <c r="C172" i="33" s="1"/>
  <c r="G101" i="33" l="1"/>
  <c r="G102" i="33" s="1"/>
  <c r="G103" i="33" s="1"/>
  <c r="C180" i="33" s="1"/>
  <c r="F101" i="33"/>
  <c r="F102" i="33" s="1"/>
  <c r="F103" i="33" s="1"/>
  <c r="E80" i="33"/>
  <c r="E81" i="33" s="1"/>
  <c r="E82" i="33" s="1"/>
  <c r="F122" i="33"/>
  <c r="F123" i="33" s="1"/>
  <c r="F124" i="33" s="1"/>
  <c r="H80" i="33"/>
  <c r="H81" i="33" s="1"/>
  <c r="H82" i="33" s="1"/>
  <c r="H101" i="33"/>
  <c r="H102" i="33" s="1"/>
  <c r="H103" i="33" s="1"/>
  <c r="F80" i="33"/>
  <c r="F81" i="33" s="1"/>
  <c r="F82" i="33" s="1"/>
  <c r="E101" i="33"/>
  <c r="E102" i="33" s="1"/>
  <c r="E103" i="33" s="1"/>
  <c r="G122" i="33"/>
  <c r="G123" i="33" s="1"/>
  <c r="G124" i="33" s="1"/>
  <c r="C188" i="33" s="1"/>
  <c r="H122" i="33"/>
  <c r="H123" i="33" s="1"/>
  <c r="H124" i="33" s="1"/>
  <c r="E122" i="33"/>
  <c r="E123" i="33" s="1"/>
  <c r="E124" i="33" s="1"/>
  <c r="A1" i="36" l="1"/>
  <c r="A1" i="32"/>
  <c r="A1" i="31"/>
  <c r="A1" i="20" l="1"/>
  <c r="B5" i="19"/>
  <c r="A1" i="19"/>
  <c r="B5" i="18"/>
  <c r="A1" i="18"/>
  <c r="B5" i="17"/>
  <c r="A1" i="17"/>
  <c r="B5" i="16"/>
  <c r="A1" i="16"/>
  <c r="B5" i="15"/>
  <c r="A1" i="15"/>
  <c r="B5" i="14"/>
  <c r="A1" i="14"/>
  <c r="A1" i="13"/>
  <c r="A1" i="35" l="1"/>
  <c r="A1" i="28"/>
  <c r="A1" i="27"/>
  <c r="A1" i="26"/>
  <c r="A1" i="8" l="1"/>
  <c r="A1" i="7"/>
  <c r="A1" i="6"/>
  <c r="A1" i="5"/>
  <c r="A1" i="4"/>
  <c r="A1" i="3"/>
  <c r="A1" i="2"/>
  <c r="E221" i="36" l="1"/>
  <c r="F220" i="36" s="1"/>
  <c r="E216" i="36"/>
  <c r="F215" i="36" s="1"/>
  <c r="E209" i="36"/>
  <c r="F207" i="36" s="1"/>
  <c r="E198" i="36"/>
  <c r="E190" i="36"/>
  <c r="F188" i="36" s="1"/>
  <c r="E183" i="36"/>
  <c r="F182" i="36" s="1"/>
  <c r="E174" i="36"/>
  <c r="F173" i="36" s="1"/>
  <c r="H141" i="36"/>
  <c r="H143" i="36" s="1"/>
  <c r="G141" i="36"/>
  <c r="G143" i="36" s="1"/>
  <c r="F141" i="36"/>
  <c r="F143" i="36" s="1"/>
  <c r="E141" i="36"/>
  <c r="E143" i="36" s="1"/>
  <c r="D141" i="36"/>
  <c r="D143" i="36" s="1"/>
  <c r="H120" i="36"/>
  <c r="H122" i="36" s="1"/>
  <c r="G120" i="36"/>
  <c r="G122" i="36" s="1"/>
  <c r="F120" i="36"/>
  <c r="F122" i="36" s="1"/>
  <c r="E120" i="36"/>
  <c r="E122" i="36" s="1"/>
  <c r="D120" i="36"/>
  <c r="D122" i="36" s="1"/>
  <c r="H99" i="36"/>
  <c r="H101" i="36" s="1"/>
  <c r="G99" i="36"/>
  <c r="G101" i="36" s="1"/>
  <c r="F99" i="36"/>
  <c r="F101" i="36" s="1"/>
  <c r="E99" i="36"/>
  <c r="E101" i="36" s="1"/>
  <c r="D99" i="36"/>
  <c r="D101" i="36" s="1"/>
  <c r="H78" i="36"/>
  <c r="H80" i="36" s="1"/>
  <c r="G78" i="36"/>
  <c r="G80" i="36" s="1"/>
  <c r="F78" i="36"/>
  <c r="F80" i="36" s="1"/>
  <c r="E78" i="36"/>
  <c r="E80" i="36" s="1"/>
  <c r="D78" i="36"/>
  <c r="D80" i="36" s="1"/>
  <c r="G20" i="36"/>
  <c r="G15" i="36"/>
  <c r="G13" i="36"/>
  <c r="G11" i="36"/>
  <c r="C5" i="36"/>
  <c r="F197" i="36" l="1"/>
  <c r="F196" i="36"/>
  <c r="F204" i="36"/>
  <c r="F205" i="36"/>
  <c r="F206" i="36"/>
  <c r="F168" i="36"/>
  <c r="F180" i="36"/>
  <c r="F181" i="36"/>
  <c r="F201" i="36"/>
  <c r="F177" i="36"/>
  <c r="F213" i="36"/>
  <c r="F193" i="36"/>
  <c r="F195" i="36"/>
  <c r="E102" i="36"/>
  <c r="E103" i="36" s="1"/>
  <c r="E104" i="36" s="1"/>
  <c r="G81" i="36"/>
  <c r="G82" i="36" s="1"/>
  <c r="C186" i="36" s="1"/>
  <c r="E81" i="36"/>
  <c r="E82" i="36" s="1"/>
  <c r="E83" i="36" s="1"/>
  <c r="F171" i="36"/>
  <c r="F179" i="36"/>
  <c r="F186" i="36"/>
  <c r="F194" i="36"/>
  <c r="F208" i="36"/>
  <c r="F214" i="36"/>
  <c r="F123" i="36"/>
  <c r="F124" i="36" s="1"/>
  <c r="F125" i="36" s="1"/>
  <c r="F172" i="36"/>
  <c r="F189" i="36"/>
  <c r="F212" i="36"/>
  <c r="F219" i="36"/>
  <c r="F170" i="36"/>
  <c r="H144" i="36"/>
  <c r="H145" i="36" s="1"/>
  <c r="H146" i="36" s="1"/>
  <c r="E144" i="36"/>
  <c r="E145" i="36" s="1"/>
  <c r="E146" i="36" s="1"/>
  <c r="F144" i="36"/>
  <c r="F145" i="36" s="1"/>
  <c r="F146" i="36" s="1"/>
  <c r="G144" i="36"/>
  <c r="G145" i="36" s="1"/>
  <c r="G146" i="36" s="1"/>
  <c r="E123" i="36"/>
  <c r="E124" i="36" s="1"/>
  <c r="E125" i="36" s="1"/>
  <c r="G102" i="36"/>
  <c r="G103" i="36" s="1"/>
  <c r="C193" i="36" s="1"/>
  <c r="H102" i="36"/>
  <c r="H103" i="36" s="1"/>
  <c r="H104" i="36" s="1"/>
  <c r="F102" i="36"/>
  <c r="F103" i="36" s="1"/>
  <c r="F104" i="36" s="1"/>
  <c r="H81" i="36"/>
  <c r="H82" i="36" s="1"/>
  <c r="G123" i="36"/>
  <c r="G124" i="36" s="1"/>
  <c r="F81" i="36"/>
  <c r="F82" i="36" s="1"/>
  <c r="H123" i="36"/>
  <c r="H124" i="36" s="1"/>
  <c r="H125" i="36" s="1"/>
  <c r="F169" i="36"/>
  <c r="F178" i="36"/>
  <c r="F187" i="36"/>
  <c r="F202" i="36"/>
  <c r="G104" i="36" l="1"/>
  <c r="G83" i="36"/>
  <c r="C168" i="36"/>
  <c r="C212" i="36"/>
  <c r="C201" i="36"/>
  <c r="G125" i="36"/>
  <c r="F83" i="36"/>
  <c r="C177" i="36"/>
  <c r="C219" i="36"/>
  <c r="H83" i="36"/>
  <c r="H119" i="32" l="1"/>
  <c r="H121" i="32" s="1"/>
  <c r="G119" i="32"/>
  <c r="G121" i="32" s="1"/>
  <c r="F119" i="32"/>
  <c r="F121" i="32" s="1"/>
  <c r="E119" i="32"/>
  <c r="E121" i="32" s="1"/>
  <c r="D119" i="32"/>
  <c r="D121" i="32" s="1"/>
  <c r="H98" i="32"/>
  <c r="H100" i="32" s="1"/>
  <c r="G98" i="32"/>
  <c r="G100" i="32" s="1"/>
  <c r="F98" i="32"/>
  <c r="F100" i="32" s="1"/>
  <c r="E98" i="32"/>
  <c r="E100" i="32" s="1"/>
  <c r="D98" i="32"/>
  <c r="D100" i="32" s="1"/>
  <c r="H77" i="32"/>
  <c r="H79" i="32" s="1"/>
  <c r="G77" i="32"/>
  <c r="G79" i="32" s="1"/>
  <c r="F77" i="32"/>
  <c r="F79" i="32" s="1"/>
  <c r="E77" i="32"/>
  <c r="E79" i="32" s="1"/>
  <c r="D77" i="32"/>
  <c r="D79" i="32" s="1"/>
  <c r="H121" i="31"/>
  <c r="H123" i="31" s="1"/>
  <c r="G121" i="31"/>
  <c r="G123" i="31" s="1"/>
  <c r="F121" i="31"/>
  <c r="F123" i="31" s="1"/>
  <c r="E121" i="31"/>
  <c r="E123" i="31" s="1"/>
  <c r="D121" i="31"/>
  <c r="D123" i="31" s="1"/>
  <c r="H100" i="31"/>
  <c r="H102" i="31" s="1"/>
  <c r="G100" i="31"/>
  <c r="G102" i="31" s="1"/>
  <c r="F100" i="31"/>
  <c r="F102" i="31" s="1"/>
  <c r="E100" i="31"/>
  <c r="E102" i="31" s="1"/>
  <c r="D100" i="31"/>
  <c r="D102" i="31" s="1"/>
  <c r="H79" i="31"/>
  <c r="H81" i="31" s="1"/>
  <c r="G79" i="31"/>
  <c r="G81" i="31" s="1"/>
  <c r="F79" i="31"/>
  <c r="F81" i="31" s="1"/>
  <c r="E79" i="31"/>
  <c r="E81" i="31" s="1"/>
  <c r="D79" i="31"/>
  <c r="D81" i="31" s="1"/>
  <c r="E101" i="32" l="1"/>
  <c r="E102" i="32" s="1"/>
  <c r="E103" i="32" s="1"/>
  <c r="F122" i="32"/>
  <c r="F123" i="32" s="1"/>
  <c r="F124" i="32" s="1"/>
  <c r="G80" i="32"/>
  <c r="G81" i="32" s="1"/>
  <c r="E80" i="32"/>
  <c r="E81" i="32" s="1"/>
  <c r="E82" i="32" s="1"/>
  <c r="F101" i="32"/>
  <c r="F102" i="32" s="1"/>
  <c r="F103" i="32" s="1"/>
  <c r="H101" i="32"/>
  <c r="H102" i="32" s="1"/>
  <c r="H103" i="32" s="1"/>
  <c r="G122" i="32"/>
  <c r="G123" i="32" s="1"/>
  <c r="G101" i="32"/>
  <c r="G102" i="32" s="1"/>
  <c r="H122" i="32"/>
  <c r="H123" i="32" s="1"/>
  <c r="H124" i="32" s="1"/>
  <c r="F80" i="32"/>
  <c r="F81" i="32" s="1"/>
  <c r="F82" i="32" s="1"/>
  <c r="E122" i="32"/>
  <c r="E123" i="32" s="1"/>
  <c r="E124" i="32" s="1"/>
  <c r="H80" i="32"/>
  <c r="H81" i="32" s="1"/>
  <c r="H82" i="32" s="1"/>
  <c r="F82" i="31"/>
  <c r="F83" i="31" s="1"/>
  <c r="F84" i="31" s="1"/>
  <c r="H82" i="31"/>
  <c r="H83" i="31" s="1"/>
  <c r="H84" i="31" s="1"/>
  <c r="G82" i="31"/>
  <c r="G83" i="31" s="1"/>
  <c r="G124" i="31"/>
  <c r="G125" i="31" s="1"/>
  <c r="E82" i="31"/>
  <c r="E83" i="31" s="1"/>
  <c r="E84" i="31" s="1"/>
  <c r="E124" i="31"/>
  <c r="E125" i="31" s="1"/>
  <c r="E126" i="31" s="1"/>
  <c r="F124" i="31"/>
  <c r="F125" i="31" s="1"/>
  <c r="F126" i="31" s="1"/>
  <c r="H124" i="31"/>
  <c r="H125" i="31" s="1"/>
  <c r="H126" i="31" s="1"/>
  <c r="F103" i="31"/>
  <c r="F104" i="31" s="1"/>
  <c r="F105" i="31" s="1"/>
  <c r="G103" i="31"/>
  <c r="G104" i="31" s="1"/>
  <c r="H103" i="31"/>
  <c r="H104" i="31" s="1"/>
  <c r="H105" i="31" s="1"/>
  <c r="E103" i="31"/>
  <c r="E104" i="31" s="1"/>
  <c r="E105" i="31" s="1"/>
  <c r="G126" i="31" l="1"/>
  <c r="C187" i="31"/>
  <c r="G103" i="32"/>
  <c r="C180" i="32"/>
  <c r="G105" i="31"/>
  <c r="C180" i="31"/>
  <c r="G84" i="31"/>
  <c r="C173" i="31"/>
  <c r="G124" i="32"/>
  <c r="C190" i="32"/>
  <c r="G82" i="32"/>
  <c r="C171" i="32"/>
  <c r="E108" i="35"/>
  <c r="F107" i="35" s="1"/>
  <c r="E99" i="35"/>
  <c r="F98" i="35" s="1"/>
  <c r="E90" i="35"/>
  <c r="F89" i="35" s="1"/>
  <c r="E80" i="35"/>
  <c r="H50" i="35"/>
  <c r="H52" i="35" s="1"/>
  <c r="G50" i="35"/>
  <c r="G52" i="35" s="1"/>
  <c r="F50" i="35"/>
  <c r="F52" i="35" s="1"/>
  <c r="E50" i="35"/>
  <c r="E52" i="35" s="1"/>
  <c r="D50" i="35"/>
  <c r="D52" i="35" s="1"/>
  <c r="G17" i="35"/>
  <c r="G15" i="35"/>
  <c r="G13" i="35"/>
  <c r="G11" i="35"/>
  <c r="C5" i="35"/>
  <c r="E195" i="34"/>
  <c r="F190" i="34" s="1"/>
  <c r="E186" i="34"/>
  <c r="E177" i="34"/>
  <c r="F172" i="34" s="1"/>
  <c r="H121" i="34"/>
  <c r="G121" i="34"/>
  <c r="D121" i="34"/>
  <c r="H100" i="34"/>
  <c r="G100" i="34"/>
  <c r="D100" i="34"/>
  <c r="H119" i="34"/>
  <c r="G119" i="34"/>
  <c r="F119" i="34"/>
  <c r="F121" i="34" s="1"/>
  <c r="E119" i="34"/>
  <c r="E121" i="34" s="1"/>
  <c r="D119" i="34"/>
  <c r="H98" i="34"/>
  <c r="G98" i="34"/>
  <c r="F98" i="34"/>
  <c r="F100" i="34" s="1"/>
  <c r="E98" i="34"/>
  <c r="E100" i="34" s="1"/>
  <c r="D98" i="34"/>
  <c r="H77" i="34"/>
  <c r="H79" i="34" s="1"/>
  <c r="G77" i="34"/>
  <c r="G79" i="34" s="1"/>
  <c r="F77" i="34"/>
  <c r="F79" i="34" s="1"/>
  <c r="E77" i="34"/>
  <c r="E79" i="34" s="1"/>
  <c r="D77" i="34"/>
  <c r="D79" i="34" s="1"/>
  <c r="E200" i="34"/>
  <c r="F199" i="34" s="1"/>
  <c r="E168" i="34"/>
  <c r="E161" i="34"/>
  <c r="F160" i="34" s="1"/>
  <c r="E152" i="34"/>
  <c r="F151" i="34" s="1"/>
  <c r="H56" i="34"/>
  <c r="H58" i="34" s="1"/>
  <c r="G56" i="34"/>
  <c r="G58" i="34" s="1"/>
  <c r="F56" i="34"/>
  <c r="F58" i="34" s="1"/>
  <c r="E56" i="34"/>
  <c r="E58" i="34" s="1"/>
  <c r="D56" i="34"/>
  <c r="D58" i="34" s="1"/>
  <c r="G20" i="34"/>
  <c r="G15" i="34"/>
  <c r="G13" i="34"/>
  <c r="G11" i="34"/>
  <c r="C5" i="34"/>
  <c r="E193" i="33"/>
  <c r="E185" i="33"/>
  <c r="E177" i="33"/>
  <c r="E198" i="33"/>
  <c r="E169" i="33"/>
  <c r="E161" i="33"/>
  <c r="F160" i="33" s="1"/>
  <c r="E152" i="33"/>
  <c r="F151" i="33" s="1"/>
  <c r="H56" i="33"/>
  <c r="H58" i="33" s="1"/>
  <c r="G56" i="33"/>
  <c r="G58" i="33" s="1"/>
  <c r="F56" i="33"/>
  <c r="F58" i="33" s="1"/>
  <c r="E56" i="33"/>
  <c r="E58" i="33" s="1"/>
  <c r="D56" i="33"/>
  <c r="D58" i="33" s="1"/>
  <c r="G20" i="33"/>
  <c r="G15" i="33"/>
  <c r="G13" i="33"/>
  <c r="G11" i="33"/>
  <c r="C5" i="33"/>
  <c r="E196" i="32"/>
  <c r="E187" i="32"/>
  <c r="E177" i="32"/>
  <c r="E201" i="32"/>
  <c r="E168" i="32"/>
  <c r="E161" i="32"/>
  <c r="F159" i="32" s="1"/>
  <c r="E152" i="32"/>
  <c r="F149" i="32" s="1"/>
  <c r="H56" i="32"/>
  <c r="H58" i="32" s="1"/>
  <c r="G56" i="32"/>
  <c r="G58" i="32" s="1"/>
  <c r="F56" i="32"/>
  <c r="F58" i="32" s="1"/>
  <c r="E56" i="32"/>
  <c r="E58" i="32" s="1"/>
  <c r="D56" i="32"/>
  <c r="D58" i="32" s="1"/>
  <c r="G20" i="32"/>
  <c r="G15" i="32"/>
  <c r="G13" i="32"/>
  <c r="G11" i="32"/>
  <c r="C5" i="32"/>
  <c r="E192" i="31"/>
  <c r="E184" i="31"/>
  <c r="E177" i="31"/>
  <c r="F76" i="35" l="1"/>
  <c r="F75" i="35"/>
  <c r="F74" i="35"/>
  <c r="F190" i="32"/>
  <c r="F192" i="32"/>
  <c r="F193" i="32"/>
  <c r="F181" i="32"/>
  <c r="F184" i="32"/>
  <c r="F185" i="32"/>
  <c r="F183" i="32"/>
  <c r="F174" i="32"/>
  <c r="F175" i="32"/>
  <c r="F79" i="35"/>
  <c r="F183" i="34"/>
  <c r="F180" i="32"/>
  <c r="F180" i="34"/>
  <c r="F193" i="34"/>
  <c r="F191" i="34"/>
  <c r="F194" i="34"/>
  <c r="F176" i="31"/>
  <c r="F189" i="33"/>
  <c r="F180" i="31"/>
  <c r="F172" i="32"/>
  <c r="F173" i="32"/>
  <c r="F171" i="32"/>
  <c r="F167" i="34"/>
  <c r="F185" i="34"/>
  <c r="F182" i="34"/>
  <c r="F172" i="33"/>
  <c r="F181" i="34"/>
  <c r="F173" i="31"/>
  <c r="F188" i="31"/>
  <c r="F187" i="31"/>
  <c r="F166" i="32"/>
  <c r="F164" i="32"/>
  <c r="F167" i="32"/>
  <c r="F165" i="32"/>
  <c r="F191" i="32"/>
  <c r="F181" i="33"/>
  <c r="F181" i="31"/>
  <c r="F184" i="34"/>
  <c r="F189" i="34"/>
  <c r="F192" i="34"/>
  <c r="F176" i="32"/>
  <c r="F186" i="32"/>
  <c r="F182" i="32"/>
  <c r="F194" i="32"/>
  <c r="F189" i="31"/>
  <c r="F191" i="31"/>
  <c r="F174" i="31"/>
  <c r="F182" i="31"/>
  <c r="F190" i="31"/>
  <c r="F175" i="31"/>
  <c r="F183" i="31"/>
  <c r="F165" i="33"/>
  <c r="F166" i="33"/>
  <c r="F167" i="33"/>
  <c r="H53" i="35"/>
  <c r="H54" i="35" s="1"/>
  <c r="H55" i="35" s="1"/>
  <c r="G53" i="35"/>
  <c r="G54" i="35" s="1"/>
  <c r="C93" i="35" s="1"/>
  <c r="E53" i="35"/>
  <c r="E54" i="35" s="1"/>
  <c r="C74" i="35" s="1"/>
  <c r="F53" i="35"/>
  <c r="F54" i="35" s="1"/>
  <c r="F55" i="35" s="1"/>
  <c r="F95" i="35"/>
  <c r="F86" i="35"/>
  <c r="F104" i="35"/>
  <c r="F77" i="35"/>
  <c r="F87" i="35"/>
  <c r="F96" i="35"/>
  <c r="F105" i="35"/>
  <c r="F78" i="35"/>
  <c r="F84" i="35"/>
  <c r="F88" i="35"/>
  <c r="F93" i="35"/>
  <c r="F97" i="35"/>
  <c r="F102" i="35"/>
  <c r="F106" i="35"/>
  <c r="F85" i="35"/>
  <c r="F94" i="35"/>
  <c r="F103" i="35"/>
  <c r="E122" i="34"/>
  <c r="E123" i="34" s="1"/>
  <c r="E124" i="34" s="1"/>
  <c r="F122" i="34"/>
  <c r="F123" i="34" s="1"/>
  <c r="F124" i="34" s="1"/>
  <c r="F171" i="34"/>
  <c r="F175" i="34"/>
  <c r="F173" i="34"/>
  <c r="F174" i="34"/>
  <c r="F176" i="34"/>
  <c r="H122" i="34"/>
  <c r="H123" i="34" s="1"/>
  <c r="H124" i="34" s="1"/>
  <c r="G122" i="34"/>
  <c r="G123" i="34" s="1"/>
  <c r="G101" i="34"/>
  <c r="G102" i="34" s="1"/>
  <c r="H101" i="34"/>
  <c r="H102" i="34" s="1"/>
  <c r="H103" i="34" s="1"/>
  <c r="E101" i="34"/>
  <c r="E102" i="34" s="1"/>
  <c r="F101" i="34"/>
  <c r="F102" i="34" s="1"/>
  <c r="H80" i="34"/>
  <c r="H81" i="34" s="1"/>
  <c r="H82" i="34" s="1"/>
  <c r="E80" i="34"/>
  <c r="E81" i="34" s="1"/>
  <c r="E82" i="34" s="1"/>
  <c r="E59" i="34"/>
  <c r="E60" i="34" s="1"/>
  <c r="E61" i="34" s="1"/>
  <c r="F80" i="34"/>
  <c r="F81" i="34" s="1"/>
  <c r="F82" i="34" s="1"/>
  <c r="G80" i="34"/>
  <c r="G81" i="34" s="1"/>
  <c r="C171" i="34" s="1"/>
  <c r="F149" i="34"/>
  <c r="H59" i="34"/>
  <c r="H60" i="34" s="1"/>
  <c r="H61" i="34" s="1"/>
  <c r="G59" i="34"/>
  <c r="G60" i="34" s="1"/>
  <c r="G61" i="34" s="1"/>
  <c r="F157" i="34"/>
  <c r="F59" i="34"/>
  <c r="F60" i="34" s="1"/>
  <c r="F61" i="34" s="1"/>
  <c r="F148" i="34"/>
  <c r="F158" i="34"/>
  <c r="F146" i="34"/>
  <c r="F150" i="34"/>
  <c r="F155" i="34"/>
  <c r="F159" i="34"/>
  <c r="F164" i="34"/>
  <c r="F166" i="34"/>
  <c r="F198" i="34"/>
  <c r="F147" i="34"/>
  <c r="F156" i="34"/>
  <c r="F165" i="34"/>
  <c r="F192" i="33"/>
  <c r="F188" i="33"/>
  <c r="F180" i="33"/>
  <c r="F174" i="33"/>
  <c r="F173" i="33"/>
  <c r="F184" i="33"/>
  <c r="F183" i="33"/>
  <c r="F191" i="33"/>
  <c r="F176" i="33"/>
  <c r="F182" i="33"/>
  <c r="F190" i="33"/>
  <c r="F175" i="33"/>
  <c r="F157" i="33"/>
  <c r="F155" i="33"/>
  <c r="F148" i="33"/>
  <c r="F158" i="33"/>
  <c r="F159" i="33"/>
  <c r="F149" i="33"/>
  <c r="F164" i="33"/>
  <c r="F146" i="33"/>
  <c r="F150" i="33"/>
  <c r="F156" i="33"/>
  <c r="F197" i="33"/>
  <c r="G59" i="33"/>
  <c r="G60" i="33" s="1"/>
  <c r="F147" i="33"/>
  <c r="F168" i="33"/>
  <c r="E59" i="33"/>
  <c r="E60" i="33" s="1"/>
  <c r="H59" i="33"/>
  <c r="H60" i="33" s="1"/>
  <c r="C196" i="33" s="1"/>
  <c r="F59" i="33"/>
  <c r="F60" i="33" s="1"/>
  <c r="F196" i="33"/>
  <c r="G59" i="32"/>
  <c r="G60" i="32" s="1"/>
  <c r="C164" i="32" s="1"/>
  <c r="F150" i="32"/>
  <c r="F147" i="32"/>
  <c r="F156" i="32"/>
  <c r="F148" i="32"/>
  <c r="F157" i="32"/>
  <c r="E59" i="32"/>
  <c r="E60" i="32" s="1"/>
  <c r="C146" i="32" s="1"/>
  <c r="F146" i="32"/>
  <c r="F151" i="32"/>
  <c r="F160" i="32"/>
  <c r="F59" i="32"/>
  <c r="F60" i="32" s="1"/>
  <c r="F61" i="32" s="1"/>
  <c r="F158" i="32"/>
  <c r="F155" i="32"/>
  <c r="F200" i="32"/>
  <c r="H59" i="32"/>
  <c r="H60" i="32" s="1"/>
  <c r="F199" i="32"/>
  <c r="G103" i="34" l="1"/>
  <c r="C180" i="34"/>
  <c r="G124" i="34"/>
  <c r="C189" i="34"/>
  <c r="C102" i="35"/>
  <c r="C84" i="35"/>
  <c r="C164" i="33"/>
  <c r="G55" i="35"/>
  <c r="E55" i="35"/>
  <c r="G82" i="34"/>
  <c r="F103" i="34"/>
  <c r="E103" i="34"/>
  <c r="C164" i="34"/>
  <c r="C146" i="34"/>
  <c r="C198" i="34"/>
  <c r="C155" i="34"/>
  <c r="G61" i="33"/>
  <c r="H61" i="33"/>
  <c r="C155" i="33"/>
  <c r="F61" i="33"/>
  <c r="E61" i="33"/>
  <c r="C146" i="33"/>
  <c r="G61" i="32"/>
  <c r="C155" i="32"/>
  <c r="E61" i="32"/>
  <c r="H61" i="32"/>
  <c r="C199" i="32"/>
  <c r="E197" i="31" l="1"/>
  <c r="F196" i="31" s="1"/>
  <c r="E170" i="31"/>
  <c r="F166" i="31" s="1"/>
  <c r="E163" i="31"/>
  <c r="F162" i="31" s="1"/>
  <c r="E154" i="31"/>
  <c r="F153" i="31" s="1"/>
  <c r="H58" i="31"/>
  <c r="H60" i="31" s="1"/>
  <c r="G58" i="31"/>
  <c r="G60" i="31" s="1"/>
  <c r="F58" i="31"/>
  <c r="F60" i="31" s="1"/>
  <c r="E58" i="31"/>
  <c r="E60" i="31" s="1"/>
  <c r="D58" i="31"/>
  <c r="D60" i="31" s="1"/>
  <c r="G20" i="31"/>
  <c r="G15" i="31"/>
  <c r="G13" i="31"/>
  <c r="G11" i="31"/>
  <c r="C5" i="31"/>
  <c r="F168" i="31" l="1"/>
  <c r="F167" i="31"/>
  <c r="F169" i="31"/>
  <c r="E61" i="31"/>
  <c r="E62" i="31" s="1"/>
  <c r="E63" i="31" s="1"/>
  <c r="H61" i="31"/>
  <c r="H62" i="31" s="1"/>
  <c r="F195" i="31"/>
  <c r="G61" i="31"/>
  <c r="G62" i="31" s="1"/>
  <c r="C166" i="31" s="1"/>
  <c r="F61" i="31"/>
  <c r="F62" i="31" s="1"/>
  <c r="F63" i="31" s="1"/>
  <c r="F150" i="31"/>
  <c r="F148" i="31"/>
  <c r="F152" i="31"/>
  <c r="F157" i="31"/>
  <c r="F161" i="31"/>
  <c r="F159" i="31"/>
  <c r="F151" i="31"/>
  <c r="F160" i="31"/>
  <c r="F149" i="31"/>
  <c r="F158" i="31"/>
  <c r="E12" i="17"/>
  <c r="E11" i="16"/>
  <c r="C148" i="31" l="1"/>
  <c r="H63" i="31"/>
  <c r="C195" i="31"/>
  <c r="G63" i="31"/>
  <c r="C157" i="31"/>
  <c r="E122" i="28"/>
  <c r="F121" i="28" s="1"/>
  <c r="E113" i="28"/>
  <c r="F112" i="28" s="1"/>
  <c r="E104" i="28"/>
  <c r="F103" i="28" s="1"/>
  <c r="E95" i="28"/>
  <c r="F94" i="28" s="1"/>
  <c r="H64" i="28"/>
  <c r="G64" i="28"/>
  <c r="F64" i="28"/>
  <c r="E64" i="28"/>
  <c r="E66" i="28" s="1"/>
  <c r="D64" i="28"/>
  <c r="D66" i="28" s="1"/>
  <c r="E122" i="27"/>
  <c r="F117" i="27" s="1"/>
  <c r="E113" i="27"/>
  <c r="F108" i="27" s="1"/>
  <c r="E104" i="27"/>
  <c r="F99" i="27" s="1"/>
  <c r="E95" i="27"/>
  <c r="F90" i="27" s="1"/>
  <c r="H64" i="27"/>
  <c r="H66" i="27" s="1"/>
  <c r="G64" i="27"/>
  <c r="G66" i="27" s="1"/>
  <c r="F64" i="27"/>
  <c r="F66" i="27" s="1"/>
  <c r="E64" i="27"/>
  <c r="E66" i="27" s="1"/>
  <c r="D64" i="27"/>
  <c r="D66" i="27" s="1"/>
  <c r="I61" i="8"/>
  <c r="G61" i="8"/>
  <c r="E61" i="8"/>
  <c r="I62" i="8" l="1"/>
  <c r="F94" i="27"/>
  <c r="F108" i="28"/>
  <c r="F91" i="27"/>
  <c r="F92" i="27"/>
  <c r="F67" i="28"/>
  <c r="F68" i="28" s="1"/>
  <c r="F69" i="28" s="1"/>
  <c r="F102" i="28"/>
  <c r="F120" i="28"/>
  <c r="F107" i="28"/>
  <c r="F89" i="28"/>
  <c r="F90" i="28"/>
  <c r="F92" i="28"/>
  <c r="F117" i="28"/>
  <c r="F93" i="28"/>
  <c r="F119" i="28"/>
  <c r="G67" i="28"/>
  <c r="G68" i="28" s="1"/>
  <c r="G69" i="28" s="1"/>
  <c r="H67" i="28"/>
  <c r="H68" i="28" s="1"/>
  <c r="H69" i="28" s="1"/>
  <c r="F110" i="28"/>
  <c r="F98" i="28"/>
  <c r="F111" i="28"/>
  <c r="E67" i="28"/>
  <c r="E68" i="28" s="1"/>
  <c r="E69" i="28" s="1"/>
  <c r="F66" i="28"/>
  <c r="F99" i="28"/>
  <c r="F101" i="28"/>
  <c r="F116" i="28"/>
  <c r="G66" i="28"/>
  <c r="H66" i="28"/>
  <c r="F91" i="28"/>
  <c r="F100" i="28"/>
  <c r="F109" i="28"/>
  <c r="F118" i="28"/>
  <c r="F109" i="27"/>
  <c r="F110" i="27"/>
  <c r="F111" i="27"/>
  <c r="F93" i="27"/>
  <c r="F112" i="27"/>
  <c r="F119" i="27"/>
  <c r="F103" i="27"/>
  <c r="F121" i="27"/>
  <c r="H67" i="27"/>
  <c r="H68" i="27" s="1"/>
  <c r="H69" i="27" s="1"/>
  <c r="F100" i="27"/>
  <c r="F101" i="27"/>
  <c r="F102" i="27"/>
  <c r="F118" i="27"/>
  <c r="F120" i="27"/>
  <c r="E67" i="27"/>
  <c r="E68" i="27" s="1"/>
  <c r="F67" i="27"/>
  <c r="F68" i="27" s="1"/>
  <c r="F89" i="27"/>
  <c r="F98" i="27"/>
  <c r="F107" i="27"/>
  <c r="F116" i="27"/>
  <c r="G67" i="27"/>
  <c r="G68" i="27" s="1"/>
  <c r="G17" i="28"/>
  <c r="G15" i="28"/>
  <c r="G13" i="28"/>
  <c r="G11" i="28"/>
  <c r="G17" i="27"/>
  <c r="G15" i="27"/>
  <c r="G13" i="27"/>
  <c r="G11" i="27"/>
  <c r="C98" i="28" l="1"/>
  <c r="C116" i="27"/>
  <c r="C107" i="28"/>
  <c r="C89" i="28"/>
  <c r="C116" i="28"/>
  <c r="C107" i="27"/>
  <c r="G69" i="27"/>
  <c r="F69" i="27"/>
  <c r="C98" i="27"/>
  <c r="C89" i="27"/>
  <c r="E69" i="27"/>
  <c r="G17" i="26"/>
  <c r="G15" i="26"/>
  <c r="G13" i="26"/>
  <c r="G11" i="26"/>
  <c r="I13" i="8"/>
  <c r="I11" i="8"/>
  <c r="H64" i="26" l="1"/>
  <c r="H66" i="26" s="1"/>
  <c r="G64" i="26"/>
  <c r="G66" i="26" s="1"/>
  <c r="F64" i="26"/>
  <c r="F66" i="26" s="1"/>
  <c r="E64" i="26"/>
  <c r="E66" i="26" s="1"/>
  <c r="D64" i="26"/>
  <c r="D66" i="26" s="1"/>
  <c r="C5" i="28" l="1"/>
  <c r="C5" i="27"/>
  <c r="E122" i="26"/>
  <c r="E113" i="26"/>
  <c r="E104" i="26"/>
  <c r="E95" i="26"/>
  <c r="C5" i="26"/>
  <c r="F117" i="26" l="1"/>
  <c r="F121" i="26"/>
  <c r="F116" i="26"/>
  <c r="F120" i="26"/>
  <c r="F118" i="26"/>
  <c r="F119" i="26"/>
  <c r="F112" i="26"/>
  <c r="F111" i="26"/>
  <c r="F108" i="26"/>
  <c r="F107" i="26"/>
  <c r="F110" i="26"/>
  <c r="F109" i="26"/>
  <c r="F91" i="26"/>
  <c r="F90" i="26"/>
  <c r="F93" i="26"/>
  <c r="F89" i="26"/>
  <c r="F94" i="26"/>
  <c r="F92" i="26"/>
  <c r="F102" i="26"/>
  <c r="F101" i="26"/>
  <c r="F100" i="26"/>
  <c r="F103" i="26"/>
  <c r="F99" i="26"/>
  <c r="F98" i="26"/>
  <c r="H67" i="26"/>
  <c r="H68" i="26" s="1"/>
  <c r="G67" i="26"/>
  <c r="G68" i="26" s="1"/>
  <c r="G69" i="26" s="1"/>
  <c r="E67" i="26"/>
  <c r="E68" i="26" s="1"/>
  <c r="F67" i="26"/>
  <c r="F68" i="26" s="1"/>
  <c r="C98" i="26" s="1"/>
  <c r="H69" i="26" l="1"/>
  <c r="C116" i="26"/>
  <c r="F69" i="26"/>
  <c r="E69" i="26"/>
  <c r="C89" i="26"/>
  <c r="C107" i="26"/>
  <c r="I63" i="8" l="1"/>
  <c r="J133" i="8" s="1"/>
  <c r="G62" i="8"/>
  <c r="D5" i="20"/>
  <c r="C5" i="8"/>
  <c r="I64" i="8" l="1"/>
  <c r="J136" i="8" s="1"/>
  <c r="G63" i="8"/>
  <c r="J73" i="8" s="1"/>
  <c r="G64" i="8"/>
  <c r="J76" i="8" s="1"/>
</calcChain>
</file>

<file path=xl/sharedStrings.xml><?xml version="1.0" encoding="utf-8"?>
<sst xmlns="http://schemas.openxmlformats.org/spreadsheetml/2006/main" count="2969" uniqueCount="761">
  <si>
    <t>Georgia State Health Benefit Plan MHPAEA Parity</t>
  </si>
  <si>
    <t>Health Plan Reporting Tool</t>
  </si>
  <si>
    <t>Health Plan:</t>
  </si>
  <si>
    <t>UnitedHealthcare</t>
  </si>
  <si>
    <t>Benefit Package</t>
  </si>
  <si>
    <t>UnitedHealthcare HDHP</t>
  </si>
  <si>
    <t>Period Reported On:</t>
  </si>
  <si>
    <t>July 1, 2023-June 30, 2024</t>
  </si>
  <si>
    <t>Tool Completed By:</t>
  </si>
  <si>
    <t>QTL team, NQTL team and account management team</t>
  </si>
  <si>
    <t>Date Completed:</t>
  </si>
  <si>
    <t>INSTRUCTIONS</t>
  </si>
  <si>
    <r>
      <t>Background:</t>
    </r>
    <r>
      <rPr>
        <sz val="11"/>
        <rFont val="Calibri"/>
        <family val="2"/>
        <scheme val="minor"/>
      </rPr>
      <t xml:space="preserve"> The Mental Health Parity and Addiction Equity Act of 2008 (MHPAEA) requires health plans to provide benefits for mental health and substance use disorder (MH/SUD) treatment and services at a level equal to that which is provided for medical and surgical care. The Affordable Care Act expanded MHPAEA’s requirements by ensuring that qualified health plans offered on the Health Insurance Marketplace cover behavioral health treatments and services. Georgia is required to conduct an analysis of the benefits offered </t>
    </r>
    <r>
      <rPr>
        <sz val="11"/>
        <color theme="1"/>
        <rFont val="Calibri"/>
        <family val="2"/>
        <scheme val="minor"/>
      </rPr>
      <t>to people enrolled in the state's health plan programs.</t>
    </r>
  </si>
  <si>
    <r>
      <t xml:space="preserve">Purpose: </t>
    </r>
    <r>
      <rPr>
        <sz val="11"/>
        <color theme="1"/>
        <rFont val="Calibri"/>
        <family val="2"/>
        <scheme val="minor"/>
      </rPr>
      <t xml:space="preserve">The objective of this reporting tool is to provide a comprehensive, standard document for Georgia health plans to demonstrate compliance with the mental health parity requirements under state legislation (HB 1013/ The Mental Health Parity Act of 2022) and MHPAEA, Federal Register Vol 81 No 61 Part V March 30, 2016 </t>
    </r>
    <r>
      <rPr>
        <sz val="11"/>
        <rFont val="Calibri"/>
        <family val="2"/>
        <scheme val="minor"/>
      </rPr>
      <t>(42 CFR Parts 438, 440, 456 and 457</t>
    </r>
    <r>
      <rPr>
        <sz val="11"/>
        <color theme="1"/>
        <rFont val="Calibri"/>
        <family val="2"/>
        <scheme val="minor"/>
      </rPr>
      <t xml:space="preserve">) and any other subsequent updates or guidance provided by CMS. The health plans' reporting correlates to a specific state fiscal year with the Georgia Department of Community Health (Department). Health plans are solely responsible for maintaining, monitoring, and reporting on compliance with MHPAEA requirements. The terminology, standards, and oversight requirements from the Federal Register / Vol. 81, No. 61 will be used as a baseline for all public health plan reporting. This will allow for a uniform approach to oversight of mental health parity amongst all public health insurers in the state. </t>
    </r>
  </si>
  <si>
    <r>
      <t xml:space="preserve">Reporting Period: </t>
    </r>
    <r>
      <rPr>
        <sz val="11"/>
        <color theme="1"/>
        <rFont val="Calibri"/>
        <family val="2"/>
        <scheme val="minor"/>
      </rPr>
      <t>Georgia MHPAEA compliance reporting currently aligns with the state fiscal year, which is July 1 to June 30 (date incurred). Any changes to the annual reporting requirements will be communicated.</t>
    </r>
  </si>
  <si>
    <r>
      <rPr>
        <b/>
        <sz val="11"/>
        <rFont val="Calibri"/>
        <family val="2"/>
        <scheme val="minor"/>
      </rPr>
      <t>Submission:</t>
    </r>
    <r>
      <rPr>
        <sz val="11"/>
        <rFont val="Calibri"/>
        <family val="2"/>
        <scheme val="minor"/>
      </rPr>
      <t xml:space="preserve"> Health plans will be given until October 31, 2024  to complete the FY2024 period's reporting tools. Health plans will submit the completed reporting tools in Excel format to Myers and Stauffer, using the Secure File Transfer Protocol (SFTP) site. A separate completed tool must be submitted for each benefit package serviced by the health plan. Save each file with the file name convention of</t>
    </r>
    <r>
      <rPr>
        <b/>
        <sz val="11"/>
        <rFont val="Calibri"/>
        <family val="2"/>
        <scheme val="minor"/>
      </rPr>
      <t xml:space="preserve"> [Health Plan]_SHBP-MHPAEA_[Report Benefit Package Name]_Annual_[Report Period FY End]_[Submission Date as YYYYMMDD].xlsx</t>
    </r>
  </si>
  <si>
    <r>
      <rPr>
        <b/>
        <sz val="11"/>
        <color theme="1"/>
        <rFont val="Calibri"/>
        <family val="2"/>
        <scheme val="minor"/>
      </rPr>
      <t xml:space="preserve">Required Documentation: </t>
    </r>
    <r>
      <rPr>
        <sz val="11"/>
        <color theme="1"/>
        <rFont val="Calibri"/>
        <family val="2"/>
        <scheme val="minor"/>
      </rPr>
      <t>Health plans must submit the documentation listed below with the completed reporting tool.</t>
    </r>
  </si>
  <si>
    <t>- Member Benefits Guide, or other handbook detailing benefits for the health plan's members.</t>
  </si>
  <si>
    <t>- Policies, procedures, and/or work flow documents that outline processes applicable to the following:</t>
  </si>
  <si>
    <t>a. Utilization management, case management, disease management;</t>
  </si>
  <si>
    <t>b. Prescription drug benefits;</t>
  </si>
  <si>
    <t>c. Provider Network management.</t>
  </si>
  <si>
    <r>
      <rPr>
        <b/>
        <sz val="11"/>
        <rFont val="Calibri"/>
        <family val="2"/>
        <scheme val="minor"/>
      </rPr>
      <t>Verification:</t>
    </r>
    <r>
      <rPr>
        <sz val="11"/>
        <rFont val="Calibri"/>
        <family val="2"/>
        <scheme val="minor"/>
      </rPr>
      <t xml:space="preserve"> Though the responsibility for maintaining MHPAEA compliance remains solely with the health plan, the health plan shall assist the Department in verifying any reported information upon Department request. The Department may use any appropriate, efficient or necessary method for verifying the information in this document including, but not limited to:</t>
    </r>
  </si>
  <si>
    <t>- Fact-checking</t>
  </si>
  <si>
    <t>- Auditing reported information</t>
  </si>
  <si>
    <t>- Obtaining supporting documentation</t>
  </si>
  <si>
    <r>
      <rPr>
        <b/>
        <sz val="11"/>
        <color theme="1"/>
        <rFont val="Calibri"/>
        <family val="2"/>
        <scheme val="minor"/>
      </rPr>
      <t>Georgia MHPAEA Health Plan Reporting Workbook:</t>
    </r>
    <r>
      <rPr>
        <sz val="11"/>
        <color theme="1"/>
        <rFont val="Calibri"/>
        <family val="2"/>
        <scheme val="minor"/>
      </rPr>
      <t xml:space="preserve"> The workbook contains the following tabs, which are color coded as indicated below.</t>
    </r>
  </si>
  <si>
    <t>Cover and Instructions</t>
  </si>
  <si>
    <t>Tabs with no fill are informational. The health plan must complete the identifying information 
at the top of the Cover and Instructions tab. No other input is required on these tabs. 
Carefully review these tabs before completing subsequent tabs.</t>
  </si>
  <si>
    <t>Definitions</t>
  </si>
  <si>
    <t>Acronyms</t>
  </si>
  <si>
    <t>Overview - AL ADL</t>
  </si>
  <si>
    <t>Tabs with blue fill contain an overview and reference material regarding Georgia MHPAEA Parity requirements. Each tab refers to information in the green tabs, where Health Plan reporting is completed. No input is needed on the blue tabs. Carefully review the information on these tabs before completing subsequent tabs.</t>
  </si>
  <si>
    <t>Overview - FR</t>
  </si>
  <si>
    <t>Overview - QTL</t>
  </si>
  <si>
    <t>Overview - NQTL</t>
  </si>
  <si>
    <t>Overview - Data</t>
  </si>
  <si>
    <t>Reporting - AL ADL</t>
  </si>
  <si>
    <r>
      <t xml:space="preserve">Tabs with green fill are designed for the health plan to report on Georgia MHPAEA Parity. 
Specific instruction is included within these tabs.
"Determination of Applicability" in </t>
    </r>
    <r>
      <rPr>
        <b/>
        <sz val="11"/>
        <color rgb="FFF8971D"/>
        <rFont val="Calibri"/>
        <family val="2"/>
        <scheme val="minor"/>
      </rPr>
      <t>ORANGE BOXES</t>
    </r>
    <r>
      <rPr>
        <sz val="11"/>
        <color theme="1"/>
        <rFont val="Calibri"/>
        <family val="2"/>
        <scheme val="minor"/>
      </rPr>
      <t xml:space="preserve"> ascertain what sections of the tab, if any, are required 
to be completed. All "yes" responses require additional analysis and/or information as indicated on each tab. 
No additional analysis or information is required for "no" responses. 
In future reporting tools, information in </t>
    </r>
    <r>
      <rPr>
        <b/>
        <sz val="11"/>
        <color rgb="FF0070C0"/>
        <rFont val="Calibri"/>
        <family val="2"/>
        <scheme val="minor"/>
      </rPr>
      <t>BLUE TEXT</t>
    </r>
    <r>
      <rPr>
        <sz val="11"/>
        <color theme="1"/>
        <rFont val="Calibri"/>
        <family val="2"/>
        <scheme val="minor"/>
      </rPr>
      <t xml:space="preserve"> may be pulled from documentation previously submitted by the health plan. The health plan must review this information to verify accuracy and revise as appropriate. In many instances, additional information is required to supplement that which was previously provided. This will not be applicable if this is the health plan's initial report submission.
Provide complete and accurate responses to the information requested on each tab within the </t>
    </r>
    <r>
      <rPr>
        <b/>
        <sz val="11"/>
        <color theme="1" tint="0.499984740745262"/>
        <rFont val="Calibri"/>
        <family val="2"/>
        <scheme val="minor"/>
      </rPr>
      <t>GRAY CELLS</t>
    </r>
    <r>
      <rPr>
        <sz val="11"/>
        <color theme="1"/>
        <rFont val="Calibri"/>
        <family val="2"/>
        <scheme val="minor"/>
      </rPr>
      <t xml:space="preserve">, 
and reference source documentation the health plan consulted to support the responses given, as indicated. 
</t>
    </r>
  </si>
  <si>
    <t>Reporting - IP FR</t>
  </si>
  <si>
    <t>Reporting - OP FR Office 
     Visits</t>
  </si>
  <si>
    <t>Reporting - OP FR Other</t>
  </si>
  <si>
    <t>Reporting - EC FR</t>
  </si>
  <si>
    <t>Reporting - Rx FR</t>
  </si>
  <si>
    <t>Reporting - IP QTL</t>
  </si>
  <si>
    <t>Reporting - OP QTL</t>
  </si>
  <si>
    <t>Reporting - EC QTL</t>
  </si>
  <si>
    <t>Reporting - Rx QTL</t>
  </si>
  <si>
    <t>Reporting - NQTLs 1a-5</t>
  </si>
  <si>
    <t>Reporting - Claims</t>
  </si>
  <si>
    <t>Reporting - Provider
     Education and
     Communication</t>
  </si>
  <si>
    <t>Certification Stmt</t>
  </si>
  <si>
    <t>Upon completion, an owner or corporate officer is required to review and certify the information reported.</t>
  </si>
  <si>
    <t>Regulatory Sources</t>
  </si>
  <si>
    <t>Federal Register, Vol. 81, No. 61</t>
  </si>
  <si>
    <t>Part V, Department of Health and Human Services</t>
  </si>
  <si>
    <t>Centers for Medicare and Medicaid Services</t>
  </si>
  <si>
    <t>42 CFR Part 438, Managed Care</t>
  </si>
  <si>
    <t>Medicaid and Children’s Health Insurance Programs; Mental Health Parity and Addiction Equity Act of 2008; the Application of Mental Health Parity Requirements to Coverage Offered by Medicaid Managed Care Organizations, the Children’s Health Insurance Program (CHIP), and Alternative Benefit Plans; Final Rule</t>
  </si>
  <si>
    <t>The Mental Health Parity Act of 2022</t>
  </si>
  <si>
    <t>Proprietary and Confidential</t>
  </si>
  <si>
    <t>Federal Register / Vol. 81, No. 61, Part 438 Managed Care, Subpart K, § 438.900 Meaning of terms.*</t>
  </si>
  <si>
    <r>
      <rPr>
        <b/>
        <i/>
        <sz val="11"/>
        <color rgb="FF38939B"/>
        <rFont val="Calibri"/>
        <family val="2"/>
        <scheme val="minor"/>
      </rPr>
      <t>Aggregate lifetime dollar limit</t>
    </r>
    <r>
      <rPr>
        <b/>
        <sz val="11"/>
        <color rgb="FF38939B"/>
        <rFont val="Calibri"/>
        <family val="2"/>
        <scheme val="minor"/>
      </rPr>
      <t xml:space="preserve"> </t>
    </r>
    <r>
      <rPr>
        <sz val="11"/>
        <color theme="1"/>
        <rFont val="Calibri"/>
        <family val="2"/>
        <scheme val="minor"/>
      </rPr>
      <t>means a dollar limitation on the total amount of specified benefits that may be paid under a MCO, PIHP, PAHP, or other public health insurer.</t>
    </r>
  </si>
  <si>
    <r>
      <rPr>
        <b/>
        <i/>
        <sz val="11"/>
        <color rgb="FF38939B"/>
        <rFont val="Calibri"/>
        <family val="2"/>
        <scheme val="minor"/>
      </rPr>
      <t>Annual dollar limit</t>
    </r>
    <r>
      <rPr>
        <b/>
        <sz val="11"/>
        <color rgb="FF38939B"/>
        <rFont val="Calibri"/>
        <family val="2"/>
        <scheme val="minor"/>
      </rPr>
      <t xml:space="preserve"> </t>
    </r>
    <r>
      <rPr>
        <sz val="11"/>
        <color theme="1"/>
        <rFont val="Calibri"/>
        <family val="2"/>
        <scheme val="minor"/>
      </rPr>
      <t>means a dollar limitation on the total amount of specified benefits that may be paid in a 12-month period under a MCO, PIHP, PAHP, or other public health insurer.</t>
    </r>
  </si>
  <si>
    <r>
      <rPr>
        <b/>
        <i/>
        <sz val="11"/>
        <color rgb="FF38939B"/>
        <rFont val="Calibri"/>
        <family val="2"/>
        <scheme val="minor"/>
      </rPr>
      <t>Financial requirements</t>
    </r>
    <r>
      <rPr>
        <i/>
        <sz val="11"/>
        <color theme="1"/>
        <rFont val="Calibri"/>
        <family val="2"/>
        <scheme val="minor"/>
      </rPr>
      <t xml:space="preserve"> </t>
    </r>
    <r>
      <rPr>
        <sz val="11"/>
        <color theme="1"/>
        <rFont val="Calibri"/>
        <family val="2"/>
        <scheme val="minor"/>
      </rPr>
      <t>include deductibles, copayments, coinsurance, or out-of-pocket maximums. Financial requirements do not include aggregate lifetime or annual dollar limits.</t>
    </r>
  </si>
  <si>
    <r>
      <rPr>
        <b/>
        <i/>
        <sz val="11"/>
        <color rgb="FF38939B"/>
        <rFont val="Calibri"/>
        <family val="2"/>
        <scheme val="minor"/>
      </rPr>
      <t>Medical/surgical benefits</t>
    </r>
    <r>
      <rPr>
        <b/>
        <sz val="11"/>
        <color rgb="FF38939B"/>
        <rFont val="Calibri"/>
        <family val="2"/>
        <scheme val="minor"/>
      </rPr>
      <t xml:space="preserve"> </t>
    </r>
    <r>
      <rPr>
        <sz val="11"/>
        <color theme="1"/>
        <rFont val="Calibri"/>
        <family val="2"/>
        <scheme val="minor"/>
      </rPr>
      <t xml:space="preserve">means benefits for items or services for medical conditions or surgical procedures, as defined by the State and in accordance with applicable Federal and State law, but do not include mental health or substance use disorder benefits. </t>
    </r>
  </si>
  <si>
    <r>
      <rPr>
        <b/>
        <i/>
        <sz val="11"/>
        <color rgb="FF38939B"/>
        <rFont val="Calibri"/>
        <family val="2"/>
        <scheme val="minor"/>
      </rPr>
      <t>Mental health benefits</t>
    </r>
    <r>
      <rPr>
        <b/>
        <sz val="11"/>
        <color rgb="FF38939B"/>
        <rFont val="Calibri"/>
        <family val="2"/>
        <scheme val="minor"/>
      </rPr>
      <t xml:space="preserve"> </t>
    </r>
    <r>
      <rPr>
        <sz val="11"/>
        <color theme="1"/>
        <rFont val="Calibri"/>
        <family val="2"/>
        <scheme val="minor"/>
      </rPr>
      <t>means benefits for items or services for mental health conditions, as defined by the State and in accordance with applicable Federal and State law.</t>
    </r>
  </si>
  <si>
    <r>
      <rPr>
        <b/>
        <i/>
        <sz val="11"/>
        <color rgb="FF38939B"/>
        <rFont val="Calibri"/>
        <family val="2"/>
        <scheme val="minor"/>
      </rPr>
      <t>Substance use disorder benefits</t>
    </r>
    <r>
      <rPr>
        <b/>
        <sz val="11"/>
        <color rgb="FF38939B"/>
        <rFont val="Calibri"/>
        <family val="2"/>
        <scheme val="minor"/>
      </rPr>
      <t xml:space="preserve"> </t>
    </r>
    <r>
      <rPr>
        <sz val="11"/>
        <color theme="1"/>
        <rFont val="Calibri"/>
        <family val="2"/>
        <scheme val="minor"/>
      </rPr>
      <t>means benefits for items or services for substance use disorders, as defined by the State and in accordance with applicable Federal and State law.</t>
    </r>
  </si>
  <si>
    <r>
      <rPr>
        <b/>
        <i/>
        <sz val="11"/>
        <color rgb="FF38939B"/>
        <rFont val="Calibri"/>
        <family val="2"/>
        <scheme val="minor"/>
      </rPr>
      <t>Treatment limitations</t>
    </r>
    <r>
      <rPr>
        <b/>
        <sz val="11"/>
        <color rgb="FF38939B"/>
        <rFont val="Calibri"/>
        <family val="2"/>
        <scheme val="minor"/>
      </rPr>
      <t xml:space="preserve"> </t>
    </r>
    <r>
      <rPr>
        <sz val="11"/>
        <color theme="1"/>
        <rFont val="Calibri"/>
        <family val="2"/>
        <scheme val="minor"/>
      </rPr>
      <t>include limits on benefits based on the frequency of treatment, number of visits, days of coverage, days in a waiting period, or other similar limits on the scope or duration of treatment. Treatment limitations include both quantitative treatment limitations, which are expressed numerically, and nonquantitative treatment limitations, which otherwise limit the scope or duration of benefits for treatment under a plan or coverage. A permanent exclusion of all benefits for a particular condition or disorder, however, is not a treatment limitation for purposes of this definition.</t>
    </r>
  </si>
  <si>
    <t>Other Terms Used in this Workbook</t>
  </si>
  <si>
    <r>
      <rPr>
        <b/>
        <i/>
        <sz val="11"/>
        <color rgb="FF38939B"/>
        <rFont val="Calibri"/>
        <family val="2"/>
        <scheme val="minor"/>
      </rPr>
      <t>Application Programming Interfaces (API)</t>
    </r>
    <r>
      <rPr>
        <sz val="11"/>
        <color theme="1"/>
        <rFont val="Calibri"/>
        <family val="2"/>
        <scheme val="minor"/>
      </rPr>
      <t xml:space="preserve"> means the systems that allow for communication and sharing of data/information between the patient, provider, and/or payer.</t>
    </r>
  </si>
  <si>
    <r>
      <rPr>
        <b/>
        <i/>
        <sz val="11"/>
        <color rgb="FF38939B"/>
        <rFont val="Calibri"/>
        <family val="2"/>
        <scheme val="minor"/>
      </rPr>
      <t>Department</t>
    </r>
    <r>
      <rPr>
        <sz val="11"/>
        <color theme="1"/>
        <rFont val="Calibri"/>
        <family val="2"/>
        <scheme val="minor"/>
      </rPr>
      <t xml:space="preserve"> means the Georgia Department of Community Health.</t>
    </r>
  </si>
  <si>
    <r>
      <rPr>
        <b/>
        <i/>
        <sz val="11"/>
        <color rgb="FF38939B"/>
        <rFont val="Calibri"/>
        <family val="2"/>
        <scheme val="minor"/>
      </rPr>
      <t>Emergency Care</t>
    </r>
    <r>
      <rPr>
        <b/>
        <sz val="11"/>
        <color rgb="FF38939B"/>
        <rFont val="Calibri"/>
        <family val="2"/>
        <scheme val="minor"/>
      </rPr>
      <t xml:space="preserve"> </t>
    </r>
    <r>
      <rPr>
        <sz val="11"/>
        <color theme="1"/>
        <rFont val="Calibri"/>
        <family val="2"/>
        <scheme val="minor"/>
      </rPr>
      <t>means benefits for emergency care, including those needed to evaluate or stabilize an emergency medical condition.</t>
    </r>
  </si>
  <si>
    <r>
      <rPr>
        <b/>
        <i/>
        <sz val="11"/>
        <color rgb="FF38939B"/>
        <rFont val="Calibri"/>
        <family val="2"/>
        <scheme val="minor"/>
      </rPr>
      <t>Inpatient</t>
    </r>
    <r>
      <rPr>
        <sz val="11"/>
        <color theme="1"/>
        <rFont val="Calibri"/>
        <family val="2"/>
        <scheme val="minor"/>
      </rPr>
      <t xml:space="preserve"> means benefits furnished on an inpatient basis. This is one of four classifications used for reporting parity compliance. Inpatient services are those furnished to an individual who is admitted to an inpatient hospital, long-term care facility, or other medical institution. </t>
    </r>
  </si>
  <si>
    <r>
      <rPr>
        <b/>
        <i/>
        <sz val="11"/>
        <color rgb="FF38939B"/>
        <rFont val="Calibri"/>
        <family val="2"/>
        <scheme val="minor"/>
      </rPr>
      <t>Outpatient</t>
    </r>
    <r>
      <rPr>
        <sz val="11"/>
        <color theme="1"/>
        <rFont val="Calibri"/>
        <family val="2"/>
        <scheme val="minor"/>
      </rPr>
      <t xml:space="preserve"> means benefits furnished on an outpatient basis (includes observation). This is one of four classifications used for reporting parity compliance. Outpatient benefits are those designed to provide medically necessary services to individuals who have not been admitted to a hospital, long-term care facility, or other medical institution. Outpatient services are split into two subclassifications for this analysis: 1) Office Visits (e.g., physician visits) and 2) all other outpatient items and services. Outpatient services are defined in federal register and the State Mental Health Parity Monitoring Databook, and include services such as:</t>
    </r>
  </si>
  <si>
    <t>Medical/Surgical</t>
  </si>
  <si>
    <t>Mental Health/Substance Use Disorder</t>
  </si>
  <si>
    <t>Outpatient Clinic/Office Visits</t>
  </si>
  <si>
    <t>Partial Hospitalization</t>
  </si>
  <si>
    <t>Rural Health Clinic</t>
  </si>
  <si>
    <t>Methadone maintenance</t>
  </si>
  <si>
    <t>Federally Qualified Health Center</t>
  </si>
  <si>
    <t>Tobacco cessation counseling for pregnant women</t>
  </si>
  <si>
    <t>Lab and X-ray</t>
  </si>
  <si>
    <t>Residential</t>
  </si>
  <si>
    <t>Community-based rehabilitative services</t>
  </si>
  <si>
    <t>Assessment/Evaluation</t>
  </si>
  <si>
    <t>School-based rehabilitative services</t>
  </si>
  <si>
    <t>Crisis Services</t>
  </si>
  <si>
    <t>Family planning services</t>
  </si>
  <si>
    <t>Outpatient Services (e.g. Nursing, Medication
     Administration, etc.)</t>
  </si>
  <si>
    <t>Dental services</t>
  </si>
  <si>
    <t>Podiatry services</t>
  </si>
  <si>
    <t>Counseling Services (e.g. Individual Therapy, Group
     Therapy, Family Therapy, etc.)</t>
  </si>
  <si>
    <t>Optometric services</t>
  </si>
  <si>
    <t>Nurse practitioner services</t>
  </si>
  <si>
    <t>Intensive Outpatient Services (e.g. ACT, Substance 
     Abuse Intensive Outpatient Program, Intensive 
     Family Intervention)</t>
  </si>
  <si>
    <t>Ambulatory Surgical Center services</t>
  </si>
  <si>
    <t>Home health services</t>
  </si>
  <si>
    <t>Outpatient Dialysis services</t>
  </si>
  <si>
    <t>Rehabilitative Services (e.g. Psychosocial 
     Rehabilitation, Peer Support, Skills Training, Task-
     Oriented Rehabilitation, etc.)</t>
  </si>
  <si>
    <t>Therapy services (physical, occupational, and speech 
     pathology)</t>
  </si>
  <si>
    <t>Diagnostic services</t>
  </si>
  <si>
    <t>Case Management (e.g. Community Support, Case 
     Management, Intensive Customized Care 
     Coordination)</t>
  </si>
  <si>
    <t>Screening services</t>
  </si>
  <si>
    <t>Preventive services</t>
  </si>
  <si>
    <t>Counseling services</t>
  </si>
  <si>
    <t>Detoxification Services</t>
  </si>
  <si>
    <t>Autism services</t>
  </si>
  <si>
    <t>Psychological Services</t>
  </si>
  <si>
    <r>
      <rPr>
        <b/>
        <i/>
        <sz val="11"/>
        <color rgb="FF38939B"/>
        <rFont val="Calibri"/>
        <family val="2"/>
        <scheme val="minor"/>
      </rPr>
      <t>Prescription Drugs</t>
    </r>
    <r>
      <rPr>
        <sz val="11"/>
        <color theme="1"/>
        <rFont val="Calibri"/>
        <family val="2"/>
        <scheme val="minor"/>
      </rPr>
      <t xml:space="preserve"> means benefits for prescription drugs.</t>
    </r>
  </si>
  <si>
    <t>* Definitions and overviews have been updated to incorporate all public health insurers in the state for reporting requirements. Additional definitions and details can be found in The Mental Health Parity Act of 2022.</t>
  </si>
  <si>
    <t>Acronyms Used in this Workbook</t>
  </si>
  <si>
    <t>ABP</t>
  </si>
  <si>
    <t>Alternative benefit plan</t>
  </si>
  <si>
    <t>AL/ADL</t>
  </si>
  <si>
    <t>Aggregate lifetime and annual dollar limits</t>
  </si>
  <si>
    <t>CHIP</t>
  </si>
  <si>
    <t>Children's Health Insurance Program</t>
  </si>
  <si>
    <t>CMO</t>
  </si>
  <si>
    <t>Care Management Organization</t>
  </si>
  <si>
    <t>EC</t>
  </si>
  <si>
    <t>Emergency care</t>
  </si>
  <si>
    <t>FR</t>
  </si>
  <si>
    <t>Financial requirements</t>
  </si>
  <si>
    <t>IP</t>
  </si>
  <si>
    <t>Inpatient</t>
  </si>
  <si>
    <t>MCO</t>
  </si>
  <si>
    <t>Managed care organization (e.g., CMO)</t>
  </si>
  <si>
    <t>Med/Surg</t>
  </si>
  <si>
    <t>Medical and surgical</t>
  </si>
  <si>
    <t>MH/SUD</t>
  </si>
  <si>
    <t>Mental health or substance use disorder</t>
  </si>
  <si>
    <t>MHPAEA</t>
  </si>
  <si>
    <t>Mental Health Parity and Addiction Equity Act</t>
  </si>
  <si>
    <t>NQTL</t>
  </si>
  <si>
    <t>Nonquantitative treatment limitation</t>
  </si>
  <si>
    <t>OP</t>
  </si>
  <si>
    <t>Outpatient</t>
  </si>
  <si>
    <t>PAHP</t>
  </si>
  <si>
    <t>Prepaid ambulatory health plan</t>
  </si>
  <si>
    <t>PIHP</t>
  </si>
  <si>
    <t>Prepaid inpatient health plan</t>
  </si>
  <si>
    <t>QTL</t>
  </si>
  <si>
    <t>Quantitative treatment limitation</t>
  </si>
  <si>
    <t>Rx</t>
  </si>
  <si>
    <t>Prescription drugs</t>
  </si>
  <si>
    <t>SHBP</t>
  </si>
  <si>
    <t>State Health Benefit Plan</t>
  </si>
  <si>
    <t>Select a Benefit Package</t>
  </si>
  <si>
    <t>Select a Health Plan</t>
  </si>
  <si>
    <t>Anthem GOLD</t>
  </si>
  <si>
    <t>Anthem</t>
  </si>
  <si>
    <t>Anthem SILVER</t>
  </si>
  <si>
    <t>Kaiser Permanente</t>
  </si>
  <si>
    <t>Anthem BRONZE</t>
  </si>
  <si>
    <t>Anthem Statewide HMO</t>
  </si>
  <si>
    <t>CVS Caremark</t>
  </si>
  <si>
    <t>Anthem Medicare Advantage Standard</t>
  </si>
  <si>
    <t>Anthem Medicare Advantage Premium</t>
  </si>
  <si>
    <t>Kaiser Permanente Regional HMO</t>
  </si>
  <si>
    <t>UnitedHealthcare Statewide Statewide HMO</t>
  </si>
  <si>
    <t>UnitedHealthcare Medicare Advantage Standard</t>
  </si>
  <si>
    <t>UnitedHealthcare Medicare Advantage Premium</t>
  </si>
  <si>
    <t>Yes</t>
  </si>
  <si>
    <t>No</t>
  </si>
  <si>
    <t>OVERVIEW: Aggregate Lifetime and Annual Dollar Limits</t>
  </si>
  <si>
    <t>Federal Register / Vol. 81, No. 61, Part 438 Managed Care, Subpart K, § 438.905 Parity requirements for aggregate lifetime and annual dollar limits.*</t>
  </si>
  <si>
    <t>(b) MCOs, PIHPs, PAHPs, or other public health insurers with no limit or limits on less than one-third of all medical/surgical benefits.</t>
  </si>
  <si>
    <t>If a MCO, PIHP, PAHP, or other public health insurer does not include an aggregate lifetime or annual dollar limit on any medical/surgical benefits or includes an aggregate lifetime or annual dollar limit that applies to less than one-third of all medical/surgical benefits provided to enrollees through a contract with the State, it may not impose an aggregate lifetime or annual dollar limit, respectively, on mental health or substance use disorder benefits.</t>
  </si>
  <si>
    <t>(c) MCOs, PIHPs, PAHPs, or other public health insurers with a limit on at least two-thirds of all medical/surgical benefits.</t>
  </si>
  <si>
    <t>If a MCO, PIHP, PAHP, or other public health insurer includes an aggregate lifetime or annual dollar limit on at least two-thirds of all medical/surgical benefits provided to enrollees through a contract with the State, it must either:</t>
  </si>
  <si>
    <t>(1)</t>
  </si>
  <si>
    <t>Apply the aggregate lifetime or annual dollar limit both to the medical/surgical benefits to which the limit would otherwise apply and to mental health or substance use disorder benefits in a manner that does not distinguish between the medical/surgical benefits and mental health or substance use disorder benefits; or</t>
  </si>
  <si>
    <t>(2)</t>
  </si>
  <si>
    <t>Not include an aggregate lifetime or annual dollar limit on mental health or substance use disorder benefits that is more restrictive than the aggregate lifetime or annual dollar limit, respectively, on medical/surgical benefits.</t>
  </si>
  <si>
    <t>(d) Determining one-third and two-thirds of all medical/surgical benefits.</t>
  </si>
  <si>
    <t>For purposes of this section, the determination of whether the portion of medical/surgical benefits subject to an aggregate lifetime or annual dollar limit represents one-third or two-thirds of all medical/surgical benefits is based on the total dollar amount of all combinations of MCO, PIHP, PAHP, and other public health insurer payments for medical/surgical benefits expected to be paid under the MCO, PIHP, PAHP, or other public health insurer for a contract year.</t>
  </si>
  <si>
    <t>(e) MCO, PIHP, PAHP, or other public health insurer not described in this section.</t>
  </si>
  <si>
    <t>A MCO, PIHP, PAHP, or other public health insurer that is not described in paragraph (b) or (c) of this section for aggregate lifetime or annual dollar limits on medical/surgical benefits, must either:</t>
  </si>
  <si>
    <t>(i)</t>
  </si>
  <si>
    <t>Impose no aggregate lifetime or annual dollar limit, on mental health or substance use disorder benefits; or</t>
  </si>
  <si>
    <t>(ii)</t>
  </si>
  <si>
    <t>Impose an aggregate lifetime or annual dollar limit on mental health or substance use disorder benefits that is no more restrictive that an average limit calculated for medical/surgical benefits.</t>
  </si>
  <si>
    <t>Public Health Insurer Aggregate Lifetime and Annual Dollar Limit Reporting</t>
  </si>
  <si>
    <t>The reporting for Aggregate Lifetime and Annual Dollar Limits is designed to assist the plan in performing a detailed analysis of any such limitations. The reporting is broken into three sections:</t>
  </si>
  <si>
    <r>
      <rPr>
        <b/>
        <i/>
        <sz val="11"/>
        <color theme="1"/>
        <rFont val="Calibri"/>
        <family val="2"/>
        <scheme val="minor"/>
      </rPr>
      <t>Section 1:</t>
    </r>
    <r>
      <rPr>
        <i/>
        <sz val="11"/>
        <color theme="1"/>
        <rFont val="Calibri"/>
        <family val="2"/>
        <scheme val="minor"/>
      </rPr>
      <t xml:space="preserve">  Analysis of Medical/Surgical Benefits Subject to Aggregate Lifetime (AL) and Annual Dollar Limits (ADL)</t>
    </r>
  </si>
  <si>
    <t>This section accumulates total medical/surgical payments, as well as those payments subject to AL and ADL for each classification of benefits (Inpatient, Outpatient, Emergency, and Prescription Drugs). Formulas calculate the percentage of medical/surgical benefits are subject to AL and ADLs.</t>
  </si>
  <si>
    <r>
      <rPr>
        <b/>
        <i/>
        <sz val="11"/>
        <color theme="1"/>
        <rFont val="Calibri"/>
        <family val="2"/>
        <scheme val="minor"/>
      </rPr>
      <t>Section 2:</t>
    </r>
    <r>
      <rPr>
        <i/>
        <sz val="11"/>
        <color theme="1"/>
        <rFont val="Calibri"/>
        <family val="2"/>
        <scheme val="minor"/>
      </rPr>
      <t xml:space="preserve">  Aggregate Lifetime (AL) Limits</t>
    </r>
  </si>
  <si>
    <t>Based on the information provided in Section 1, Section 2 summarizes which classification(s) of benefits have less than one-third and greater than two-thirds of medical/surgical benefits subject to AL limits. A table is provided to specify the AL Limits for medical/surgical benefits and mental health/substance use disorder benefits. An analysis is necessary to determine whether the AL Limits in place during the contract period comply with MHPAEA.</t>
  </si>
  <si>
    <r>
      <rPr>
        <b/>
        <i/>
        <sz val="11"/>
        <color theme="1"/>
        <rFont val="Calibri"/>
        <family val="2"/>
        <scheme val="minor"/>
      </rPr>
      <t>Section 3:</t>
    </r>
    <r>
      <rPr>
        <i/>
        <sz val="11"/>
        <color theme="1"/>
        <rFont val="Calibri"/>
        <family val="2"/>
        <scheme val="minor"/>
      </rPr>
      <t xml:space="preserve">  Annual Dollar Limits (ADL)</t>
    </r>
  </si>
  <si>
    <t>Based on the information provided in Section 1, Section 3 summarizes which classification(s) of benefits have less than one-third and greater than two-thirds of medical/surgical benefits subject to ADLs. A table is provided to specify the ADLs for medical/surgical benefits and mental health/substance use disorder benefits. An analysis is necessary to determine whether the ADLs in place during the contract period comply with MHPAEA.</t>
  </si>
  <si>
    <t>OVERVIEW: Financial Requirements</t>
  </si>
  <si>
    <r>
      <rPr>
        <b/>
        <i/>
        <sz val="11"/>
        <color rgb="FF38939B"/>
        <rFont val="Calibri"/>
        <family val="2"/>
        <scheme val="minor"/>
      </rPr>
      <t>Substantially all</t>
    </r>
    <r>
      <rPr>
        <sz val="11"/>
        <rFont val="Calibri"/>
        <family val="2"/>
        <scheme val="minor"/>
      </rPr>
      <t>,</t>
    </r>
    <r>
      <rPr>
        <i/>
        <sz val="11"/>
        <color theme="1"/>
        <rFont val="Calibri"/>
        <family val="2"/>
        <scheme val="minor"/>
      </rPr>
      <t xml:space="preserve"> </t>
    </r>
    <r>
      <rPr>
        <sz val="11"/>
        <color theme="1"/>
        <rFont val="Calibri"/>
        <family val="2"/>
        <scheme val="minor"/>
      </rPr>
      <t>if a type of financial requirement is considered to apply to substantially all medical/surgical benefits in a classification of benefits if it applies to at least two-thirds of all medical/surgical benefits in that classification. If a type of financial requirement does not apply to at least two-thirds of all medical/surgical benefits in a classification, then that type cannot be applied to mental health or substance use disorder benefits in that classification.</t>
    </r>
  </si>
  <si>
    <r>
      <rPr>
        <b/>
        <i/>
        <sz val="11"/>
        <color rgb="FF38939B"/>
        <rFont val="Calibri"/>
        <family val="2"/>
        <scheme val="minor"/>
      </rPr>
      <t>Predominant</t>
    </r>
    <r>
      <rPr>
        <sz val="11"/>
        <rFont val="Calibri"/>
        <family val="2"/>
        <scheme val="minor"/>
      </rPr>
      <t>,</t>
    </r>
    <r>
      <rPr>
        <b/>
        <i/>
        <sz val="11"/>
        <color rgb="FF38939B"/>
        <rFont val="Calibri"/>
        <family val="2"/>
        <scheme val="minor"/>
      </rPr>
      <t xml:space="preserve"> </t>
    </r>
    <r>
      <rPr>
        <sz val="11"/>
        <rFont val="Calibri"/>
        <family val="2"/>
        <scheme val="minor"/>
      </rPr>
      <t>i</t>
    </r>
    <r>
      <rPr>
        <sz val="11"/>
        <color theme="1"/>
        <rFont val="Calibri"/>
        <family val="2"/>
        <scheme val="minor"/>
      </rPr>
      <t>f a type of financial requirement applies to at least two-thirds of all medical/surgical benefits in a classification, the level of the financial requirement that is considered the predominant level of that type in a classification of benefits is the level that applies to more than one-half of medical/surgical benefits in that classification subject to the financial requirement.
If, for a type of financial requirement that applies to at least two-thirds of all medical/surgical benefits in a classification, there is no single level that applies to more than one-half of medical/surgical benefits in the classification subject to the financial requirement, the MCO, PIHP, PAHP, or other public health insurer may combine levels until the combination of levels applies to more than one-half of medical/surgical benefits subject to the financial requirement in the classification. The least restrictive level within the combination is considered the predominant level of that type in the classification.</t>
    </r>
  </si>
  <si>
    <t>Federal Register / Vol. 81, No. 61, Part 438 Managed Care, Subpart K, § 438.910 Parity requirements for financial requirements and treatment limitations.*</t>
  </si>
  <si>
    <t>(2) Type of financial requirement or treatment limitation.</t>
  </si>
  <si>
    <t>Different types of financial requirements include deductibles, copayments, coinsurance, and out-of-pocket maximums.</t>
  </si>
  <si>
    <t>(b) General parity requirement - (1) General rule and scope.</t>
  </si>
  <si>
    <t>Each MCO, PIHP, PAHP, and other public health insurer providing services to health plan enrollees in a State that covers both medical/surgical benefits and mental health or substance use disorder benefits under the State plan, must not apply any financial requirement or treatment limitation to mental health or substance use disorder benefits in any classification that is more restrictive than the predominant financial requirement or treatment limitation of that type applied to substantially all medical/surgical benefits in the same classification furnished to enrollees.</t>
  </si>
  <si>
    <t>(2) Classification of benefits used for applying rules.</t>
  </si>
  <si>
    <t>If a health plan enrollee is provided mental health or substance use disorder benefits in any classification of benefits, mental health or substance use disorder benefits must be provided to the enrollee in every classification in which medical/surgical benefits are provided. The following classifications of benefits are the only classifications used in applying the rules of this section:</t>
  </si>
  <si>
    <r>
      <rPr>
        <i/>
        <sz val="11"/>
        <color theme="1"/>
        <rFont val="Calibri"/>
        <family val="2"/>
        <scheme val="minor"/>
      </rPr>
      <t>Inpatient.</t>
    </r>
    <r>
      <rPr>
        <sz val="11"/>
        <color theme="1"/>
        <rFont val="Calibri"/>
        <family val="2"/>
        <scheme val="minor"/>
      </rPr>
      <t xml:space="preserve"> Benefits furnished on an inpatient basis.</t>
    </r>
  </si>
  <si>
    <r>
      <rPr>
        <i/>
        <sz val="11"/>
        <color theme="1"/>
        <rFont val="Calibri"/>
        <family val="2"/>
        <scheme val="minor"/>
      </rPr>
      <t>Outpatient.</t>
    </r>
    <r>
      <rPr>
        <sz val="11"/>
        <color theme="1"/>
        <rFont val="Calibri"/>
        <family val="2"/>
        <scheme val="minor"/>
      </rPr>
      <t xml:space="preserve"> Benefits furnished on an outpatient basis. [Include observation.]</t>
    </r>
  </si>
  <si>
    <t>(iii)</t>
  </si>
  <si>
    <r>
      <rPr>
        <i/>
        <sz val="11"/>
        <color theme="1"/>
        <rFont val="Calibri"/>
        <family val="2"/>
        <scheme val="minor"/>
      </rPr>
      <t>Emergency care.</t>
    </r>
    <r>
      <rPr>
        <sz val="11"/>
        <color theme="1"/>
        <rFont val="Calibri"/>
        <family val="2"/>
        <scheme val="minor"/>
      </rPr>
      <t xml:space="preserve"> Benefits for emergency care.</t>
    </r>
  </si>
  <si>
    <t>(iv)</t>
  </si>
  <si>
    <r>
      <rPr>
        <i/>
        <sz val="11"/>
        <color theme="1"/>
        <rFont val="Calibri"/>
        <family val="2"/>
        <scheme val="minor"/>
      </rPr>
      <t>Prescription drugs.</t>
    </r>
    <r>
      <rPr>
        <sz val="11"/>
        <color theme="1"/>
        <rFont val="Calibri"/>
        <family val="2"/>
        <scheme val="minor"/>
      </rPr>
      <t xml:space="preserve"> Benefits for prescription drugs.</t>
    </r>
  </si>
  <si>
    <t>Note: Outpatient analysis may be subdivided into office visit versus other outpatient (non-office visit).</t>
  </si>
  <si>
    <t>(3) No separate cumulative financial requirements.</t>
  </si>
  <si>
    <t>A MCO, PIHP, PAHP, or other public health insurer may not apply any cumulative financial requirement for mental health or substance use disorder benefits in a classification that accumulates separately from any established for medical/surgical benefits in the same classification.</t>
  </si>
  <si>
    <t>Public Health Insurer Financial Requirement Reporting</t>
  </si>
  <si>
    <t>For financial requirement reporting, separate tabs are completed for each classification of benefits: Inpatient, Outpatient, Emergency Care and Prescription Drugs. The reporting tabs include tables to identify financial requirements that apply to substantially all medical/surgical benefits. For those financial requirements that apply to substantially all medical/surgical benefits, additional analysis is performed to determine the predominant level of financial requirement. 
The health plan reports all mental health/substance use disorder financial requirements. This section is completed to assist the health plan in evaluating whether the mental health/substance use disorder financial requirements comply with parity.
Note: It is appropriate to exclude populations without financial requirements for mental health/substance use disorder services. For example, if the population of pregnant women do not have financial requirements for mental health/substance use disorder services, this population may be excluded entirely from the FR analysis. Exclusions should be noted in the determination of applicability section.</t>
  </si>
  <si>
    <t>OVERVIEW: Quantitative Treatment Limitations</t>
  </si>
  <si>
    <r>
      <rPr>
        <b/>
        <i/>
        <sz val="11"/>
        <color rgb="FF38939B"/>
        <rFont val="Calibri"/>
        <family val="2"/>
        <scheme val="minor"/>
      </rPr>
      <t>Substantially all</t>
    </r>
    <r>
      <rPr>
        <sz val="11"/>
        <rFont val="Calibri"/>
        <family val="2"/>
        <scheme val="minor"/>
      </rPr>
      <t>,</t>
    </r>
    <r>
      <rPr>
        <i/>
        <sz val="11"/>
        <color theme="1"/>
        <rFont val="Calibri"/>
        <family val="2"/>
        <scheme val="minor"/>
      </rPr>
      <t xml:space="preserve"> </t>
    </r>
    <r>
      <rPr>
        <sz val="11"/>
        <color theme="1"/>
        <rFont val="Calibri"/>
        <family val="2"/>
        <scheme val="minor"/>
      </rPr>
      <t>if</t>
    </r>
    <r>
      <rPr>
        <i/>
        <sz val="11"/>
        <color theme="1"/>
        <rFont val="Calibri"/>
        <family val="2"/>
        <scheme val="minor"/>
      </rPr>
      <t xml:space="preserve"> </t>
    </r>
    <r>
      <rPr>
        <sz val="11"/>
        <color theme="1"/>
        <rFont val="Calibri"/>
        <family val="2"/>
        <scheme val="minor"/>
      </rPr>
      <t>a type of quantitative treatment limitation is considered to apply to substantially all medical/surgical benefits in a classification of benefits if it applies to at least two-thirds of all medical/surgical benefits in that classification. If a type of quantitative treatment limitation does not apply to at least two-thirds of all medical/surgical benefits in a classification, then that type cannot be applied to mental health or substance use disorder benefits in that classification.</t>
    </r>
  </si>
  <si>
    <r>
      <rPr>
        <b/>
        <i/>
        <sz val="11"/>
        <color rgb="FF38939B"/>
        <rFont val="Calibri"/>
        <family val="2"/>
        <scheme val="minor"/>
      </rPr>
      <t>Predominant</t>
    </r>
    <r>
      <rPr>
        <sz val="11"/>
        <rFont val="Calibri"/>
        <family val="2"/>
        <scheme val="minor"/>
      </rPr>
      <t>, i</t>
    </r>
    <r>
      <rPr>
        <sz val="11"/>
        <color theme="1"/>
        <rFont val="Calibri"/>
        <family val="2"/>
        <scheme val="minor"/>
      </rPr>
      <t>f a type of quantitative treatment limitation applies to at least two-thirds of all medical/surgical benefits in a classification, the level of the quantitative treatment limitation that is considered the predominant level of that type in a classification of benefits is the level that applies to more than one-half of medical/surgical benefits in that classification subject to the quantitative treatment limitation.
If, for a type of quantitative treatment limitation that applies to at least two-thirds of all medical/surgical benefits in a classification, there is no single level that applies to more than one-half of medical/surgical benefits in the classification subject to the quantitative treatment limitation, the MCO, PIHP, PAHP, or other public health insurer may combine levels until the combination of levels applies to more than one-half of medical/surgical benefits subject to the quantitative treatment limitation in the classification. The least restrictive level within the combination is considered the predominant level of that type in the classification.</t>
    </r>
  </si>
  <si>
    <t>Different types of quantitative treatment limitations include annual, episode, and lifetime day and visit limits.</t>
  </si>
  <si>
    <r>
      <rPr>
        <i/>
        <sz val="11"/>
        <color theme="1"/>
        <rFont val="Calibri"/>
        <family val="2"/>
        <scheme val="minor"/>
      </rPr>
      <t>Outpatient.</t>
    </r>
    <r>
      <rPr>
        <sz val="11"/>
        <color theme="1"/>
        <rFont val="Calibri"/>
        <family val="2"/>
        <scheme val="minor"/>
      </rPr>
      <t xml:space="preserve"> Benefits furnished on an outpatient basis.</t>
    </r>
  </si>
  <si>
    <t>Public Health Insurer Quantitative Treatment Limitation Reporting</t>
  </si>
  <si>
    <t>For QTL reporting, separate tabs are completed for each classification of benefits: Inpatient, Outpatient, Emergency Care and Prescription Drugs. The reporting tabs include tables to identify QTLs that apply to substantially all medical/surgical benefits. For those quantitative treatment limitations that apply to substantially all medical/surgical benefits, additional analysis is performed to determine the predominant level of QTL. 
The health plan reports all mental health/substance use disorder QTLs. This section is completed to assist the health plan in evaluating whether the mental health/substance use disorder QTLs comply with parity.</t>
  </si>
  <si>
    <t>QTLs include limits on frequency of treatment, number of visits, days of coverage, days in a waiting period, or other similar limits on the scope or duration of treatment that is quantifiable. Types of QTLs may involve varying timeframes, such as annual, episode, lifetime day and visit duration limits. Ensure all types of QTL are considered when completing the reporting tab.</t>
  </si>
  <si>
    <r>
      <t xml:space="preserve">Note: A limitation is considered a QTL, and subject to the QTL parity requirements, if a process </t>
    </r>
    <r>
      <rPr>
        <u/>
        <sz val="11"/>
        <rFont val="Calibri"/>
        <family val="2"/>
        <scheme val="minor"/>
      </rPr>
      <t>does not</t>
    </r>
    <r>
      <rPr>
        <sz val="11"/>
        <rFont val="Calibri"/>
        <family val="2"/>
        <scheme val="minor"/>
      </rPr>
      <t xml:space="preserve"> exist that allows the health plan to exceed a numeric limitation due to medical necessity. If it is possible to exceed a limitation (e.g. visit limit or prescription drug quantity limit) due to medical necessity, the limitation considered a NQTL, and is not analyzed as a QTL. For example, prescription drug quantity limits that may be exceeded due to medical necessity are considered an NQTL, not a QTL.</t>
    </r>
  </si>
  <si>
    <t>OVERVIEW: Non-Quantitative Treatment Limitations</t>
  </si>
  <si>
    <t>(c) Nonquantitative treatment limitations - (1) General rule.</t>
  </si>
  <si>
    <t>A MCO, PIHP, PAHP, or other public health insurer may not impose a nonquantitative treatment limitation for mental health or substance use disorder benefits in any classification unless, under the policies and procedures of the MCO, PIHP, PAHP, or other public health insurer as written and in operation, any processes, strategies, evidentiary standards, or other factors used in applying the nonquantitative treatment limitation to mental health or substance use disorder benefits in the classification are comparable to, and are applied no more stringently than, the processes, strategies, evidentiary standards, or other factors used in applying the limitation for medical/surgical benefits in the classification.</t>
  </si>
  <si>
    <t>(2) Illustrative list of nonquantitative treatment limitations.</t>
  </si>
  <si>
    <t>Nonquantitative treatment limitations include:</t>
  </si>
  <si>
    <t>Medical management standards limiting or excluding benefits based on medical necessity or medical appropriateness, or based on whether the treatment is experimental or investigative;</t>
  </si>
  <si>
    <t>Formulary design for prescription drugs;</t>
  </si>
  <si>
    <t>For MCOs, PIHPs, PAHPs, or other public health insurers with multiple network tiers (such as preferred providers and participating providers), network tier design;</t>
  </si>
  <si>
    <t>Standards for provider admission to participate in a network, including reimbursement rates;</t>
  </si>
  <si>
    <t>(v)</t>
  </si>
  <si>
    <t>MCO, PIHP, PAHP, or other public health insurer methods for determining usual, customary, and reasonable charges;</t>
  </si>
  <si>
    <t>(vi)</t>
  </si>
  <si>
    <t>Refusal to pay for higher-cost therapies until it can be shown that a lower-cost therapy is not effective (also known as fail-first policies or step therapy protocols);</t>
  </si>
  <si>
    <t>(vii)</t>
  </si>
  <si>
    <t>Exclusions based on failure to complete a course of treatment;</t>
  </si>
  <si>
    <t>(viii)</t>
  </si>
  <si>
    <t>Restrictions based on geographic location, facility type, provider specialty, and other criteria that limit the scope or duration of benefits for services provided under the MCO, PIHP, PAHP, or other public health insurer; and</t>
  </si>
  <si>
    <t>(ix)</t>
  </si>
  <si>
    <t>Standards for providing access to out-of-network providers.</t>
  </si>
  <si>
    <t>Public Health Insurer NQTL Reporting</t>
  </si>
  <si>
    <t>The reporting for Public Health Insurer NQTLs are organized as shown in the table below.</t>
  </si>
  <si>
    <t>Category</t>
  </si>
  <si>
    <t>Sub-category</t>
  </si>
  <si>
    <t>Medical Management:</t>
  </si>
  <si>
    <t>NQTL 1</t>
  </si>
  <si>
    <t>Utilization Management</t>
  </si>
  <si>
    <t>NQTL 1a</t>
  </si>
  <si>
    <t>Prior Authorization</t>
  </si>
  <si>
    <t>NQTL 1b</t>
  </si>
  <si>
    <t>Concurrent Review</t>
  </si>
  <si>
    <t>NQTL 1c</t>
  </si>
  <si>
    <t>Retrospective Review</t>
  </si>
  <si>
    <t>NQTL 2</t>
  </si>
  <si>
    <t>Case Management</t>
  </si>
  <si>
    <t>NQTL 3</t>
  </si>
  <si>
    <t>Disease Management</t>
  </si>
  <si>
    <t>NQTL 4</t>
  </si>
  <si>
    <t>Medication Request</t>
  </si>
  <si>
    <t>Network Management:</t>
  </si>
  <si>
    <t>NQTL 5</t>
  </si>
  <si>
    <t>Network status</t>
  </si>
  <si>
    <t xml:space="preserve">Medical Management provides oversight to ensure members receive benefits, access to providers, and medically necessary treatment and services. For the purpose of this reporting tool, Medical Management is divided into Utilization Management, Case Management, Disease Management, and Medication Request. Utilization Management is further subcategorized into the clinical types of reviews of prior authorization, concurrent review, and retrospective review for pre and post claim. A service request is a request for healthcare provided in an inpatient, outpatient, or emergency setting, or a request for prescription drug benefits. Once a member is eligible for a benefit, medical necessity is determined. Medical necessity utilizes clinical standards determined by evidence-based practice in order to ensure appropriate care for members when processing service requests. </t>
  </si>
  <si>
    <t xml:space="preserve">A medication request is a request for medication or drugs in any of the previously mentioned settings. Medical necessity utilizes clinical standards determined by evidence-based practice in order to ensure appropriate care for members when processing medication requests. </t>
  </si>
  <si>
    <t xml:space="preserve">Network status is based upon contractual agreements between the plan and providers. </t>
  </si>
  <si>
    <t xml:space="preserve">
</t>
  </si>
  <si>
    <t>OVERVIEW: Data Reporting Requirements</t>
  </si>
  <si>
    <r>
      <rPr>
        <b/>
        <sz val="11"/>
        <color rgb="FF38939B"/>
        <rFont val="Calibri"/>
        <family val="2"/>
        <scheme val="minor"/>
      </rPr>
      <t xml:space="preserve">Data Reporting Requirements </t>
    </r>
    <r>
      <rPr>
        <sz val="11"/>
        <color theme="1"/>
        <rFont val="Calibri"/>
        <family val="2"/>
        <scheme val="minor"/>
      </rPr>
      <t xml:space="preserve">include additional information requested by the State to help assess mental health parity in regards to claim adjudication and provider education. The data request includes details on claim adjudication and education the health plan is performing with its providers. Reporting on these elements is required. </t>
    </r>
  </si>
  <si>
    <t>(1) Claims Adjudication Reporting</t>
  </si>
  <si>
    <t>Additional reporting on the adjudication of MH/SUD and Med/Surg claims is requested in this section. This information is being requested to help quantify adjudication statistics for the different service types.</t>
  </si>
  <si>
    <t>(2) Provider Education and Communication Reporting</t>
  </si>
  <si>
    <t>Additional reporting is requested to clarify the efforts being performed by the public health insurer to actively engage its providers to promote mental health parity.</t>
  </si>
  <si>
    <t>REPORTING: Aggregate Lifetime and Annual Dollar Limits</t>
  </si>
  <si>
    <t>Benefit Package:</t>
  </si>
  <si>
    <t>DETERMINATION OF APPLICABILITY</t>
  </si>
  <si>
    <t>Answer the questions below in order to ascertain which sections on this tab must be completed. None of the sections are required to be completed if the answer to all questions is "no."</t>
  </si>
  <si>
    <t>A)</t>
  </si>
  <si>
    <t>Does the health plan impose any aggregate lifetime limits on MH/SUD benefits or services?</t>
  </si>
  <si>
    <t>B)</t>
  </si>
  <si>
    <t>Does the health plan impose any annual dollar limits on MH/SUD benefits or services?</t>
  </si>
  <si>
    <t>SECTION 1: Analysis of Medical/Surgical Benefits Subject to Aggregate Lifetime (AL) and Annual Dollar Limits (ADL)</t>
  </si>
  <si>
    <t>1)</t>
  </si>
  <si>
    <t xml:space="preserve">Complete the tables below to identify total payments, as well as payments subject to AL and ADLs. </t>
  </si>
  <si>
    <t>(Note: "Payments" refers to the total dollar amount of all combinations of the plan's payments for med/surg benefits expected to be paid under the plan for a contract year.)</t>
  </si>
  <si>
    <t>Identify source documents used to prepare response:</t>
  </si>
  <si>
    <t>Payments</t>
  </si>
  <si>
    <t>Note</t>
  </si>
  <si>
    <t>Total</t>
  </si>
  <si>
    <t>Any AL Limit?</t>
  </si>
  <si>
    <t>Subject to</t>
  </si>
  <si>
    <t>Any ADL?</t>
  </si>
  <si>
    <t>Reference</t>
  </si>
  <si>
    <r>
      <t xml:space="preserve">List All </t>
    </r>
    <r>
      <rPr>
        <b/>
        <sz val="11"/>
        <color rgb="FF7AC142"/>
        <rFont val="Calibri"/>
        <family val="2"/>
        <scheme val="minor"/>
      </rPr>
      <t>Med/Surg</t>
    </r>
    <r>
      <rPr>
        <b/>
        <sz val="11"/>
        <color theme="1"/>
        <rFont val="Calibri"/>
        <family val="2"/>
        <scheme val="minor"/>
      </rPr>
      <t xml:space="preserve"> Benefits and Services</t>
    </r>
  </si>
  <si>
    <t>(yes/no)</t>
  </si>
  <si>
    <t>AL Limit</t>
  </si>
  <si>
    <t>ADL</t>
  </si>
  <si>
    <t>(see below)</t>
  </si>
  <si>
    <t>Add rows for additional benefits/services, if needed</t>
  </si>
  <si>
    <t>Emergency Care</t>
  </si>
  <si>
    <t>Prescription Drugs</t>
  </si>
  <si>
    <t>Total Payments</t>
  </si>
  <si>
    <t>Percent of Payments Subject to AL and ADLs</t>
  </si>
  <si>
    <t>Are less than one-third of payments limited?</t>
  </si>
  <si>
    <t>Are greater than two thirds of payments limited?</t>
  </si>
  <si>
    <t>Notes</t>
  </si>
  <si>
    <t>A</t>
  </si>
  <si>
    <t>B</t>
  </si>
  <si>
    <t>C</t>
  </si>
  <si>
    <t>Add rows for additional notes, if needed</t>
  </si>
  <si>
    <t>SECTION 2: Aggregate Lifetime (AL) Limits</t>
  </si>
  <si>
    <t>2)</t>
  </si>
  <si>
    <t>Does Plan include AL limits on less than one-third of med/surg benefits provided to enrollees through a contract with the State?</t>
  </si>
  <si>
    <t>If "yes", the Plan may not impose an AL limit on MH/SUD benefits.</t>
  </si>
  <si>
    <t>3)</t>
  </si>
  <si>
    <t>Does Plan include AL limits on at least two-thirds of all med/surg benefits provided to enrollees through a contract with the State?</t>
  </si>
  <si>
    <t>If "yes", the Plan must either:</t>
  </si>
  <si>
    <t>Apply the AL limit both to the med/surg benefits to which the limit would otherwise apply and to MH/SUD benefits in a manner that does not distinguish between the med/surg benefits and MH/SUD benefits; or</t>
  </si>
  <si>
    <t>Not include an AL limit on MH/SUD benefits that is more restrictive than the AL limit on med/surg benefits.</t>
  </si>
  <si>
    <t>4)</t>
  </si>
  <si>
    <t>Complete the table below.</t>
  </si>
  <si>
    <t>Specify</t>
  </si>
  <si>
    <t>List All Benefits and Services Subject to Aggregate Lifetime Limits</t>
  </si>
  <si>
    <t>AL Limits</t>
  </si>
  <si>
    <t>5)</t>
  </si>
  <si>
    <t>Discuss any instances of non-compliance identified, or conclude that no instances of non-compliance were noted.</t>
  </si>
  <si>
    <t>D</t>
  </si>
  <si>
    <t>E</t>
  </si>
  <si>
    <t>F</t>
  </si>
  <si>
    <t>SECTION 3: Annual Dollar Limits (ADL)</t>
  </si>
  <si>
    <t>6)</t>
  </si>
  <si>
    <t>Does the plan include an ADL less than one-third of med/surg benefits provided to enrollees through a contract with the State?</t>
  </si>
  <si>
    <t>If "yes", the Plan may not impose an ADL on MH/SUD benefits.</t>
  </si>
  <si>
    <t>7)</t>
  </si>
  <si>
    <t>Does the plan include an ADL on at least two-thirds of all med/surg benefits provided to enrollees through a contract with the State?</t>
  </si>
  <si>
    <t>Apply the ADL both to the med/surg benefits to which the limit would otherwise apply and to MH/SUD benefits in a manner that does not distinguish between the med/surg benefits and MH/SUD benefits; or</t>
  </si>
  <si>
    <t>Not include an ADL limit on MH/SUD benefits that is more restrictive than the AL limit on med/surg benefits.</t>
  </si>
  <si>
    <t>8)</t>
  </si>
  <si>
    <t>9)</t>
  </si>
  <si>
    <t>G</t>
  </si>
  <si>
    <t>H</t>
  </si>
  <si>
    <t>I</t>
  </si>
  <si>
    <t>REPORTING: Inpatient Financial Requirements</t>
  </si>
  <si>
    <t>Does the health plan charge deductibles for any MH/SUD inpatient services?</t>
  </si>
  <si>
    <t>Does the health plan require coinsurance for any MH/SUD inpatient services?</t>
  </si>
  <si>
    <t>C)</t>
  </si>
  <si>
    <t>Does the health plan charge copayments for any MH/SUD inpatient services?</t>
  </si>
  <si>
    <t>D)</t>
  </si>
  <si>
    <t>Does the health plan charge different copayments based on income level for any MH/SUD inpatient services?</t>
  </si>
  <si>
    <t>E)</t>
  </si>
  <si>
    <t>Are any MH/SUD inpatient benefits or services subject to an out-of-pocket maximum?</t>
  </si>
  <si>
    <r>
      <rPr>
        <b/>
        <u/>
        <sz val="11"/>
        <color theme="1"/>
        <rFont val="Calibri"/>
        <family val="2"/>
        <scheme val="minor"/>
      </rPr>
      <t>Exclusions:</t>
    </r>
    <r>
      <rPr>
        <b/>
        <sz val="11"/>
        <color theme="1"/>
        <rFont val="Calibri"/>
        <family val="2"/>
        <scheme val="minor"/>
      </rPr>
      <t xml:space="preserve"> List and briefly describe populations excluded from the analysis in this tab due to lack of MH/SUD financial requirements. </t>
    </r>
  </si>
  <si>
    <t>Or, if no populations were excluded due to meeting the substantially all thresholds without exclusions, specify this.</t>
  </si>
  <si>
    <t>SECTION 1: Inpatient MEDICAL/SURGICAL Financial Requirements</t>
  </si>
  <si>
    <t>Complete the table below to identify the types of financial requirements (FRs) that exist, and payments applicable to those FRs for med/surg benefits and services. This information is used to populate the "substantially all" analysis in #2 below.</t>
  </si>
  <si>
    <t>Note: Input/analysis can be divided into multiple tiers to accommodate distinct benefit packages (e.g., different co-pay tiers), if needed.</t>
  </si>
  <si>
    <t>Types of Financial Requirements</t>
  </si>
  <si>
    <t>Total IP</t>
  </si>
  <si>
    <r>
      <t xml:space="preserve">List IP </t>
    </r>
    <r>
      <rPr>
        <b/>
        <sz val="11"/>
        <color rgb="FF7AC142"/>
        <rFont val="Calibri"/>
        <family val="2"/>
        <scheme val="minor"/>
      </rPr>
      <t>Med/Surg</t>
    </r>
    <r>
      <rPr>
        <b/>
        <sz val="11"/>
        <color theme="1"/>
        <rFont val="Calibri"/>
        <family val="2"/>
        <scheme val="minor"/>
      </rPr>
      <t xml:space="preserve"> Benefits and Services</t>
    </r>
  </si>
  <si>
    <t>Deductibles</t>
  </si>
  <si>
    <t>Coinsurance</t>
  </si>
  <si>
    <t>Copayments</t>
  </si>
  <si>
    <t>OOP Max</t>
  </si>
  <si>
    <t>TIER 1: Income Level 1</t>
  </si>
  <si>
    <t>In-Network Benefits</t>
  </si>
  <si>
    <t>Facility Fees(Medical/surgical, Maternity, Newborn )</t>
  </si>
  <si>
    <t>Skilled Nursing, Hospice, Rehab Facility</t>
  </si>
  <si>
    <t xml:space="preserve">Inpatient Professional Fees </t>
  </si>
  <si>
    <t>Out-of-Network Benefits</t>
  </si>
  <si>
    <t xml:space="preserve"> $                                  -  </t>
  </si>
  <si>
    <t xml:space="preserve"> $                               -  </t>
  </si>
  <si>
    <r>
      <t xml:space="preserve">Analysis of "Substantially All" Threshold </t>
    </r>
    <r>
      <rPr>
        <sz val="9"/>
        <color theme="1"/>
        <rFont val="Calibri"/>
        <family val="2"/>
        <scheme val="minor"/>
      </rPr>
      <t>(two thirds or greater)</t>
    </r>
  </si>
  <si>
    <t>Med/Surg Payments</t>
  </si>
  <si>
    <t>Percent of Total Payments</t>
  </si>
  <si>
    <t>Substantially All Threshold Met?</t>
  </si>
  <si>
    <t>TIER 2: Income Level 2</t>
  </si>
  <si>
    <t>TIER 3: Income Level 3</t>
  </si>
  <si>
    <t>TIER 4: Income Level 4</t>
  </si>
  <si>
    <t xml:space="preserve">Note A:  </t>
  </si>
  <si>
    <t>FR does not apply to "substantially all" med/surg benefits. The health plan may not apply the FR to MH/SUD benefits.</t>
  </si>
  <si>
    <t xml:space="preserve">Note B:  </t>
  </si>
  <si>
    <t>For FRs that apply to "substantially all" med/surg benefits, the health plan must identify the level of FR that is "predominantly" applied to med/surg benefits. This analysis is performed in #3 below.</t>
  </si>
  <si>
    <t>Analysis of Predominance</t>
  </si>
  <si>
    <t>For financial requirements referenced to "Note A", do not complete the analysis of predominance below, as it is not applicable. For financial requirements referenced to "Note B", complete the table below. Enter all levels of financial requirements applicable to med/surg benefits, ordered from lowest to highest, as well as the payment associated with each level.</t>
  </si>
  <si>
    <r>
      <t xml:space="preserve">Under "Identify Predominant Level", </t>
    </r>
    <r>
      <rPr>
        <b/>
        <u/>
        <sz val="11"/>
        <color theme="1"/>
        <rFont val="Calibri"/>
        <family val="2"/>
        <scheme val="minor"/>
      </rPr>
      <t>manual analysis is necessary</t>
    </r>
    <r>
      <rPr>
        <sz val="11"/>
        <color theme="1"/>
        <rFont val="Calibri"/>
        <family val="2"/>
        <scheme val="minor"/>
      </rPr>
      <t xml:space="preserve">. If a single level meets the "predominance" threshold of 50% or greater, this is entered as the predominant level for the financial requirement. However, if no level meets the 50% threshold, multiple levels may be combined until the combination of levels applies to more than half of the payments for the financial requirement. When multiple levels are combined, the lowest (least restrictive) level in the combination is the predominant level. Use the column labeled  "Identify Predominant Level" to identify a single level or a combination of levels that meets the predominance threshold. </t>
    </r>
  </si>
  <si>
    <t>List FR Levels</t>
  </si>
  <si>
    <t>List Payments</t>
  </si>
  <si>
    <t>Calculation of</t>
  </si>
  <si>
    <t>Financial Requirement</t>
  </si>
  <si>
    <t>(low to high)</t>
  </si>
  <si>
    <t>for Each Level</t>
  </si>
  <si>
    <t>Predominance</t>
  </si>
  <si>
    <t>Identify Predominant Level</t>
  </si>
  <si>
    <r>
      <rPr>
        <b/>
        <sz val="11"/>
        <color rgb="FF7AC142"/>
        <rFont val="Calibri"/>
        <family val="2"/>
        <scheme val="minor"/>
      </rPr>
      <t>Med/Surg</t>
    </r>
    <r>
      <rPr>
        <sz val="11"/>
        <color theme="1"/>
        <rFont val="Calibri"/>
        <family val="2"/>
        <scheme val="minor"/>
      </rPr>
      <t xml:space="preserve"> </t>
    </r>
  </si>
  <si>
    <t>Total Payments w/ Deductible:</t>
  </si>
  <si>
    <t>Predominant Level:</t>
  </si>
  <si>
    <t>Total Payments w/ Coinsurance:</t>
  </si>
  <si>
    <t>Copayment TIER 1: Income Level 1</t>
  </si>
  <si>
    <t>Total Payments w/ Copayment:</t>
  </si>
  <si>
    <t>Copayment TIER 2: Income Level 2</t>
  </si>
  <si>
    <t>Copayment TIER 3: Income Level 3</t>
  </si>
  <si>
    <t>Copayment TIER 4: Income Level 4</t>
  </si>
  <si>
    <t>Out-of-Pocket Maximum TIERS 1-4</t>
  </si>
  <si>
    <t>Total Payments w/ Out of Pocket Maximum:</t>
  </si>
  <si>
    <t>SECTION 2: Inpatient MENTAL HEALTH/SUBSTANCE USE DISORDER Financial Requirements</t>
  </si>
  <si>
    <t>Complete the table below to report the financial requirements applicable to mental health/substance use disorder benefits, regardless of the results of the analysis above. If multiple levels of financial requirements exist, specify all levels by including a line item for each level of financial requirement.</t>
  </si>
  <si>
    <r>
      <t xml:space="preserve">List IP </t>
    </r>
    <r>
      <rPr>
        <b/>
        <sz val="11"/>
        <color rgb="FFF8971D"/>
        <rFont val="Calibri"/>
        <family val="2"/>
        <scheme val="minor"/>
      </rPr>
      <t>MH/SUD</t>
    </r>
    <r>
      <rPr>
        <b/>
        <sz val="11"/>
        <color theme="1"/>
        <rFont val="Calibri"/>
        <family val="2"/>
        <scheme val="minor"/>
      </rPr>
      <t xml:space="preserve"> Benefits and Services</t>
    </r>
  </si>
  <si>
    <t>MH IP</t>
  </si>
  <si>
    <t> </t>
  </si>
  <si>
    <t>REPORTING: Outpatient Financial Requirements - Office Visits</t>
  </si>
  <si>
    <t>Does the health plan charge deductibles for any MH/SUD outpatient services?</t>
  </si>
  <si>
    <t>Does the health plan require coinsurance for any MH/SUD outpatient services?</t>
  </si>
  <si>
    <t>Does the health plan charge copayments for any MH/SUD outpatient services?</t>
  </si>
  <si>
    <t>Does the health plan charge different copayments based on income level for any MH/SUD outpatient services?</t>
  </si>
  <si>
    <t>Are any MH/SUD outpatient benefits or services subject to an out-of-pocket maximum?</t>
  </si>
  <si>
    <t>SECTION 1: Outpatient MEDICAL/SURGICAL Financial Requirements</t>
  </si>
  <si>
    <t>Total OP</t>
  </si>
  <si>
    <r>
      <t xml:space="preserve">List OP </t>
    </r>
    <r>
      <rPr>
        <b/>
        <sz val="11"/>
        <color rgb="FF7AC142"/>
        <rFont val="Calibri"/>
        <family val="2"/>
        <scheme val="minor"/>
      </rPr>
      <t>Med/Surg</t>
    </r>
    <r>
      <rPr>
        <b/>
        <sz val="11"/>
        <color theme="1"/>
        <rFont val="Calibri"/>
        <family val="2"/>
        <scheme val="minor"/>
      </rPr>
      <t xml:space="preserve"> Benefits and Services</t>
    </r>
  </si>
  <si>
    <t>Office Visits - Preventive Visits and Tests</t>
  </si>
  <si>
    <t xml:space="preserve"> $                              -  </t>
  </si>
  <si>
    <t xml:space="preserve"> $                                           -  </t>
  </si>
  <si>
    <t>Office Visits - PCP (Non-Preventive)</t>
  </si>
  <si>
    <t>Office Visits - Specialist (Non-Preventive)</t>
  </si>
  <si>
    <t>Office Spinal Manipulation</t>
  </si>
  <si>
    <t>SECTION 2: Outpatient MENTAL HEALTH/SUBSTANCE USE DISORDER Financial Requirements</t>
  </si>
  <si>
    <r>
      <t xml:space="preserve">List OP </t>
    </r>
    <r>
      <rPr>
        <b/>
        <sz val="11"/>
        <color rgb="FFF8971D"/>
        <rFont val="Calibri"/>
        <family val="2"/>
        <scheme val="minor"/>
      </rPr>
      <t>MH/SUD</t>
    </r>
    <r>
      <rPr>
        <b/>
        <sz val="11"/>
        <color theme="1"/>
        <rFont val="Calibri"/>
        <family val="2"/>
        <scheme val="minor"/>
      </rPr>
      <t xml:space="preserve"> Benefits and Services</t>
    </r>
  </si>
  <si>
    <t>Outpatient Mental Health / Substance Abuse</t>
  </si>
  <si>
    <t>REPORTING: Outpatient Financial Requirements - Other (Non-Office Visit)</t>
  </si>
  <si>
    <t>Outpatient Preventive: Lab, Radiology, &amp; Scopic Tests</t>
  </si>
  <si>
    <t>Professional Fees for Surgical and Medical Services</t>
  </si>
  <si>
    <t>Outpatient Surgery Facility</t>
  </si>
  <si>
    <t>Scopic Procedures (non-preventive)</t>
  </si>
  <si>
    <t>Lab/Pathology Services Outpatient</t>
  </si>
  <si>
    <t>Minor Diagnostic/Radiology Services Outpatient</t>
  </si>
  <si>
    <t xml:space="preserve">OP Major Diagnostic (CT, PET, MRI, MRA, Nuclear Med) </t>
  </si>
  <si>
    <t>Outpatient Therapeutic Treatments</t>
  </si>
  <si>
    <t>Rehabilitation Therapy Services</t>
  </si>
  <si>
    <t>Urgent Care Center Services</t>
  </si>
  <si>
    <t>Outpatient Minor Facility</t>
  </si>
  <si>
    <t>Home Health</t>
  </si>
  <si>
    <t>Prosthetics, DME, Ambulance</t>
  </si>
  <si>
    <t>Outpatient Pharmaceutical Products</t>
  </si>
  <si>
    <t>REPORTING: Emergency Financial Requirements</t>
  </si>
  <si>
    <t>Does the health plan charge deductibles for any MH/SUD emergency services?</t>
  </si>
  <si>
    <t>Does the health plan require coinsurance for any MH/SUD emergency services?</t>
  </si>
  <si>
    <t>Does the health plan charge copayments for any MH/SUD emergency services?</t>
  </si>
  <si>
    <t>Does the health plan charge different copayments based on income level for any MH/SUD emergency services?</t>
  </si>
  <si>
    <t>Are any MH/SUD emergency benefits or services subject to an out-of-pocket maximum?</t>
  </si>
  <si>
    <t>SECTION 1: Emergency MEDICAL/SURGICAL Financial Requirements</t>
  </si>
  <si>
    <t>Total EC</t>
  </si>
  <si>
    <r>
      <t xml:space="preserve">List EC </t>
    </r>
    <r>
      <rPr>
        <b/>
        <sz val="11"/>
        <color rgb="FF7AC142"/>
        <rFont val="Calibri"/>
        <family val="2"/>
        <scheme val="minor"/>
      </rPr>
      <t>Med/Surg</t>
    </r>
    <r>
      <rPr>
        <b/>
        <sz val="11"/>
        <color theme="1"/>
        <rFont val="Calibri"/>
        <family val="2"/>
        <scheme val="minor"/>
      </rPr>
      <t xml:space="preserve"> Benefits and Services</t>
    </r>
  </si>
  <si>
    <t>Emergency Room</t>
  </si>
  <si>
    <t>SECTION 2: Emergency MENTAL HEALTH/SUBSTANCE USE DISORDER Financial Requirements</t>
  </si>
  <si>
    <r>
      <t xml:space="preserve">List EC </t>
    </r>
    <r>
      <rPr>
        <b/>
        <sz val="11"/>
        <color rgb="FFF8971D"/>
        <rFont val="Calibri"/>
        <family val="2"/>
        <scheme val="minor"/>
      </rPr>
      <t>MH/SUD</t>
    </r>
    <r>
      <rPr>
        <b/>
        <sz val="11"/>
        <color theme="1"/>
        <rFont val="Calibri"/>
        <family val="2"/>
        <scheme val="minor"/>
      </rPr>
      <t xml:space="preserve"> Benefits and Services</t>
    </r>
  </si>
  <si>
    <t>Emergency Room In-network</t>
  </si>
  <si>
    <t>Emergency Room Out-of-network</t>
  </si>
  <si>
    <t>REPORTING: Prescription Drugs Financial Requirements</t>
  </si>
  <si>
    <t>Does the health plan charge deductibles for any MH/SUD prescription drug benefits?</t>
  </si>
  <si>
    <t>Does the health plan require coinsurance for any MH/SUD prescription drug benefits?</t>
  </si>
  <si>
    <t>Does the health plan charge copayments for any MH/SUD prescription drug benefits?</t>
  </si>
  <si>
    <t>Does the health plan charge different copayments based on income level for any MH/SUD prescription drug beneftis?</t>
  </si>
  <si>
    <t>Are any MH/SUD prescription drug benefits or services subject to an out-of-pocket maximum?</t>
  </si>
  <si>
    <t>SECTION 1: Prescription Drug MEDICAL/SURGICAL Financial Requirements</t>
  </si>
  <si>
    <t>Total Rx</t>
  </si>
  <si>
    <r>
      <t xml:space="preserve">List Rx </t>
    </r>
    <r>
      <rPr>
        <b/>
        <sz val="11"/>
        <color rgb="FF7AC142"/>
        <rFont val="Calibri"/>
        <family val="2"/>
        <scheme val="minor"/>
      </rPr>
      <t>Med/Surg</t>
    </r>
    <r>
      <rPr>
        <b/>
        <sz val="11"/>
        <color theme="1"/>
        <rFont val="Calibri"/>
        <family val="2"/>
        <scheme val="minor"/>
      </rPr>
      <t xml:space="preserve"> Benefits and Services</t>
    </r>
  </si>
  <si>
    <t>SECTION 2: Prescription Drug MENTAL HEALTH/SUBSTANCE USE DISORDER Financial Requirements</t>
  </si>
  <si>
    <r>
      <t xml:space="preserve">List Rx </t>
    </r>
    <r>
      <rPr>
        <b/>
        <sz val="11"/>
        <color rgb="FFF8971D"/>
        <rFont val="Calibri"/>
        <family val="2"/>
        <scheme val="minor"/>
      </rPr>
      <t>MH/SUD</t>
    </r>
    <r>
      <rPr>
        <b/>
        <sz val="11"/>
        <color theme="1"/>
        <rFont val="Calibri"/>
        <family val="2"/>
        <scheme val="minor"/>
      </rPr>
      <t xml:space="preserve"> Benefits and Services</t>
    </r>
  </si>
  <si>
    <t>REPORTING: Inpatient Quantitative Treatment Limitations</t>
  </si>
  <si>
    <t>Are there limits on the frequency of MH/SUD inpatient services?</t>
  </si>
  <si>
    <t>Are there limits on the number of MH/SUD inpatient visits?</t>
  </si>
  <si>
    <t>Are there limits on the number of covered inpatient days for MH/SUD benefits or services?</t>
  </si>
  <si>
    <t>Does the health plan require waiting periods for any MH/SUD inpatient benefits or services?</t>
  </si>
  <si>
    <r>
      <t xml:space="preserve">Limitations are considered a QTL if a process </t>
    </r>
    <r>
      <rPr>
        <b/>
        <u/>
        <sz val="11"/>
        <rFont val="Calibri"/>
        <family val="2"/>
        <scheme val="minor"/>
      </rPr>
      <t>does not</t>
    </r>
    <r>
      <rPr>
        <b/>
        <sz val="11"/>
        <rFont val="Calibri"/>
        <family val="2"/>
        <scheme val="minor"/>
      </rPr>
      <t xml:space="preserve"> exist to exceed limitations due to medical necessity, and the limitation is expressed numerically. If it is possible to exceed a limitation (such as number of visits, covered days, or prescription drug quantities) due to medical necessity, these utilization management policies should be addressed as an NQTL and this tab is not applicable (enter "no" above). In the space provided, discuss whether MH/SUD benefits are subject to quantifiable limitations listed above, and whether processes exist that would allow a beneficiary to exceed limits due to medical necessity.</t>
    </r>
  </si>
  <si>
    <t>SECTION 1: Inpatient MEDICAL/SURGICAL Quantitative Treatment Limitations</t>
  </si>
  <si>
    <t>Complete the table below to identify quantitative treatment limitations (QTLs) applicable to "substantially all" medical/surgical benefits. The list of med/surg benefits and total payments may be pasted from the financial requirements reporting tab.</t>
  </si>
  <si>
    <t>Types of Quantitative Treatment Limitations</t>
  </si>
  <si>
    <t>Payments with</t>
  </si>
  <si>
    <t>Limits on Svc</t>
  </si>
  <si>
    <t>Visit</t>
  </si>
  <si>
    <t>Limits on Days</t>
  </si>
  <si>
    <t>Waiting</t>
  </si>
  <si>
    <t>Frequency</t>
  </si>
  <si>
    <t>Limits</t>
  </si>
  <si>
    <t>of Coverage</t>
  </si>
  <si>
    <t>Periods</t>
  </si>
  <si>
    <t>QTL does not apply to "substantially all" med/surg benefits. The health plan may not apply the QTL to MH/SUD benefits.</t>
  </si>
  <si>
    <t>For QTLs that apply to "substantially all" med/surg benefits, the health plan must identify the level of QTL that is "predominantly" applied to med/surg benefits. See #3 below.</t>
  </si>
  <si>
    <t>For QTLs referenced to "Note A", do not complete the analysis of predominance below, as it is not applicable. For QTLs referenced to "Note B", complete the table below. Enter all levels of QTLs applicable to med/surg benefits, ordered from lowest to highest, as well as the payment associated with each level.</t>
  </si>
  <si>
    <r>
      <t xml:space="preserve">Under "Identify Predominant Level", </t>
    </r>
    <r>
      <rPr>
        <b/>
        <u/>
        <sz val="11"/>
        <color theme="1"/>
        <rFont val="Calibri"/>
        <family val="2"/>
        <scheme val="minor"/>
      </rPr>
      <t>manual analysis is necessary</t>
    </r>
    <r>
      <rPr>
        <sz val="11"/>
        <color theme="1"/>
        <rFont val="Calibri"/>
        <family val="2"/>
        <scheme val="minor"/>
      </rPr>
      <t xml:space="preserve">. If a single level meets the "predominance" threshold of 50% or greater, this is entered as the predominant level. However, if no level meets the 50% threshold, multiple levels may be combined until the combination of levels applies to more than half of the payments for the QTL. When multiple levels are combined, the lowest (least restrictive) level in the combination is the predominant level. Use the column labeled  "Identify Predominant Level" to identify a single level or a combination of levels that meets the predominance threshold. </t>
    </r>
  </si>
  <si>
    <t>List QTL Levels</t>
  </si>
  <si>
    <t>Quantitative Treatment Limitation</t>
  </si>
  <si>
    <r>
      <rPr>
        <b/>
        <sz val="11"/>
        <color rgb="FF7AC142"/>
        <rFont val="Calibri"/>
        <family val="2"/>
        <scheme val="minor"/>
      </rPr>
      <t>Med/Surg</t>
    </r>
    <r>
      <rPr>
        <sz val="11"/>
        <color theme="1"/>
        <rFont val="Calibri"/>
        <family val="2"/>
        <scheme val="minor"/>
      </rPr>
      <t xml:space="preserve"> Limits on Service Frequency</t>
    </r>
  </si>
  <si>
    <t>Total Payments w/ Limits on Service Frequency:</t>
  </si>
  <si>
    <r>
      <rPr>
        <b/>
        <sz val="11"/>
        <color rgb="FF7AC142"/>
        <rFont val="Calibri"/>
        <family val="2"/>
        <scheme val="minor"/>
      </rPr>
      <t>Med/Surg</t>
    </r>
    <r>
      <rPr>
        <sz val="11"/>
        <color theme="1"/>
        <rFont val="Calibri"/>
        <family val="2"/>
        <scheme val="minor"/>
      </rPr>
      <t xml:space="preserve"> Visit Limits</t>
    </r>
  </si>
  <si>
    <t>Total Payments w/ Visit Limits:</t>
  </si>
  <si>
    <r>
      <rPr>
        <b/>
        <sz val="11"/>
        <color rgb="FF7AC142"/>
        <rFont val="Calibri"/>
        <family val="2"/>
        <scheme val="minor"/>
      </rPr>
      <t>Med/Surg</t>
    </r>
    <r>
      <rPr>
        <sz val="11"/>
        <color theme="1"/>
        <rFont val="Calibri"/>
        <family val="2"/>
        <scheme val="minor"/>
      </rPr>
      <t xml:space="preserve"> Limits on Days of Coverage</t>
    </r>
  </si>
  <si>
    <t>Total Payments w/ Limits on Days of Coverage:</t>
  </si>
  <si>
    <r>
      <rPr>
        <b/>
        <sz val="11"/>
        <color rgb="FF7AC142"/>
        <rFont val="Calibri"/>
        <family val="2"/>
        <scheme val="minor"/>
      </rPr>
      <t>Med/Surg</t>
    </r>
    <r>
      <rPr>
        <sz val="11"/>
        <color theme="1"/>
        <rFont val="Calibri"/>
        <family val="2"/>
        <scheme val="minor"/>
      </rPr>
      <t xml:space="preserve"> Waiting Periods</t>
    </r>
  </si>
  <si>
    <t>Total Payments w/ Waiting Periods:</t>
  </si>
  <si>
    <t>SECTION 2: Inpatient MENTAL HEALTH/SUBSTANCE USE DISORDER Quantitative Treatment Limitations</t>
  </si>
  <si>
    <t>Complete the table below to report the QTLs applicable to mental health/substance use disorder benefits, regardless of the results of the analysis above.</t>
  </si>
  <si>
    <t>REPORTING: Outpatient Quantitative Treatment Limitations</t>
  </si>
  <si>
    <t>Are there limits on the frequency of MH/SUD outpatient services?</t>
  </si>
  <si>
    <t>Are there limits on the number of MH/SUD outpatient visits?</t>
  </si>
  <si>
    <t>Are there limits on the number of covered outpatient days for MH/SUD benefits or services?</t>
  </si>
  <si>
    <t>Does the health plan require waiting periods for any MH/SUD outpatient benefits or services?</t>
  </si>
  <si>
    <t>SECTION 1: Outpatient MEDICAL/SURGICAL Quantitative Treatment Limitations</t>
  </si>
  <si>
    <t>SECTION 2: Outpatient MENTAL HEALTH/SUBSTANCE USE DISORDER Quantitative Treatment Limitations</t>
  </si>
  <si>
    <t>REPORTING: Emergency Quantitative Treatment Limitations</t>
  </si>
  <si>
    <t>Are there limits on the frequency of MH/SUD emergency services?</t>
  </si>
  <si>
    <t>Are there limits on the number of MH/SUD emergency visits?</t>
  </si>
  <si>
    <t>Are there limits on the number of covered emergency days for MH/SUD benefits or services?</t>
  </si>
  <si>
    <t>Does the health plan require waiting periods for any MH/SUD emergency benefits or services?</t>
  </si>
  <si>
    <t>SECTION 1: Emergency MEDICAL/SURGICAL Quantitative Treatment Limitations</t>
  </si>
  <si>
    <t>SECTION 2: Emergency MENTAL HEALTH/SUBSTANCE USE DISORDER Quantitative Treatment Limitations</t>
  </si>
  <si>
    <t>REPORTING: Prescription Drug Quantitative Treatment Limitations</t>
  </si>
  <si>
    <t>Are there limits on the frequency of MH/SUD prescription drug benefits?</t>
  </si>
  <si>
    <t>Are there limits on the number of MH/SUD prescription drug benefits?</t>
  </si>
  <si>
    <t>Are there limits on the quantity of MH/SUD prescription drug benefits?</t>
  </si>
  <si>
    <t>Does the health plan require waiting periods for any MH/SUD prescription drug benefits?</t>
  </si>
  <si>
    <t>SECTION 1: Pharmacy MEDICAL/SURGICAL Quantitative Treatment Limitations</t>
  </si>
  <si>
    <t>Limits on</t>
  </si>
  <si>
    <t>Number</t>
  </si>
  <si>
    <t>Quantity</t>
  </si>
  <si>
    <r>
      <rPr>
        <b/>
        <sz val="11"/>
        <color rgb="FF7AC142"/>
        <rFont val="Calibri"/>
        <family val="2"/>
        <scheme val="minor"/>
      </rPr>
      <t>Med/Surg</t>
    </r>
    <r>
      <rPr>
        <sz val="11"/>
        <color theme="1"/>
        <rFont val="Calibri"/>
        <family val="2"/>
        <scheme val="minor"/>
      </rPr>
      <t xml:space="preserve"> Limits on Frequency</t>
    </r>
  </si>
  <si>
    <t>Predominant Level Controlled:</t>
  </si>
  <si>
    <t>Predominant Level Non-Controlled:</t>
  </si>
  <si>
    <r>
      <rPr>
        <b/>
        <sz val="11"/>
        <color rgb="FF7AC142"/>
        <rFont val="Calibri"/>
        <family val="2"/>
        <scheme val="minor"/>
      </rPr>
      <t>Med/Surg</t>
    </r>
    <r>
      <rPr>
        <sz val="11"/>
        <color theme="1"/>
        <rFont val="Calibri"/>
        <family val="2"/>
        <scheme val="minor"/>
      </rPr>
      <t xml:space="preserve"> Limits on Number</t>
    </r>
  </si>
  <si>
    <r>
      <rPr>
        <b/>
        <sz val="11"/>
        <color rgb="FF7AC142"/>
        <rFont val="Calibri"/>
        <family val="2"/>
        <scheme val="minor"/>
      </rPr>
      <t>Med/Surg</t>
    </r>
    <r>
      <rPr>
        <sz val="11"/>
        <color theme="1"/>
        <rFont val="Calibri"/>
        <family val="2"/>
        <scheme val="minor"/>
      </rPr>
      <t xml:space="preserve"> Limits on Quantity</t>
    </r>
  </si>
  <si>
    <t>SECTION 2: Prescription Drug MENTAL HEALTH/SUBSTANCE USE DISORDER Quantitative Treatment Limitations</t>
  </si>
  <si>
    <t>REPORTING: Non-Quantitative Treatment Limitations</t>
  </si>
  <si>
    <t xml:space="preserve"> </t>
  </si>
  <si>
    <t>NQTL 1a:</t>
  </si>
  <si>
    <t>Medical Management - Utilization Management Prior Authorization Requests</t>
  </si>
  <si>
    <t>Reporting Directions</t>
  </si>
  <si>
    <t>Prior Authorization
Category</t>
  </si>
  <si>
    <r>
      <t xml:space="preserve">DETERMINATION OF </t>
    </r>
    <r>
      <rPr>
        <b/>
        <u/>
        <sz val="11"/>
        <color theme="1"/>
        <rFont val="Calibri"/>
        <family val="2"/>
        <scheme val="minor"/>
      </rPr>
      <t>APPLICABILITY</t>
    </r>
    <r>
      <rPr>
        <b/>
        <sz val="11"/>
        <color theme="1"/>
        <rFont val="Calibri"/>
        <family val="2"/>
        <scheme val="minor"/>
      </rPr>
      <t xml:space="preserve">
</t>
    </r>
    <r>
      <rPr>
        <b/>
        <i/>
        <sz val="11"/>
        <color theme="1"/>
        <rFont val="Calibri"/>
        <family val="2"/>
        <scheme val="minor"/>
      </rPr>
      <t xml:space="preserve">Is the category 
applicable to 
MH/SUD services?
</t>
    </r>
    <r>
      <rPr>
        <b/>
        <i/>
        <sz val="8"/>
        <color rgb="FFFF0000"/>
        <rFont val="Calibri"/>
        <family val="2"/>
        <scheme val="minor"/>
      </rPr>
      <t>If yes, complete columns to right.</t>
    </r>
  </si>
  <si>
    <t>INPATIENT</t>
  </si>
  <si>
    <t>OUTPATIENT</t>
  </si>
  <si>
    <t>EMERGENCY</t>
  </si>
  <si>
    <t>PRESCRIPTION DRUGS</t>
  </si>
  <si>
    <t>Supporting Documentation</t>
  </si>
  <si>
    <t>Tasks and Analyses Performed to Ensure Parity</t>
  </si>
  <si>
    <t>Discuss any instances of non-compliance identified, 
or conclude that no instances of non-compliance were noted. If actions have been taken to address the instances of non-compliance, describe the actions and indicate the date on which action was taken.</t>
  </si>
  <si>
    <t>Summary of information contained in plan's documentation</t>
  </si>
  <si>
    <t>Mental Health/SUD</t>
  </si>
  <si>
    <r>
      <rPr>
        <b/>
        <i/>
        <sz val="11"/>
        <color rgb="FF38939B"/>
        <rFont val="Calibri"/>
        <family val="2"/>
        <scheme val="minor"/>
      </rPr>
      <t>Medical Management - Utilization Management Prior Authorization Requests</t>
    </r>
    <r>
      <rPr>
        <sz val="11"/>
        <color theme="1"/>
        <rFont val="Calibri"/>
        <family val="2"/>
        <scheme val="minor"/>
      </rPr>
      <t xml:space="preserve">
</t>
    </r>
    <r>
      <rPr>
        <b/>
        <sz val="11"/>
        <color theme="1"/>
        <rFont val="Calibri"/>
        <family val="2"/>
        <scheme val="minor"/>
      </rPr>
      <t xml:space="preserve">
</t>
    </r>
    <r>
      <rPr>
        <b/>
        <i/>
        <sz val="11"/>
        <color rgb="FF38939B"/>
        <rFont val="Calibri"/>
        <family val="2"/>
        <scheme val="minor"/>
      </rPr>
      <t xml:space="preserve">Directions for Reporting
</t>
    </r>
    <r>
      <rPr>
        <i/>
        <sz val="11"/>
        <color theme="1"/>
        <rFont val="Calibri"/>
        <family val="2"/>
        <scheme val="minor"/>
      </rPr>
      <t>• For each category, describe the scope and process flow, including the factors considered and evidentiary standards utilized when applying the NQTL, in the summary columns.  
• Identify supporting documentation used to prepare response in the "Supporting Documentation" column.</t>
    </r>
    <r>
      <rPr>
        <sz val="11"/>
        <color theme="1"/>
        <rFont val="Calibri"/>
        <family val="2"/>
        <scheme val="minor"/>
      </rPr>
      <t xml:space="preserve">
</t>
    </r>
  </si>
  <si>
    <t>Prior Authorization (PA) General Overview from Request to Determination</t>
  </si>
  <si>
    <t xml:space="preserve">Inpatient, In-Network (INN) Services
The Plan has national committees that approve M/S services to be subject to prior authorization. The Plan publishes the services subject to prior authorization on the provider portal (www.uhcprovider.com). Members can learn what services are subject to prior authorization in their benefit plan document, through myuhc.com, or by contacting customer service.
In each of the Plan products, the definition of “Medically Necessary” is the Plan term used to guide prior authorization decision-making for both M/S. “Medically Necessary” is generally defined as follows: 
• Medically Necessary health care services are all of the following as determined by us or our designee:
o     In accordance with Generally Accepted Standards of Medical Practice.
o     Clinically appropriate, in terms of type, frequency, extent, service site and duration, and considered effective for your Sickness, Injury, Mental Illness, substance-related and addictive disorders, disease or its symptoms.
o     Not mainly for your convenience or that of your doctor or other health care provider.
o     Not more costly than an alternative drug, service(s), service site or supply that is at least as likely to produce equivalent therapeutic or diagnostic results as to the diagnosis or treatment of your Sickness, Injury, disease or symptoms.
• Generally Accepted Standards of Medical Practice are standards that are based on credible scientific evidence published in peer-reviewed medical literature generally recognized by the relevant medical community, relying primarily on controlled clinical trials, or, if not available, observational studies from more than one institution that suggest a causal relationship between the service or treatment and health outcomes:
• If no credible scientific evidence is available, then standards that are based on Physician specialty society recommendations or professional standards of care may be considered. We have the right to consult expert opinion in determining whether health care services are Medically Necessary. The decision to apply Physician specialty society recommendations, the choice of expert and the determination of when to use any such expert opinion, shall be determined by us.
• We develop and maintain clinical policies that describe the Generally Accepted Standards of Medical Practice scientific evidence, prevailing medical standards and clinical guidelines supporting our determinations regarding specific services. These clinical policies (as developed by us and revised from time to time), are available to Covered Persons through [www.myuhc.com] or the telephone number on your ID card. They are also available to Physicians and other health care professionals on www.UHCprovider.com.
The Plan’s prior authorization processes are accredited by the National Committee for Quality Assurance (NCQA), which confirms that Plan operations and policies identify appropriate turn-around times for decisions, require decision-making by appropriate personnel, and govern communication of adverse benefit determinations. In addition, prior authorization is governed at both the state and federal level, which may include consumer protections such as external review for adverse benefit determinations after internal appeals are exhausted.
For both M/S, the Plan’s prior authorization process consists of the following:
INN providers must obtain prior authorization for any service on the prior authorization list prior to rendering the service. There may be some INN benefits for which the member is responsible for obtaining prior authorization, which are identified in the Plan documents (e.g., Schedule of Benefits).
INN providers submit service requests for prior authorization through the secure provider portal, by telephone, or by fax (where required). Members may submit prior authorization requests by phone, fax, or mail, in accordance with Plan requirements. Providers and members communicate basic information to open a case. The Plan confirms receipt of the prior authorization request. The Plan confirms member eligibility and benefit plan coverage. The Plan screens cases to ensure availability of accurate and thorough case information. The Plan consults medical necessity criteria when making benefit coverage determinations. The Plan may approve cases that do not require clinical evaluation or interpretation.
If the Plan cannot approve the prior authorization request because it requires clinical evaluation or interpretation, the case is referred to a clinical reviewer. The Plan may gather more clinical information that may include but is not limited to: office or facility medical records, consultations, rehabilitation evaluations, clinical exams, diagnosis, history of the presenting problems, description of treatment or services being requested for certification, related diagnostic results, history of related treatment and services, and photographs. The clinical reviewer uses applicable member clinical information, benefit plan documents, and medical necessity criteria in the case review.
The clinical reviewer refers cases to a peer clinical reviewer if the requested clinical information is not received or the case cannot be approved. Peer-to-peer conversations are offered as required. If a peer clinical reviewer issues an adverse determination, then the Plan communicates the adverse determination consistent with state, federal and accreditation requirements, including appeal rights, as applicable. 
Clinical reviews base medical necessity determinations on evidence-based clinical criteria and use clinical criteria from third party sources such as InterQual, MCG®, American Society of Addiction Medicine (ASAM), Level of Care Utilization System (LOCUS), Child and Adolescent Level of Care Utilization System- Child and Adolescent Service Intensity Instrument (CALOCUS-CASII) and Early Childhood Service Intensity Instrument (ECSII) guidelines or medical and behavioral clinical policies.
M/S generally structure UM processes to comply with federal ERISA, NCQA UM standards, and state law where applicable. The Plan routinely monitors prior authorization program performance through its clinical business performance oversight functions. In addition, the Plan’s national committees review overall utilization management (UM) program performance, including prior authorization, at least annually.
List of services subject to Prior Auth - Refer to Addendum A
Factors - The Plan relies on two factors to determine when inpatient benefits will be subject to prior authorization. These factors apply to M/S benefits. The factors are:
• Clinical Appropriateness (Whether the application of prior authorization promotes optimal clinical outcomes)
• Value (The cost of the service is the same as or exceeds the associated costs of conducting a prior authorization review)
Clinical Appropriateness and Value apply to M/S services. 
The factors are not weighted. 
Evidentiary Standards and Sources - Below are the evidentiary standards and sources used to define, trigger, and/or implicate the factors used in designing or applying the Plan’s prior authorization requirement to inpatient INN services:
Factor - Clinical Appropriateness is defined as those inpatient services that are determined by internal medical experts to be in accordance with objective, evidenced-based clinical criteria, and nationally recognized guidelines.
The accompanying Prior Authorization Factor Grid included with this analysis gives details on the service categories subject to prior authorization. The Prior Authorization Factor Grid details the shared factors used as the basis for subjecting M/S inpatient INN benefits to prior authorization. 
The Plan’s evidentiary standards and sources that define and/or trigger the identification of the Clinical Appropriateness factor: 
• Clinical criteria from nationally recognized third-party sources (e.g., InterQual for M/S services, and ASAM, LOCUS, CALOCUS- CASII and ECSII guidelines for MH/SUD services)
• Clinical Quality and Operations Committee (CQOC) and Medical Technology and Assessment Committee (MTAC) review
• Objective, evidence-based clinical criteria, and nationally recognized guidelines
These evidentiary standards and sources apply to M/S inpatient services. These evidentiary standards and sources are not defined in a quantitative manner.
Factor – Value is defined as the cost of the inpatient service exceeding the administrative costs of subjecting the inpatient service to prior authorization review by at least 1:1. Consideration of this factor includes a review of inpatient utilization or claims data to identify if there is opportunity to improve quality and reduce unnecessary costs when prior authorization is applied. The projected benefit cost savings is reviewed relative to the operating cost of administering prior authorization to determine value. 
The accompanying Prior Authorization Factor Grid contains the calculated value for each prior authorization service category, for M/S, and the internal data used to determine these values.
The Plan’s evidentiary standards and sources that define and/or trigger the identification of the Value factor: 
• National internal claims data
• National UM program operating costs
• National UM authorization data
These evidentiary standards and sources apply to M/S INN inpatient services.
The factors and evidentiary standards used as the basis for subjecting MH/SUD INN inpatient benefits to prior authorization are comparable to, and applied no more stringently than, the factors and evidentiary standards used as the basis for subjecting M/S INN inpatient benefits to prior authorization "as written" and "in operation.”
Inpatient, Out-of-Network (OON) Services
The Plan has national committees that approve M/S services to be subject to prior authorization. If a member chooses to receive certain inpatient Covered Health Care Services from an OON provider/facility, the member is responsible for obtaining prior authorization before receiving these services. The member is also obligated to obtain prior authorization when an OON provider/facility intends to admit the member to a network facility or to an OON facility for a planned service. The OON provider/facility can obtain prior authorization or provide notification of admission on behalf of the member. Members can learn what services are subject to prior authorization in their benefit plan document, through myuhc.com, or by contacting customer service.
In each of the Plan products, the definition of “Medically Necessary” is the Plan term used to guide prior authorization decision-making for M/S. “Medically Necessary” is generally defined as follows:
• Medically Necessary - health care services that are all of the following as determined by us or our designee:
o In accordance with Generally Accepted Standards of Medical Practice.
o Clinically appropriate, in terms of type, frequency, extent, service site and duration, and considered effective for your Sickness, Injury, Mental Illness, substance-related and addictive disorders, disease or its symptoms.
o Not mainly for your convenience or that of your doctor or other health care provider.
o Not more costly than an alternative drug, service(s), service site or supply that is at least as likely to produce equivalent therapeutic or diagnostic results as to the diagnosis or treatment of your Sickness, Injury, disease or symptoms.
•  Generally Accepted Standards of Medical Practice are standards that are based on credible scientific evidence published in peer-reviewed medical literature generally recognized by the relevant medical community, relying primarily on controlled clinical trials, or, if not available, observational studies from more than one institution that suggest a causal relationship between the service or treatment and health outcomes.
• If no credible scientific evidence is available, then standards that are based on Physician specialty society recommendations or professional standards of care may be considered. We have the right to consult expert opinion in determining whether health care services are Medically Necessary. The decision to apply Physician specialty society recommendations, the choice of expert and the determination of when to use any such expert opinion, shall be determined by us.
• We develop and maintain clinical policies that describe the Generally Accepted Standards of Medical Practice scientific evidence, prevailing medical standards and clinical guidelines supporting our determinations regarding specific services. 
These clinical policies (as developed by us and revised from time to time), are available to Covered Persons through [www.myuhc.com] or the telephone number on your ID card. They are also available to Physicians and other health care professionals on www.UHCprovider.com.
The Plan’s prior authorization processes are accredited by the National Committee for Quality Assurance (NCQA) which confirms that Plan operations and policies identify appropriate turn-around times for decisions, require decision-making by appropriate personnel, and govern communication of adverse benefit determinations. In addition, prior authorization may be governed at both the state and federal level, which may include consumer protections such as external review for adverse benefit determinations after internal appeals are exhausted. 
For both M/S, the Plan’s prior authorization process consists of the following:
OON providers may submit prior authorization requests on behalf of the member for prior authorization by phone, through the secure provider portal, or by fax where required. Members may submit prior authorization requests by phone, fax or mail, in accordance with Plan requirements. Members or providers communicate basic information to open a case. The Plan confirms receipt of the prior authorization request. The Plan confirms member eligibility and benefit plan coverage. The Plan screens cases to ensure availability of accurate and thorough case information. The Plan consults medical necessity criteria when making benefit coverage determinations. The Plan may approve cases that do not require clinical evaluation or interpretation. 
If the Plan cannot approve the prior authorization request because it requires clinical evaluation or interpretation, the case is referred to a clinical reviewer. The Plan may gather more clinical information that may include but is not limited to: office or facility medical records, consultations, rehabilitation evaluations, clinical exams, diagnosis, history of the presenting problems, description of treatment or services being requested for certification, related diagnostic results, history of related treatment and services, and photographs. The clinical reviewer uses applicable member clinical information, benefit plan documents, and medical necessity criteria in the case review.
The clinical reviewer refers cases to a peer clinical reviewer if the requested clinical information is not received or the case cannot be approved. Peer-to-peer conversations are offered as required. If a peer clinical reviewer issues an adverse determination, then the Plan communicates the adverse determination consistent with state, federal and accreditation requirements, including appeal rights, as applicable. 
Clinical reviews base medical necessity determinations on evidence-based, clinical criteria and use clinical criteria from third party sources such as InterQual, MCG®, American Society of Addiction Medicine (ASAM), Level of Care Utilization System (LOCUS), Child and Adolescent Level of Care Utilization System- Child and Adolescent Service Intensity Instrument (CALOCUS-CASII) and Early Childhood Service Intensity Instrument (ECSII) guidelines or medical and behavioral clinical policies.
M/S generally structure UM processes to comply with federal ERISA, NCQA UM standards, and state law where applicable. The Plan routinely monitors prior authorization program performance through its clinical business performance oversight functions. In addition, the Plan’s national committees review overall utilization management (UM) program performance, including prior authorization, at least annually.
List of services subject to Prior Auth - Refer to Addendum A
Factors - The Plan relies on two factors to determine when OON inpatient benefits will be subject to prior authorization. These factors apply to M/S benefits. The factors are: 
• Clinical Appropriateness
o Whether the application of prior authorization promotes optimal clinical outcomes 
• Value
o The cost of the service is the same as or exceeds the associated costs of conducting a prior authorization review
Clinical Appropriateness and Value apply to M/S services. 
The factors are not weighted. 
Evidentiary Standards and Sources - Below are the evidentiary standards and sources and used to define, trigger, and/or implicate the factors used in designing or applying the Plan’s prior authorization requirement to inpatient OON services:
Factor - Clinical Appropriateness is defined as those inpatient services that are determined by internal medical experts to be in accordance with objective, evidenced based clinical criteria, and nationally recognized guidelines.  
The accompanying Prior Authorization Factor Grid included with this analysis gives details on the specific service categories subject to prior authorization. The Prior Authorization Factor Grid details the shared factors used as the basis for subjecting M/S MH/SUD inpatient OON benefits to prior authorization. 
The Plan’s evidentiary standards and sources that define and/or trigger the identification of the Clinical Appropriateness factor: 
• Clinical criteria from nationally recognized third-party sources (e.g., InterQual for M/S services, and ASAM, LOCUS, CALOCUS- CASII and ECSII guidelines for MH/SUD services)
• Clinical Technology and Assessment Committee (CTAC) and Medical Technology and Assessment Committee (MTAC) review
• Objective, evidence-based clinical criteria, and nationally recognized guidelines
These evidentiary standards and sources apply to M/S. These evidentiary standards and sources are not defined in a quantitative manner.
Factor - Value is defined as the cost of subjecting the inpatient service to prior authorization review exceeding the administrative costs by at least 1:1. Consideration of this factor includes a review of inpatient utilization or claims data to identify if there is opportunity to improve quality and reduce unnecessary costs when prior authorization is applied. The projected benefit cost savings is reviewed relative to the operating cost of administering prior authorization to determine value. 
The accompanying Prior Authorization Factor Grid contains the calculated value for each prior authorization service category, for M/S, and the internal data used to determine these values. 
The Plan’s evidentiary standards and sources that define and/or trigger the identification of the Value factor: 
• National internal claims data
• National UM program operating costs
• National UM authorization data
These evidentiary standards and sources apply to both M/S. These evidentiary standards and sources are defined in a quantitative manner.
The factors and evidentiary standards used as the basis for subjecting MH/SUD OON inpatient benefits to prior authorization are comparable to, and applied no more stringently than, the factors and evidentiary standards used as the basis for subjecting M/S OON inpatient benefits to prior authorization "as written" and "in operation.”
Inpatient, In-Network (INN) Services
The Plan has national committees that approve M/S services to be subject to prior authorization. The Plan publishes the services subject to prior authorization on the provider portal (www.uhcprovider.com). Members can learn what services are subject to prior authorization in their benefit plan document, through myuhc.com, or by contacting customer service.
In each of the Plan products, the definition of “Medically Necessary” is the Plan term used to guide prior authorization decision-making for both M/S. “Medically Necessary” is generally defined as follows: 
• Medically Necessary health care services are all of the following as determined by us or our designee:
o     In accordance with Generally Accepted Standards of Medical Practice.
o     Clinically appropriate, in terms of type, frequency, extent, service site and duration, and considered effective for your Sickness, Injury, Mental Illness, substance-related and addictive disorders, disease or its symptoms.
o     Not mainly for your convenience or that of your doctor or other health care provider.
o     Not more costly than an alternative drug, service(s), service site or supply that is at least as likely to produce equivalent therapeutic or diagnostic results as to the diagnosis or treatment of your Sickness, Injury, disease or symptoms.
• Generally Accepted Standards of Medical Practice are standards that are based on credible scientific evidence published in peer-reviewed medical literature generally recognized by the relevant medical community, relying primarily on controlled clinical trials, or, if not available, observational studies from more than one institution that suggest a causal relationship between the service or treatment and health outcomes:
• If no credible scientific evidence is available, then standards that are based on Physician specialty society recommendations or professional standards of care may be considered. We have the right to consult expert opinion in determining whether health care services are Medically Necessary. The decision to apply Physician specialty society recommendations, the choice of expert and the determination of when to use any such expert opinion, shall be determined by us.
• We develop and maintain clinical policies that describe the Generally Accepted Standards of Medical Practice scientific evidence, prevailing medical standards and clinical guidelines supporting our determinations regarding specific services. These clinical policies (as developed by us and revised from time to time), are available to Covered Persons through [www.myuhc.com] or the telephone number on your ID card. They are also available to Physicians and other health care professionals on www.UHCprovider.com.
The Plan’s prior authorization processes are accredited by the National Committee for Quality Assurance (NCQA), which confirms that Plan operations and policies identify appropriate turn-around times for decisions, require decision-making by appropriate personnel, and govern communication of adverse benefit determinations. In addition, prior authorization is governed at both the state and federal level, which may include consumer protections such as external review for adverse benefit determinations after internal appeals are exhausted.
For both M/S, the Plan’s prior authorization process consists of the following:
INN providers must obtain prior authorization for any service on the prior authorization list prior to rendering the service. There may be some INN benefits for which the member is responsible for obtaining prior authorization, which are identified in the Plan documents (e.g., Schedule of Benefits).
INN providers submit service requests for prior authorization through the secure provider portal, by telephone, or by fax (where required). Members may submit prior authorization requests by phone, fax, or mail, in accordance with Plan requirements. Providers and members communicate basic information to open a case. The Plan confirms receipt of the prior authorization request. The Plan confirms member eligibility and benefit plan coverage. The Plan screens cases to ensure availability of accurate and thorough case information. The Plan consults medical necessity criteria when making benefit coverage determinations. The Plan may approve cases that do not require clinical evaluation or interpretation.
If the Plan cannot approve the prior authorization request because it requires clinical evaluation or interpretation, the case is referred to a clinical reviewer. The Plan may gather more clinical information that may include but is not limited to: office or facility medical records, consultations, rehabilitation evaluations, clinical exams, diagnosis, history of the presenting problems, description of treatment or services being requested for certification, related diagnostic results, history of related treatment and services, and photographs. The clinical reviewer uses applicable member clinical information, benefit plan documents, and medical necessity criteria in the case review.
The clinical reviewer refers cases to a peer clinical reviewer if the requested clinical information is not received or the case cannot be approved. Peer-to-peer conversations are offered as required. If a peer clinical reviewer issues an adverse determination, then the Plan communicates the adverse determination consistent with state, federal and accreditation requirements, including appeal rights, as applicable. 
Clinical reviews base medical necessity determinations on evidence-based clinical criteria and use clinical criteria from third party sources such as InterQual, MCG®, American Society of Addiction Medicine (ASAM), Level of Care Utilization System (LOCUS), Child and Adolescent Level of Care Utilization System- Child and Adolescent Service Intensity Instrument (CALOCUS-CASII) and Early Childhood Service Intensity Instrument (ECSII) guidelines or medical and behavioral clinical policies.
M/S generally structure UM processes to comply with federal ERISA, NCQA UM standards, and state law where applicable. The Plan routinely monitors prior authorization program performance through its clinical business performance oversight functions. In addition, the Plan’s national committees review overall utilization management (UM) program performance, including prior authorization, at least annually.
List of services subject to Prior Auth - Refer to Addendum A
Factors - The Plan relies on two factors to determine when inpatient benefits will be subject to prior authorization. These factors apply to M/S benefits. The factors are:
• Clinical Appropriateness (Whether the application of prior authorization promotes optimal clinical outcomes)
• Value (The cost of the service is the same as or exceeds the associated costs of conducting a prior authorization review)
Clinical Appropriateness and Value apply to M/S services. 
The factors are not weighted. 
Evidentiary Standards and Sources - Below are the evidentiary standards and sources used to define, trigger, and/or implicate the factors used in designing or applying the Plan’s prior authorization requirement to inpatient INN services:
Factor - Clinical Appropriateness is defined as those inpatient services that are determined by internal medical experts to be in accordance with objective, evidenced-based clinical criteria, and nationally recognized guidelines.
The accompanying Prior Authorization Factor Grid included with this analysis gives details on the service categories subject to prior authorization. The Prior Authorization Factor Grid details the shared factors used as the basis for subjecting M/S inpatient INN benefits to prior authorization. 
The Plan’s evidentiary standards and sources that define and/or trigger the identification of the Clinical Appropriateness factor: 
• Clinical criteria from nationally recognized third-party sources (e.g., InterQual for M/S services, and ASAM, LOCUS, CALOCUS- CASII and ECSII guidelines for MH/SUD services)
• Clinical Quality and Operations Committee (CQOC) and Medical Technology and Assessment Committee (MTAC) review
• Objective, evidence-based clinical criteria, and nationally recognized guidelines
These evidentiary standards and sources apply to M/S inpatient services. These evidentiary standards and sources are not defined in a quantitative manner.
Factor – Value is defined as the cost of the inpatient service exceeding the administrative costs of subjecting the inpatient service to prior authorization review by at least 1:1. Consideration of this factor includes a review of inpatient utilization or claims data to identify if there is opportunity to improve quality and reduce unnecessary costs when prior authorization is applied. The projected benefit cost savings is reviewed relative to the operating cost of administering prior authorization to determine value. 
The accompanying Prior Authorization Factor Grid contains the calculated value for each prior authorization service category, for M/S, and the internal data used to determine these values.
The Plan’s evidentiary standards and sources that define and/or trigger the identification of the Value factor: 
• National internal claims data
• National UM program operating costs
• National UM authorization data
These evidentiary standards and sources apply to M/S INN inpatient services.
The factors and evidentiary standards used as the basis for subjecting MH/SUD INN inpatient benefits to prior authorization are comparable to, and applied no more stringently than, the factors and evidentiary standards used as the basis for subjecting M/S INN inpatient benefits to prior authorization "as written" and "in operation.”
Inpatient, Out-of-Network (OON) Services
The Plan has national committees that approve M/S services to be subject to prior authorization. If a member chooses to receive certain inpatient Covered Health Care Services from an OON provider/facility, the member is responsible for obtaining prior authorization before receiving these services. The member is also obligated to obtain prior authorization when an OON provider/facility intends to admit the member to a network facility or to an OON facility for a planned service. The OON provider/facility can obtain prior authorization or provide notification of admission on behalf of the member. Members can learn what services are subject to prior authorization in their benefit plan document, through myuhc.com, or by contacting customer service.
In each of the Plan products, the definition of “Medically Necessary” is the Plan term used to guide prior authorization decision-making for M/S. “Medically Necessary” is generally defined as follows:
• Medically Necessary - health care services that are all of the following as determined by us or our designee:
o In accordance with Generally Accepted Standards of Medical Practice.
o Clinically appropriate, in terms of type, frequency, extent, service site and duration, and considered effective for your Sickness, Injury, Mental Illness, substance-related and addictive disorders, disease or its symptoms.
o Not mainly for your convenience or that of your doctor or other health care provider.
o Not more costly than an alternative drug, service(s), service site or supply that is at least as likely to produce equivalent therapeutic or diagnostic results as to the diagnosis or treatment of your Sickness, Injury, disease or symptoms.
•  Generally Accepted Standards of Medical Practice are standards that are based on credible scientific evidence published in peer-reviewed medical literature generally recognized by the relevant medical community, relying primarily on controlled clinical trials, or, if not available, observational studies from more than one institution that suggest a causal relationship between the service or treatment and health outcomes.
• If no credible scientific evidence is available, then standards that are based on Physician specialty society recommendations or professional standards of care may be considered. We have the right to consult expert opinion in determining whether health care services are Medically Necessary. The decision to apply Physician specialty society recommendations, the choice of expert and the determination of when to use any such expert opinion, shall be determined by us.
• We develop and maintain clinical policies that describe the Generally Accepted Standards of Medical Practice scientific evidence, prevailing medical standards and clinical guidelines supporting our determinations regarding specific services. 
These clinical policies (as developed by us and revised from time to time), are available to Covered Persons through [www.myuhc.com] or the telephone number on your ID card. They are also available to Physicians and other health care professionals on www.UHCprovider.com.
The Plan’s prior authorization processes are accredited by the National Committee for Quality Assurance (NCQA) which confirms that Plan operations and policies identify </t>
  </si>
  <si>
    <t>Inpatient, In-Network (INN) Services
The Plan has national committees that approve MH/SUD services to be subject to prior authorization. The Plan publishes the services subject to prior authorization on the provider portal (www.providerexpress.com for MH/SUD). Members can learn what services are subject to prior authorization in their benefit plan document, through myuhc.com, or by contacting customer service.
In each of the Plan products, the definition of “Medically Necessary” is the Plan term used to guide prior authorization decision-making for MH/SUD services. “Medically Necessary” is generally defined as follows: 
• Medically Necessary health care services are all of the following as determined by us or our designee:
o     In accordance with Generally Accepted Standards of Medical Practice.
o     Clinically appropriate, in terms of type, frequency, extent, service site and duration, and considered effective for your Sickness, Injury, Mental Illness, substance-related and addictive disorders, disease or its symptoms.
o     Not mainly for your convenience or that of your doctor or other health care provider.
o     Not more costly than an alternative drug, service(s), service site or supply that is at least as likely to produce equivalent therapeutic or diagnostic results as to the diagnosis or treatment of your Sickness, Injury, disease or symptoms.
• Generally Accepted Standards of Medical Practice are standards that are based on credible scientific evidence published in peer-reviewed medical literature generally recognized by the relevant medical community, relying primarily on controlled clinical trials, or, if not available, observational studies from more than one institution that suggest a causal relationship between the service or treatment and health outcomes:
• If no credible scientific evidence is available, then standards that are based on Physician specialty society recommendations or professional standards of care may be considered. We have the right to consult expert opinion in determining whether health care services are Medically Necessary. The decision to apply Physician specialty society recommendations, the choice of expert and the determination of when to use any such expert opinion, shall be determined by us.
• We develop and maintain clinical policies that describe the Generally Accepted Standards of Medical Practice scientific evidence, prevailing medical standards and clinical guidelines supporting our determinations regarding specific services. These clinical policies (as developed by us and revised from time to time), are available to Covered Persons through [www.myuhc.com] or the telephone number on your ID card. They are also available to Physicians and other health care professionals on www.UHCprovider.com.
The Plan’s prior authorization processes are accredited by the National Committee for Quality Assurance (NCQA), which confirms that Plan operations and policies identify appropriate turn-around times for decisions, require decision-making by appropriate personnel, and govern communication of adverse benefit determinations. In addition, prior authorization is governed at both the state and federal level, which may include consumer protections such as external review for adverse benefit determinations after internal appeals are exhausted.
For MH/SUD, the Plan’s prior authorization process consists of the following:
INN providers must obtain prior authorization for any service on the prior authorization list prior to rendering the service. There may be some INN benefits for which the member is responsible for obtaining prior authorization, which are identified in the Plan documents (e.g., Schedule of Benefits).
INN providers submit service requests for prior authorization through the secure provider portal, by telephone, or by fax (where required). Members may submit prior authorization requests by phone, fax, or mail, in accordance with Plan requirements. Providers and members communicate basic information to open a case. The Plan confirms receipt of the prior authorization request. The Plan confirms member eligibility and benefit plan coverage. The Plan screens cases to ensure availability of accurate and thorough case information. The Plan consults medical necessity criteria when making benefit coverage determinations. The Plan may approve cases that do not require clinical evaluation or interpretation.
If the Plan cannot approve the prior authorization request because it requires clinical evaluation or interpretation, the case is referred to a clinical reviewer. The Plan may gather more clinical information that may include but is not limited to: office or facility medical records, consultations, rehabilitation evaluations, clinical exams, diagnosis, history of the presenting problems, description of treatment or services being requested for certification, related diagnostic results, history of related treatment and services, and photographs. The clinical reviewer uses applicable member clinical information, benefit plan documents, and medical necessity criteria in the case review.
The clinical reviewer refers cases to a peer clinical reviewer if the requested clinical information is not received or the case cannot be approved. Peer-to-peer conversations are offered as required. If a peer clinical reviewer issues an adverse determination, then the Plan communicates the adverse determination consistent with state, federal and accreditation requirements, including appeal rights, as applicable. 
Clinical reviews base medical necessity determinations on evidence-based clinical criteria and use clinical criteria from third party sources such as American Society of Addiction Medicine (ASAM), Level of Care Utilization System (LOCUS), Child and Adolescent Level of Care Utilization System- Child and Adolescent Service Intensity Instrument (CALOCUS-CASII) and Early Childhood Service Intensity Instrument (ECSII) guidelines or medical and behavioral clinical policies.
MH/SUD generally structure UM processes to comply with federal ERISA, NCQA UM standards, and state law where applicable. The Plan routinely monitors prior authorization program performance through its clinical business performance oversight functions. In addition, the Plan’s national committees review overall utilization management (UM) program performance, including prior authorization, at least annually.
List of services subject to Prior Auth - Refer to Addendum A
Factors - The Plan relies on two factors to determine when inpatient benefits will be subject to prior authorization. These factors apply to MH/SUD benefits. The factors are:
• Clinical Appropriateness (Whether the application of prior authorization promotes optimal clinical outcomes)
• Value (The cost of the service is the same as or exceeds the associated costs of conducting a prior authorization review)
Clinical Appropriateness and Value apply to MH/SUD  services. 
The factors are not weighted. 
Evidentiary Standards and Sources - Below are the evidentiary standards and sources used to define, trigger, and/or implicate the factors used in designing or applying the Plan’s prior authorization requirement to inpatient INN services:
Factor - Clinical Appropriateness is defined as those inpatient services that are determined by internal medical experts to be in accordance with objective, evidenced-based clinical criteria, and nationally recognized guidelines.
The accompanying Prior Authorization Factor Grid included with this analysis gives details on the service categories subject to prior authorization. The Prior Authorization Factor Grid details the shared factors used as the basis for subjecting MH/SUD inpatient INN benefits to prior authorization. 
The Plan’s evidentiary standards and sources that define and/or trigger the identification of the Clinical Appropriateness factor: 
• Clinical criteria from nationally recognized third-party sources (ASAM, LOCUS, CALOCUS- CASII and ECSII guidelines for MH/SUD services)
• Clinical Quality and Operations Committee (CQOC) 
• Objective, evidence-based clinical criteria, and nationally recognized guidelines
These evidentiary standards and sources apply to MH/SUD INN inpatient services. These evidentiary standards and sources are not defined in a quantitative manner.
Factor – Value is defined as the cost of the inpatient service exceeding the administrative costs of subjecting the inpatient service to prior authorization review by at least 1:1. Consideration of this factor includes a review of inpatient utilization or claims data to identify if there is opportunity to improve quality and reduce unnecessary costs when prior authorization is applied. The projected benefit cost savings is reviewed relative to the operating cost of administering prior authorization to determine value. 
The accompanying Prior Authorization Factor Grid contains the calculated value for each prior authorization service category, for MH/SUD, and the internal data used to determine these values.
The Plan’s evidentiary standards and sources that define and/or trigger the identification of the Value factor: 
• National internal claims data
• National UM program operating costs
• National UM authorization data
These evidentiary standards and sources apply to MH/SUD INN inpatient services.
The factors and evidentiary standards used as the basis for subjecting MH/SUD INN inpatient benefits to prior authorization are comparable to, and applied no more stringently than, the factors and evidentiary standards used as the basis for subjecting M/S INN inpatient benefits to prior authorization "as written" and "in operation.”
Inpatient, Out-of-Network (OON) Services
The Plan has national committees that approve MH/SUD services to be subject to prior authorization. If a member chooses to receive certain inpatient Covered Health Care Services from an OON provider/facility, the member is responsible for obtaining prior authorization before receiving these services. The member is also obligated to obtain prior authorization when an OON provider/facility intends to admit the member to a network facility or to an OON facility for a planned service. The OON provider/facility can obtain prior authorization or provide notification of admission on behalf of the member. Members can learn what services are subject to prior authorization in their benefit plan document, through myuhc.com, or by contacting customer service.
In each of the Plan products, the definition of “Medically Necessary” is the Plan term used to guide prior authorization decision-making for MH/SUD services. “Medically Necessary” is generally defined as follows:
• Medically Necessary - health care services that are all of the following as determined by us or our designee:
o In accordance with Generally Accepted Standards of Medical Practice.
o Clinically appropriate, in terms of type, frequency, extent, service site and duration, and considered effective for your Sickness, Injury, Mental Illness, substance-related and addictive disorders, disease or its symptoms.
o Not mainly for your convenience or that of your doctor or other health care provider.
o Not more costly than an alternative drug, service(s), service site or supply that is at least as likely to produce equivalent therapeutic or diagnostic results as to the diagnosis or treatment of your Sickness, Injury, disease or symptoms.
•  Generally Accepted Standards of Medical Practice are standards that are based on credible scientific evidence published in peer-reviewed medical literature generally recognized by the relevant medical community, relying primarily on controlled clinical trials, or, if not available, observational studies from more than one institution that suggest a causal relationship between the service or treatment and health outcomes.
• If no credible scientific evidence is available, then standards that are based on Physician specialty society recommendations or professional standards of care may be considered. We have the right to consult expert opinion in determining whether health care services are Medically Necessary. The decision to apply Physician specialty society recommendations, the choice of expert and the determination of when to use any such expert opinion, shall be determined by us.
• We develop and maintain clinical policies that describe the Generally Accepted Standards of Medical Practice scientific evidence, prevailing medical standards and clinical guidelines supporting our determinations regarding specific services. 
These clinical policies (as developed by us and revised from time to time), are available to Covered Persons through [www.myuhc.com] or the telephone number on your ID card. They are also available to Physicians and other health care professionals on www.UHCprovider.com.
The Plan’s prior authorization processes are accredited by the National Committee for Quality Assurance (NCQA) which confirms that Plan operations and policies identify appropriate turn-around times for decisions, require decision-making by appropriate personnel, and govern communication of adverse benefit determinations. In addition, prior authorization may be governed at both the state and federal level, which may include consumer protections such as external review for adverse benefit determinations after internal appeals are exhausted. 
For MH/SUD, the Plan’s prior authorization process consists of the following:
OON providers may submit prior authorization requests on behalf of the member for prior authorization by phone, through the secure provider portal, or by fax where required. Members may submit prior authorization requests by phone, fax or mail, in accordance with Plan requirements. Members or providers communicate basic information to open a case. The Plan confirms receipt of the prior authorization request. The Plan confirms member eligibility and benefit plan coverage. The Plan screens cases to ensure availability of accurate and thorough case information. The Plan consults medical necessity criteria when making benefit coverage determinations. The Plan may approve cases that do not require clinical evaluation or interpretation. 
If the Plan cannot approve the prior authorization request because it requires clinical evaluation or interpretation, the case is referred to a clinical reviewer. The Plan may gather more clinical information that may include but is not limited to: office or facility medical records, consultations, rehabilitation evaluations, clinical exams, diagnosis, history of the presenting problems, description of treatment or services being requested for certification, related diagnostic results, history of related treatment and services, and photographs. The clinical reviewer uses applicable member clinical information, benefit plan documents, and medical necessity criteria in the case review.
The clinical reviewer refers cases to a peer clinical reviewer if the requested clinical information is not received or the case cannot be approved. Peer-to-peer conversations are offered as required. If a peer clinical reviewer issues an adverse determination, then the Plan communicates the adverse determination consistent with state, federal and accreditation requirements, including appeal rights, as applicable. 
Clinical reviews base medical necessity determinations on evidence-based, clinical criteria and use clinical criteria from third party sources such as American Society of Addiction Medicine (ASAM), Level of Care Utilization System (LOCUS), Child and Adolescent Level of Care Utilization System- Child and Adolescent Service Intensity Instrument (CALOCUS-CASII) and Early Childhood Service Intensity Instrument (ECSII) guidelines or medical and behavioral clinical policies.
MH/SUD generally structure UM processes to comply with federal ERISA, NCQA UM standards, and state law where applicable. The Plan routinely monitors prior authorization program performance through its clinical business performance oversight functions. In addition, the Plan’s national committees review overall utilization management (UM) program performance, including prior authorization, at least annually.
List of services subject to Prior Auth - Refer to Addendum A
Factors - The Plan relies on two factors to determine when OON inpatient benefits will be subject to prior authorization. These factors apply to MH/SUD benefits. The factors are: 
• Clinical Appropriateness
o Whether the application of prior authorization promotes optimal clinical outcomes 
• Value
o The cost of the service is the same as or exceeds the associated costs of conducting a prior authorization review
Clinical Appropriateness and Value apply to MH/SUD services. 
The factors are not weighted. 
Evidentiary Standards and Sources - Below are the evidentiary standards and sources and used to define, trigger, and/or implicate the factors used in designing or applying the Plan’s prior authorization requirement to inpatient OON services:
Factor - Clinical Appropriateness is defined as those inpatient services that are determined by internal medical experts to be in accordance with objective, evidenced based clinical criteria, and nationally recognized guidelines.  
The accompanying Prior Authorization Factor Grid included with this analysis gives details on the specific service categories subject to prior authorization. The Prior Authorization Factor Grid details the shared factors used as the basis for subjecting MH/SUD inpatient OON benefits to prior authorization. 
The Plan’s evidentiary standards and sources that define and/or trigger the identification of the Clinical Appropriateness factor: 
• Clinical criteria from nationally recognized third-party sources (e.g., ASAM, LOCUS, CALOCUS- CASII and ECSII guidelines for MH/SUD services)
• Clinical Technology and Assessment Committee (CTAC• Objective, evidence-based clinical criteria, and nationally recognized guidelines
These evidentiary standards and sources apply to MH/SUD services. These evidentiary standards and sources are not defined in a quantitative manner.
Factor - Value is defined as the cost of subjecting the inpatient service to prior authorization review exceeding the administrative costs by at least 1:1. Consideration of this factor includes a review of inpatient utilization or claims data to identify if there is opportunity to improve quality and reduce unnecessary costs when prior authorization is applied. The projected benefit cost savings is reviewed relative to the operating cost of administering prior authorization to determine value. 
The accompanying Prior Authorization Factor Grid contains the calculated value for each prior authorization service category, for MH/SUD, and the internal data used to determine these values. 
The Plan’s evidentiary standards and sources that define and/or trigger the identification of the Value factor: 
• National internal claims data
• National UM program operating costs
• National UM authorization data
These evidentiary standards and sources apply to MH/SUD. These evidentiary standards and sources are defined in a quantitative manner.
The factors and evidentiary standards used as the basis for subjecting MH/SUD OON inpatient benefits to prior authorization are comparable to, and applied no more stringently than, the factors and evidentiary standards used as the basis for subjecting M/S OON inpatient benefits to prior authorization "as written" and "in operation.”</t>
  </si>
  <si>
    <t>Outpatient, In-Network (INN) Services
The Plan has national committees that approve M/S services to be subject to prior authorization. The Plan publishes the services subject to prior authorization on the provider portal (www.uhcprovider.com for M/S). Members can learn what services are subject to prior authorization in their benefit plan document, through myuhc.com or by contacting customer service.
In each of the Plan products, “Medically Necessary” is the Plan term used to guide prior authorization decision-making for both M/S services. “Medically Necessary” is generally defined as follows:
• Medically Necessary health care services are all of the following as determined by us or our designee:
o     In accordance with Generally Accepted Standards of Medical Practice.
o     Clinically appropriate, in terms of type, frequency, extent, service site and duration, and considered effective for your Sickness, Injury, Mental Illness, substance-related and addictive disorders, disease or its symptoms.
o     Not mainly for your convenience or that of your doctor or other health care provider.
o     Not more costly than an alternative drug, service(s), service site or supply that is at least as likely to produce equivalent therapeutic or diagnostic results as to the diagnosis or treatment of your Sickness, Injury, disease or symptoms.
• Generally Accepted Standards of Medical Practice are standards that are based on credible scientific evidence published in peer-reviewed medical literature generally recognized by the relevant medical community, relying primarily on controlled clinical trials, or, if not available, observational studies from more than one institution that suggest a causal relationship between the service or treatment and health outcomes:
• If no credible scientific evidence is available, then standards that are based on Physician specialty society recommendations or professional standards of care may be considered. We have the right to consult expert opinion in determining whether health care services are Medically Necessary. The decision to apply Physician specialty society recommendations, the choice of expert and the determination of when to use any such expert opinion, shall be determined by us.
• We develop and maintain clinical policies that describe the Generally Accepted Standards of Medical Practice scientific evidence, prevailing medical standards and clinical guidelines supporting our determinations regarding specific services. These clinical policies (as developed by us and revised from time to time), are available to Covered Persons through [www.myuhc.com] or the telephone number on your ID card. They are also available to Physicians and other health care professionals on www.UHCprovider.com.
The Plan’s prior authorization processes are accredited by the National Committee for Quality Assurance (NCQA), which confirms that Plan operations and policies identify appropriate turn-around times for decisions, require decision-making by appropriate personnel, and govern communication of adverse benefit determinations. In addition, prior authorization is governed at both the state and federal level, which may include consumer protections such as external review for adverse benefit determinations after internal appeals are exhausted.
For MH/SUD, the Plan’s prior authorization process consists of the following:
INN providers must obtain prior authorization for any service on the prior authorization list prior to rendering the service. There may be some INN benefits for which the member is responsible for obtaining prior authorization. These are identified in the Plan documents (e.g., Schedule of Benefits).
INN providers submit service requests for prior authorization through the secure provider portal, by telephone, or by fax (where required). Members may submit prior authorization requests by phone, fax or mail, in accordance with plan requirements. Providers and members communicate basic information to open a case. The Plan confirms receipt of the prior authorization request. The Plan confirms member eligibility and benefit plan coverage. The Plan screens cases to ensure availability of accurate and thorough case information. The Plan consults medical necessity criteria when making benefit coverage determinations. The Plan may approve cases that do not require clinical evaluation or interpretation. 
If the Plan cannot approve the prior authorization request because it requires clinical evaluation or interpretation, the case is referred to a clinical reviewer. The Plan may gather more clinical information that may include but is not limited to: office or facility medical records, consultations, rehabilitation evaluations, clinical exams, diagnosis, history of the presenting problems, description of treatment or services being requested for certification, related diagnostic results, history of related treatment and services, and photographs. The clinical reviewer uses applicable member clinical information, benefit plan documents, and medical necessity criteria in the case review.
The clinical reviewer refers cases to a peer clinical reviewer if the requested clinical information is not received or the case cannot be approved. Peer-to-peer conversations are offered as required. If a peer clinical reviewer issues an adverse determination, then the Plan communicates the adverse determination consistent with state, federal and accreditation requirements, including appeal rights, as applicable.
Clinical reviews base medical necessity determinations on evidence-based clinical criteria and use clinical criteria from third party sources such as InterQual, MCG®, American Society of Addiction Medicine (ASAM), Level of Care Utilization System (LOCUS), Child and Adolescent Level of Care Utilization System- Child and Adolescent Service Intensity Instrument (CALOCUS-CASII) and Early Childhood Service Intensity Instrument (ECSII) guidelines or medical and behavioral clinical policies. 
M/S generally structure UM processes to comply with federal ERISA, NCQA UM standards, and state law where applicable. The Plan routinely monitors prior authorization program performance through its clinical business performance oversight functions. In addition, the Plan’s national committees review overall utilization management (UM) program performance, including prior authorization, at least annually.
List of services subject to Prior Auth - Refer to Addendum A
Factors - The Plan relies on several factors to determine when outpatient benefits will be subject to prior authorization. These factors, apply to M/S benefits. The factors are:
• Clinical Appropriateness  (Whether the application of prior authorization promotes optimal clinical outcomes)
• Value (The cost of the service is the same as or exceeds the associated costs of conducting a prior authorization review)
• Variation (Outpatient services subject to variability in cost per episode of services relative to other services within the classification of benefits)
Clinical Appropriateness, Value, and Variation apply to M/S services.  
The factors are not weighted.
Evidentiary Standards and Sources - Below are the evidentiary standards and sources used to define, trigger, and/or implicate the factors used in designing or applying the Plan’s prior authorization requirement to outpatient INN services:
Factor - Clinical Appropriateness is defined as those outpatient services that are determined by internal medical experts to be in accordance with objective, evidence-based clinical criteria, and nationally recognized guidelines.
The accompanying Prior Authorization Factor Grid included with this analysis gives details on the service categories subject to prior authorization. The Prior Authorization Factor Grid details the shared factors used as the basis for subjecting M/S outpatient INN benefits to prior authorization. 
The Plan’s evidentiary standards and sources that define and/or trigger the identification of the Clinical Appropriateness factor:
• Clinical criteria from nationally recognized third-party sources (e.g., InterQual for M/S services, and ASAM, LOCUS, CALOCUS- CASII and ECSII guidelines for MH/SUD services)
• Clinical Quality and Operations Committee (CQOC) and Medical Technology and Assessment Committee (MTAC) review
• Objective, evidence-based clinical criteria, and nationally recognized guidelines
These evidentiary standards and sources apply to M/S INN outpatient services. These evidentiary standards and sources are not defined in a quantitative manner.
Factor - Value is defined as the cost of the outpatient service exceeding the administrative costs of subjecting the outpatient service to prior authorization review by at least 1:1. Consideration of this factor includes a review of outpatient utilization or claims data to identify if there is opportunity to improve quality and reduce unnecessary costs when prior authorization is applied. The projected benefit cost savings is reviewed relative to the operating cost of administering prior authorization to determine value. 
The accompanying Prior Authorization Factor Grid contains the calculated value for each prior authorization service category, for M/S, and the internal data used to determine these values.
The Plan’s evidentiary standards and sources that define and/or trigger the identification of the Value factor: 
• National internal claims data
• National UM program operating costs
• National UM authorization data
Factor - Variation is defined as cost per episode of service (service units multiplied by unit cost) that trigger 2x the mean of other outpatient services that are provided to a minimum of 20 unique Plan members (the materiality threshold established by the Plan for purposes of the variation analysis). Consideration of this factor includes a review of internal claims data for service-specific costs and calculating for M/S, respectively, an overall mean of the service-specific average cost per patient. For any given M/S service, if the average allowed cost per patient’s episode of care is twice the average cost per patient’s episode of care across all other M/S outpatient services, prior authorization is applied. 
The accompanying Prior Authorization Factor Grid reflects whether each category of M/S INN outpatient service meets the variation identified criteria, and contains the internal data used in the determination.
The Plan’s evidentiary standards and sources that define and/or trigger the identification of the Variation factor: 
• Internal claims data
These evidentiary standards and sources apply to M/S INN outpatient services.
The factors and evidentiary standards used as the basis for subjecting MH/SUD INN outpatient benefits to prior authorization are comparable to, and applied no more stringently than, the factors and evidentiary standards used as the basis for subjecting M/S INN outpatient benefits to prior authorization "as written" and "in operation.”
Outpatient, Out-Of-Network (OON) Services
The Plan has national committees that approve M/S services to be subject to prior authorization. If a member chooses to receive certain outpatient Covered Health Care Services from an OON provider, the member is responsible for obtaining prior authorization before receiving these services. The OON provider can obtain prior authorization on behalf of the member. Members can learn what services are subject to prior authorization in their benefit plan document or by contacting customer service.
Prior authorization is one component of the UM program that evaluates whether a benefit or service is medically necessary. In each of the Plan products, “Medically Necessary” is the Plan term used to guide prior authorization decision-making for M/S services. “Medically Necessary” is generally defined as follows:
• Medically Necessary - health care services that are all of the following as determined by us or our designee:
o In accordance with Generally Accepted Standards of Medical Practice.
o Clinically appropriate, in terms of type, frequency, extent, service site and duration, and considered effective for your Sickness, Injury, Mental Illness, substance-related and addictive disorders, disease or its symptoms.
o Not mainly for your convenience or that of your doctor or other health care provider.
o Not more costly than an alternative drug, service(s), service site or supply that is at least as likely to produce equivalent therapeutic or diagnostic results as to the diagnosis or treatment of your Sickness, Injury, disease or symptoms.
• Generally Accepted Standards of Medical Practice are standards that are based on credible scientific evidence published in peer-reviewed medical literature generally recognized by the relevant medical community, relying primarily on controlled clinical trials, or, if not available, observational studies from more than one institution that suggest a causal relationship between the service or treatment and health outcomes.
• If no credible scientific evidence is available, then standards that are based on Physician specialty society recommendations or professional standards of care may be considered. We have the right to consult expert opinion in determining whether health care services are Medically Necessary. The decision to apply Physician specialty society recommendations, the choice of expert and the determination of when to use any such expert opinion, shall be determined by us.
• We develop and maintain clinical policies that describe the Generally Accepted Standards of Medical Practice scientific evidence, prevailing medical standards and clinical guidelines supporting our determinations regarding specific services. These clinical policies (as developed by us and revised from time to time), are available to Covered Persons through [www.myuhc.com] or the telephone number on your ID card. They are also available to Physicians and other health care professionals on www.UHCprovider.com.
The Plan’s prior authorization processes are accredited by the National Committee for Quality Assurance (NCQA) which confirms that Plan operations and policies identify appropriate turn-around times for decisions, require decision-making by appropriate personnel, and govern communication of adverse benefit determinations. In addition, prior authorization may be governed at both the state and federal level, which may include consumer protections such as external review for adverse benefit determinations after internal appeals are exhausted.
For M/S, the Plan’s prior authorization process consists of the following:
OON providers may submit prior authorization requests on behalf of the member by phone, through the secure provider portal, or where required by fax. Members may submit prior authorization requests by phone, fax or mail, in accordance with Plan requirements. Members or providers communicate basic information to open a case. The Plan confirms receipt of the prior authorization request. The Plan confirms member eligibility and benefit plan coverage. The Plan screens cases to ensure availability of accurate and thorough case information. The Plan consults medical necessity criteria when making benefit coverage determinations. The Plan may approve cases that do not require clinical evaluation or interpretation.
If the Plan cannot approve the prior authorization request because it requires clinical evaluation or interpretation, the case is referred to a clinical reviewer. The Plan may gather more clinical information that may include but is not limited to: office or facility medical records, consultations, rehabilitation evaluations, clinical exams, diagnosis, history of the presenting problems, description of treatment or services being requested for certification, related diagnostic results, history of related treatment and services, and photographs. The clinical reviewer uses applicable member clinical information, benefit plan documents, and medical necessity criteria in the case review.
The clinical reviewer refers cases to a peer clinical reviewer if the requested clinical information is not received or the case cannot be approved. Peer-to-peer conversations are offered as required. If a peer clinical reviewer issues an adverse determination, then the Plan communicates the adverse determination consistent with state, federal and accreditation requirements, including appeal rights, as applicable.
Clinical reviews base medical necessity determinations on evidence-based clinical criteria and use clinical criteria from third party sources such as InterQual, MCG®, American Society of Addiction Medicine (ASAM), Level of Care Utilization System (LOCUS), Child and Adolescent Level of Care Utilization System- Child and Adolescent Service Intensity Instrument (CALOCUS-CASII) and Early Childhood Service Intensity Instrument (ECSII) guidelines or medical and behavioral clinical policies.
M/S generally structure UM processes to comply with federal ERISA, NCQA UM standards, and state law where applicable. The Plan routinely monitors prior authorization program performance through its clinical business performance oversight functions. In addition, the Plan’s national committees review overall utilization management (UM) program performance, including prior authorization, at least annually.
List of services subject to Prior Auth - Refer to Addendum A
Factors - The Plan relies on several factors to determine when OON outpatient benefits will be subject to prior authorization. These factors apply to M/S benefits. The factors are:
• Clinical Appropriateness
o Whether the application of prior authorization promotes optimal clinical outcomes
• Value 
o The cost of the service is the same as or exceeds the associated costs of conducting a prior authorization review
• Variation
o Outpatient services subject to variability in cost per episode of service relative to other services within the classification of benefits 
Clinical Appropriateness, Value, and Variation apply to M/S services. 
The factors are not weighted.
Evidentiary Standards and Sources - Below are the evidentiary standards and sources used to define, trigger, and/or implicate the factors used in designing or applying the Plan’s prior authorization requirement to outpatient OON services:
Factor - Clinical Appropriateness is defined as those outpatient services that are determined by internal medical experts to be in accordance with objective, evidence-based clinical criteria, and nationally recognized guidelines.
The accompanying Prior Authorization Factor Grid included with this analysis gives details on the service categories subject to prior authorization. The Prior Authorization Factor Grid details the shared factors used as the basis for subjecting M/S outpatient OON benefits to prior authorization. 
The Plan’s evidentiary standards and sources that define and/or trigger the identification of the Clinical Appropriateness factor: 
• Clinical criteria from nationally recognized third-party sources (e.g., InterQual for M/S services, and ASAM, LOCUS, CALOCUS- CASII and ECSII guidelines for MH/SUD services)
• Clinical Quality and Operations Committee (CQOC) and Medical Technology and Assessment Committee (MTAC) review
• Objective, evidence-based clinical criteria, and nationally recognized guidelines
These evidentiary standards and sources apply to M/S services. These evidentiary standards and sources are not defined in a quantitative manner.
Factor – Value is defined as the cost of subjecting the outpatient service to prior authorization review exceeding the administrative costs by at least 1:1. Consideration of this factor includes a review of outpatient utilization or claims data to identify if there is opportunity to improve quality and reduce unnecessary costs when prior authorization is applied. The projected benefit cost savings is reviewed relative to the operating cost of administering prior authorization to determine value. 
The accompanying Prior Authorization Factor Grid contains the calculated value for each prior authorization service category, for M/S, and the internal data used to determine these values.
The Plan’s evidentiary standards and sources that define and/or trigger the identification of the Value factor: 
• National internal claims data
• National UM program operating costs
• National UM authorization data
Factor - Variation is defined as cost per episode of service (service units multiplied by unit cost) that trigger 2x the mean of other outpatient services that are provided to a minimum of 20 unique Plan members (the materiality threshold established by the Plan for purposes of the variation analysis). Consideration of this factor includes a review of internal claims data for service-specific costs and calculating for M/S, respectively, an overall mean of the service-specific average cost per patient. For any given M/S service, if the average allowed cost per patient is twice the average cost per patient across all other M/S outpatient services, prior authorization is applied. 
The accompanying Prior Authorization Factor Grid reflects whether each category of M/S OON outpatient service meets the variation identified criteria, and contains the internal data used in the determination.
The Plan’s evidentiary standard and source that define and/or trigger the identification of the Variation factor:
• Internal claims data
The factors and evidentiary standards used as the basis for subjecting MH/SUD outpatient benefits to prior authorization are comparable to, and applied no more stringently than, the factors and evidentiary standards used as the basis for subjecting M/S OON outpatient benefits to prior authorization "as written" and "in operation.”</t>
  </si>
  <si>
    <t>Outpatient, In-Network (INN) Services
The Plan has national committees that approve MH/SUD services to be subject to prior authorization. The Plan publishes the services subject to prior authorization on the provider portal (www.providerexpress.com for MH/SUD). Members can learn what services are subject to prior authorization in their benefit plan document, through myuhc.com or by contacting customer service.
In each of the Plan products, “Medically Necessary” is the Plan term used to guide prior authorization decision-making for MH/SUD services. “Medically Necessary” is generally defined as follows:
• Medically Necessary health care services are all of the following as determined by us or our designee:
o     In accordance with Generally Accepted Standards of Medical Practice.
o     Clinically appropriate, in terms of type, frequency, extent, service site and duration, and considered effective for your Sickness, Injury, Mental Illness, substance-related and addictive disorders, disease or its symptoms.
o     Not mainly for your convenience or that of your doctor or other health care provider.
o     Not more costly than an alternative drug, service(s), service site or supply that is at least as likely to produce equivalent therapeutic or diagnostic results as to the diagnosis or treatment of your Sickness, Injury, disease or symptoms.
• Generally Accepted Standards of Medical Practice are standards that are based on credible scientific evidence published in peer-reviewed medical literature generally recognized by the relevant medical community, relying primarily on controlled clinical trials, or, if not available, observational studies from more than one institution that suggest a causal relationship between the service or treatment and health outcomes:
• If no credible scientific evidence is available, then standards that are based on Physician specialty society recommendations or professional standards of care may be considered. We have the right to consult expert opinion in determining whether health care services are Medically Necessary. The decision to apply Physician specialty society recommendations, the choice of expert and the determination of when to use any such expert opinion, shall be determined by us.
• We develop and maintain clinical policies that describe the Generally Accepted Standards of Medical Practice scientific evidence, prevailing medical standards and clinical guidelines supporting our determinations regarding specific services. These clinical policies (as developed by us and revised from time to time), are available to Covered Persons through [www.myuhc.com] or the telephone number on your ID card. They are also available to Physicians and other health care professionals on www.UHCprovider.com.
The Plan’s prior authorization processes are accredited by the National Committee for Quality Assurance (NCQA), which confirms that Plan operations and policies identify appropriate turn-around times for decisions, require decision-making by appropriate personnel, and govern communication of adverse benefit determinations. In addition, prior authorization is governed at both the state and federal level, which may include consumer protections such as external review for adverse benefit determinations after internal appeals are exhausted.
For MH/SUD, the Plan’s prior authorization process consists of the following:
INN providers must obtain prior authorization for any service on the prior authorization list prior to rendering the service. There may be some INN benefits for which the member is responsible for obtaining prior authorization. These are identified in the Plan documents (e.g., Schedule of Benefits).
INN providers submit service requests for prior authorization through the secure provider portal, by telephone, or by fax (where required). Members may submit prior authorization requests by phone, fax or mail, in accordance with plan requirements. Providers and members communicate basic information to open a case. The Plan confirms receipt of the prior authorization request. The Plan confirms member eligibility and benefit plan coverage. The Plan screens cases to ensure availability of accurate and thorough case information. The Plan consults medical necessity criteria when making benefit coverage determinations. The Plan may approve cases that do not require clinical evaluation or interpretation. 
If the Plan cannot approve the prior authorization request because it requires clinical evaluation or interpretation, the case is referred to a clinical reviewer. The Plan may gather more clinical information that may include but is not limited to: office or facility medical records, consultations, rehabilitation evaluations, clinical exams, diagnosis, history of the presenting problems, description of treatment or services being requested for certification, related diagnostic results, history of related treatment and services, and photographs. The clinical reviewer uses applicable member clinical information, benefit plan documents, and medical necessity criteria in the case review.
The clinical reviewer refers cases to a peer clinical reviewer if the requested clinical information is not received or the case cannot be approved. Peer-to-peer conversations are offered as required. If a peer clinical reviewer issues an adverse determination, then the Plan communicates the adverse determination consistent with state, federal and accreditation requirements, including appeal rights, as applicable.
Clinical reviews base medical necessity determinations on evidence-based clinical criteria and use clinical criteria from third party sources such as American Society of Addiction Medicine (ASAM), Level of Care Utilization System (LOCUS), Child and Adolescent Level of Care Utilization System- Child and Adolescent Service Intensity Instrument (CALOCUS-CASII) and Early Childhood Service Intensity Instrument (ECSII) guidelines or medical and behavioral clinical policies. 
MH/SUD generally structure UM processes to comply with federal ERISA, NCQA UM standards, and state law where applicable. The Plan routinely monitors prior authorization program performance through its clinical business performance oversight functions. In addition, the Plan’s national committees review overall utilization management (UM) program performance, including prior authorization, at least annually.
List of services subject to Prior Auth - Refer to Addendum A
Factors - The Plan relies on several factors to determine when outpatient benefits will be subject to prior authorization. These factors, apply to MH/SUD benefits. The factors are:
• Clinical Appropriateness  (Whether the application of prior authorization promotes optimal clinical outcomes)
• Value (The cost of the service is the same as or exceeds the associated costs of conducting a prior authorization review)
• Variation (Outpatient services subject to variability in cost per episode of services relative to other services within the classification of benefits)
Clinical Appropriateness, Value, and Variation apply to MH/SUD services.  
The factors are not weighted.
Evidentiary Standards and Sources - Below are the evidentiary standards and sources used to define, trigger, and/or implicate the factors used in designing or applying the Plan’s prior authorization requirement to outpatient INN services:
Factor - Clinical Appropriateness is defined as those outpatient services that are determined by internal medical experts to be in accordance with objective, evidence-based clinical criteria, and nationally recognized guidelines.
The accompanying Prior Authorization Factor Grid included with this analysis gives details on the service categories subject to prior authorization. The Prior Authorization Factor Grid details the shared factors used as the basis for subjecting MH/SUD outpatient INN benefits to prior authorization. 
The Plan’s evidentiary standards and sources that define and/or trigger the identification of the Clinical Appropriateness factor:
• Clinical criteria from nationally recognized third-party sources (e.g., and ASAM, LOCUS, CALOCUS- CASII and ECSII guidelines for MH/SUD services)
• Clinical Quality and Operations Committee (CQOC) • Objective, evidence-based clinical criteria, and nationally recognized guidelines
These evidentiary standards and sources apply to MH/SUD INN outpatient services. These evidentiary standards and sources are not defined in a quantitative manner.
Factor - Value is defined as the cost of the outpatient service exceeding the administrative costs of subjecting the outpatient service to prior authorization review by at least 1:1. Consideration of this factor includes a review of outpatient utilization or claims data to identify if there is opportunity to improve quality and reduce unnecessary costs when prior authorization is applied. The projected benefit cost savings is reviewed relative to the operating cost of administering prior authorization to determine value. 
The accompanying Prior Authorization Factor Grid contains the calculated value for each prior authorization service category, for MH/SUD, and the internal data used to determine these values.
The Plan’s evidentiary standards and sources that define and/or trigger the identification of the Value factor: 
• National internal claims data
• National UM program operating costs
• National UM authorization data
Factor - Variation is defined as cost per episode of service (service units multiplied by unit cost) that trigger 2x the mean of other outpatient services that are provided to a minimum of 20 unique Plan members (the materiality threshold established by the Plan for purposes of the variation analysis). Consideration of this factor includes a review of internal claims data for service-specific costs and calculating for MH/SUD, respectively, an overall mean of the service-specific average cost per patient. For any given MH/SUD service, if the average allowed cost per patient’s episode of care is twice the average cost per patient’s episode of care across all other MH/SUD outpatient services, prior authorization is applied. 
The accompanying Prior Authorization Factor Grid reflects whether each category of MH/SUD INN outpatient service meets the variation identified criteria, and contains the internal data used in the determination.
The Plan’s evidentiary standards and sources that define and/or trigger the identification of the Variation factor: 
• Internal claims data
These evidentiary standards and sources apply to MH/SUD INN outpatient services.
The factors and evidentiary standards used as the basis for subjecting MH/SUD INN outpatient benefits to prior authorization are comparable to, and applied no more stringently than, the factors and evidentiary standards used as the basis for subjecting M/S INN outpatient benefits to prior authorization "as written" and "in operation.”
Outpatient, Out-Of-Network (OON) Services
The Plan has national committees that approve MH/SUD services to be subject to prior authorization. If a member chooses to receive certain outpatient Covered Health Care Services from an OON provider, the member is responsible for obtaining prior authorization before receiving these services. The OON provider can obtain prior authorization on behalf of the member. Members can learn what services are subject to prior authorization in their benefit plan document or by contacting customer service.
Prior authorization is one component of the UM program that evaluates whether a benefit or service is medically necessary. In each of the Plan products, “Medically Necessary” is the Plan term used to guide prior authorization decision-making for MH/SUD services. “Medically Necessary” is generally defined as follows:
• Medically Necessary - health care services that are all of the following as determined by us or our designee:
o In accordance with Generally Accepted Standards of Medical Practice.
o Clinically appropriate, in terms of type, frequency, extent, service site and duration, and considered effective for your Sickness, Injury, Mental Illness, substance-related and addictive disorders, disease or its symptoms.
o Not mainly for your convenience or that of your doctor or other health care provider.
o Not more costly than an alternative drug, service(s), service site or supply that is at least as likely to produce equivalent therapeutic or diagnostic results as to the diagnosis or treatment of your Sickness, Injury, disease or symptoms.
• Generally Accepted Standards of Medical Practice are standards that are based on credible scientific evidence published in peer-reviewed medical literature generally recognized by the relevant medical community, relying primarily on controlled clinical trials, or, if not available, observational studies from more than one institution that suggest a causal relationship between the service or treatment and health outcomes.
• If no credible scientific evidence is available, then standards that are based on Physician specialty society recommendations or professional standards of care may be considered. We have the right to consult expert opinion in determining whether health care services are Medically Necessary. The decision to apply Physician specialty society recommendations, the choice of expert and the determination of when to use any such expert opinion, shall be determined by us.
• We develop and maintain clinical policies that describe the Generally Accepted Standards of Medical Practice scientific evidence, prevailing medical standards and clinical guidelines supporting our determinations regarding specific services. These clinical policies (as developed by us and revised from time to time), are available to Covered Persons through [www.myuhc.com] or the telephone number on your ID card. They are also available to Physicians and other health care professionals on www.UHCprovider.com.
The Plan’s prior authorization processes are accredited by the National Committee for Quality Assurance (NCQA) which confirms that Plan operations and policies identify appropriate turn-around times for decisions, require decision-making by appropriate personnel, and govern communication of adverse benefit determinations. In addition, prior authorization may be governed at both the state and federal level, which may include consumer protections such as external review for adverse benefit determinations after internal appeals are exhausted.
For MH/SUD, the Plan’s prior authorization process consists of the following:
OON providers may submit prior authorization requests on behalf of the member by phone, through the secure provider portal, or where required by fax. Members may submit prior authorization requests by phone, fax or mail, in accordance with Plan requirements. Members or providers communicate basic information to open a case. The Plan confirms receipt of the prior authorization request. The Plan confirms member eligibility and benefit plan coverage. The Plan screens cases to ensure availability of accurate and thorough case information. The Plan consults medical necessity criteria when making benefit coverage determinations. The Plan may approve cases that do not require clinical evaluation or interpretation.
If the Plan cannot approve the prior authorization request because it requires clinical evaluation or interpretation, the case is referred to a clinical reviewer. The Plan may gather more clinical information that may include but is not limited to: office or facility medical records, consultations, rehabilitation evaluations, clinical exams, diagnosis, history of the presenting problems, description of treatment or services being requested for certification, related diagnostic results, history of related treatment and services, and photographs. The clinical reviewer uses applicable member clinical information, benefit plan documents, and medical necessity criteria in the case review.
The clinical reviewer refers cases to a peer clinical reviewer if the requested clinical information is not received or the case cannot be approved. Peer-to-peer conversations are offered as required. If a peer clinical reviewer issues an adverse determination, then the Plan communicates the adverse determination consistent with state, federal and accreditation requirements, including appeal rights, as applicable.
Clinical reviews base medical necessity determinations on evidence-based clinical criteria and use clinical criteria from third party sources such American Society of Addiction Medicine (ASAM), Level of Care Utilization System (LOCUS), Child and Adolescent Level of Care Utilization System- Child and Adolescent Service Intensity Instrument (CALOCUS-CASII) and Early Childhood Service Intensity Instrument (ECSII) guidelines or medical and behavioral clinical policies.
MH/SUD generally structure UM processes to comply with federal ERISA, NCQA UM standards, and state law where applicable. The Plan routinely monitors prior authorization program performance through its clinical business performance oversight functions. In addition, the Plan’s national committees review overall utilization management (UM) program performance, including prior authorization, at least annually.
List of services subject to Prior Auth - Refer to Addendum A
Factors - The Plan relies on several factors to determine when OON outpatient benefits will be subject to prior authorization. These factors apply to MH/SUD benefits. The factors are:
• Clinical Appropriateness
o Whether the application of prior authorization promotes optimal clinical outcomes
• Value 
o The cost of the service is the same as or exceeds the associated costs of conducting a prior authorization review
• Variation
o Outpatient services subject to variability in cost per episode of service relative to other services within the classification of benefits 
Clinical Appropriateness, Value, and Variation apply to MH/SUD services. 
The factors are not weighted.
Evidentiary Standards and Sources - Below are the evidentiary standards and sources used to define, trigger, and/or implicate the factors used in designing or applying the Plan’s prior authorization requirement to outpatient OON services:
Factor - Clinical Appropriateness is defined as those outpatient services that are determined by internal medical experts to be in accordance with objective, evidence-based clinical criteria, and nationally recognized guidelines.
The accompanying Prior Authorization Factor Grid included with this analysis gives details on the service categories subject to prior authorization. The Prior Authorization Factor Grid details the shared factors used as the basis for subjecting MH/SUD outpatient OON benefits to prior authorization. 
The Plan’s evidentiary standards and sources that define and/or trigger the identification of the Clinical Appropriateness factor: 
• Clinical criteria from nationally recognized third-party sources (e.g., ASAM, LOCUS, CALOCUS- CASII and ECSII guidelines for MH/SUD services)
• Clinical Quality and Operations Committee (CQOC) 
• Objective, evidence-based clinical criteria, and nationally recognized guidelines
These evidentiary standards and sources apply to MH/SUD services. These evidentiary standards and sources are not defined in a quantitative manner.
Factor – Value is defined as the cost of subjecting the outpatient service to prior authorization review exceeding the administrative costs by at least 1:1. Consideration of this factor includes a review of outpatient utilization or claims data to identify if there is opportunity to improve quality and reduce unnecessary costs when prior authorization is applied. The projected benefit cost savings is reviewed relative to the operating cost of administering prior authorization to determine value. 
The accompanying Prior Authorization Factor Grid contains the calculated value for each prior authorization service category, for MH/SUD, and the internal data used to determine these values.
The Plan’s evidentiary standards and sources that define and/or trigger the identification of the Value factor: 
• National internal claims data
• National UM program operating costs
• National UM authorization data
Factor - Variation is defined as cost per episode of service (service units multiplied by unit cost) that trigger 2x the mean of other outpatient services that are provided to a minimum of 20 unique Plan members (the materiality threshold established by the Plan for purposes of the variation analysis). Consideration of this factor includes a review of internal claims data for service-specific costs and calculating for MH/SUD, respectively, an overall mean of the service-specific average cost per patient. For any given MH/SUD service, if the average allowed cost per patient is twice the average cost per patient across all other MH/SUD outpatient services, prior authorization is applied. 
The accompanying Prior Authorization Factor Grid reflects whether each category of MH/SUD OON outpatient service meets the variation identified criteria, and contains the internal data used in the determination.
The Plan’s evidentiary standard and source that define and/or trigger the identification of the Variation factor:
• Internal claims data
The factors and evidentiary standards used as the basis for subjecting MH/SUD outpatient benefits to prior authorization are comparable to, and applied no more stringently than, the factors and evidentiary standards used as the basis for subjecting M/S OON outpatient benefits to prior authorization "as written" and "in operation.”</t>
  </si>
  <si>
    <t>Emergency services are not subject to Prior Authorization</t>
  </si>
  <si>
    <t>Pharmacy benefits are managed by CVS.  CVS to provide MHP process, factors, and analysis.</t>
  </si>
  <si>
    <t xml:space="preserve">SPD - Summary Plan Description
Addendum A(s)- lists the M/S and MH/SUD INN and OON Inpatient and Outpatient services subject to prior authorization requirements. Prior authorization is one component of the UM program that evaluates whether a benefit or service is medically necessary. 
•	The “Member” tab lists the services for which the member is responsible for obtaining authorization for INN and OON services. 
•	The “Provider” tab lists the services for which the provider is responsible for obtaining authorization for INN services. 
Prior Authorization Factor Grid(s) - The accompanying Prior Authorization Factor Grid included with this analysis gives details on the service categories subject to prior authorization. The Prior Authorization Factor Grid details the shared factors used as the basis for subjecting M/S and MH/SUD inpatient INN benefits to prior authorization. 
Analyses - 
•Georgia Department of Community Health_HDHP_NQTLs
</t>
  </si>
  <si>
    <t xml:space="preserve">Please see: 
•Georgia Department of Community Health_HDHP_NQTLs
</t>
  </si>
  <si>
    <t xml:space="preserve">No instances of non-compliance were noted in the analysis of this plan  </t>
  </si>
  <si>
    <t>PA Conditioning of Benefits on Completion of a Course of Treatment</t>
  </si>
  <si>
    <t>N/A - Prior Authorization reviews are based on medical necessity criteria and addressed in the General Overview section of this analysis</t>
  </si>
  <si>
    <t>PA Auto Approval</t>
  </si>
  <si>
    <t>PA Auto Denial</t>
  </si>
  <si>
    <t>PA Clinical Care Guidelines</t>
  </si>
  <si>
    <t>PA Medical Policies</t>
  </si>
  <si>
    <t>PA Length of Stay</t>
  </si>
  <si>
    <t>PA High Dollar Claims</t>
  </si>
  <si>
    <t>PA Potential or Actual Excessive Utilization</t>
  </si>
  <si>
    <t>NQTL 1b:</t>
  </si>
  <si>
    <t>Medical Management - Utilization Management Concurrent Review</t>
  </si>
  <si>
    <r>
      <rPr>
        <b/>
        <sz val="11"/>
        <rFont val="Calibri"/>
        <family val="2"/>
        <scheme val="minor"/>
      </rPr>
      <t>Concurrent Review</t>
    </r>
    <r>
      <rPr>
        <b/>
        <sz val="11"/>
        <color theme="1"/>
        <rFont val="Calibri"/>
        <family val="2"/>
        <scheme val="minor"/>
      </rPr>
      <t xml:space="preserve">
Category</t>
    </r>
  </si>
  <si>
    <r>
      <rPr>
        <b/>
        <i/>
        <sz val="11"/>
        <color rgb="FF38939B"/>
        <rFont val="Calibri"/>
        <family val="2"/>
        <scheme val="minor"/>
      </rPr>
      <t>Medical Management - Utilization Management Concurrent Review</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describe the scope and process flow, including the factors considered and evidentiary standards utilized when applying the NQTL, in the summary columns.   
• Identify supporting documentation used to prepare response in the "Supporting Documentation" column.
</t>
    </r>
    <r>
      <rPr>
        <sz val="11"/>
        <color theme="1"/>
        <rFont val="Calibri"/>
        <family val="2"/>
        <scheme val="minor"/>
      </rPr>
      <t xml:space="preserve">
</t>
    </r>
  </si>
  <si>
    <t>Concurrent Review (CCR) General Overview from Request to Determination</t>
  </si>
  <si>
    <t>Inpatient, In-Network (INN) Services
For M/S services, the Plan structures inpatient concurrent review processes to be compliant with all applicable federal and state laws, as well as the applicable accreditation standards established by the National Committee for Quality Assurance (NCQA).
Generally, when the Plan approves an inpatient admission to an INN facility for M/S services that is reimbursed on a per diem basis the Plan will review the medical necessity of continued stay or level of care (LOC) at the INN facility. Clinical reviewers will contact the INN provider and request clinical information. Reviewers will apply plan benefit terms and applicable medical/behavioral clinical policies to determine if the continued stay is a covered benefit.
The Plan’s concurrent review processes are accredited by NCQA. NCQA confirms that Plan operations and policies identify appropriate turn-around times for decisions, require decision-making by appropriate personnel, and govern communication of adverse benefit determinations. In addition, concurrent review is governed at both the state and federal level, which includes consumer protections such as external review for adverse benefit determinations after internal appeals.
Concurrent review is one component of the UM program that evaluates whether a benefit or service is medically necessary. In each of these plans, the definition of “Medically Necessary” is the plan term that describes the standard used to guide concurrent review decision-making for both M/S and MH/SUD services. “Medically Necessary” is generally defined as follows:
• Medically Necessary health care services are all of the following as determined by us or our designee:
o In accordance with Generally Accepted Standards of Medical Practice.
o Clinically appropriate, in terms of type, frequency, extent, service site and duration, and considered effective for your Sickness, Injury, Mental Illness, substance-related and addictive disorders, disease or its symptoms.
o Not mainly for your convenience or that of your doctor or other health care provider.
o Not more costly than an alternative drug, service(s), service site or supply that is at least as likely to produce equivalent therapeutic or diagnostic results as to the diagnosis or treatment of your sickness, injury, disease or symptoms.
• Generally Accepted Standards of Medical Practice are standards that are based on credible scientific evidence published in peer-reviewed medical literature generally recognized by the relevant medical community, relying primarily on controlled clinical trials, or, if not available, observational studies from more than one institution that suggest a causal relationship between the service or treatment and health outcomes:
•  If no credible scientific evidence is available, then standards that are based on Physician specialty society recommendations or professional standards of care may be considered. We have the right to consult expert opinion in determining whether health care services are Medically Necessary. The decision to apply Physician specialty society recommendations, the choice of expert and the determination of when to use any such expert opinion, shall be determined by us.
• We develop and maintain clinical policies that describe the Generally Accepted Standards of Medical Practice scientific evidence, prevailing medical standards and clinical guidelines supporting our determinations regarding specific services. These clinical policies (as developed by us and revised from time to time), are available to Covered Persons through [www.myuhc.com] or the telephone number on your ID card. They are also available to Physicians and other health care professionals on www.UHCprovider.com.
For M/S MH/SUD the Plan’s concurrent review process consists of the following:
The Plan will confirm member eligibility and benefit plan coverage upon notification.
An initial review is conducted by clinical staff to determine whether the provider has submitted sufficient information to support medical necessity of the service as set forth in the clinical guidelines and the Plan’s medical/behavioral clinical policies (criteria). The reviewer can approve an authorization request based on whether the submitted clinical information from the facility appears to meet the criteria for a continued stay. The initial clinical reviewer is not permitted to deny an authorization request for lack of medical necessity. If the clinical reviewer is unable to determine that the requested service meets medical necessity criteria, additional clinical information may be requested, or the request is elevated for secondary review.
The clinical reviewer refers cases to a peer clinical reviewer if the requested clinical information is not received or if the case cannot be approved. Peer-to-peer conversations are offered as required. If a peer clinical reviewer issues an adverse determination (e.g., that an inpatient level of care is not medically necessary) then the Plan communicates the adverse determination to the member and provider consistent with state, federal, and accreditation requirements, including appeal rights, as applicable.
All reviewers base medical necessity determinations on the evidence-based, clinical criteria. The clinical criteria are from third party sources such as InterQual, MCG®, American Society of Addiction Medicine (ASAM), Level of Care Utilization System (LOCUS), Child and Adolescent Level of Care Utilization System- Child and Adolescent Service Intensity Instrument (CALOCUS-CASII) and Early Childhood Service Intensity Instrument (ECSII) guidelines or medical/behavioral clinical policies.
As stated above, applicable state and federal requirements include clinical reviewer qualification requirements, timeframe requirements, provider/member adverse benefit determination notification requirements (e.g., timeframe and appeal requirements), and the process for seeking an external appeal for adverse benefit determinations, as applicable.
The Plan routinely monitors concurrent review program performance through its clinical business performance oversight functions. In addition, the Plan’s national committees review overall utilization management (UM) program performance, including concurrent review, at least annually. 
List of services subject to Concurrent Review - Refer to Addendum A
Factors - The Plan relies on two factors to determine whether inpatient services are subject to concurrent review for M/S. The factors are:
• Clinical Appropriateness
o The application of concurrent review promotes optimal clinical outcomes
• Value
o The value of applying concurrent review outweighs the associated costs
The factors are not weighted. 
Evidentiary Standards and Sources - The evidentiary standard and sources used to define, trigger, and/or implicate the factors used in determining which services are subject to concurrent review are:
Factor - Clinical Appropriateness is defined as those inpatient services that as determined by internal medical experts are in accordance with objective, evidenced-based clinical criteria, and nationally recognized guidelines.
The accompanying Concurrent Review Factor Grid included with this analysis gives details on the service categories subject to concurrent review. The Concurrent Review Factor Grid details the shared factors used as the basis for subjecting M/S inpatient INN benefits to concurrent review. The factors used as the basis for subjecting MH/SUD inpatient benefits to concurrent review requirements are comparable to, and applied no more stringently than, the factors used as the basis for subjecting M/S inpatient benefits to concurrent review "as written" and "in operation.”
The Plan’s evidentiary standard that defines and/or triggers the identification of the Clinical Appropriateness factor:
• Medical necessity criteria/clinical appropriateness of inpatient services is determined by internal medical experts as being in accordance with objective, evidenced based clinical criteria, and nationally recognized guidelines
This evidentiary standard applies to M/S. This evidentiary standard is not defined in a quantitative manner. 
The sources of the evidentiary standards and factor development are from the following:
• Clinical criteria from nationally recognized third-party sources (e.g., InterQual for M/S services, and ASAM, LOCUS, CALOCUS- CASII and ECSII guidelines for MH/SUD services)
• Clinical Technology and Assessment Committee (CTAC) and Medical Technology and Assessment Committee (MTAC) expert medical review
• Objective, evidence-based clinical criteria, and nationally recognized guidelines
Factor - Value is defined as the cost of the inpatient services exceeds the administrative costs of subjecting the inpatient services to concurrent review by at least 1:1. Consideration of this factor includes a review of inpatient utilization or claims data to identify if there is opportunity to improve quality and reduce unnecessary costs when concurrent review is applied. The projected benefit cost savings is reviewed relative to the operating cost of administering concurrent review to determine value. Value is confirmed and concurrent review is applied when the projected benefit cost savings exceeds the operating cost by at least 1:1. 
The accompanying Concurrent Review Factor Grid contains the calculated value for each concurrent review service category, for M/S, and the internal data used to determine these values.
The Plan’s evidentiary standard and source that define and/or trigger the identification of the Value factor: 
• Facility / Service per diem reimbursement model
This evidentiary standard and source applies to M/S. 
The accompanying Concurrent Review Factor Grid included with this analysis gives details on the service categories subject to concurrent review. The Concurrent Review Factor Grid details the shared factors used as the basis for subjecting M/S inpatient INN benefits to concurrent review by the Plan. 
The factors used as the basis for subjecting MH/SUD inpatient benefits to concurrent review requirements are comparable to, and applied no more stringently than, the factors used as the basis for subjecting M/S inpatient benefits to concurrent review requirements "as written" and "in operation.”
Inpatient, Out-of-Network (OON) Services
For both M/S services, the Plan structures inpatient concurrent review processes to be compliant with all applicable federal and state laws, as well as applicable accreditation standards established by the National Committee for Quality Assurance (NCQA).
Generally, when the Plan approves an inpatient admission to an OON facility for M/S services  the Plan will review the medical necessity of the continued stays or level of care (LOC) at the OON facility. Clinical reviewers will contact the OON provider and request clinical information. Reviewers will apply Plan benefit terms and applicable clinical policies to determine if the continued stay is a covered benefit.
The Plan’s concurrent review processes are accredited by NCQA. NCQA confirms that the Plan’s policies identify appropriate turn-around times for decisions, require decision-making by appropriate personnel, and govern communication of adverse benefit determinations. In addition, concurrent review is governed at both the state and federal level, which includes consumer protections such as external review for adverse benefit determinations after internal appeals.
Concurrent review is one component of the UM program that evaluates whether a benefit or service is medically necessary. In each of these plans, the definition of “Medically Necessary” is the Plan term that describes the standard used to guide concurrent review decision-making for M/S services. “Medically Necessary” is generally defined as follows:
• Medically Necessary health care services are all of the following as determined by us or our designee:
o In accordance with Generally Accepted Standards of Medical Practice.
o Clinically appropriate, in terms of type, frequency, extent, service site and duration, and considered effective for your Sickness, Injury, Mental Illness, substance-related and addictive disorders, disease or its symptoms.
o Not mainly for your convenience or that of your doctor or other health care provider.
o Not more costly than an alternative drug, service(s), service site or supply that is at least as likely to produce equivalent therapeutic or diagnostic results as to the diagnosis or treatment of your sickness, injury, disease, or symptoms.
• Generally Accepted Standards of Medical Practice are standards that are based on credible scientific evidence published in peer-reviewed medical literature generally recognized by the relevant medical community, relying primarily on controlled clinical trials, or, if not available, observational studies from more than one institution that suggest a causal relationship between the service or treatment and health outcomes:
• If no credible scientific evidence is available, then standards that are based on Physician specialty society recommendations or professional standards of care may be considered. We have the right to consult expert opinion in determining whether health care services are Medically Necessary. The decision to apply Physician specialty society recommendations, the choice of expert and the determination of when to use any such expert opinion, shall be determined by us.
•We develop and maintain clinical policies that describe the Generally Accepted Standards of Medical Practice scientific evidence, prevailing medical standards and clinical guidelines supporting our determinations regarding specific services. These clinical policies (as developed by us and revised from time to time), are available to Covered Persons through [www.myuhc.com] or the telephone number on your ID card. They are also available to Physicians and other health care professionals on www.UHCprovider.com.
For M/S, the Plan’s concurrent review process consists of the following:
The Plan will confirm member eligibility and benefit plan coverage upon notification.
An initial review is conducted by clinical staff to determine whether the member or provider has submitted sufficient information to demonstrate medical necessity of the service as set forth in the clinical guidelines and Plan medical/behavioral clinical policy (criteria). The reviewer can approve an authorization request based on whether the submitted clinical information from the facility appears to meet the medical necessity criteria for a continued stay. If the clinical reviewer is unable to determine that the requested service meets the criteria, additional clinical information may be requested, or the request is elevated for secondary review.
The clinical reviewer refers cases to a peer clinical reviewer if the requested clinical information is not received or if the case cannot be approved. Peer-to-peer conversations are offered as required. If a peer clinical reviewer issues an adverse benefit determination (e.g., an inpatient level of care is not medically necessary), then the Plan communicates the adverse determination to the member and provider consistent with state, federal and accreditation requirements, including appeal rights, as applicable.
All clinical reviewers base medical necessity determinations on the evidence-based, clinical criteria. The clinical criteria are from third party sources such as InterQual, American Society of Addiction Medicine (ASAM), Level of Care Utilization System (LOCUS), Child and Adolescent Level of Care Utilization System- Child and Adolescent Service Intensity Instrument (CALOCUS-CASII) and Early Childhood Service Intensity Instrument (ECSII)guidelines or medical/behavioral clinical policies.
As stated above, applicable state and federal requirements include clinical reviewer qualification requirements, timeframe requirements, provider/member adverse benefit determination notification requirements (e.g., timeframe and appeal requirements), and the process for seeking an external appeal for adverse benefit determinations, as applicable.
The Plan routinely monitors concurrent review program performance through its clinical business performance oversight functions. In addition, the Plan’s national committees review overall utilization management (UM) program performance, including concurrent review at least annually.
List of services subject to Concurrent Review - Refer to Addendum A
Factors - The Plan uses the following factors used to determine whether the inpatient services are subject to concurrent review for M/S:
• Clinical Appropriateness 
o The application of concurrent review promotes optimal clinical outcomes
• Value 
o The value of applying concurrent review outweighs the associated costs
The factors are not weighted. 
Evidentiary Standards and Sources - 
Below are the evidentiary standards and sources used to define, trigger, and/or implicate the factor used in determining which services are subject to concurrent review:
Factor - Clinical Appropriateness is defined as those inpatient services that are determined by internal medical experts to be in accordance with objective, evidenced-based clinical criteria, and nationally recognized guidelines.
The accompanying Concurrent Review Factor Grid included with this analysis gives details on the service categories subject to concurrent review. The Concurrent Review Factor Grid details the shared factors used as the basis for subjecting M/S inpatient ONN benefits to concurrent review. The factors used as the basis for subjecting MH/SUD inpatient benefits to concurrent review requirements are comparable to, and applied no more stringently than, the factors used as the basis for subjecting M/S inpatient benefits to concurrent review "as written" and "in operation.”
The Plan’s evidentiary standards that define and/or trigger the identification of the Clinical Appropriateness factor:
The evidentiary standards are not specific to M/S services. In addition, these evidentiary standards are considered and used to define the Clinical Appropriateness factor. The evidentiary standards are not defined in a quantitative manner. 
The sources of the evidentiary standards and factor development are from the following:
• Clinical criteria from nationally recognized third-party sources (e.g., InterQual for M/S services, and ASAM, LOCUS, CALOCUS- CASII and ECSII guidelines for MH/SUD services)
• Clinical Technology and Assessment Committee (CTAC) and Medical Technology and Assessment Committee (MTAC) expert medical review
• Objective, evidence-based clinical criteria, and nationally recognized guidelines
Factor – Value is defined as the value of the inpatient services exceeds the administrative costs of subjecting the inpatient services to concurrent review by at least 1:1. Consideration of this factor includes a review of inpatient utilization or claims data to identify if there is opportunity to improve quality and reduce unnecessary costs when concurrent review is applied. The projected benefit cost savings is reviewed relative to the operating cost of administering concurrent review to determine value. Value is confirmed, and concurrent review is applied, when the projected benefit cost savings exceeds the operating cost by at least 1:1. The accompanying Concurrent Review Factor Grid contains the calculated value for each concurrent review service category for M/S, and the internal data used to determine these values.
The Plan’s evidentiary standards and sources that define and/or trigger the identification of the Value factor:
• Internal claims data
• UM program operating costs
• UM authorization data
This evidentiary standard and source applies to M/S. 
The accompanying Concurrent Review Factor Grid included with this analysis gives details on the service categories subject to concurrent review. The Concurrent Review Factor Grid details the shared factors used as the basis for subjecting M/S inpatient ONN benefits to concurrent review by the Plan. 
The factors used as the basis for subjecting MH/SUD inpatient benefits to concurrent review requirements are comparable to, and applied no more stringently than, the factors used as the basis for subjecting M/S inpatient benefits to concurrent review requirements "as written" and "in operation.”</t>
  </si>
  <si>
    <t>Inpatient, In-Network (INN) Services
For MH/SUD services, the Plan structures inpatient concurrent review processes to be compliant with all applicable federal and state laws, as well as the applicable accreditation standards established by the National Committee for Quality Assurance (NCQA).
Generally, when the Plan approves an inpatient admission to an INN facility for MH/SUD services that is reimbursed on a per diem basis the Plan will review the medical necessity of continued stay or level of care (LOC) at the INN facility. Clinical reviewers will contact the INN provider and request clinical information. Reviewers will apply plan benefit terms and applicable medical/behavioral clinical policies to determine if the continued stay is a covered benefit.
The Plan’s concurrent review processes are accredited by NCQA. NCQA confirms that Plan operations and policies identify appropriate turn-around times for decisions, require decision-making by appropriate personnel, and govern communication of adverse benefit determinations. In addition, concurrent review is governed at both the state and federal level, which includes consumer protections such as external review for adverse benefit determinations after internal appeals.
Concurrent review is one component of the UM program that evaluates whether a benefit or service is medically necessary. In each of these plans, the definition of “Medically Necessary” is the plan term that describes the standard used to guide concurrent review decision-making for MH/SUD services. “Medically Necessary” is generally defined as follows:
• Medically Necessary health care services are all of the following as determined by us or our designee:
o In accordance with Generally Accepted Standards of Medical Practice.
o Clinically appropriate, in terms of type, frequency, extent, service site and duration, and considered effective for your Sickness, Injury, Mental Illness, substance-related and addictive disorders, disease or its symptoms.
o Not mainly for your convenience or that of your doctor or other health care provider.
o Not more costly than an alternative drug, service(s), service site or supply that is at least as likely to produce equivalent therapeutic or diagnostic results as to the diagnosis or treatment of your sickness, injury, disease or symptoms.
• Generally Accepted Standards of Medical Practice are standards that are based on credible scientific evidence published in peer-reviewed medical literature generally recognized by the relevant medical community, relying primarily on controlled clinical trials, or, if not available, observational studies from more than one institution that suggest a causal relationship between the service or treatment and health outcomes:
•  If no credible scientific evidence is available, then standards that are based on Physician specialty society recommendations or professional standards of care may be considered. We have the right to consult expert opinion in determining whether health care services are Medically Necessary. The decision to apply Physician specialty society recommendations, the choice of expert and the determination of when to use any such expert opinion, shall be determined by us.
• We develop and maintain clinical policies that describe the Generally Accepted Standards of Medical Practice scientific evidence, prevailing medical standards and clinical guidelines supporting our determinations regarding specific services. These clinical policies (as developed by us and revised from time to time), are available to Covered Persons through [www.myuhc.com] or the telephone number on your ID card. They are also available to Physicians and other health care professionals on www.UHCprovider.com.
For MH/SUD the Plan’s concurrent review process consists of the following:
The Plan will confirm member eligibility and benefit plan coverage upon notification.
An initial review is conducted by clinical staff to determine whether the provider has submitted sufficient information to support medical necessity of the service as set forth in the clinical guidelines and the Plan’s medical/behavioral clinical policies (criteria). The reviewer can approve an authorization request based on whether the submitted clinical information from the facility appears to meet the criteria for a continued stay. The initial clinical reviewer is not permitted to deny an authorization request for lack of medical necessity. If the clinical reviewer is unable to determine that the requested service meets medical necessity criteria, additional clinical information may be requested, or the request is elevated for secondary review.
The clinical reviewer refers cases to a peer clinical reviewer if the requested clinical information is not received or if the case cannot be approved. Peer-to-peer conversations are offered as required. If a peer clinical reviewer issues an adverse determination (e.g., that an inpatient level of care is not medically necessary) then the Plan communicates the adverse determination to the member and provider consistent with state, federal, and accreditation requirements, including appeal rights, as applicable.
All reviewers base medical necessity determinations on the evidence-based, clinical criteria. The clinical criteria are from third party sources such as American Society of Addiction Medicine (ASAM), Level of Care Utilization System (LOCUS), Child and Adolescent Level of Care Utilization System- Child and Adolescent Service Intensity Instrument (CALOCUS-CASII) and Early Childhood Service Intensity Instrument (ECSII) guidelines or medical/behavioral clinical policies.
As stated above, applicable state and federal requirements include clinical reviewer qualification requirements, timeframe requirements, provider/member adverse benefit determination notification requirements (e.g., timeframe and appeal requirements), and the process for seeking an external appeal for adverse benefit determinations, as applicable.
The Plan routinely monitors concurrent review program performance through its clinical business performance oversight functions. In addition, the Plan’s national committees review overall utilization management (UM) program performance, including concurrent review, at least annually. 
List of services subject to Concurrent Review - Refer to Addendum A
Factors - The Plan relies on two factors to determine whether inpatient services are subject to concurrent review for MH/SUD. The factors are:
• Clinical Appropriateness
o The application of concurrent review promotes optimal clinical outcomes
• Value
o The value of applying concurrent review outweighs the associated costs
The factors are not weighted. 
Evidentiary Standards and Sources - The evidentiary standard and sources used to define, trigger, and/or implicate the factors used in determining which services are subject to concurrent review are:
Factor - Clinical Appropriateness is defined as those inpatient services that as determined by internal medical experts are in accordance with objective, evidenced-based clinical criteria, and nationally recognized guidelines.
The accompanying Concurrent Review Factor Grid included with this analysis gives details on the service categories subject to concurrent review. The Concurrent Review Factor Grid details the shared factors used as the basis for subjecting MH/SUD inpatient INN benefits to concurrent review. The factors used as the basis for subjecting MH/SUD inpatient benefits to concurrent review requirements are comparable to, and applied no more stringently than, the factors used as the basis for subjecting M/S inpatient benefits to concurrent review "as written" and "in operation.”
The Plan’s evidentiary standard that defines and/or triggers the identification of the Clinical Appropriateness factor:
• Medical necessity criteria/clinical appropriateness of inpatient services is determined by internal medical experts as being in accordance with objective, evidenced based clinical criteria, and nationally recognized guidelines
This evidentiary standard applies to MH/SUD services. This evidentiary standard is not defined in a quantitative manner. 
The sources of the evidentiary standards and factor development are from the following:
• Clinical criteria from nationally recognized third-party sources (e.g., ASAM, LOCUS, CALOCUS- CASII and ECSII guidelines for MH/SUD services)
• Clinical Technology and Assessment Committee (CTAC) and Medical Technology • Objective, evidence-based clinical criteria, and nationally recognized guidelines
Factor - Value is defined as the cost of the inpatient services exceeds the administrative costs of subjecting the inpatient services to concurrent review by at least 1:1. Consideration of this factor includes a review of inpatient utilization or claims data to identify if there is opportunity to improve quality and reduce unnecessary costs when concurrent review is applied. The projected benefit cost savings is reviewed relative to the operating cost of administering concurrent review to determine value. Value is confirmed and concurrent review is applied when the projected benefit cost savings exceeds the operating cost by at least 1:1. 
The accompanying Concurrent Review Factor Grid contains the calculated value for each concurrent review service category, for MH/SUD, and the internal data used to determine these values.
The Plan’s evidentiary standard and source that define and/or trigger the identification of the Value factor: 
• Facility / Service per diem reimbursement model
This evidentiary standard and source applies to MH/SUD. 
The accompanying Concurrent Review Factor Grid included with this analysis gives details on the service categories subject to concurrent review. The Concurrent Review Factor Grid details the shared factors used as the basis for subjecting MH/SUD inpatient INN benefits to concurrent review by the Plan. 
The factors used as the basis for subjecting MH/SUD inpatient benefits to concurrent review requirements are comparable to, and applied no more stringently than, the factors used as the basis for subjecting M/S inpatient benefits to concurrent review requirements "as written" and "in operation.”
Inpatient, Out-of-Network (OON) Services
For both MH/SUD services, the Plan structures inpatient concurrent review processes to be compliant with all applicable federal and state laws, as well as applicable accreditation standards established by the National Committee for Quality Assurance (NCQA).
Generally, when the Plan approves an inpatient admission to an OON facility for MH/SUD services  the Plan will review the medical necessity of the continued stays or level of care (LOC) at the OON facility. Clinical reviewers will contact the OON provider and request clinical information. Reviewers will apply Plan benefit terms and applicable clinical policies to determine if the continued stay is a covered benefit.
The Plan’s concurrent review processes are accredited by NCQA. NCQA confirms that the Plan’s policies identify appropriate turn-around times for decisions, require decision-making by appropriate personnel, and govern communication of adverse benefit determinations. In addition, concurrent review is governed at both the state and federal level, which includes consumer protections such as external review for adverse benefit determinations after internal appeals.
Concurrent review is one component of the UM program that evaluates whether a benefit or service is medically necessary. In each of these plans, the definition of “Medically Necessary” is the Plan term that describes the standard used to guide concurrent review decision-making for MH/SUD services. “Medically Necessary” is generally defined as follows:
• Medically Necessary health care services are all of the following as determined by us or our designee:
o In accordance with Generally Accepted Standards of Medical Practice.
o Clinically appropriate, in terms of type, frequency, extent, service site and duration, and considered effective for your Sickness, Injury, Mental Illness, substance-related and addictive disorders, disease or its symptoms.
o Not mainly for your convenience or that of your doctor or other health care provider.
o Not more costly than an alternative drug, service(s), service site or supply that is at least as likely to produce equivalent therapeutic or diagnostic results as to the diagnosis or treatment of your sickness, injury, disease, or symptoms.
• Generally Accepted Standards of Medical Practice are standards that are based on credible scientific evidence published in peer-reviewed medical literature generally recognized by the relevant medical community, relying primarily on controlled clinical trials, or, if not available, observational studies from more than one institution that suggest a causal relationship between the service or treatment and health outcomes:
• If no credible scientific evidence is available, then standards that are based on Physician specialty society recommendations or professional standards of care may be considered. We have the right to consult expert opinion in determining whether health care services are Medically Necessary. The decision to apply Physician specialty society recommendations, the choice of expert and the determination of when to use any such expert opinion, shall be determined by us.
•We develop and maintain clinical policies that describe the Generally Accepted Standards of Medical Practice scientific evidence, prevailing medical standards and clinical guidelines supporting our determinations regarding specific services. These clinical policies (as developed by us and revised from time to time), are available to Covered Persons through [www.myuhc.com] or the telephone number on your ID card. They are also available to Physicians and other health care professionals on www.UHCprovider.com.
For MH/SUD, the Plan’s concurrent review process consists of the following:
The Plan will confirm member eligibility and benefit plan coverage upon notification.
An initial review is conducted by clinical staff to determine whether the member or provider has submitted sufficient information to demonstrate medical necessity of the service as set forth in the clinical guidelines and Plan medical/behavioral clinical policy (criteria). The reviewer can approve an authorization request based on whether the submitted clinical information from the facility appears to meet the medical necessity criteria for a continued stay. If the clinical reviewer is unable to determine that the requested service meets the criteria, additional clinical information may be requested, or the request is elevated for secondary review.
The clinical reviewer refers cases to a peer clinical reviewer if the requested clinical information is not received or if the case cannot be approved. Peer-to-peer conversations are offered as required. If a peer clinical reviewer issues an adverse benefit determination (e.g., an inpatient level of care is not medically necessary), then the Plan communicates the adverse determination to the member and provider consistent with state, federal and accreditation requirements, including appeal rights, as applicable.
All clinical reviewers base medical necessity determinations on the evidence-based, clinical criteria. The clinical criteria are from third party sources such as American Society of Addiction Medicine (ASAM), Level of Care Utilization System (LOCUS), Child and Adolescent Level of Care Utilization System- Child and Adolescent Service Intensity Instrument (CALOCUS-CASII) and Early Childhood Service Intensity Instrument (ECSII)guidelines or medical/behavioral clinical policies.
As stated above, applicable state and federal requirements include clinical reviewer qualification requirements, timeframe requirements, provider/member adverse benefit determination notification requirements (e.g., timeframe and appeal requirements), and the process for seeking an external appeal for adverse benefit determinations, as applicable.
The Plan routinely monitors concurrent review program performance through its clinical business performance oversight functions. In addition, the Plan’s national committees review overall utilization management (UM) program performance, including concurrent review at least annually.
List of services subject to Concurrent Review - Refer to Addendum A
Factors - The Plan uses the following factors used to determine whether the inpatient services are subject to concurrent review for MH/SUD:
• Clinical Appropriateness 
o The application of concurrent review promotes optimal clinical outcomes
• Value 
o The value of applying concurrent review outweighs the associated costs
The factors are not weighted. 
Evidentiary Standards and Sources - 
Below are the evidentiary standards and sources used to define, trigger, and/or implicate the factor used in determining which services are subject to concurrent review:
Factor - Clinical Appropriateness is defined as those inpatient services that are determined by internal medical experts to be in accordance with objective, evidenced-based clinical criteria, and nationally recognized guidelines.
The accompanying Concurrent Review Factor Grid included with this analysis gives details on the service categories subject to concurrent review. The Concurrent Review Factor Grid details the shared factors used as the basis for subjecting MH/SUD inpatient ONN benefits to concurrent review. The factors used as the basis for subjecting MH/SUD inpatient benefits to concurrent review requirements are comparable to, and applied no more stringently than, the factors used as the basis for subjecting M/S inpatient benefits to concurrent review "as written" and "in operation.”
The Plan’s evidentiary standards that define and/or trigger the identification of the Clinical Appropriateness factor:
The evidentiary standards are not specific to MH/SUD services. In addition, these evidentiary standards are considered and used to define the Clinical Appropriateness factor. The evidentiary standards are not defined in a quantitative manner. 
The sources of the evidentiary standards and factor development are from the following:
• Clinical criteria from nationally recognized third-party sources (e.g., and ASAM, LOCUS, CALOCUS- CASII and ECSII guidelines for MH/SUD services)
• Clinical Technology and Assessment Committee (CTAC) 
• Objective, evidence-based clinical criteria, and nationally recognized guidelines
Factor – Value is defined as the value of the inpatient services exceeds the administrative costs of subjecting the inpatient services to concurrent review by at least 1:1. Consideration of this factor includes a review of inpatient utilization or claims data to identify if there is opportunity to improve quality and reduce unnecessary costs when concurrent review is applied. The projected benefit cost savings is reviewed relative to the operating cost of administering concurrent review to determine value. Value is confirmed, and concurrent review is applied, when the projected benefit cost savings exceeds the operating cost by at least 1:1. The accompanying Concurrent Review Factor Grid contains the calculated value for each concurrent review service category for MH/SUD, and the internal data used to determine these values.
The Plan’s evidentiary standards and sources that define and/or trigger the identification of the Value factor:
• Internal claims data
• UM program operating costs
• UM authorization data
This evidentiary standard and source applies to MH/SUD. 
The accompanying Concurrent Review Factor Grid included with this analysis gives details on the service categories subject to concurrent review. The Concurrent Review Factor Grid details the shared factors used as the basis for subjecting MH/SUD inpatient ONN benefits to concurrent review by the Plan. 
The factors used as the basis for subjecting MH/SUD inpatient benefits to concurrent review requirements are comparable to, and applied no more stringently than, the factors used as the basis for subjecting M/S inpatient benefits to concurrent review requirements "as written" and "in operation.”</t>
  </si>
  <si>
    <t>Outpatient, In-Network Services
For M/S services, the Plan designs outpatient concurrent review processes to be compliant with all applicable federal and state laws, as well as the applicable accreditation standards established by the National Committee for Quality Assurance (NCQA).
Outpatient concurrent review includes requests to extend a course of treatment beyond the previously approved time period or number of treatments previously approved by the Plan that do not meet the definition of urgent care. The Plan’s concurrent review processes are accredited by NCQA. NCQA confirms that the Plan’s policies identify appropriate turn-around times for decisions, require decision-making by appropriate personnel, and govern communication of adverse benefit determinations. In addition, concurrent review is governed at both the state and federal level, which includes consumer protections such as external review for adverse benefit determinations after internal appeals.
Concurrent review is one component of the UM program that evaluates whether a benefit or service is medically necessary. In each of these plans, the definition of “Medically Necessary” is the Plan term that describes the standard used to guide concurrent review decision-making for M/S services. “Medically Necessary” is generally defined as follows:
• Medically Necessary health care services are all of the following as determined by us or our designee:
o In accordance with Generally Accepted Standards of Medical Practice.
o Clinically appropriate, in terms of type, frequency, extent, service site and duration, and considered effective for your Sickness, Injury, Mental Illness, substance-related and addictive disorders, disease or its symptoms.
o Not mainly for your convenience or that of your doctor or other health care provider.
o Not more costly than an alternative drug, service(s), service site or supply that is at least as likely to produce equivalent therapeutic or diagnostic results as to the diagnosis or treatment of your sickness, injury, disease, or symptoms.
• Generally Accepted Standards of Medical Practice are standards that are based on credible scientific evidence published in peer-reviewed medical literature generally recognized by the relevant medical community, relying primarily on controlled clinical trials, or, if not available, observational studies from more than one institution that suggest a causal relationship between the service or treatment and health outcomes:
• If no credible scientific evidence is available, then standards that are based on Physician specialty society recommendations or professional standards of care may be considered. We have the right to consult expert opinion in determining whether health care services are Medically Necessary. The decision to apply Physician specialty society recommendations, the choice of expert and the determination of when to use any such expert opinion, shall be determined by us.
• We develop and maintain clinical policies that describe the Generally Accepted Standards of Medical Practice scientific evidence, prevailing medical standards and clinical guidelines supporting our determinations regarding specific services. These clinical policies (as developed by us and revised from time to time), are available to Covered Persons through [] or the telephone number on your ID card. They are also available to Physicians and other health care professionals on.
For M/S, the Plan’s concurrent review process consists of the following:
The Plan will confirm member eligibility and benefit plan coverage upon notification.
The Plan consults medical necessity criteria to make benefit coverage determinations. The Plan may approve requests for additional numbers of treatments or extensions of time if the reviews do not require clinical evaluation or interpretation.
If the Plan cannot approve requests for additional numbers of treatments or extensions of time, the case is routed to a clinical reviewer for further research and evaluation. The Plan may gather more clinical information that may include, but is not limited to, medical records, consultations, rehabilitation evaluations, clinical exams, diagnosis, history of the presenting problems, description of treatment or services being requested for certification, related diagnostic results, history of related treatment and services, and photographs. The clinical reviewer uses applicable member clinical information, benefit plan documents, medical necessity criteria in their case reviews.
The clinical reviewer refers cases to a peer clinical reviewer if the requested clinical information is not received or if the case cannot be approved the case. Peer-to-peer conversations are offered as required. If a peer clinical reviewer issues an adverse determination (e.g., numbers of treatments or extensions of time are not authorized), then the Plan communicates the adverse determination to the member and provider consistent with state, federal and accreditation requirements, including appeal rights, as applicable.
All reviewers base medical necessity determinations on the evidence-based, clinical criteria. The clinical criteria are from third party sources such as InterQual, MCG®, American Society of Addiction Medicine (ASAM), Level of Care Utilization System (LOCUS), Child and Adolescent Level of Care Utilization System-Child and Adolescent Service Intensity Instrument (CALOCUS-CASII) and Early Childhood Service Intensity Instrument (ECSII) guidelines or medical/behavioral clinical policies.
As stated above, applicable state and federal regulatory requirements include clinical reviewer qualification requirements, timeframe requirements, provider/member adverse benefit determination notification requirements (e.g., timeframe and appeal requirements), and the process for seeking an external appeal for adverse benefit determinations, as applicable.
The Plan routinely monitors concurrent review program performance through its clinical performance oversight functions. In addition, the utilization management (UM) program performance, including concurrent review, is reviewed at least annually.
List of services subject to Concurrent Review - Refer to Addendum A
Factors - 
The Plan uses the following factors used to determine whether the outpatient services are subject to concurrent review for M/S:
• Clinical Appropriateness 
o The application of concurrent review promotes optimal clinical outcomes
• Value 
o The value of applying concurrent review outweighs the associated costs
• Variation
o Outpatient services subject to variability in cost per episode of service relative to other services within the classification of benefits
The factors are not weighted. 
Evidentiary Standards and Sources - 
Below are the evidentiary standards and sources and used to define, trigger, and/or implicate the factors used in determining which services are subject to concurrent review:
Factor - Clinical Appropriateness is defined as those outpatient services that are determined by internal medical experts to be in accordance with objective, evidenced-based clinical criteria, and nationally recognized guidelines.
The accompanying Concurrent Review Factor Grid included with this analysis gives details on the service categories subject to concurrent review. The Concurrent Review Factor Grid details the shared factors used as the basis for subjecting M/S outpatient INN benefits to concurrent review. The factors used as the basis for subjecting MH/SUD outpatient benefits to concurrent review requirements are comparable to, and applied no more stringently than, the factors used as the basis for subjecting M/S outpatient benefits to concurrent review "as written" and "in operation.”
The Plan’s evidentiary standards that define and/or trigger the identification of the Clinical Appropriateness factor:
• Clinical criteria from nationally recognized third-party sources (e.g., InterQual for M/S services, and ASAM, LOCUS, CALOCUS- CASII and ECSII guidelines for MH/SUD services)
• Clinical Technology and Assessment Committee (CTAC) and Medical Technology and Assessment Committee (MTAC) expert medical review
• Objective, evidence-based clinical criteria, and nationally recognized guidelines
The evidentiary standards apply to M/S services. The evidentiary standards are not defined in a quantitative manner. 
Factor – Value is defined as the cost of the outpatient services exceeds the administrative costs of subjecting the outpatient services to concurrent review by at least 1:1. Consideration of this factor includes a review of outpatient utilization or claims data to identify if there is opportunity to improve quality and reduce unnecessary costs when concurrent review is applied. The projected benefit cost savings is reviewed relative to the operating cost of administering concurrent review to determine value. Value is confirmed and concurrent review is applied when the projected benefit cost savings exceeds the operating cost by at least 1:1. 
The accompanying Concurrent Review Factor Grid contains the calculated value for each concurrent review service category, for M/S, and the internal data used to determine these values.
The Plan’s evidentiary standards and sources that define and/or trigger the identification of the Value factor: 
• Internal claims data
• UM program operating costs
• UM authorization data
These evidentiary standards and sources apply to M/S. 
Factor - Variation is defined as cost per episode of service (service units X unit cost) that trigger 2x the mean of other outpatient services and provided to a minimum of twenty unique Plan members (the materiality threshold established by the Plan for purposes of the variation analysis). Consideration of this factor includes a review of internal claims data for service-specific costs and calculating for M/S, respectively, an overall mean of the service-specific average cost per patient. For any given M/S service, if the average allowed cost per patient’s episode of care is twice the average cost per patient’s episode of care across all other M/S outpatient services, concurrent review is applied. 
The accompanying Concurrent Review Factor Grid reflects whether each category of M/S services meets the variation identified criteria, and contains the internal data used in the determination.
The Plan’s evidentiary standards and sources that define and/or trigger the identification of the Value factor: 
• Internal claims data
This evidentiary standard and source applies to M/S. 
The factors used as the basis for subjecting MH/SUD INN outpatient benefits to concurrent review requirements are comparable to, and applied no more stringently than, the factors used as the basis for subjecting M/S INN outpatient benefits to concurrent review requirements "as written" and "in operation.”
Outpatient, Out-of-Network (OON) Services
For M/S services, the Plan designs outpatient concurrent review processes to be compliant with any applicable federal and state laws as well as the applicable accreditation standards established by the National Committee for Quality Assurance (NCQA).
Outpatient concurrent review includes requests to extend a course of treatment beyond the previously approved time-period or number of treatments previously approved by the Plan that do not meet the definition of urgent care. The Plan’s concurrent review processes are accredited by NCQA. NCQA confirms that the Plan’s policies identify appropriate turn-around times for decisions, require decision-making by appropriate personnel, and govern communication of adverse decisions. In addition, concurrent review is governed at both the state and federal level, which includes consumer protections such as external review for adverse benefit determinations after internal appeals.
Concurrent review is one component of the UM program that evaluates whether a benefit or service is medically necessary. In each of these plans, the definition of “Medically Necessary” is the Plan term that describes the standard used to guide concurrent review decision-making for M/S services. “Medically Necessary” is generally defined as follows:
• Medically Necessary health care services are all of the following as determined by us or our designee:
o In accordance with Generally Accepted Standards of Medical Practice.
o Clinically appropriate, in terms of type, frequency, extent, service site and duration, and considered effective for your Sickness, Injury, Mental Illness, substance-related and addictive disorders, disease or its symptoms.
o Not mainly for your convenience or that of your doctor or other health care provider.
o Not more costly than an alternative drug, service(s), service site or supply that is at least as likely to produce equivalent therapeutic or diagnostic results as to the diagnosis or treatment of your sickness, injury, disease, or symptoms.
• Generally Accepted Standards of Medical Practice are standards that are based on credible scientific evidence published in peer-reviewed medical literature generally recognized by the relevant medical community, relying primarily on controlled clinical trials, or, if not available, observational studies from more than one institution that suggest a causal relationship between the service or treatment and health outcomes:
• If no credible scientific evidence is available, then standards that are based on Physician specialty society recommendations or professional standards of care may be considered. We have the right to consult expert opinion in determining whether health care services are Medically Necessary. The decision to apply Physician specialty society recommendations, the choice of expert and the determination of when to use any such expert opinion, shall be determined by us.
•We develop and maintain clinical policies that describe the Generally Accepted Standards of Medical Practice scientific evidence, prevailing medical standards and clinical guidelines supporting our determinations regarding specific services. These clinical policies (as developed by us and revised from time to time), are available to Covered Persons through [www.myuhc.com] or the telephone number on your ID card. They are also available to Physicians and other health care professionals on www.UHCprovider.com.
For M/S, the Plan’s concurrent review process consists of the following:
The Plan will confirm member eligibility and benefit plan coverage upon notification.
The Plan consults medical necessity criteria to make benefit coverage determinations. The Plan may approve requests for additional numbers of treatments or extensions of time if the reviews do not require clinical evaluation or interpretation.
If the Plan cannot approve requests for additional numbers of treatments or extensions of time because it requires clinical review, the case is routed to a clinical reviewer for further research and evaluation. The Plan may gather more clinical information that may include, but is not limited to, medical records, consultations, rehabilitation evaluations, clinical exams, diagnosis, history of the presenting problems, description of treatment or services being requested for certification, related diagnostic results, history of related treatment and services, and photographs. The clinical reviewer uses applicable member clinical information, benefit plan documents, and medical necessity criteria in their case reviews.
The clinical reviewer refers cases to a peer clinical reviewer if the requested clinical information is not received or if the case cannot be approved. Peer-to-peer conversations are offered as required. If a peer clinical reviewer issues an adverse benefit determination (e.g., that numbers of treatments or extensions of time are not authorized), then the Plan communicates the adverse determination to the
member and provider consistent with state, federal and accreditation requirements, including appeal rights, as applicable.
All reviewers base medical necessity determinations on the evidence-based, clinical criteria. The clinical criteria are from third party sources such as InterQual, MCG®, American Society of Addiction Medicine (ASAM), Level of Care Utilization System (LOCUS), Child and Adolescent Level of Care Utilization System-Child and Adolescent Service Intensity Instrument (CALOCUS-CASII) and Early Childhood Service Intensity Instrument (ECSII) guidelines or medical/behavioral clinical policies.
As stated above, applicable state and federal regulatory requirements include clinical reviewer qualification requirements, timeframe requirements, provider/member adverse benefit determination notification requirements (e.g., timeframe and appeal requirements), and the process for seeking an external appeal for adverse benefit determinations, as applicable.
The Plan routinely monitors concurrent review program performance through its clinical performance oversight functions. In addition, the utilization management (UM) program performance, including concurrent review, is reviewed at least annually.
List of services subject to Concurrent Review - Refer to Addendum A
Factors - 
The Plan relies on several factors to determine when outpatient benefits will be subject to concurrent review. These factors, which are not weighted, apply to M/S benefits. The factors are:
• Clinical Appropriateness
o The application of concurrent review promotes optimal clinical outcomes
• Value
o The value of applying concurrent review outweighs the associated costs 
• Variation
o Outpatient services subject to variability in cost per episode of service relative to other services within the classification of benefits
The factors are not weighted.
Evidentiary Standards and Sources - 
Below are the evidentiary standards and sources used to define, trigger, and/or implicate the factor used in determining which services are subject to concurrent review:
Factor - Clinical Appropriateness is defined as those outpatient services that are determined by internal medical experts to be in accordance with objective, evidenced-based clinical criteria, and nationally recognized guidelines.
The accompanying Concurrent Review Factor Grid included with this analysis gives details on the service categories subject to concurrent review. The Concurrent Review Factor Grid details the shared factors used as the basis for subjecting M/S outpatient ONN benefits to concurrent review. The factors used as the basis for subjecting MH/SUD outpatient benefits to concurrent review requirements are comparable to, and applied no more stringently than, the factors used as the basis for subjecting M/S outpatient benefits to concurrent review "as written" and "in operation.”
The Plan’s evidentiary standards and sources that define and/or trigger the identification of the Clinical Appropriateness factor:
• Clinical criteria from nationally recognized third-party sources (e.g., InterQual for M/S services, and ASAM, LOCUS, CALOCUS- CASII and ECSII guidelines for MH/SUD services)
• Clinical Technology and Assessment Committee (CTAC) and Medical Technology and Assessment Committee (MTAC) expert medical review
• Objective, evidence-based clinical criteria, and nationally recognized guidelines
The evidentiary standards apply to M/S services. The evidentiary standards are not defined in a quantitative manner.
Factor - Value is defined as the cost of the outpatient services exceeds the administrative costs of subjecting the outpatient services to concurrent review by at least 1:1. Consideration of this factor includes a review of outpatient utilization or claims data to identify if there is opportunity to improve quality and reduce unnecessary costs when concurrent review is applied. The projected benefit cost savings is reviewed relative to the operating cost of administering concurrent review to determine value. Value is confirmed and concurrent review is applied when the projected benefit cost savings exceeds the operating cost by at least 1:1. 
The accompanying Concurrent Review Factor Grid contains the calculated value for each concurrent review service category, for M/S, and the internal data used to determine these values.
The Plan’s evidentiary standards and sources that define and/or trigger the identification of the Value factor: 
• Internal claims data
• UM program operating costs
• UM authorization data
Factor - Variation identified is defined as cost per episode of service (service units X unit cost) that trigger 2x the mean of other outpatient services and provided to a minimum of 20 unique Plan members (the materiality threshold established by the Plan for purposes of the variation analysis). Consideration of this factor includes a review of internal claims data for service-specific costs and calculating for M/S, respectively, an overall mean of the service-specific average cost per patient. For any given M/S service if the average allowed cost per patient’s episode of care is twice the average cost per patient’s episode of care across all other M/S outpatient services, concurrent review is applied. 
The accompanying Concurrent Review Factor Grid reflects whether each category of M/S services meets the variation identified criteria, and contains the internal data used in the determination.
The Plan’s evidentiary standards and sources that define and/or trigger the identification of the Variation factor:
• Internal claims data
The accompanying Concurrent Review Factor Grid included with this analysis gives details on the service categories subject to concurrent review. The Concurrent Review Factor Grid details the shared factors used as the basis for subjecting M/S outpatient ONN benefits to concurrent review by the Plan. 
The Clinical Appropriateness, Value, and Variation factors apply to M/S. 
The factors used as the basis for subjecting MH/SUD outpatient benefits to concurrent review requirements are comparable to, and applied no more stringently than, the factors used as the basis for subjecting M/S OON outpatient benefits to concurrent review requirements "as written" and "in operation.”</t>
  </si>
  <si>
    <t>Outpatient, In-Network Services
For MH/SUD services, the Plan designs outpatient concurrent review processes to be compliant with all applicable federal and state laws, as well as the applicable accreditation standards established by the National Committee for Quality Assurance (NCQA).
Outpatient concurrent review includes requests to extend a course of treatment beyond the previously approved time period or number of treatments previously approved by the Plan that do not meet the definition of urgent care. The Plan’s concurrent review processes are accredited by NCQA. NCQA confirms that the Plan’s policies identify appropriate turn-around times for decisions, require decision-making by appropriate personnel, and govern communication of adverse benefit determinations. In addition, concurrent review is governed at both the state and federal level, which includes consumer protections such as external review for adverse benefit determinations after internal appeals.
Concurrent review is one component of the UM program that evaluates whether a benefit or service is medically necessary. In each of these plans, the definition of “Medically Necessary” is the Plan term that describes the standard used to guide concurrent review decision-making for MH/SUD services. “Medically Necessary” is generally defined as follows:
• Medically Necessary health care services are all of the following as determined by us or our designee:
o In accordance with Generally Accepted Standards of Medical Practice.
o Clinically appropriate, in terms of type, frequency, extent, service site and duration, and considered effective for your Sickness, Injury, Mental Illness, substance-related and addictive disorders, disease or its symptoms.
o Not mainly for your convenience or that of your doctor or other health care provider.
o Not more costly than an alternative drug, service(s), service site or supply that is at least as likely to produce equivalent therapeutic or diagnostic results as to the diagnosis or treatment of your sickness, injury, disease, or symptoms.
• Generally Accepted Standards of Medical Practice are standards that are based on credible scientific evidence published in peer-reviewed medical literature generally recognized by the relevant medical community, relying primarily on controlled clinical trials, or, if not available, observational studies from more than one institution that suggest a causal relationship between the service or treatment and health outcomes:
• If no credible scientific evidence is available, then standards that are based on Physician specialty society recommendations or professional standards of care may be considered. We have the right to consult expert opinion in determining whether health care services are Medically Necessary. The decision to apply Physician specialty society recommendations, the choice of expert and the determination of when to use any such expert opinion, shall be determined by us.
• We develop and maintain clinical policies that describe the Generally Accepted Standards of Medical Practice scientific evidence, prevailing medical standards and clinical guidelines supporting our determinations regarding specific services. These clinical policies (as developed by us and revised from time to time), are available to Covered Persons through [] or the telephone number on your ID card. They are also available to Physicians and other health care professionals on.
For MH/SUD, the Plan’s concurrent review process consists of the following:
The Plan will confirm member eligibility and benefit plan coverage upon notification.
The Plan consults medical necessity criteria to make benefit coverage determinations. The Plan may approve requests for additional numbers of treatments or extensions of time if the reviews do not require clinical evaluation or interpretation.
If the Plan cannot approve requests for additional numbers of treatments or extensions of time, the case is routed to a clinical reviewer for further research and evaluation. The Plan may gather more clinical information that may include, but is not limited to, medical records, consultations, rehabilitation evaluations, clinical exams, diagnosis, history of the presenting problems, description of treatment or services being requested for certification, related diagnostic results, history of related treatment and services, and photographs. The clinical reviewer uses applicable member clinical information, benefit plan documents, medical necessity criteria in their case reviews.
The clinical reviewer refers cases to a peer clinical reviewer if the requested clinical information is not received or if the case cannot be approved the case. Peer-to-peer conversations are offered as required. If a peer clinical reviewer issues an adverse determination (e.g., numbers of treatments or extensions of time are not authorized), then the Plan communicates the adverse determination to the member and provider consistent with state, federal and accreditation requirements, including appeal rights, as applicable.
All reviewers base medical necessity determinations on the evidence-based, clinical criteria. The clinical criteria are from third party sources such as American Society of Addiction Medicine (ASAM), Level of Care Utilization System (LOCUS), Child and Adolescent Level of Care Utilization System-Child and Adolescent Service Intensity Instrument (CALOCUS-CASII) and Early Childhood Service Intensity Instrument (ECSII) guidelines or medical/behavioral clinical policies.
As stated above, applicable state and federal regulatory requirements include clinical reviewer qualification requirements, timeframe requirements, provider/member adverse benefit determination notification requirements (e.g., timeframe and appeal requirements), and the process for seeking an external appeal for adverse benefit determinations, as applicable.
The Plan routinely monitors concurrent review program performance through its clinical performance oversight functions. In addition, the utilization management (UM) program performance, including concurrent review, is reviewed at least annually.
List of services subject to Concurrent Review - Refer to Addendum A
Factors - 
The Plan uses the following factors used to determine whether the outpatient services are subject to concurrent review for MH/SUD:
• Clinical Appropriateness 
o The application of concurrent review promotes optimal clinical outcomes
• Value 
o The value of applying concurrent review outweighs the associated costs
• Variation
o Outpatient services subject to variability in cost per episode of service relative to other services within the classification of benefits
The factors are not weighted. 
Evidentiary Standards and Sources - 
Below are the evidentiary standards and sources and used to define, trigger, and/or implicate the factors used in determining which services are subject to concurrent review:
Factor - Clinical Appropriateness is defined as those outpatient services that are determined by internal medical experts to be in accordance with objective, evidenced-based clinical criteria, and nationally recognized guidelines.
The accompanying Concurrent Review Factor Grid included with this analysis gives details on the service categories subject to concurrent review. The Concurrent Review Factor Grid details the shared factors used as the basis for subjecting MH/SUD outpatient INN benefits to concurrent review. The factors used as the basis for subjecting MH/SUD outpatient benefits to concurrent review requirements are comparable to, and applied no more stringently than, the factors used as the basis for subjecting M/S outpatient benefits to concurrent review "as written" and "in operation.”
The Plan’s evidentiary standards that define and/or trigger the identification of the Clinical Appropriateness factor:
• Clinical criteria from nationally recognized third-party sources (e.g., and ASAM, LOCUS, CALOCUS- CASII and ECSII guidelines for MH/SUD services)
• Clinical Technology and Assessment Committee (CTAC) 
• Objective, evidence-based clinical criteria, and nationally recognized guidelines
The evidentiary standards apply to MH/SUD services. The evidentiary standards are not defined in a quantitative manner. 
Factor – Value is defined as the cost of the outpatient services exceeds the administrative costs of subjecting the outpatient services to concurrent review by at least 1:1. Consideration of this factor includes a review of outpatient utilization or claims data to identify if there is opportunity to improve quality and reduce unnecessary costs when concurrent review is applied. The projected benefit cost savings is reviewed relative to the operating cost of administering concurrent review to determine value. Value is confirmed and concurrent review is applied when the projected benefit cost savings exceeds the operating cost by at least 1:1. 
The accompanying Concurrent Review Factor Grid contains the calculated value for each concurrent review service category, for MH/SUD, and the internal data used to determine these values.
The Plan’s evidentiary standards and sources that define and/or trigger the identification of the Value factor: 
• Internal claims data
• UM program operating costs
• UM authorization data
These evidentiary standards and sources apply to MH/SUD. 
Factor - Variation is defined as cost per episode of service (service units X unit cost) that trigger 2x the mean of other outpatient services and provided to a minimum of twenty unique Plan members (the materiality threshold established by the Plan for purposes of the variation analysis). Consideration of this factor includes a review of internal claims data for service-specific costs and calculating for MH/SUD, respectively, an overall mean of the service-specific average cost per patient. For any given MH/SUD service, if the average allowed cost per patient’s episode of care is twice the average cost per patient’s episode of care across all other MH/SUD outpatient services, concurrent review is applied. 
The accompanying Concurrent Review Factor Grid reflects whether each category of MH/SUD services meets the variation identified criteria, and contains the internal data used in the determination.
The Plan’s evidentiary standards and sources that define and/or trigger the identification of the Value factor: 
• Internal claims data
This evidentiary standard and source applies to MH/SUD. 
The factors used as the basis for subjecting MH/SUD INN outpatient benefits to concurrent review requirements are comparable to, and applied no more stringently than, the factors used as the basis for subjecting M/S INN outpatient benefits to concurrent review requirements "as written" and "in operation.”
Outpatient, Out-of-Network (OON) Services
For MH/SUD services, the Plan designs outpatient concurrent review processes to be compliant with any applicable federal and state laws as well as the applicable accreditation standards established by the National Committee for Quality Assurance (NCQA).
Outpatient concurrent review includes requests to extend a course of treatment beyond the previously approved time-period or number of treatments previously approved by the Plan that do not meet the definition of urgent care. The Plan’s concurrent review processes are accredited by NCQA. NCQA confirms that the Plan’s policies identify appropriate turn-around times for decisions, require decision-making by appropriate personnel, and govern communication of adverse decisions. In addition, concurrent review is governed at both the state and federal level, which includes consumer protections such as external review for adverse benefit determinations after internal appeals.
Concurrent review is one component of the UM program that evaluates whether a benefit or service is medically necessary. In each of these plans, the definition of “Medically Necessary” is the Plan term that describes the standard used to guide concurrent review decision-making for MH/SUD services. “Medically Necessary” is generally defined as follows:
• Medically Necessary health care services are all of the following as determined by us or our designee:
o In accordance with Generally Accepted Standards of Medical Practice.
o Clinically appropriate, in terms of type, frequency, extent, service site and duration, and considered effective for your Sickness, Injury, Mental Illness, substance-related and addictive disorders, disease or its symptoms.
o Not mainly for your convenience or that of your doctor or other health care provider.
o Not more costly than an alternative drug, service(s), service site or supply that is at least as likely to produce equivalent therapeutic or diagnostic results as to the diagnosis or treatment of your sickness, injury, disease, or symptoms.
• Generally Accepted Standards of Medical Practice are standards that are based on credible scientific evidence published in peer-reviewed medical literature generally recognized by the relevant medical community, relying primarily on controlled clinical trials, or, if not available, observational studies from more than one institution that suggest a causal relationship between the service or treatment and health outcomes:
• If no credible scientific evidence is available, then standards that are based on Physician specialty society recommendations or professional standards of care may be considered. We have the right to consult expert opinion in determining whether health care services are Medically Necessary. The decision to apply Physician specialty society recommendations, the choice of expert and the determination of when to use any such expert opinion, shall be determined by us.
•We develop and maintain clinical policies that describe the Generally Accepted Standards of Medical Practice scientific evidence, prevailing medical standards and clinical guidelines supporting our determinations regarding specific services. These clinical policies (as developed by us and revised from time to time), are available to Covered Persons through [www.myuhc.com] or the telephone number on your ID card. They are also available to Physicians and other health care professionals on www.UHCprovider.com.
For MH/SUD, the Plan’s concurrent review process consists of the following:
The Plan will confirm member eligibility and benefit plan coverage upon notification.
The Plan consults medical necessity criteria to make benefit coverage determinations. The Plan may approve requests for additional numbers of treatments or extensions of time if the reviews do not require clinical evaluation or interpretation.
If the Plan cannot approve requests for additional numbers of treatments or extensions of time because it requires clinical review, the case is routed to a clinical reviewer for further research and evaluation. The Plan may gather more clinical information that may include, but is not limited to, medical records, consultations, rehabilitation evaluations, clinical exams, diagnosis, history of the presenting problems, description of treatment or services being requested for certification, related diagnostic results, history of related treatment and services, and photographs. The clinical reviewer uses applicable member clinical information, benefit plan documents, and medical necessity criteria in their case reviews.
The clinical reviewer refers cases to a peer clinical reviewer if the requested clinical information is not received or if the case cannot be approved. Peer-to-peer conversations are offered as required. If a peer clinical reviewer issues an adverse benefit determination (e.g., that numbers of treatments or extensions of time are not authorized), then the Plan communicates the adverse determination to the
member and provider consistent with state, federal and accreditation requirements, including appeal rights, as applicable.
All reviewers base medical necessity determinations on the evidence-based, clinical criteria. The clinical criteria are from third party sources such as American Society of Addiction Medicine (ASAM), Level of Care Utilization System (LOCUS), Child and Adolescent Level of Care Utilization System-Child and Adolescent Service Intensity Instrument (CALOCUS-CASII) and Early Childhood Service Intensity Instrument (ECSII) guidelines or medical/behavioral clinical policies.
As stated above, applicable state and federal regulatory requirements include clinical reviewer qualification requirements, timeframe requirements, provider/member adverse benefit determination notification requirements (e.g., timeframe and appeal requirements), and the process for seeking an external appeal for adverse benefit determinations, as applicable.
The Plan routinely monitors concurrent review program performance through its clinical performance oversight functions. In addition, the utilization management (UM) program performance, including concurrent review, is reviewed at least annually.
List of services subject to Concurrent Review - Refer to Addendum A
Factors - 
The Plan relies on several factors to determine when outpatient benefits will be subject to concurrent review. These factors, which are not weighted, apply to MH/SUD benefits. The factors are:
• Clinical Appropriateness
o The application of concurrent review promotes optimal clinical outcomes
• Value
o The value of applying concurrent review outweighs the associated costs 
• Variation
o Outpatient services subject to variability in cost per episode of service relative to other services within the classification of benefits
The factors are not weighted.
Evidentiary Standards and Sources - 
Below are the evidentiary standards and sources used to define, trigger, and/or implicate the factor used in determining which services are subject to concurrent review:
Factor - Clinical Appropriateness is defined as those outpatient services that are determined by internal medical experts to be in accordance with objective, evidenced-based clinical criteria, and nationally recognized guidelines.
The accompanying Concurrent Review Factor Grid included with this analysis gives details on the service categories subject to concurrent review. The Concurrent Review Factor Grid details the shared factors used as the basis for subjecting MH/SUD outpatient ONN benefits to concurrent review. The factors used as the basis for subjecting MH/SUD outpatient benefits to concurrent review requirements are comparable to, and applied no more stringently than, the factors used as the basis for subjecting M/S outpatient benefits to concurrent review "as written" and "in operation.”
The Plan’s evidentiary standards and sources that define and/or trigger the identification of the Clinical Appropriateness factor:
• Clinical criteria from nationally recognized third-party sources (e.g., ASAM, LOCUS, CALOCUS- CASII and ECSII guidelines for MH/SUD services)
• Clinical Technology and Assessment Committee (CTAC) 
• Objective, evidence-based clinical criteria, and nationally recognized guidelines
The evidentiary standards apply to MH/SUD services. The evidentiary standards are not defined in a quantitative manner.
Factor - Value is defined as the cost of the outpatient services exceeds the administrative costs of subjecting the outpatient services to concurrent review by at least 1:1. Consideration of this factor includes a review of outpatient utilization or claims data to identify if there is opportunity to improve quality and reduce unnecessary costs when concurrent review is applied. The projected benefit cost savings is reviewed relative to the operating cost of administering concurrent review to determine value. Value is confirmed and concurrent review is applied when the projected benefit cost savings exceeds the operating cost by at least 1:1. 
The accompanying Concurrent Review Factor Grid contains the calculated value for each concurrent review service category, for MH/SUD, and the internal data used to determine these values.
The Plan’s evidentiary standards and sources that define and/or trigger the identification of the Value factor: 
• Internal claims data
• UM program operating costs
• UM authorization data
Factor - Variation identified is defined as cost per episode of service (service units X unit cost) that trigger 2x the mean of other outpatient services and provided to a minimum of 20 unique Plan members (the materiality threshold established by the Plan for purposes of the variation analysis). Consideration of this factor includes a review of internal claims data for service-specific costs and calculating for MH/SUD, respectively, an overall mean of the service-specific average cost per patient. For any given MH/SUD service if the average allowed cost per patient’s episode of care is twice the average cost per patient’s episode of care across all other MH/SUD outpatient services, concurrent review is applied. 
The accompanying Concurrent Review Factor Grid reflects whether each category of MH/SUD services meets the variation identified criteria, and contains the internal data used in the determination.
The Plan’s evidentiary standards and sources that define and/or trigger the identification of the Variation factor:
• Internal claims data
The accompanying Concurrent Review Factor Grid included with this analysis gives details on the service categories subject to concurrent review. The Concurrent Review Factor Grid details the shared factors used as the basis for subjecting MH/SUD outpatient ONN benefits to concurrent review by the Plan. 
The Clinical Appropriateness, Value, and Variation factors apply to MH/SUD. 
The factors used as the basis for subjecting MH/SUD outpatient benefits to concurrent review requirements are comparable to, and applied no more stringently than, the factors used as the basis for subjecting M/S OON outpatient benefits to concurrent review requirements "as written" and "in operation.”</t>
  </si>
  <si>
    <t>Emergency services are not subject to Concurrent Review</t>
  </si>
  <si>
    <t xml:space="preserve">SPD - Summary Plan Description
Addendum A(s) - lists the M/S and MH/SUD INN and OON Inpatient and Outpatient services subject to concurrent review.
•	The “Member” tab lists the services which are subject to concurrent review for INN and OON services. 
•	The “Provider” tab lists the services for which the provider is responsible for concurrent review for INN services. 
Concurrent Review Factor Grid(s) - The accompanying Concurrent Review Factor Grid included with this analysis gives details on the service categories subject to concurrent Review. The Concurrent Review Factor Grid details the shared factors used as the basis for subjecting M/S and MH/SUD INN and OON Inpatient and Outpatient benefits to concurrent review. 
Analyses - 
•Georgia Department of Community Health_HDHP_NQTLs
</t>
  </si>
  <si>
    <t>CCR Conditioning of Benefits on Completion of a Course of Treatment</t>
  </si>
  <si>
    <t>Concurrent review is conducted on the benefit classifications identified in the General Overview section of this analysis</t>
  </si>
  <si>
    <t>CCR Auto Approval</t>
  </si>
  <si>
    <t>CCR Auto Denial</t>
  </si>
  <si>
    <t>CCR Clinical Care Guidelines</t>
  </si>
  <si>
    <t>CCR Medical Policies</t>
  </si>
  <si>
    <t>CCR Length of Stay</t>
  </si>
  <si>
    <t>CCR High Dollar Claims</t>
  </si>
  <si>
    <t>CCR Potential or Actual Excessive Utilization</t>
  </si>
  <si>
    <t>NQTL 1c:</t>
  </si>
  <si>
    <t>Medical Management - Utilization Management Retrospective Review</t>
  </si>
  <si>
    <r>
      <rPr>
        <b/>
        <sz val="11"/>
        <rFont val="Calibri"/>
        <family val="2"/>
        <scheme val="minor"/>
      </rPr>
      <t>Retrospective Review</t>
    </r>
    <r>
      <rPr>
        <b/>
        <sz val="11"/>
        <color theme="1"/>
        <rFont val="Calibri"/>
        <family val="2"/>
        <scheme val="minor"/>
      </rPr>
      <t xml:space="preserve">
Category</t>
    </r>
  </si>
  <si>
    <t>Discuss any instances of non-compliance identified, or conclude that no instances of non-compliance were noted. If actions have been taken to address the instances of non-compliance, describe the actions and indicate the date on which action was taken.</t>
  </si>
  <si>
    <r>
      <rPr>
        <b/>
        <i/>
        <sz val="11"/>
        <color rgb="FF38939B"/>
        <rFont val="Calibri"/>
        <family val="2"/>
        <scheme val="minor"/>
      </rPr>
      <t>Medical Management - Utilization Management Retrospective Review</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describe the scope and process flow, including the factors considered and evidentiary standards utilized when applying the NQTL, in the summary columns.  
• Identify supporting documentation used to prepare response in the "Supporting Documentation" column.
</t>
    </r>
    <r>
      <rPr>
        <sz val="11"/>
        <color theme="1"/>
        <rFont val="Calibri"/>
        <family val="2"/>
        <scheme val="minor"/>
      </rPr>
      <t xml:space="preserve">
</t>
    </r>
  </si>
  <si>
    <t>Retrospective Review -  
Pre and Post claim  (RR) General Overview from Request to Determination</t>
  </si>
  <si>
    <t>Inpatient, In-Network (INN) Services
For M/S services, the Plan structures inpatient retrospective review processes to be compliant with all applicable federal and state laws, as well as the applicable accreditation standards established by the National Committee for Quality Assurance (NCQA).
The Plan’s retrospective review processes are accredited by NCQA. NCQA confirms that Plan operations and policies identify appropriate turn-around times for decisions, require decision-making by appropriate personnel, and govern communication of adverse benefit determinations. In addition, retrospective review is governed at both the state and federal level, which includes consumer protections such as external review for adverse benefit determinations after internal appeals are exhausted.
The Plan routinely monitors retrospective review program performance through its clinical business performance oversight functions. In addition, the Plan’s national committees review overall UM program performance, including retrospective review at least annually. 
Retrospective review is one component of the UM program that evaluates whether a benefit or service is medically necessary. The term “Medically Necessary” is used to describe the standard used to guide retrospective review decision-making for M/S services. “Medically Necessary” is generally defined as follows:
• Medically Necessary health care services are all of the following as determined by us or our designee:
o    In accordance with Generally Accepted Standards of Medical Practice.
o    Clinically appropriate, in terms of type, frequency, extent, service site and duration, and considered effective for your Sickness, Injury, Mental Illness, substance-related and addictive disorders, disease or its symptoms.
o    Not mainly for your convenience or that of your doctor or other health care provider.
o    Not more costly than an alternative drug, service(s), service site or supply that is at least as likely to produce equivalent therapeutic or diagnostic results as to the diagnosis or treatment of your sickness, injury, disease or symptoms.
• Generally Accepted Standards of Medical Practice are standards that are based on credible scientific evidence published in peer-reviewed medical literature generally recognized by the relevant medical community, relying primarily on controlled clinical trials, or, if not available, observational studies from more than one institution that suggest a causal relationship between the service or treatment and health outcomes:
• If no credible scientific evidence is available, then standards that are based on Physician specialty society recommendations or professional standards of care may be considered. We have the right to consult expert opinion in determining whether health care services are Medically Necessary. The decision to apply Physician specialty society recommendations, the choice of expert and the determination of when to use any such expert opinion, shall be determined by us.
• We develop and maintain clinical policies that describe the Generally Accepted Standards of Medical Practice scientific evidence, prevailing medical standards and clinical guidelines supporting our determinations regarding specific services. These clinical policies (as developed by us and revised from time to time), are available to Covered Persons through [www.myuhc.com] or the telephone number on your ID card. They are also available to Physicians and other health care professionals on www.UHCprovider.com.
INN inpatient retrospective review is applicable in two different scenarios:
• Pre-Claim
o The Plan receives notification of an inpatient admission late or post-discharge. In this circumstance, the Plan performs a pre-claim retrospective review for certain inpatient INN cases if the INN facility did not notify the Plan or seek prior authorization for an admission
• Post-Claim
o Medical necessity is reviewed post-claim for cases involving re-review of previously denied days and/or initial review of days not previously approved including cases where prior authorization was not obtained, and where the provider has a contract that allows for such reviews
The Plan’s pre-claim M/S retrospective review process consists of the following:
The Plan initiates retrospective review of inpatient admissions in response to an INN facility request due to failure to obtain prior authorization or a late notification. The Plan may approve inpatient admission cases that do not require clinical evaluation or interpretation. If the Plan cannot approve the inpatient admission because it requires clinical review, the case is routed to a clinical reviewer for further research and evaluation. The Plan may gather more clinical information that may include but is not limited to medical records, consultations, rehabilitation evaluations, clinical exams, diagnosis, history of the presenting problems, description of treatment or services being requested for certification, related diagnostic results, history of related treatment and services, and photographs. The clinical reviewer uses applicable member clinical information, benefit plan documents, and medical necessity criteria in their inpatient admission case reviews.
If the Plan cannot approve the inpatient admission after clinical review, the Plan offers peer-to-peer conversations as required. If a peer clinical reviewer issues an adverse determination (i.e., that an inpatient level of care is not medically necessary or that the length of a member’s inpatient stay was not medically necessary), then the Plan communicates the adverse determination to the member and provider consistent with state, federal and accreditation requirements, including appeal rights.  
The Plan’s post-claim M/S retrospective review process consists of the following: 
The Plan initiates retrospective review of inpatient admissions in response to an INN facility request or upon receipt of a claim: 
• Post-claim retrospective review is conducted if the reason for lack of notification meets the criteria for an exception, e.g., member did not provide an insurance card upon admission
• Post-claim retrospective review is conducted in cases where the INN did not obtain prior authorization or notify the Plan of an admission if provider’s contract allows for it and the provider requests the retrospective review. In those cases, the claim is administratively denied for lack of authorization. The INN provider can re-submit the claim, along with relevant clinical information. If the inpatient stay meets medical necessity, the initial denial is overturned
In any of the above cases, the inpatient stay will receive a medical necessity review based on the clinical records provided with the claim. The Plan may approve inpatient admission cases that do not require clinical evaluation or interpretation. If the Plan cannot approve the inpatient admission because it requires clinical review, the case is routed to a clinical reviewer for further research and evaluation. The clinical reviewer uses applicable member clinical information, benefit plan documents, and medical necessity criteria in their inpatient admission case reviews. If a clinical reviewer issues an adverse determination (i.e., that an inpatient level of care is not medically necessary or that the length of a member’s inpatient stay was not medically necessary), then the Plan communicates the adverse determination to the member and provider consistent with state, federal and accreditation requirements, including appeal rights.  
All pre- and post-claim reviewers base medical necessity determinations on the evidence-based clinical criteria. The clinical criteria are from third party sources such as InterQual, MCG®, American Society of Addiction Medicine (ASAM), Level of Care Utilization System (LOCUS), Child and Adolescent Level of Care Utilization System-Child and Adolescent Service Intensity Instrument (CALOCUS-CASII) and Early Childhood Service Intensity Instrument (ECSII) guidelines or medical/behavioral clinical policies.
M/S Services subject to pre-claim retrospective review
Services provided at an inpatient level of care where the in-network facility did not notify the Plan or seek prior authorization for an admission and there is an extenuating circumstance for the late notification of the inpatient admission
M/S services subject to post-claim retrospective review
Services provided at an inpatient level of care where an exception for lack of notification is appropriate  
Services provided at an inpatient level of care that are subject to prior authorization where the provider has contract language that allows for retrospective reviews, prior authorization was not received, and the provider requests the retrospective review
When a claim for an INN inpatient stay does not match the authorization on file, meaning there are additional days on the claim, the additional days are reviewed for medical necessity  
M/S INN inpatient services that were reviewed for prior authorization or concurrent review, with a claim that matches the authorization on file, are not subject to retrospective review.
Factors - 
The Plan relies on the following factors to determine whether INN inpatient services are subject to retrospective review for M/S. The factors are:
• Medical Necessity Criteria/Clinical Appropriateness (The Plan has approved medical necessity criteria to be used in retrospective review and the application of retrospective review promotes optimal clinical outcomes)
• Value (The cost of the service is the same as or exceeds the cost of conducting a retrospective review) 
The factors are not weighted. 
Evidentiary Standards and Sources - 
Below are the evidentiary standards and sources used to define, trigger, and/or implicate the factor used in determining which services are subject to retrospective review:
Factor - Clinical Appropriateness is defined as those inpatient services that as determined by internal medical experts, are in accordance with objective, evidence-based clinical criteria, and nationally recognized guidelines.
The Plan’s evidentiary standard that defines and/or triggers the identification of the Clinical Appropriateness factor:
• Medical necessity criteria/clinical appropriateness of inpatient services is determined by internal medical experts as being in accordance with objective, evidenced based clinical criteria, and nationally recognized guidelines
The sources of the evidentiary standard and factor development are from the following:
• Clinical criteria from nationally recognized third-party sources (e.g., InterQual for M/S services, and ASAM, LOCUS, CALOCUS- CASII and ECSII guidelines for MH/SUD services)
• Clinical Technology and Assessment Committee (CTAC) and Medical Technology and Assessment Committee (MTAC) expert medical review
• Objective, evidence-based clinical criteria, and nationally recognized guidelines
Factor - Value is defined as the cost of subjecting the inpatient services to retrospective review meets or exceeds the administrative costs by at least 1:1. Consideration of this factor includes a review of inpatient utilization or claims data to identify if there is opportunity to improve quality and reduce unnecessary costs when retrospective review is applied. The projected benefit cost savings is reviewed relative to the operating cost of administering retrospective review to determine value. Value is confirmed and retrospective review is applied when the projected benefit cost savings meets or exceeds the operating cost by at least 1:1.
The Plan’s evidentiary standards and sources that define and/or trigger the identification of the Value factor: 
• National Internal claims data
• National UM program operating costs
• National UM authorization data
These evidentiary standards and sources apply to M/S services. In addition, all these standards are considered and used to define the Value factor. These standards are not defined in a quantitative manner.
The factors and evidentiary standards used as the basis for subjecting MH/SUD INN inpatient benefits to retrospective review are comparable to, and applied no more stringently than, the factors and evidentiary standards used as the basis for subjecting M/S INN inpatient benefits to retrospective review "as written" and "in operation.”
Inpatient, Out-of-Network (OON) Services
For M/S services, the Plan structures inpatient retrospective review processes to be compliant with all applicable federal and state laws, as well as the applicable accreditation standards established by the National Committee for Quality Assurance (NCQA).
The Plan’s retrospective review processes are accredited by NCQA. NCQA confirms that Plan operations and policies identify appropriate turn-around times for decisions, require decision-making by appropriate personnel, and govern communication of adverse benefit determinations. In addition, retrospective review is governed at both the state and federal level, which includes consumer protections such as external review for adverse benefit determinations after internal appeals are exhausted.
The Plan routinely monitors retrospective review program performance through its clinical business performance oversight functions. In addition, the Plan’s national committees review overall UM program performance, including retrospective review, at least annually. 
Retrospective review is one component of the UM program that evaluates whether a benefit or service is medically necessary. The term “Medically Necessary” is used to describe the standard used to guide retrospective review decision-making for M/S services. “Medically Necessary” is generally defined as follows:
• Medically Necessary health care services are all of the following as determined by us or our designee:
o In accordance with Generally Accepted Standards of Medical Practice.
o Clinically appropriate, in terms of type, frequency, extent, service site and duration, and considered effective for your Sickness, Injury, Mental Illness, substance-related and addictive disorders, disease or its symptoms.
o Not mainly for your convenience or that of your doctor or other health care provider.
o Not more costly than an alternative drug, service(s), service site or supply that is at least as likely to produce equivalent therapeutic or diagnostic results as to the diagnosis or treatment of your sickness, injury, disease or symptoms.
• Generally Accepted Standards of Medical Practice are standards that are based on credible scientific evidence published in peer-reviewed medical literature generally recognized by the relevant medical community, relying primarily on controlled clinical trials, or, if not available, observational studies from more than one institution that suggest a causal relationship between the service or treatment and health outcomes:
• If no credible scientific evidence is available, then standards that are based on Physician specialty society recommendations or professional standards of care may be considered. We have the right to consult expert opinion in determining whether health care services are Medically Necessary. The decision to apply Physician specialty society recommendations, the choice of expert and the determination of when to use any such expert opinion, shall be determined by us.
• We develop and maintain clinical policies that describe the Generally Accepted Standards of Medical Practice scientific evidence, prevailing medical standards and clinical guidelines supporting our determinations regarding specific services. These clinical policies (as developed by us and revised from time to time), are available to Covered Persons through [www.myuhc.com] or the telephone number on your ID card. They are also available to Physicians and other health care professionals on www.UHCprovider.com.
OON inpatient retrospective review is applicable in two scenarios:
• Pre-Claim
o The Plan receives notification of an inpatient admission late or post-discharge. In this circumstance, the Plan performs a pre-claim retrospective review for OON inpatient cases if the member or OON facility did not notify the Plan or seek prior authorization for an admission
• Post-Claim
o Medical necessity is reviewed post-claim for cases not previously approved, including cases where prior authorization was not obtained
The Plan’s pre-claim M/S retrospective review process consists of the following:
The Plan will confirm member eligibility and plan benefits upon notification. 
The Plan initiates retrospective review of inpatient admissions in response to a member or OON facility request due to failure to obtain prior authorization or a late notification. The Plan may approve inpatient admission cases that do not require clinical evaluation or interpretation. If the Plan cannot approve the inpatient admission because it requires clinical review, the case is referred to a clinical reviewer for further research and evaluation. The Plan may gather more clinical information that may include, but is not limited to, medical records, consultations, rehabilitation evaluations, clinical exams, diagnosis, history of the presenting problems, description of treatment or services being requested for certification, related diagnostic results, history of related treatment and services, and photographs. The clinical reviewer uses applicable member clinical information, benefit plan documents, and medical necessity criteria in their inpatient admission case reviews.
If a clinical reviewer issues an adverse determination, then the Plan communicates the adverse determination to the member and provider consistent with state, federal and accreditation requirements, including appeal rights.  
The Plan’s post-claim M/S retrospective review process consists of the following: 
The Plan initiates retrospective review of OON inpatient admissions upon receipt of a claim: 
• Post-claim retrospective review is conducted if the reason for lack of notification meets the criteria for an exception, e.g., member did not provide an insurance card upon admission
• If the claim for an OON inpatient stay does not match the authorization on file, meaning there are additional days on the claim, the additional days are reviewed for medical necessity
• The member or OON facility did not obtain authorization and concurrent review was not conducted
In any of the above cases, the Plan will conduct a medical necessity review of the inpatient stay based on the clinical records provided with the claim. The Plan may approve inpatient admission cases that do not require clinical evaluation or interpretation. If the Plan cannot approve the inpatient admission because it requires clinical review, the case is routed to a clinical reviewer for further research and evaluation. The clinical reviewer uses applicable member clinical information, benefit plan documents, and medical necessity criteria in their inpatient admission case reviews. If a clinical reviewer issues an adverse determination (i.e., that an inpatient level of care is not medically necessary or that the length of a member’s inpatient stay was not medically necessary), then the Plan communicates the adverse determination to the member and provider consistent with state, federal and accreditation requirements, including appeal rights.  
All pre- and post-claim reviewers base medical necessity determinations on the evidence-based clinical criteria. The clinical criteria are from third party sources such as InterQual, MCG®, American Society of Addiction Medicine (ASAM), Level of Care Utilization System (LOCUS), Child and Adolescent Level of Care Utilization System-Child and Adolescent Service Intensity Instrument (CALOCUS-CASII) and Early Childhood Service Intensity Instrument (ECSII) guidelines or medical/behavioral clinical policies.
M/S  services subject to pre-claim retrospective review
Services provided at an inpatient level of care where the OON facility did not notify the Plan or seek prior authorization for an admission and there is an extenuating circumstance for the late notification of the inpatient admission
M/S services subject to post-claim retrospective review
Services provided at an inpatient level of care where an exception for lack of notification is appropriate
Services provided at an inpatient level of care where claim for an OON inpatient stay does not match the authorization on file, meaning there are additional days on the claim, the additional days are reviewed for medical necessity
Services provided at an inpatient level of care where the OON facility did not obtain authorization and concurrent review was not conducted
M/S OON inpatient services that were reviewed for prior authorization or concurrent review, with a claim that matches the authorization on file, are not subject to retrospective review.
Factors - 
The Plan relies on the following factors to determine whether OON inpatient services are subject to retrospective review for M/S. The factors are:
• Medical Necessity Criteria/Clinical Appropriateness (The Plan has approved medical necessity criteria to be used in retrospective review and the application of retrospective review promotes optimal clinical outcomes)
• Value (The cost of the service is the same or exceeds the cost of conducting a retrospective review)
The factors are not weighted. 
Evidentiary Standards and Sources - 
Below are the evidentiary standards and sources used to define, trigger, and/or implicate the factor used in determining which services are subject to retrospective review:
Factor - Clinical Appropriateness is defined as those inpatient services that as determined by internal medical experts, are in accordance with objective, evidence-based clinical criteria and nationally recognized guidelines.
The Plan’s evidentiary standard that defines and/or triggers the identification of the Clinical Appropriateness factor:
• Medical necessity criteria/clinical appropriateness of inpatient services is determined by internal medical experts as being in accordance with objective, evidenced based clinical criteria, and nationally recognized guidelines
The sources of the evidentiary standard and factor development are from the following:
• Clinical criteria from nationally recognized third-party sources (e.g., InterQual for M/S services, and ASAM, LOCUS, CALOCUS- CASII and ECSII guidelines for MH/SUD services)
• Clinical Technology and Assessment Committee (CTAC) and Medical Technology and Assessment Committee (MTAC) expert medical review
• Objective, evidence-based clinical criteria, and nationally recognized guidelines
Factor - Value is defined as the cost of subjecting the inpatient services to retrospective review meets or exceeds the administrative costs by at least 1:1. Consideration of this factor includes a review of inpatient utilization or claims data to identify if there is opportunity to improve quality and reduce unnecessary costs when retrospective review is applied. The projected benefit cost savings is reviewed relative to the operating cost of administering retrospective review to determine value. Value is confirmed and retrospective review is applied when the projected benefit cost savings meets or exceeds the operating cost by at least 1:1.
The Plan’s evidentiary standards and sources that define and/or trigger the identification of the Value factor: 
• National Internal claims data
• National UM program operating costs
• National UM authorization data
These evidentiary standards and sources apply to M/S services. In addition, all these standards are considered and used to define the Value factor. These standards are not defined in a quantitative manner.
The factors and evidentiary standards used as the basis for subjecting MH/SUD OON inpatient benefits to retrospective review are comparable to, and applied no more stringently than, the factors and evidentiary standards used as the basis for subjecting M/S OON inpatient benefits to retrospective review "as written" and "in operation.”</t>
  </si>
  <si>
    <t>Inpatient, In-Network (INN) Services
For MH/SUD services, the Plan structures inpatient retrospective review processes to be compliant with all applicable federal and state laws, as well as the applicable accreditation standards established by the National Committee for Quality Assurance (NCQA).
The Plan’s retrospective review processes are accredited by NCQA. NCQA confirms that Plan operations and policies identify appropriate turn-around times for decisions, require decision-making by appropriate personnel, and govern communication of adverse benefit determinations. In addition, retrospective review is governed at both the state and federal level, which includes consumer protections such as external review for adverse benefit determinations after internal appeals are exhausted.
The Plan routinely monitors retrospective review program performance through its clinical business performance oversight functions. In addition, the Plan’s national committees review overall UM program performance, including retrospective review at least annually. 
Retrospective review is one component of the UM program that evaluates whether a benefit or service is medically necessary. The term “Medically Necessary” is used to describe the standard used to guide retrospective review decision-making for MH/SUD services. “Medically Necessary” is generally defined as follows:
• Medically Necessary health care services are all of the following as determined by us or our designee:
o    In accordance with Generally Accepted Standards of Medical Practice.
o    Clinically appropriate, in terms of type, frequency, extent, service site and duration, and considered effective for your Sickness, Injury, Mental Illness, substance-related and addictive disorders, disease or its symptoms.
o    Not mainly for your convenience or that of your doctor or other health care provider.
o    Not more costly than an alternative drug, service(s), service site or supply that is at least as likely to produce equivalent therapeutic or diagnostic results as to the diagnosis or treatment of your sickness, injury, disease or symptoms.
• Generally Accepted Standards of Medical Practice are standards that are based on credible scientific evidence published in peer-reviewed medical literature generally recognized by the relevant medical community, relying primarily on controlled clinical trials, or, if not available, observational studies from more than one institution that suggest a causal relationship between the service or treatment and health outcomes:
• If no credible scientific evidence is available, then standards that are based on Physician specialty society recommendations or professional standards of care may be considered. We have the right to consult expert opinion in determining whether health care services are Medically Necessary. The decision to apply Physician specialty society recommendations, the choice of expert and the determination of when to use any such expert opinion, shall be determined by us.
• We develop and maintain clinical policies that describe the Generally Accepted Standards of Medical Practice scientific evidence, prevailing medical standards and clinical guidelines supporting our determinations regarding specific services. These clinical policies (as developed by us and revised from time to time), are available to Covered Persons through [www.myuhc.com] or the telephone number on your ID card. They are also available to Physicians and other health care professionals on www.UHCprovider.com.
INN inpatient retrospective review is applicable in two different scenarios:
• Pre-Claim
o The Plan receives notification of an inpatient admission late or post-discharge. In this circumstance, the Plan performs a pre-claim retrospective review for certain inpatient INN cases if the INN facility did not notify the Plan or seek prior authorization for an admission
• Post-Claim
o Medical necessity is reviewed post-claim for cases involving re-review of previously denied days and/or initial review of days not previously approved including cases where prior authorization was not obtained, and where the provider has a contract that allows for such reviews
The Plan’s pre-claim MH/SUD retrospective review process consists of the following:
The Plan initiates retrospective review of inpatient admissions in response to an INN facility request due to failure to obtain prior authorization or a late notification. The Plan may approve inpatient admission cases that do not require clinical evaluation or interpretation. If the Plan cannot approve the inpatient admission because it requires clinical review, the case is routed to a clinical reviewer for further research and evaluation. The Plan may gather more clinical information that may include but is not limited to medical records, consultations, rehabilitation evaluations, clinical exams, diagnosis, history of the presenting problems, description of treatment or services being requested for certification, related diagnostic results, history of related treatment and services, and photographs. The clinical reviewer uses applicable member clinical information, benefit plan documents, and medical necessity criteria in their inpatient admission case reviews.
If the Plan cannot approve the inpatient admission after clinical review, the Plan offers peer-to-peer conversations as required. If a peer clinical reviewer issues an adverse determination (i.e., that an inpatient level of care is not medically necessary or that the length of a member’s inpatient stay was not medically necessary), then the Plan communicates the adverse determination to the member and provider consistent with state, federal and accreditation requirements, including appeal rights.  
The Plan’s post-claim MH/SUD retrospective review process consists of the following: 
The Plan initiates retrospective review of inpatient admissions in response to an INN facility request or upon receipt of a claim: 
• Post-claim retrospective review is conducted if the reason for lack of notification meets the criteria for an exception, e.g., member did not provide an insurance card
• Post-claim retrospective review is conducted in cases where the INN facility did not obtain prior authorization or notify the Plan of an admission if provider’s contract allows for it. Providers are not required to re-submit the claim. 
In either of the above cases, the Plan will conduct a medical necessity review of the inpatient stay based on the clinical records. The Plan may approve inpatient admission cases that do not require clinical evaluation or interpretation. If the Plan cannot approve the inpatient admission because it requires clinical review, the case is routed to a clinical reviewer for further research and evaluation. The clinical reviewer uses applicable member clinical information, benefit plan documents, and medical necessity criteria in their inpatient admission case reviews. If a clinical reviewer issues an adverse determination (e.g., that an inpatient level of care is not medically necessary or that the length of a member’s inpatient stay was not medically necessary), then the Plan communicates the adverse determination to the member and provider consistent with state, federal and accreditation requirements, including appeal rights.  
All pre- and post-claim reviewers base medical necessity determinations on the evidence-based clinical criteria. The clinical criteria are from third party sources such as American Society of Addiction Medicine (ASAM), Level of Care Utilization System (LOCUS), Child and Adolescent Level of Care Utilization System-Child and Adolescent Service Intensity Instrument (CALOCUS-CASII) and Early Childhood Service Intensity Instrument (ECSII) guidelines or medical/behavioral clinical policies.
MH/SUD services subject to pre-claim retrospective review
Services provided at an inpatient level of care that are subject to prior authorization where the in-network facility did not notify the Plan or seek prior authorization for an admission and there is an extenuating circumstance for the late notification of the inpatient admission
MH/SUD services subject to post-claim retrospective review
Services provided at an inpatient level of care that are subject to prior authorization where an exception for lack of notification is appropriate
Services provided at an inpatient level of care that are subject to prior authorization where the provider has contract language that allows for retrospective reviews and prior authorization was not received
MH/SUD INN inpatient services that were reviewed for prior authorization or concurrent review, with a claim that matches the authorization on file, are not subject to retrospective review.
Factors - 
The Plan relies on the following factors to determine whether INN inpatient services are subject to retrospective review for MH/SUD. The factors are:
• Medical Necessity Criteria/Clinical Appropriateness (The Plan has approved medical necessity criteria to be used in retrospective review and the application of retrospective review promotes optimal clinical outcomes)
• Value (The cost of the service is the same as or exceeds the cost of conducting a retrospective review) 
The factors are not weighted. 
Evidentiary Standards and Sources - 
Below are the evidentiary standards and sources used to define, trigger, and/or implicate the factor used in determining which services are subject to retrospective review:
Factor - Clinical Appropriateness is defined as those inpatient services that as determined by internal medical experts, are in accordance with objective, evidence-based clinical criteria, and nationally recognized guidelines.
The Plan’s evidentiary standard that defines and/or triggers the identification of the Clinical Appropriateness factor:
• Medical necessity criteria/clinical appropriateness of inpatient services is determined by internal medical experts as being in accordance with objective, evidenced based clinical criteria, and nationally recognized guidelines
The sources of the evidentiary standard and factor development are from the following:
• Clinical criteria from nationally recognized third-party sources (e.g., and ASAM, LOCUS, CALOCUS- CASII and ECSII guidelines for MH/SUD services)
• Clinical Technology and Assessment Committee (CTAC) 
• Objective, evidence-based clinical criteria, and nationally recognized guidelines
Factor - Value is defined as the cost of subjecting the inpatient services to retrospective review meets or exceeds the administrative costs by at least 1:1. Consideration of this factor includes a review of inpatient utilization or claims data to identify if there is opportunity to improve quality and reduce unnecessary costs when retrospective review is applied. The projected benefit cost savings is reviewed relative to the operating cost of administering retrospective review to determine value. Value is confirmed and retrospective review is applied when the projected benefit cost savings meets or exceeds the operating cost by at least 1:1.
The Plan’s evidentiary standards and sources that define and/or trigger the identification of the Value factor: 
• National Internal claims data
• National UM program operating costs
• National UM authorization data
These evidentiary standards and sources apply to MH/SUD services. In addition, all these standards are considered and used to define the Value factor. These standards are not defined in a quantitative manner.
The factors and evidentiary standards used as the basis for subjecting MH/SUD INN inpatient benefits to retrospective review are comparable to, and applied no more stringently than, the factors and evidentiary standards used as the basis for subjecting M/S INN inpatient benefits to retrospective review "as written" and "in operation.”
Inpatient, Out-of-Network (OON) Services
For MH/SUD services, the Plan structures inpatient retrospective review processes to be compliant with all applicable federal and state laws, as well as the applicable accreditation standards established by the National Committee for Quality Assurance (NCQA).
The Plan’s retrospective review processes are accredited by NCQA. NCQA confirms that Plan operations and policies identify appropriate turn-around times for decisions, require decision-making by appropriate personnel, and govern communication of adverse benefit determinations. In addition, retrospective review is governed at both the state and federal level, which includes consumer protections such as external review for adverse benefit determinations after internal appeals are exhausted.
The Plan routinely monitors retrospective review program performance through its clinical business performance oversight functions. In addition, the Plan’s national committees review overall UM program performance, including retrospective review, at least annually. 
Retrospective review is one component of the UM program that evaluates whether a benefit or service is medically necessary. The term “Medically Necessary” is used to describe the standard used to guide retrospective review decision-making for MH/SUD services. “Medically Necessary” is generally defined as follows:
• Medically Necessary health care services are all of the following as determined by us or our designee:
o In accordance with Generally Accepted Standards of Medical Practice.
o Clinically appropriate, in terms of type, frequency, extent, service site and duration, and considered effective for your Sickness, Injury, Mental Illness, substance-related and addictive disorders, disease or its symptoms.
o Not mainly for your convenience or that of your doctor or other health care provider.
o Not more costly than an alternative drug, service(s), service site or supply that is at least as likely to produce equivalent therapeutic or diagnostic results as to the diagnosis or treatment of your sickness, injury, disease or symptoms.
• Generally Accepted Standards of Medical Practice are standards that are based on credible scientific evidence published in peer-reviewed medical literature generally recognized by the relevant medical community, relying primarily on controlled clinical trials, or, if not available, observational studies from more than one institution that suggest a causal relationship between the service or treatment and health outcomes:
• If no credible scientific evidence is available, then standards that are based on Physician specialty society recommendations or professional standards of care may be considered. We have the right to consult expert opinion in determining whether health care services are Medically Necessary. The decision to apply Physician specialty society recommendations, the choice of expert and the determination of when to use any such expert opinion, shall be determined by us.
• We develop and maintain clinical policies that describe the Generally Accepted Standards of Medical Practice scientific evidence, prevailing medical standards and clinical guidelines supporting our determinations regarding specific services. These clinical policies (as developed by us and revised from time to time), are available to Covered Persons through [www.myuhc.com] or the telephone number on your ID card. They are also available to Physicians and other health care professionals on www.UHCprovider.com.
OON inpatient retrospective review is applicable in two scenarios:
• Pre-Claim
o The Plan receives notification of an inpatient admission late or post-discharge. In this circumstance, the Plan performs a pre-claim retrospective review for OON inpatient cases if the member or OON facility did not notify the Plan or seek prior authorization for an admission
• Post-Claim
o Medical necessity is reviewed post-claim for cases not previously approved, including cases where prior authorization was not obtained
The Plan’s pre-claim MH/SUD retrospective review process consists of the following:
The Plan will confirm member eligibility and plan benefits upon notification. 
The Plan initiates retrospective review of inpatient admissions in response to a member or OON facility request due to failure to obtain prior authorization or a late notification. The Plan may approve inpatient admission cases that do not require clinical evaluation or interpretation. If the Plan cannot approve the inpatient admission because it requires clinical review, the case is referred to a clinical reviewer for further research and evaluation. The Plan may gather more clinical information that may include, but is not limited to, medical records, consultations, rehabilitation evaluations, clinical exams, diagnosis, history of the presenting problems, description of treatment or services being requested for certification, related diagnostic results, history of related treatment and services, and photographs. The clinical reviewer uses applicable member clinical information, benefit plan documents, and medical necessity criteria in their inpatient admission case reviews.
If a clinical reviewer issues an adverse determination, then the Plan communicates the adverse determination to the member and provider consistent with state, federal and accreditation requirements, including appeal rights.  
The Plan’s post-claim MH/SUD retrospective review process consists of the following: 
The Plan initiates retrospective review of OON inpatient admissions upon receipt of a claim: 
• Post-claim retrospective review is conducted if the reason for lack of notification meets the criteria for an exception, e.g., member did not provide an insurance card upon admission
• If the claim for an OON inpatient stay does not match the authorization on file, meaning there are additional days on the claim, the additional days are reviewed for medical necessity
• The member or OON facility did not obtain authorization and concurrent review was not conducted
In any of the above cases, the Plan will conduct a medical necessity review of the inpatient stay based on the clinical records provided with the claim. The Plan may approve inpatient admission cases that do not require clinical evaluation or interpretation. If the Plan cannot approve the inpatient admission because it requires clinical review, the case is routed to a clinical reviewer for further research and evaluation. The clinical reviewer uses applicable member clinical information, benefit plan documents, and medical necessity criteria in their inpatient admission case reviews. If a clinical reviewer issues an adverse determination (i.e., that an inpatient level of care is not medically necessary or that the length of a member’s inpatient stay was not medically necessary), then the Plan communicates the adverse determination to the member and provider consistent with state, federal and accreditation requirements, including appeal rights.  
All pre- and post-claim reviewers base medical necessity determinations on the evidence-based clinical criteria. The clinical criteria are from third party sources such as American Society of Addiction Medicine (ASAM), Level of Care Utilization System (LOCUS), Child and Adolescent Level of Care Utilization System-Child and Adolescent Service Intensity Instrument (CALOCUS-CASII) and Early Childhood Service Intensity Instrument (ECSII) guidelines or medical/behavioral clinical policies.
MH/SUD services subject to pre-claim retrospective review
Services provided at an inpatient level of care that are subject to prior authorization where the OON facility did not notify the Plan or seek prior authorization for an admission and there is an extenuating circumstance for the late notification of the inpatient admission
MH/SUD services subject to post-claim retrospective review
Services provided at an inpatient level of care that are subject to prior authorization where an exception for lack of notification is appropriate
Services provided at an inpatient level of care that are subject to prior authorization where claim for an OON inpatient stay does not match the authorization on file, meaning there are additional days on the claim, the additional days are reviewed for medical necessity
Services provided at an inpatient level of care that are subject to prior authorization where the OON facility did not obtain authorization and concurrent review was not conducted
MH/SUD OON inpatient services that were reviewed for prior authorization or concurrent review, with a claim that matches the authorization on file, are not subject to retrospective review.
Factors - 
The Plan relies on the following factors to determine whether OON inpatient services are subject to retrospective review for MH/SUD. The factors are:
• Medical Necessity Criteria/Clinical Appropriateness (The Plan has approved medical necessity criteria to be used in retrospective review and the application of retrospective review promotes optimal clinical outcomes)
• Value (The cost of the service is the same or exceeds the cost of conducting a retrospective review)
The factors are not weighted. 
Evidentiary Standards and Sources - 
Below are the evidentiary standards and sources used to define, trigger, and/or implicate the factor used in determining which services are subject to retrospective review:
Factor - Clinical Appropriateness is defined as those inpatient services that as determined by internal medical experts, are in accordance with objective, evidence-based clinical criteria and nationally recognized guidelines.
The Plan’s evidentiary standard that defines and/or triggers the identification of the Clinical Appropriateness factor:
• Medical necessity criteria/clinical appropriateness of inpatient services is determined by internal medical experts as being in accordance with objective, evidenced based clinical criteria, and nationally recognized guidelines
The sources of the evidentiary standard and factor development are from the following:
• Clinical criteria from nationally recognized third-party sources (e.g.,  ASAM, LOCUS, CALOCUS- CASII and ECSII guidelines for MH/SUD services)
• Clinical Technology and Assessment Committee (CTAC) 
• Objective, evidence-based clinical criteria, and nationally recognized guidelines
Factor - Value is defined as the cost of subjecting the inpatient services to retrospective review meets or exceeds the administrative costs by at least 1:1. Consideration of this factor includes a review of inpatient utilization or claims data to identify if there is opportunity to improve quality and reduce unnecessary costs when retrospective review is applied. The projected benefit cost savings is reviewed relative to the operating cost of administering retrospective review to determine value. Value is confirmed and retrospective review is applied when the projected benefit cost savings meets or exceeds the operating cost by at least 1:1.
The Plan’s evidentiary standards and sources that define and/or trigger the identification of the Value factor: 
• National Internal claims data
• National UM program operating costs
• National UM authorization data
These evidentiary standards and sources apply to MH/SUD services. In addition, all these standards are considered and used to define the Value factor. These standards are not defined in a quantitative manner.
The factors and evidentiary standards used as the basis for subjecting MH/SUD OON inpatient benefits to retrospective review are comparable to, and applied no more stringently than, the factors and evidentiary standards used as the basis for subjecting M/S OON inpatient benefits to retrospective review "as written" and "in operation.”</t>
  </si>
  <si>
    <t>Outpatient, In-Network (INN) Services - 
Retrospective review is a component of the Plan’s utilization management (UM) program.
Retrospective review begins after the Plan receives notification post-service and/or after a submission of a claim. Outpatient services are reviewed based on whether the member’s clinical condition meets criteria for coverage based on the application of objective, evidence-based clinical criteria, and nationally recognized guidelines. If an appropriately qualified clinical reviewer (e.g., Medical Directors) determines that a service was not medically necessary and will not be covered, the member, facility and the physician will be notified consistent with state, federal or accreditation requirements and applicable appeal rights are provided.
The list of services are eligible for Retrospective Review are the same as the ones subject to Prior Authorization requirements - See Addendum A
Factors - 
• Clinical Appropriateness: The application of retrospective review promotes optimal clinical outcomes
• Value: The value of applying retrospective review outweighs the associated costs
• Variation Identified: Outpatient services subject to variability in cost per episode of service relative to other services within the classification of benefits 
Evidentiary Standards and Sources - 
Factor - Clinical Appropriateness is defined as those outpatient services that as determined by internal medical experts, are in accordance with objective, evidence-based clinical criteria, and nationally recognized guidelines
• Expert Medical Review
• Objective, evidence-based clinical criteria, and nationally recognized guidelines
Factor - Value is defined as the value of subjecting the outpatient services to retrospective review exceeds the administrative costs by at least 1:1
• Internal claims data
• UM program operating costs 
• UM authorization data
Factor - Variability is defined as cost per episode of service (service units X unit cost) that trigger 2x the mean of other outpatient services and provided to a minimum of twenty unique Plan members
• Internal claims data
These evidentiary standards and sources apply to M/S services. In addition, all these standards are considered and used to define the Value factor. These standards are not defined in a quantitative manner.
The factors and evidentiary standards used as the basis for subjecting MH/SUD INN Outpatient benefits to retrospective review are comparable to, and applied no more stringently than, the factors and evidentiary standards used as the basis for subjecting M/S INN outpatient benefits to retrospective review "as written" and "in operation.”
Outpatient, Out-of-Network (OON) Services - 
Retrospective review is a component of the Plan’s utilization management (UM) program. 
Retrospective review begins after the Plan receives notification post-service and/or after a submission of a claim. Outpatient services are reviewed based on whether the member’s clinical condition meets criteria for coverage based on the application of objective, evidence-based clinical criteria, and nationally recognized guidelines. If an appropriately qualified clinical reviewer (e.g., Medical Directors) determines that a service was not medically necessary and will not be covered, the member, facility and the physician will be notified consistent with state, federal or accreditation requirements and applicable appeal rights are provided. 
Out-of-network (OON) providers and facilities have no obligation to cooperate with the Plan’s requests for information, documents, or discussions for purposes of retrospective review. The provider may bill non-reimbursable charges to the member.
The list of services are eligible for Retrospective Review are the same as the ones subject to Prior Authorization requirements - See Addendum A
Factors - 
• Clinical Appropriateness: The application of retrospective review promotes optimal clinical outcomes
• Value: The value of applying retrospective review outweighs the associated costs
• Variation Identified: Outpatient services subject to variability in cost per episode of service relative to other services within the classification of benefits 
Evidentiary Standards and Sources - 
Factor - Clinical Appropriateness is defined as those outpatient services that as determined by internal medical experts, are in accordance with objective, evidence-based clinical criteria, and nationally recognized guidelines
• Expert Medical Review
• Objective, evidence-based clinical criteria, and nationally recognized guidelines
Factor - Value is defined as the value of subjecting the outpatient services to retrospective review exceeds the administrative costs by at least 1:1
• Internal claims data
• UM program operating costs 
• UM authorization data
Factor - Variability is defined as cost per episode of service (service units X unit cost) that trigger 2x the mean of other outpatient services and provided to a minimum of twenty unique Plan members
• Internal claims data
These evidentiary standards and sources apply to M/S services. In addition, all these standards are considered and used to define the Value factor. These standards are not defined in a quantitative manner.
The factors and evidentiary standards used as the basis for subjecting MH/SUD INN Outpatient benefits to retrospective review are comparable to, and applied no more stringently than, the factors and evidentiary standards used as the basis for subjecting M/S INN outpatient benefits to retrospective review "as written" and "in operation.”</t>
  </si>
  <si>
    <t>Outpatient, In-Network (INN) Services - 
Retrospective review is a component of the Plan’s utilization management (UM) program.
Retrospective review begins after the Plan receives notification post-service and/or after a submission of a claim. Outpatient services are reviewed based on whether the member’s clinical condition meets criteria for coverage based on the application of objective, evidence-based clinical criteria, and nationally recognized guidelines. If an appropriately qualified clinical reviewer (e.g., Medical Directors) determines that a service was not medically necessary and will not be covered, the member, facility and the physician will be notified consistent with state, federal or accreditation requirements and applicable appeal rights are provided.
The list of services are eligible for Retrospective Review are the same as the ones subject to Prior Authorization requirements - See Addendum A
Factors - 
• Clinical Appropriateness: The application of retrospective review promotes optimal clinical outcomes
• Value: The value of applying retrospective review outweighs the associated costs
• Variation Identified: Outpatient services subject to variability in cost per episode of service relative to other services within the classification of benefits 
Evidentiary Standards and Sources - 
Factor - Clinical Appropriateness is defined as those outpatient services that as determined by internal medical experts, are in accordance with objective, evidence-based clinical criteria, and nationally recognized guidelines
• Expert Medical Review
• Objective, evidence-based clinical criteria, and nationally recognized guidelines
Factor - Value is defined as the value of subjecting the outpatient services to retrospective review exceeds the administrative costs by at least 1:1
• Internal claims data
• UM program operating costs 
• UM authorization data
Factor - Variability is defined as cost per episode of service (service units X unit cost) that trigger 2x the mean of other outpatient services and provided to a minimum of twenty unique Plan members
• Internal claims data
These evidentiary standards and sources apply to MH/SUD services. In addition, all these standards are considered and used to define the Value factor. These standards are not defined in a quantitative manner.
The factors and evidentiary standards used as the basis for subjecting MH/SUD INN Outpatient benefits to retrospective review are comparable to, and applied no more stringently than, the factors and evidentiary standards used as the basis for subjecting M/S INN outpatient benefits to retrospective review "as written" and "in operation.”
Outpatient, Out-of-Network (OON) Services - 
Retrospective review is a component of the Plan’s utilization management (UM) program. 
Retrospective review begins after the Plan receives notification post-service and/or after a submission of a claim. Outpatient services are reviewed based on whether the member’s clinical condition meets criteria for coverage based on the application of objective, evidence-based clinical criteria, and nationally recognized guidelines. If an appropriately qualified clinical reviewer (e.g., Medical Directors) determines that a service was not medically necessary and will not be covered, the member, facility and the physician will be notified consistent with state, federal or accreditation requirements and applicable appeal rights are provided. 
Out-of-network (OON) providers and facilities have no obligation to cooperate with the Plan’s requests for information, documents, or discussions for purposes of retrospective review. The provider may bill non-reimbursable charges to the member.
The list of services are eligible for Retrospective Review are the same as the ones subject to Prior Authorization requirements - See Addendum A
Factors - 
• Clinical Appropriateness: The application of retrospective review promotes optimal clinical outcomes
• Value: The value of applying retrospective review outweighs the associated costs
• Variation Identified: Outpatient services subject to variability in cost per episode of service relative to other services within the classification of benefits 
Evidentiary Standards and Sources - 
Factor - Clinical Appropriateness is defined as those outpatient services that as determined by internal medical experts, are in accordance with objective, evidence-based clinical criteria, and nationally recognized guidelines
• Expert Medical Review
• Objective, evidence-based clinical criteria, and nationally recognized guidelines
Factor - Value is defined as the value of subjecting the outpatient services to retrospective review exceeds the administrative costs by at least 1:1
• Internal claims data
• UM program operating costs 
• UM authorization data
Factor - Variability is defined as cost per episode of service (service units X unit cost) that trigger 2x the mean of other outpatient services and provided to a minimum of twenty unique Plan members
• Internal claims data
These evidentiary standards and sources apply to MH/SUD services. In addition, all these standards are considered and used to define the Value factor. These standards are not defined in a quantitative manner.
The factors and evidentiary standards used as the basis for subjecting MH/SUD INN Outpatient benefits to retrospective review are comparable to, and applied no more stringently than, the factors and evidentiary standards used as the basis for subjecting M/S INN outpatient benefits to retrospective review "as written" and "in operation.”</t>
  </si>
  <si>
    <t>Emergency services are not subject to Retrospective Review</t>
  </si>
  <si>
    <t xml:space="preserve">SPD - Summary Plan Description
Addendum A (s) - lists the M/S and MH/SUD INN and OON Outpatient services subject to retrospective review (same as the services subject to prior authorization).
•	The “Member” tab lists the services which are subject to retrospective review for INN and OON services. 
•	The “Provider” tab lists the services for which the provider is responsible for concurrent review for INN services. 
Analyses - 
•Georgia Department of Community Health_HDHP_NQTLs
</t>
  </si>
  <si>
    <t>RR Conditioning of Benefits on Completion of a Course of Treatment</t>
  </si>
  <si>
    <t>Retrospective review is conducted on the benefit classifications identified in the General Overview section of this analysis</t>
  </si>
  <si>
    <t>RR Auto Approval</t>
  </si>
  <si>
    <t>RR Auto Denial</t>
  </si>
  <si>
    <t>RR Clinical Care Guidelines</t>
  </si>
  <si>
    <t>RR Medical Policies</t>
  </si>
  <si>
    <t>RR High Dollar Claims</t>
  </si>
  <si>
    <t>RR Potential or Actual Excessive Utilization</t>
  </si>
  <si>
    <t>NQTL 2:</t>
  </si>
  <si>
    <t xml:space="preserve">Medical Management - Case Management </t>
  </si>
  <si>
    <t>Is case management operated distinctly from utilization management?</t>
  </si>
  <si>
    <t>Case Management
Category</t>
  </si>
  <si>
    <r>
      <rPr>
        <b/>
        <i/>
        <sz val="11"/>
        <color rgb="FF38939B"/>
        <rFont val="Calibri"/>
        <family val="2"/>
        <scheme val="minor"/>
      </rPr>
      <t xml:space="preserve">Medical Management - Case Management </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describe the scope and process flow, including the factors considered and evidentiary standards utilized when applying the NQTL, in the summary columns.   
• Identify supporting documentation used to prepare response in the "Supporting Documentation" column.
• This NQTL is only applicable if case management processes and standards are handled separately and distinctly from other utilization management functions. If case management is not distinct from utilization management, indicate as such above and do not complete the remainder of this tab. 
</t>
    </r>
    <r>
      <rPr>
        <sz val="11"/>
        <color theme="1"/>
        <rFont val="Calibri"/>
        <family val="2"/>
        <scheme val="minor"/>
      </rPr>
      <t xml:space="preserve">
</t>
    </r>
  </si>
  <si>
    <t>Prior Authorization (if applicable)</t>
  </si>
  <si>
    <t>​​Medical Case Management is a collaborative process between a member, that member’s treating providers, and the Plan to ensure that the member’s needs are being met. Medical Case Management does not modify or influence a benefit determination.  Case Managers do not make or recommend medical necessity determinations  ​​Case management services are available, but not required for certain chronic diseases. No limitations exist for case management services; therefore, case management is not considered to be a NQTL.  Participation is voluntary; non-participation will not result in a denial of claims or needed services.</t>
  </si>
  <si>
    <t>Behavioral Case Management is a collaborative process between a member, that member’s treating providers, and the Plan to ensure that the member’s needs are being met. Behavioral Case Management does not modify or influence a benefit determination.  Case Managers do not make or recommend medical necessity determinations.  ​​Case management services are available, but not required for certain chronic diseases. No limitations exist for case management services; therefore, case management is not considered to be a NQTL.  Participation is voluntary; non-participation will not result in a denial of claims or needed services.</t>
  </si>
  <si>
    <t>N/A - See previous description of Case Management</t>
  </si>
  <si>
    <t>Concurrent Review (if applicable)</t>
  </si>
  <si>
    <t>Conditioning of Benefits on Completion of a Course of Treatment</t>
  </si>
  <si>
    <t>Auto Approval</t>
  </si>
  <si>
    <t>Auto Denial</t>
  </si>
  <si>
    <t>Clinical Care Guidelines</t>
  </si>
  <si>
    <t>Medical Policies</t>
  </si>
  <si>
    <t>Length of Stay</t>
  </si>
  <si>
    <t>High Dollar Claims</t>
  </si>
  <si>
    <t>Potential or Actual Excessive Utilization</t>
  </si>
  <si>
    <t>NQTL 3:</t>
  </si>
  <si>
    <t xml:space="preserve">Medical Management - Disease Management </t>
  </si>
  <si>
    <t>Is disease management operated distinctly from utilization management?</t>
  </si>
  <si>
    <t>Disease Management
Category</t>
  </si>
  <si>
    <r>
      <rPr>
        <b/>
        <i/>
        <sz val="11"/>
        <color rgb="FF38939B"/>
        <rFont val="Calibri"/>
        <family val="2"/>
        <scheme val="minor"/>
      </rPr>
      <t xml:space="preserve">Medical Management - Disease Management </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describe the scope and process flow, including the factors considered and evidentiary standards utilized when applying the NQTL, in the summary columns.  
• Identify supporting documentation used to prepare response in the "Supporting Documentation" column.
</t>
    </r>
    <r>
      <rPr>
        <sz val="11"/>
        <color theme="1"/>
        <rFont val="Calibri"/>
        <family val="2"/>
        <scheme val="minor"/>
      </rPr>
      <t xml:space="preserve">
• This NQTL is only applicable if disease management processes and standards are handled separately and distinctly from other utilization management functions. If disease management is not distinct from utilization management, indicate as such above and do not complete the remainder of this tab. 
</t>
    </r>
  </si>
  <si>
    <t>NQTL 4:</t>
  </si>
  <si>
    <t>Medical Management - Medication Request</t>
  </si>
  <si>
    <t>Medication Request
Category</t>
  </si>
  <si>
    <r>
      <rPr>
        <b/>
        <i/>
        <sz val="11"/>
        <color rgb="FF38939B"/>
        <rFont val="Calibri"/>
        <family val="2"/>
        <scheme val="minor"/>
      </rPr>
      <t>Medical Management - Medication Request</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 xml:space="preserve">Directions for Reporting
</t>
    </r>
    <r>
      <rPr>
        <i/>
        <sz val="11"/>
        <rFont val="Calibri"/>
        <family val="2"/>
        <scheme val="minor"/>
      </rPr>
      <t>• For each category, describe the scope and process flow, including the factors considered and evidentiary standards utilized when applying the NQTL, in the summary columns.  
• Identify supporting documentation used to prepare response in the "Supporting Documentation" column.</t>
    </r>
    <r>
      <rPr>
        <sz val="11"/>
        <color theme="1"/>
        <rFont val="Calibri"/>
        <family val="2"/>
        <scheme val="minor"/>
      </rPr>
      <t xml:space="preserve">
</t>
    </r>
    <r>
      <rPr>
        <i/>
        <sz val="11"/>
        <color theme="1"/>
        <rFont val="Calibri"/>
        <family val="2"/>
        <scheme val="minor"/>
      </rPr>
      <t xml:space="preserve">
• This NQTL is only applicable to the Prescription Drugs classification, so the remaining classifications are absent. </t>
    </r>
    <r>
      <rPr>
        <sz val="11"/>
        <color theme="1"/>
        <rFont val="Calibri"/>
        <family val="2"/>
        <scheme val="minor"/>
      </rPr>
      <t xml:space="preserve">
</t>
    </r>
  </si>
  <si>
    <t>Formulary Design</t>
  </si>
  <si>
    <t>Quantity Limits</t>
  </si>
  <si>
    <t>Step Therapy Protocols</t>
  </si>
  <si>
    <t>Potential for Off-Label Use</t>
  </si>
  <si>
    <t>Clinical Efficacy</t>
  </si>
  <si>
    <t>High Cost</t>
  </si>
  <si>
    <t>NQTL 5:</t>
  </si>
  <si>
    <t>Network Management - Network Status</t>
  </si>
  <si>
    <t>Network Status
Category</t>
  </si>
  <si>
    <r>
      <rPr>
        <b/>
        <i/>
        <sz val="11"/>
        <color rgb="FF38939B"/>
        <rFont val="Calibri"/>
        <family val="2"/>
        <scheme val="minor"/>
      </rPr>
      <t>Medical Management - Network Status</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describe the scope and process flow, including the factors considered and evidentiary standards utilized when applying the NQTL, in the summary columns.  
• Identify supporting documentation used to prepare response in the "Supporting Documentation" column.
</t>
    </r>
    <r>
      <rPr>
        <sz val="11"/>
        <color theme="1"/>
        <rFont val="Calibri"/>
        <family val="2"/>
        <scheme val="minor"/>
      </rPr>
      <t xml:space="preserve">
</t>
    </r>
  </si>
  <si>
    <t>In-Network Provider Admission Standards</t>
  </si>
  <si>
    <t>The credentialing process is triggered by a provider or facility seeking to join or continue participation in the Plan’s network. Its purpose is to determine whether the provider or facility has the appropriate level of education/licensure/certification and satisfies additional qualifications (as applicable) to provide covered care to Plan members.  The Plan uses credentialing processes and plans based on National Committee for Quality Assurance NCQA standards and applicable state or federal regulatory requirements when determining whether to credential M/S providers or facilities. To successfully complete the credentialing process, M/S providers and facilities must meet the baseline criteria as applicable to the state and practicing specialty, which can be found in the UnitedHealthcare (UHC) Credentialing Plan or state addendum. Individual (and certain facility-based) providers must complete the Council for Affordable Quality Healthcare (CAQH) application, or state-mandated application where applicable, and attestation.  
Benefit Classification(s)
Applies to all In-Network, Inpatient and Outpatient including Emergency Care services
List of M/S Benefits Subject to NQTL
Applies to all In-Network M/S providers and facilities providing covered services in the Inpatient In-Network, Outpatient In-Network, and Emergency Care classifications as described in the Credentialing Plan.
Factors - 
The Plan relies on the following factors to determine if a provider or facility meets standards to join (credential) or maintain (recredential) their status in the Plan’s network of participating providers. 
• The provider or facility completes and attests to the accuracy of the content of the application
• The Plan verifies certain information, i.e., primary source verification, in the application
• The provider or facility continues to meet the applicable requirements set forth in the Credentialing Plan while they are contracted with the Plan
These factors are not weighted.
Evidentiary Standards and Sources - 
Below are the sources and evidentiary standards used to define, trigger, and/or implicate the factors used to determine if a provider or facility meets standards to join (credential) or maintain (recredential) their status in the Plan’s network of participating providers
Factor - The provider or facility completes and attests to the accuracy of the content of the application
Evidentiary Standard and Source
• Submission of application 
Factor - The Plan verifies certain information, i.e., primary source verification, in the application
Evidentiary Standard and Source
• The UHC Credentialing Plans describe the information, i.e., primary source verification, that is required
Factor - The provider or facility continues to meet the applicable requirements set forth in the Credentialing Plan while they are contracted with the Plan
Evidentiary Standards and Sources
• State and federal regulatory requirements 
• National accreditation standards, for example NCQA credentialing standard
These evidentiary standards and sources are not specific to M/S services. In addition, all of these standards/sources are considered and used to define the factors. These standards/sources, however, are not defined in a quantitative manner.</t>
  </si>
  <si>
    <t>The credentialing process is triggered by a provider or facility seeking to join or continue participation in the Plan’s network. Its purpose is to determine whether the provider or facility has the appropriate level of education/licensure/certification and satisfies additional qualifications (as applicable) to provide covered care to Plan members.  The Plan uses credentialing processes and plans based on National Committee for Quality Assurance NCQA standards and applicable state or federal regulatory requirements when determining whether to credential  MH/SUD providers or facilities. To successfully complete the credentialing process, MH/SUD providers and facilities must meet the baseline criteria as applicable to the state and practicing specialty, which can be found in United Behavioral Health (UBH) d/b/a Optum Credentialing Plan or state addendum. Individual (and certain facility-based) providers must complete the Council for Affordable Quality Healthcare (CAQH) application, or state-mandated application where applicable, and attestation.  
Benefit Classification(s)
Applies to all In-Network, Inpatient and Outpatient including Emergency Care services
List MH/SUD Benefits Subject to NQTL
Applies to all In-Network MH/SUD providers and facilities providing covered services in the Inpatient In-Network, Outpatient In-Network, and Emergency Care classifications as described in the Credentialing Plan.
Factors - 
The Plan relies on the following factors to determine if a provider or facility meets standards to join (credential) or maintain (recredential) their status in the Plan’s network of participating providers. 
• The provider or facility completes and attests to the accuracy of the content of the application
• The Plan verifies certain information, i.e., primary source verification, in the application
• The provider or facility continues to meet the applicable requirements set forth in the Credentialing Plan while they are contracted with the Plan
These factors are not weighted.
Evidentiary Standards and Sources - 
Below are the sources and evidentiary standards used to define, trigger, and/or implicate the factors used to determine if a provider or facility meets standards to join (credential) or maintain (recredential) their status in the Plan’s network of participating providers
Factor - The provider or facility completes and attests to the accuracy of the content of the application
Evidentiary Standard and Source
• Submission of application 
Factor - The Plan verifies certain information, i.e., primary source verification, in the application
Evidentiary Standard and Source
• The UBH Credentialing Plans describe the information, i.e., primary source verification, that is required
Factor - The provider or facility continues to meet the applicable requirements set forth in the Credentialing Plan while they are contracted with the Plan
Evidentiary Standards and Sources
• State and federal regulatory requirements 
• National accreditation standards, for example NCQA credentialing standard
These evidentiary standards and sources are not specific to MH/SUD services. In addition, all of these standards/sources are considered and used to define the factors. These standards/sources, however, are not defined in a quantitative manner.</t>
  </si>
  <si>
    <t>The credentialing process is triggered by a provider or facility seeking to join or continue participation in the Plan’s network. Its purpose is to determine whether the provider or facility has the appropriate level of education/licensure/certification and satisfies additional qualifications (as applicable) to provide covered care to Plan members.  The Plan uses credentialing processes and plans based on National Committee for Quality Assurance NCQA standards and applicable state or federal regulatory requirements when determining whether to credential M/S providers or facilities. To successfully complete the credentialing process, M/S providers and facilities must meet the baseline criteria as applicable to the state and practicing specialty, which can be found in the UnitedHealthcare (UHC) Credentialing Plan or state addendum. Individual (and certain facility-based) providers must complete the Council for Affordable Quality Healthcare (CAQH) application, or state-mandated application where applicable, and attestation.  
Benefit Classification(s)
Applies to all In-Network, Inpatient and Outpatient including Emergency Care services
List of M/S Benefits Subject to NQTL
Applies to all In-Network M/S providers and facilities providing covered services in the Inpatient In-Network, Outpatient In-Network, and Emergency Care classifications as described in the Credentialing Plan.
Factors - 
The Plan relies on the following factors to determine if a provider or facility meets standards to join (credential) or maintain (recredential) their status in the Plan’s network of participating providers. 
• The provider or facility completes and attests to the accuracy of the content of the application
• The Plan verifies certain information, i.e., primary source verification, in the application
• The provider or facility continues to meet the applicable requirements set forth in the Credentialing Plan while they are contracted with the Plan
These factors are not weighted.
Evidentiary Standards and Sources - 
Below are the sources and evidentiary standards used to define, trigger, and/or implicate the factors used to determine if a provider or facility meets standards to join (credential) or maintain (recredential) their status in the Plan’s network of participating providers
Factor - The provider or facility completes and attests to the accuracy of the content of the application
Evidentiary Standard and Source
• Submission of application 
Factor - The Plan verifies certain information, i.e., primary source verification, in the application
Evidentiary Standard and Source
• The UHC Credentialing Plans describe the information, i.e., primary source verification, that is required
Factor - The provider or facility continues to meet the applicable requirements set forth in the Credentialing Plan while they are contracted with the Plan
Evidentiary Standards and Sources
• State and federal regulatory requirements 
• National accreditation standards, for example NCQA credentialing standard
These evidentiary standards and sources are not specific to M/S services. In addition, all of these standards/sources are considered and used to define the factors. These standards/sources, however, are not defined in a quantitative manner.</t>
  </si>
  <si>
    <t>The credentialing process is triggered by a provider or facility seeking to join or continue participation in the Plan’s network. Its purpose is to determine whether the provider or facility has the appropriate level of education/licensure/certification and satisfies additional qualifications (as applicable) to provide covered care to Plan members.  The Plan uses credentialing processes and plans based on National Committee for Quality Assurance NCQA standards and applicable state or federal regulatory requirements when determining whether to credential  MH/SUD providers or facilities. To successfully complete the credentialing process, MH/SUD providers and facilities must meet the baseline criteria as applicable to the state and practicing specialty, which can be found in United Behavioral Health (UBH) d/b/a Optum Credentialing Plan or state addendum. Individual (and certain facility-based) providers must complete the Council for Affordable Quality Healthcare (CAQH) application, or state-mandated application where applicable, and attestation.  
Benefit Classification(s)
Applies to all In-Network, Inpatient and Outpatient including Emergency Care services
List of MH/SUD Benefits Subject to NQTL
Applies to all In-Network MH/SUD providers and facilities providing covered services in the Inpatient In-Network, Outpatient In-Network, and Emergency Care classifications as described in the Credentialing Plan.
Factors - 
The Plan relies on the following factors to determine if a provider or facility meets standards to join (credential) or maintain (recredential) their status in the Plan’s network of participating providers. 
• The provider or facility completes and attests to the accuracy of the content of the application
• The Plan verifies certain information, i.e., primary source verification, in the application
• The provider or facility continues to meet the applicable requirements set forth in the Credentialing Plan while they are contracted with the Plan
These factors are not weighted.
Evidentiary Standards and Sources - 
Below are the sources and evidentiary standards used to define, trigger, and/or implicate the factors used to determine if a provider or facility meets standards to join (credential) or maintain (recredential) their status in the Plan’s network of participating providers
Factor - The provider or facility completes and attests to the accuracy of the content of the application
Evidentiary Standard and Source
• Submission of application 
Factor - The Plan verifies certain information, i.e., primary source verification, in the application
Evidentiary Standard and Source
• The UBH Credentialing Plans describe the information, i.e., primary source verification, that is required
Factor - The provider or facility continues to meet the applicable requirements set forth in the Credentialing Plan while they are contracted with the Plan
Evidentiary Standards and Sources
• State and federal regulatory requirements 
• National accreditation standards, for example NCQA credentialing standard
These evidentiary standards and sources are not specific to MH/SUD services. In addition, all of these standards/sources are considered and used to define the factors. These standards/sources, however, are not defined in a quantitative manner.</t>
  </si>
  <si>
    <t>The credentialing process is triggered by a provider or facility seeking to join or continue participation in the Plan’s network. Its purpose is to determine whether the provider or facility has the appropriate level of education/licensure/certification and satisfies additional qualifications (as applicable) to provide covered care to Plan members.  The Plan uses credentialing processes and plans based on National Committee for Quality Assurance NCQA standards and applicable state or federal regulatory requirements when determining whether to credential M/S providers or facilities. To successfully complete the credentialing process, M/S providers and facilities must meet the baseline criteria as applicable to the state and practicing specialty, which can be found in the UnitedHealthcare (UHC) Credentialing Plan or state addendum. Individual (and certain facility-based) providers must complete the Council for Affordable Quality Healthcare (CAQH) application, or state-mandated application where applicable, and attestation.  
Benefit Classification(s)
Applies to all In-Network, Inpatient and Outpatient including Emergency Care services
List of M/S Benefits Subject to NQTL
Applies to all In-Network M/S providers and facilities providing covered services in the Inpatient In-Network, Outpatient In-Network, and Emergency Care classifications as described in the Credentialing Plan.
Factors - 
The Plan relies on the following factors to determine if a provider or facility meets standards to join (credential) or maintain (recredential) their status in the Plan’s network of participating providers. 
• The provider or facility completes and attests to the accuracy of the content of the application
• The Plan verifies certain information, i.e., primary source verification, in the application
• The provider or facility continues to meet the applicable requirements set forth in the Credentialing Plan while they are contracted with the Plan
These factors are not weighted.
Evidentiary Standards and Sources - 
Below are the sources and evidentiary standards used to define, trigger, and/or implicate the factors used to determine if a provider or facility meets standards to join (credential) or maintain (recredential) their status in the Plan’s network of participating providers
Factor - The provider or facility completes and attests to the accuracy of the content of the application
Evidentiary Standard and Source
• Submission of application 
Factor - The Plan verifies certain information, i.e., primary source verification, in the application
Evidentiary Standard and Source
• The UHC Credentialing Plans describe the information, i.e., primary source verification, that is required
Factor - The provider or facility continues to meet the applicable requirements set forth in the Credentialing Plan while they are contracted with the Plan
Evidentiary Standards and Sources
• State and federal regulatory requirements 
• National accreditation standards, for example NCQA credentialing standard
These evidentiary standards and sources are not specific to M/S services. In addition, all of these standards/sources are considered and used to define the factors. These standards/sources, however, are not defined in a quantitative manner.</t>
  </si>
  <si>
    <t xml:space="preserve">SPD - Summary Plan Description
Analyses - 
•Georgia Department of Community Health_HDHP_NQTLs
</t>
  </si>
  <si>
    <t>In-Network Establishing Charges and Rates</t>
  </si>
  <si>
    <t xml:space="preserve">The INN facility reimbursement negotiation process for M/S services include:
• The facility submits a completed credentialing application to the Plan to be included in the Plan’s Network.
• Based on the above, the Plan offers a reimbursement model and rates to the facility for the services/programs the facility intends to deliver.
• If the facility rejects the reimbursement proposal, the Plan may negotiate with the facility using the described factors. 
List of M/S Services Subject to NQTL
• In-network acute inpatient
• In-network subacute inpatient
Factors - 
The Plan may use some or all of the following factors to offer reimbursement models and rates to M/S facilities:
• Facility assessment based on the facility’s licensure, certification, and/or accreditation (e.g., acute care facility; subacute care facility; ancillary facility, etc.)
• Services and diagnoses/conditions the facility purports to offer or treat
• Market dynamics that may influence the offered rate:
o Facility leverage within a given geographic market
o Network need 
o Facility member volume 
o Facility proposed rate relative to market pricing 
o Availability of industry standard value-based reimbursement models
These factors are not weighted.
Evidentiary Standards and Sources - 
Below are the sources and evidentiary standards used to define, trigger, and/or implicate the three factors used in designing or applying the Plan’s reimbursement models and rates to M/S facilities:
Factor - Facility assessment based on the facility’s licensure, certification, and/or accreditation (e.g., acute care facility; subacute care facility; ancillary facility, etc.)
Evidentiary Standard
• Facility type is determined based upon the facility’s licensure, certification and/or accreditation 
Source
• Facility credentialing application 
Factor - Services and diagnoses/conditions the facility purports to offer or treat
Evidentiary Standard and Source
• Most current version of industry standard code sets, e.g., revenue, MS- Diagnosis Related Groups (DRG) (derived by International Classification of Diseases (ICD)/Diagnostic and Statics Manual (DSM), Current Procedural Technology (CPT), Healthcare Common Procedure Coding System (HCPCS), etc.
Factor - Market dynamics that may influence the offered rate:
Evidentiary Standard
• Facility leverage: Facilities associated with large health systems within a given geographic market generally have more leverage
Source
• Internal research
Evidentiary Standard
• Network need: Supply and demand for a facility service is evaluated by looking at the volume of facilities with the same or similar programs and/or services within the relevant geographic region relative to the Plan’s membership and its Network access and/or availability standards
Source
• Facility directory, state Quest (f/k/a GeoAccess) reports and member reported access data
Evidentiary Standard
• facility member volume: measured by looking at the volume of members treated by the facility, and/or volume of services billed by the facility in a given year relative to the same or similar program types in the same geographic market during the same timeframe 
Source
• Internal claims data
Evidentiary Standard
• facility proposed rate relative to market pricing: internally derived average market pricing based upon available data including claims data, state published rates, CMS Prospective Payment System (PPS) 
Source
• Applicable CMS PPS, MS-DRG, state rate and internal claims data
Evidentiary Standard
• Availability of industry standard and proprietary value-based reimbursement models: value-based programs that reward health care providers with incentive payments for the quality of care they deliver 
Source
• CMS value-based programs
• Internally developed value-based programs
These evidentiary standards and sources are not specific to M/S services. In addition, all of these standards are considered and used to define the factors. </t>
  </si>
  <si>
    <t xml:space="preserve">The INN facility reimbursement negotiation process for MH/SUD services include:
• The facility submits a completed credentialing application to the Plan to be included in the Plan’s Network.
• Based on the above, the Plan offers a reimbursement model and rates to the facility for the services/programs the facility intends to deliver.
• If the facility rejects the reimbursement proposal, the Plan may negotiate with the facility using the described factors. 
List MH/SUD Services Subject to NQTL
• In-network acute inpatient
• In-network subacute inpatient
Factors - 
The Plan may use some or all of the following factors to offer reimbursement models and rates to MH/SUD facilities:
• Facility assessment based on the facility’s licensure, certification, and/or accreditation (e.g., acute care facility; subacute care facility; ancillary facility, etc.)
• Services and diagnoses/conditions the facility purports to offer or treat
• Market dynamics that may influence the offered rate:
o Facility leverage within a given geographic market
o Network need 
o Facility member volume 
o Facility proposed rate relative to market pricing 
o Availability of industry standard value-based reimbursement models
These factors are not weighted.
Evidentiary Standards and Sources - 
Below are the sources and evidentiary standards used to define, trigger, and/or implicate the three factors used in designing or applying the Plan’s reimbursement models and rates to MH/SUD facilities:
Factor - Facility assessment based on the facility’s licensure, certification, and/or accreditation (e.g., acute care facility; subacute care facility; ancillary facility, etc.)
Evidentiary Standard
• Facility type is determined based upon the facility’s licensure, certification and/or accreditation 
Source
• Facility credentialing application 
Factor - Services and diagnoses/conditions the facility purports to offer or treat
Evidentiary Standard and Source
• Most current version of industry standard code sets, e.g., revenue, (ICD)/Diagnostic and Statics Manual (DSM), Current Procedural Technology (CPT), Healthcare Common Procedure Coding System (HCPCS), etc.
Factor - Market dynamics that may influence the offered rate:
Evidentiary Standard
• Facility leverage: Facilities associated with large health systems within a given geographic market generally have more leverage
Source
• Internal research
Evidentiary Standard
• Network need: Supply and demand for a facility service is evaluated by looking at the volume of facilities with the same or similar programs and/or services within the relevant geographic region relative to the Plan’s membership and its Network access and/or availability standards
Source
• Facility directory, state Quest (f/k/a GeoAccess) reports and member reported access data
Evidentiary Standard
• facility member volume: measured by looking at the volume of members treated by the facility, and/or volume of services billed by the facility in a given year relative to the same or similar program types in the same geographic market during the same timeframe 
Source
• Internal claims data
Evidentiary Standard
• facility proposed rate relative to market pricing: internally derived average market pricing based upon available data including claims data, state published rates, CMS Prospective Payment System (PPS) 
Source
• Applicable CMS PPS, , state rate and internal claims data
Evidentiary Standard
• Availability of industry standard and proprietary value-based reimbursement models: value-based programs that reward health care providers with incentive payments for the quality of care they deliver 
Source
• CMS value-based programs
• Internally developed value-based programs
These evidentiary standards and sources are not specific to MH/SUD services. In addition, all of these standards are considered and used to define the factors. </t>
  </si>
  <si>
    <t>The INN professional services reimbursement negotiation process for M/S services include:
• The provider submits a completed application to the Plan to be included in the Plan’s provider network.
• Based on the above, the Plan offers a reimbursement methodology and rates to the provider for the services/programs the provider intends to offer.
• If the provider rejects the reimbursement proposal, the Plan may negotiate with the provider using the described factors. 
List of M/S Services Subject to NQTL
• For M/S, INN professional services rendered by independently licensed health care professionals, e.g., primary care and specialty care
Factors - 
The Plan uses the following factors to offer reimbursement rates to M/S professionals: 
• Provider type (e.g., physician vs. non-physician) and/or specialty including provider licensure, board certification, education, and training 
• Services and/or procedures provided 
• CMS Resource-Based Relative Value Scale (RBRVS) using Relative Value Units (RVUs) to define the value of the service or procedure relative to all services and procedures on the scale.  The value of the service is based upon the following factors:
o Provider Work (work)
o Provider Expense (PE)
o Provider Malpractice Insurance Expense (MP)
o Geographic Practice Cost Indices (GCPI)
o Conversion Factor (CF)
• Market dynamics that may influence the offered rate include: 
o Provider leverage 
o Network need 
o Provider member volume
These factors are not weighted.
Evidentiary Standards and Sources - 
The Plan uses the following sources and evidentiary standards to evaluate the factors described: 
Factor - Provider type (e.g., physician vs. non-physician) and/or specialty including provider licensure, board certification, education, and training
Evidentiary Standard
• Provider type (e.g., physician vs. non-physician) and/or specialty including provider licensure, board certification, education, and training 
Source
• Provider application
Factor - Services and/or procedures provided
Evidentiary Standards and Sources
• Most current version of industry standard code sets, e.g., Current Procedural Technology (CPT), Healthcare Common Procedure Coding System (HCPCS), etc.
Factor - CMS Resource-Based Relative Value Scale (RBRVS) using Relative Value Units (RVUs) to define the value of the service or procedure relative to all services and procedures on the scale.  The value of the service is based upon the following factors:
• Provider Work (work)
• Provider Expense (PE)
• Provider Malpractice Insurance Expense (MP)
• Geographic Practice Cost Indices (GCPI)
• Conversion Factor (CF)
Evidentiary Standard
• The CMS RVU for a given service or procedure is derived using the following mathematical formula: (work RVU x work GPCI) + (PE RVU x PE GPCI) + (MP RVU x MP GPCI) x CF = CMS benchmark rate
• Work = Provider work reflects the provider’s work when performing a procedure or service including provider’s technical skills, physical effort, mental effort and judgment, stress related to patient risk, and the amount of time required to perform the service or procedure
• PE = Provider Expense reflects the costs for medical supplies, office supplies, clinical and administrative staff, and pro rata costs of building space, utilities, medical equipment, and office equipment
• MP = Malpractice Insurance expense reflects the cost of professional liability insurance based on an estimate of the relative risk associated with procedure or service
• CF = Conversion Factor
• GPCI = Geographic Practice Cost Indices
When there is no CMS RVU available for a given service or procedure, other rate-setting benchmark sources are used such as the FAIR Health Medicare GapFill Plus database.
Sources
• Applicable CMS RVU 
• FAIR Health Medicare GapFill PLUS database
Factor - Market dynamics that may influence the offered rate include: 
• Provider leverage 
• Network need 
• Provider member volume
Evidentiary Standard
• Provider leverage: providers owned or employed by large health systems within a given geographic market have more leverage than those who are not, e.g., solo practitioner
Source
• Provider research
Evidentiary Standard
• Network need: Supply and demand for a provider type is evaluated by looking at the volume of network providers of the same or similar provider type within the relevant geographic region relative to the Plan’s membership and its network access and/or availability standards
Source
• Provider directory, state Quest (f/k/a GeoAccess) reports and member reported access data
Evidentiary Standard
• Provider member volume: measured by looking at the volume of members treated by the provider, and/or volume of services billed by the provider, in a given year, relative to the same or similar provider types in the same geographic market during the same timeframe
Source
• Provider claims data
These evidentiary standards and sources are not specific to M/S or MH/SUD services. In addition, all of these standards are considered and used to define the factors.</t>
  </si>
  <si>
    <t>The INN professional services reimbursement negotiation process for MH/SUD services include:
• The provider submits a completed application to the Plan to be included in the Plan’s provider network.
• Based on the above, the Plan offers a reimbursement methodology and rates to the provider for the services/programs the provider intends to offer.
• If the provider rejects the reimbursement proposal, the Plan may negotiate with the provider using the described factors. 
List MH/SUD Services Subject to NQTL
• 
• For MH/SUD, INN professional services rendered by independently licensed behavioral health care professionals, e.g., psychotherapy, medication management, etc.
Factors - 
The Plan uses the following factors to offer reimbursement rates to MH/SUD professionals: 
• Provider type (e.g., physician vs. non-physician) and/or specialty including provider licensure, board certification, education, and training 
• Services and/or procedures provided 
• CMS Resource-Based Relative Value Scale (RBRVS) using Relative Value Units (RVUs) to define the value of the service or procedure relative to all services and procedures on the scale.  The value of the service is based upon the following factors:
o Provider Work (work)
o Provider Expense (PE)
o Provider Malpractice Insurance Expense (MP)
o Geographic Practice Cost Indices (GCPI)
o Conversion Factor (CF)
• Market dynamics that may influence the offered rate include: 
o Provider leverage 
o Network need 
o Provider member volume
These factors are not weighted.
Evidentiary Standards and Sources - 
The Plan uses the following sources and evidentiary standards to evaluate the factors described: 
Factor - Provider type (e.g., physician vs. non-physician) and/or specialty including provider licensure, board certification, education, and training
Evidentiary Standard
• Provider type (e.g., physician vs. non-physician) and/or specialty including provider licensure, board certification, education, and training 
Source
• Provider application
Factor - Services and/or procedures provided
Evidentiary Standards and Sources
• Most current version of industry standard code sets, e.g., Current Procedural Technology (CPT), Healthcare Common Procedure Coding System (HCPCS), etc.
Factor - CMS Resource-Based Relative Value Scale (RBRVS) using Relative Value Units (RVUs) to define the value of the service or procedure relative to all services and procedures on the scale.  The value of the service is based upon the following factors:
• Provider Work (work)
• Provider Expense (PE)
• Provider Malpractice Insurance Expense (MP)
• Geographic Practice Cost Indices (GCPI)
• Conversion Factor (CF)
Evidentiary Standard
• The CMS RVU for a given service or procedure is derived using the following mathematical formula: (work RVU x work GPCI) + (PE RVU x PE GPCI) + (MP RVU x MP GPCI) x CF = CMS benchmark rate
• Work = Provider work reflects the provider’s work when performing a procedure or service including provider’s technical skills, physical effort, mental effort and judgment, stress related to patient risk, and the amount of time required to perform the service or procedure
• PE = Provider Expense reflects the costs for medical supplies, office supplies, clinical and administrative staff, and pro rata costs of building space, utilities, medical equipment, and office equipment
• MP = Malpractice Insurance expense reflects the cost of professional liability insurance based on an estimate of the relative risk associated with procedure or service
• CF = Conversion Factor
• GPCI = Geographic Practice Cost Indices
When there is no CMS RVU available for a given service or procedure, other rate-setting benchmark sources are used such as the FAIR Health Medicare GapFill Plus database.
Sources
• Applicable CMS RVU 
• FAIR Health Medicare GapFill PLUS database
Factor - Market dynamics that may influence the offered rate include: 
• Provider leverage 
• Network need 
• Provider member volume
Evidentiary Standard
• Provider leverage: providers owned or employed by large health systems within a given geographic market have more leverage than those who are not, e.g., solo practitioner
Source
• Provider research
Evidentiary Standard
• Network need: Supply and demand for a provider type is evaluated by looking at the volume of network providers of the same or similar provider type within the relevant geographic region relative to the Plan’s membership and its network access and/or availability standards
Source
• Provider directory, state Quest (f/k/a GeoAccess) reports and member reported access data
Evidentiary Standard
• Provider member volume: measured by looking at the volume of members treated by the provider, and/or volume of services billed by the provider, in a given year, relative to the same or similar provider types in the same geographic market during the same timeframe
Source
• Provider claims data
These evidentiary standards and sources are not specific to M/S or MH/SUD services. In addition, all of these standards are considered and used to define the factors.</t>
  </si>
  <si>
    <t xml:space="preserve">The INN facility reimbursement negotiation process for MH/SUD services include:
• The facility submits a completed credentialing application to the Plan to be included in the Plan’s Network.
• Based on the above, the Plan offers a reimbursement model and rates to the facility for the services/programs the facility intends to deliver.
• If the facility rejects the reimbursement proposal, the Plan may negotiate with the facility using the described factors. 
List of MH/SUD Services Subject to NQTL
• In-network acute inpatient
• In-network subacute inpatient
Factors - 
The Plan may use some or all of the following factors to offer reimbursement models and rates to MH/SUD facilities:
• Facility assessment based on the facility’s licensure, certification, and/or accreditation (e.g., acute care facility; subacute care facility; ancillary facility, etc.)
• Services and diagnoses/conditions the facility purports to offer or treat
• Market dynamics that may influence the offered rate:
o Facility leverage within a given geographic market
o Network need 
o Facility member volume 
o Facility proposed rate relative to market pricing 
o Availability of industry standard value-based reimbursement models
These factors are not weighted.
Evidentiary Standards and Sources - 
Below are the sources and evidentiary standards used to define, trigger, and/or implicate the three factors used in designing or applying the Plan’s reimbursement models and rates to MH/SUD facilities:
Factor - Facility assessment based on the facility’s licensure, certification, and/or accreditation (e.g., acute care facility; subacute care facility; ancillary facility, etc.)
Evidentiary Standard
• Facility type is determined based upon the facility’s licensure, certification and/or accreditation 
Source
• Facility credentialing application 
Factor - Services and diagnoses/conditions the facility purports to offer or treat
Evidentiary Standard and Source
• Most current version of industry standard code sets, e.g., revenue, (derived by International Classification of Diseases (ICD)/Diagnostic and Statics Manual (DSM), Current Procedural Technology (CPT), Healthcare Common Procedure Coding System (HCPCS), etc.
Factor - Market dynamics that may influence the offered rate:
Evidentiary Standard
• Facility leverage: Facilities associated with large health systems within a given geographic market generally have more leverage
Source
• Internal research
Evidentiary Standard
• Network need: Supply and demand for a facility service is evaluated by looking at the volume of facilities with the same or similar programs and/or services within the relevant geographic region relative to the Plan’s membership and its Network access and/or availability standards
Source
• Facility directory, state Quest (f/k/a GeoAccess) reports and member reported access data
Evidentiary Standard
• facility member volume: measured by looking at the volume of members treated by the facility, and/or volume of services billed by the facility in a given year relative to the same or similar program types in the same geographic market during the same timeframe 
Source
• Internal claims data
Evidentiary Standard
• facility proposed rate relative to market pricing: internally derived average market pricing based upon available data including claims data, state published rates, CMS Prospective Payment System (PPS) 
Source
• Applicable CMS PPS, , state rate and internal claims data
Evidentiary Standard
• Availability of industry standard and proprietary value-based reimbursement models: value-based programs that reward health care providers with incentive payments for the quality of care they deliver 
Source
• CMS value-based programs
• Internally developed value-based programs
These evidentiary standards and sources are not specific to MH/SUD services. In addition, all of these standards are considered and used to define the factors. </t>
  </si>
  <si>
    <t>Out-of-Network Provider Access Standards</t>
  </si>
  <si>
    <t xml:space="preserve">The Plan assesses network adequacy based on access standards that are in accordance with Centers for Medicare &amp; Medicaid Services and/or applicable state laws. When determining whether to recruit providers in a given geographic market (such as a county or metropolitan area), the Plan considers network adequacy and access reports. 
Network adequacy and access reports are prepared on a regular basis (no less than quarterly) and shared with the Plan’s network teams for recruitment purposes to ensure regulatory network access requirements are met. If the Plan determines it does not meet network adequacy requirements for a specialty or provider type, within set time and distance thresholds as determined by state or federal requirements, the Plan will actively seek to add providers to the network in that specialty or provider type.
If there is a supply gap, the Plan language for M/S allows members to seek an exception and receive services from an out-of-network provider at the in-network benefit level. The Plan will work with the Members network provider to coordinate care through an out-of-network provider.
When implementing a new Plan, the implementation team will run network disruption reports to determine whether new providers are needed to meet the needs of the new plan’s membership. The Plan’s Sales team may also notify the network team about a customer request to contract with a specific provider. In response, the network team will review adequacy and access reports and determine whether there are available in-network alternatives, whether it’s necessary to expand or enhance the network panel and pursue a contract with the provider, as appropriate. 
Benefit Classification(s)
Applies to all In-Network, Inpatient and Outpatient services
List of M/S Benefits Subject to NQTL
Applies to all In-Network M/S and MH/SUD services
Factors - 
The Plan relies on several factors to assess the adequacy of its network. These factors, which are not weighted, apply to M/S benefits. The factors are: 
• State-specific standards when state regulations identify a quantifiable network adequacy measurement for geographic and numeric availability of providers
• Centers for Medicare &amp; Medicaid Services (CMS)/Health Services Delivery (HSD) table
The factors are not weighted.
Evidentiary Standards and Sources - 
Below are the sources and evidentiary standards used to define, trigger, and/or implicate the factors used in assessing the adequacy of its network:
Factor - State-specific standards when state regulations identify a quantifiable network adequacy measurement for geographic and numeric availability of providers
Evidentiary Standard and Source
• Applicable state regulatory requirements 
Factor - Centers for Medicare &amp; Medicaid Services (CMS)/Health Services Delivery (HSD) table
Evidentiary Standard and Source
• CMS/HSD table (located under downloads in the following website: cms.gov/medicare/medicare-advantage/medicareadvantageapps)
These evidentiary standards and sources are not specific to M/S services. In addition, all of these standards are considered and used to define the factors. </t>
  </si>
  <si>
    <t xml:space="preserve">The Plan assesses network adequacy based on access standards that are in accordance with Centers for Medicare &amp; Medicaid Services and/or applicable state laws. When determining whether to recruit providers in a given geographic market (such as a county or metropolitan area), the Plan considers network adequacy and access reports. 
Network adequacy and access reports are prepared on a regular basis (no less than quarterly) and shared with the Plan’s network teams for recruitment purposes to ensure regulatory network access requirements are met. If the Plan determines it does not meet network adequacy requirements for a specialty or provider type, within set time and distance thresholds as determined by state or federal requirements, the Plan will actively seek to add providers to the network in that specialty or provider type.
If there is a supply gap, the Plan language for MH/SUD allows members to seek an exception and receive services from an out-of-network provider at the in-network benefit level. The Plan will work with the Members network provider to coordinate care through an out-of-network provider.
When implementing a new Plan, the implementation team will run network disruption reports to determine whether new providers are needed to meet the needs of the new plan’s membership. The Plan’s Sales team may also notify the network team about a customer request to contract with a specific provider. In response, the network team will review adequacy and access reports and determine whether there are available in-network alternatives, whether it’s necessary to expand or enhance the network panel and pursue a contract with the provider, as appropriate. 
Benefit Classification(s)
Applies to all In-Network, Inpatient and Outpatient services
List of MH/SUD Benefits Subject to NQTL
Applies to all In-Network MH/SUD services
Factors - 
The Plan relies on several factors to assess the adequacy of its network. These factors, which are not weighted, apply to MH/SUD benefits. The factors are: 
• State-specific standards when state regulations identify a quantifiable network adequacy measurement for geographic and numeric availability of providers
• Centers for Medicare &amp; Medicaid Services (CMS)/Health Services Delivery (HSD) table
The factors are not weighted.
Evidentiary Standards and Sources - 
Below are the sources and evidentiary standards used to define, trigger, and/or implicate the factors used in assessing the adequacy of its network:
Factor - State-specific standards when state regulations identify a quantifiable network adequacy measurement for geographic and numeric availability of providers
Evidentiary Standard and Source
• Applicable state regulatory requirements 
Factor - Centers for Medicare &amp; Medicaid Services (CMS)/Health Services Delivery (HSD) table
Evidentiary Standard and Source
• CMS/HSD table (located under downloads in the following website: cms.gov/medicare/medicare-advantage/medicareadvantageapps)
These evidentiary standards and sources are not specific to MH/SUD services. In addition, all of these standards are considered and used to define the factors. </t>
  </si>
  <si>
    <t xml:space="preserve">The Plan assesses network adequacy based on access standards that are in accordance with Centers for Medicare &amp; Medicaid Services and/or applicable state laws. When determining whether to recruit providers in a given geographic market (such as a county or metropolitan area), the Plan considers network adequacy and access reports. 
Network adequacy and access reports are prepared on a regular basis (no less than quarterly) and shared with the Plan’s network teams for recruitment purposes to ensure regulatory network access requirements are met. If the Plan determines it does not meet network adequacy requirements for a specialty or provider type, within set time and distance thresholds as determined by state or federal requirements, the Plan will actively seek to add providers to the network in that specialty or provider type.
If there is a supply gap, the Plan language for M/S allows members to seek an exception and receive services from an out-of-network provider at the in-network benefit level. The Plan will work with the Members network provider to coordinate care through an out-of-network provider.
When implementing a new Plan, the implementation team will run network disruption reports to determine whether new providers are needed to meet the needs of the new plan’s membership. The Plan’s Sales team may also notify the network team about a customer request to contract with a specific provider. In response, the network team will review adequacy and access reports and determine whether there are available in-network alternatives, whether it’s necessary to expand or enhance the network panel and pursue a contract with the provider, as appropriate. 
Benefit Classification(s)
Applies to all In-Network, Inpatient and Outpatient services
List of M/S Benefits Subject to NQTL
Applies to all In-Network M/S services
Factors - 
The Plan relies on several factors to assess the adequacy of its network. These factors, which are not weighted, apply to M/S benefits. The factors are: 
• State-specific standards when state regulations identify a quantifiable network adequacy measurement for geographic and numeric availability of providers
• Centers for Medicare &amp; Medicaid Services (CMS)/Health Services Delivery (HSD) table
The factors are not weighted.
Evidentiary Standards and Sources - 
Below are the sources and evidentiary standards used to define, trigger, and/or implicate the factors used in assessing the adequacy of its network:
Factor - State-specific standards when state regulations identify a quantifiable network adequacy measurement for geographic and numeric availability of providers
Evidentiary Standard and Source
• Applicable state regulatory requirements 
Factor - Centers for Medicare &amp; Medicaid Services (CMS)/Health Services Delivery (HSD) table
Evidentiary Standard and Source
• CMS/HSD table (located under downloads in the following website: cms.gov/medicare/medicare-advantage/medicareadvantageapps)
These evidentiary standards and sources are not specific to M/S services. In addition, all of these standards are considered and used to define the factors. </t>
  </si>
  <si>
    <t xml:space="preserve">The Plan assesses network adequacy based on access standards that are in accordance with Centers for Medicare &amp; Medicaid Services and/or applicable state laws. When determining whether to recruit providers in a given geographic market (such as a county or metropolitan area), the Plan considers network adequacy and access reports. 
Network adequacy and access reports are prepared on a regular basis (no less than quarterly) and shared with the Plan’s network teams for recruitment purposes to ensure regulatory network access requirements are met. If the Plan determines it does not meet network adequacy requirements for a specialty or provider type, within set time and distance thresholds as determined by state or federal requirements, the Plan will actively seek to add providers to the network in that specialty or provider type.
If there is a supply gap, the Plan language for M/S allows members to seek an exception and receive services from an out-of-network provider at the in-network benefit level. The Plan will work with the Members network provider to coordinate care through an out-of-network provider.
When implementing a new Plan, the implementation team will run network disruption reports to determine whether new providers are needed to meet the needs of the new plan’s membership. The Plan’s Sales team may also notify the network team about a customer request to contract with a specific provider. In response, the network team will review adequacy and access reports and determine whether there are available in-network alternatives, whether it’s necessary to expand or enhance the network panel and pursue a contract with the provider, as appropriate. 
Benefit Classification(s)
Applies to all In-Network, Inpatient and Outpatient services
List of M/S Benefits Subject to NQTL
Applies to all In-Network M/S services
Factors - 
The Plan relies on several factors to assess the adequacy of its network. These factors, which are not weighted, apply to M/S benefits. The factors are: 
• State-specific standards when state regulations identify a quantifiable network adequacy measurement for geographic and numeric availability of providers
• Centers for Medicare &amp; Medicaid Services (CMS)/Health Services Delivery (HSD) table
The factors are not weighted.
Evidentiary Standards and Sources - 
Below are the sources and evidentiary standards used to define, trigger, and/or implicate the factors used in assessing the adequacy of its network:
Factor - State-specific standards when state regulations identify a quantifiable network adequacy measurement for geographic and numeric availability of providers
Evidentiary Standard and Source
• Applicable state regulatory requirements 
Factor - Centers for Medicare &amp; Medicaid Services (CMS)/Health Services Delivery (HSD) table
Evidentiary Standard and Source
• CMS/HSD table (located under downloads in the following website: cms.gov/medicare/medicare-advantage/medicareadvantageapps)
These evidentiary standards and sources are not specific to M/S or MH/SUD services. In addition, all of these standards are considered and used to define the factors. </t>
  </si>
  <si>
    <t xml:space="preserve">The Plan assesses network adequacy based on access standards that are in accordance with Centers for Medicare &amp; Medicaid Services and/or applicable state laws. When determining whether to recruit providers in a given geographic market (such as a county or metropolitan area), the Plan considers network adequacy and access reports. 
Network adequacy and access reports are prepared on a regular basis (no less than quarterly) and shared with the Plan’s network teams for recruitment purposes to ensure regulatory network access requirements are met. If the Plan determines it does not meet network adequacy requirements for a specialty or provider type, within set time and distance thresholds as determined by state or federal requirements, the Plan will actively seek to add providers to the network in that specialty or provider type.
If there is a supply gap, the Plan language for MH/SUD allows members to seek an exception and receive services from an out-of-network provider at the in-network benefit level. The Plan will work with the Members network provider to coordinate care through an out-of-network provider.
When implementing a new Plan, the implementation team will run network disruption reports to determine whether new providers are needed to meet the needs of the new plan’s membership. The Plan’s Sales team may also notify the network team about a customer request to contract with a specific provider. In response, the network team will review adequacy and access reports and determine whether there are available in-network alternatives, whether it’s necessary to expand or enhance the network panel and pursue a contract with the provider, as appropriate. 
Benefit Classification(s)
Applies to all In-Network, Inpatient and Outpatient services
List of MH/SUD Benefits Subject to NQTL
Applies to all In-Network MH/SUD services
Factors - 
The Plan relies on several factors to assess the adequacy of its network. These factors, which are not weighted, apply to MH/SUD benefits. The factors are: 
• State-specific standards when state regulations identify a quantifiable network adequacy measurement for geographic and numeric availability of providers
• Centers for Medicare &amp; Medicaid Services (CMS)/Health Services Delivery (HSD) table
The factors are not weighted.
Evidentiary Standards and Sources - 
Below are the sources and evidentiary standards used to define, trigger, and/or implicate the factors used in assessing the adequacy of its network:
Factor - State-specific standards when state regulations identify a quantifiable network adequacy measurement for geographic and numeric availability of providers
Evidentiary Standard and Source
• Applicable state regulatory requirements 
Factor - Centers for Medicare &amp; Medicaid Services (CMS)/Health Services Delivery (HSD) table
Evidentiary Standard and Source
• CMS/HSD table (located under downloads in the following website: cms.gov/medicare/medicare-advantage/medicareadvantageapps)
These evidentiary standards and sources are not specific to M/S or MH/SUD services. In addition, all of these standards are considered and used to define the factors. </t>
  </si>
  <si>
    <t>Out-of-Network Establishing Charges and Rates</t>
  </si>
  <si>
    <t>The Plan adheres to state and federal regulatory requirements and applies one or more of the following reimbursement methodologies to pay OON claims: (1) a Maximum Non-Network Reimbursement Program (MNRP) methodology; or (2) Extended Non-Network Reimbursement Program (ENRP) methodology, as applicable under the Consolidated Appropriations Act. Alternatively, the Plan may allow the Insurer to apply Shared Savings programs, which may obtain a discount/negotiation to the provider's billed charges. The benefit plan specifies which of the methodologies applies to all OON claims, for Medical/Surgical (M/S). For example, if a benefit plan uses MNRP for OON inpatient and outpatient reimbursement, the MNRP methodology applies to M/S benefits.
Factors - 
The Plan uses the following factors to determine OON reimbursement rates for M/S inpatient and outpatient services: 
• State and federal regulatory requirements
• Maximum Non-Network Reimbursement Program (MNRP) 
• Extended Non-Network Reimbursement Program (ENRP) methodology 
• Allowed Shared Savings 
Evidentiary Standards and Sources - 
Factor - State and federal regulatory requirements
Evidentiary Standard - Applicable state and federal law
Factor - Maximum Non-Network Reimbursement Program (MNRP) 
Evidentiary Standard - • The MNRP methodology relies on the CMS Medicare Physician Fee Schedule for the applicable Medicare payment locality. MNRP uses Medicare’s cost-based payment methodology. It pays a percentage of the published CMS Medicare Physician Fee Schedule or CMS DRG rates allowed by CMS for the same or similar services in the same Medicare payment locality as the place of service for the claim. The CMS Medicare Physician and Facility Fee Schedule generates one rate for each CPT/HCPCS/ DRG code. This is an industry-recognized approach to assess market demand for various professional services. If there is no CMS rate for a particular service or facility type, the rate is gap-filled with national industry standard fee source rates  
• Type and location of Service
• Provider type and/or specialty
• CMS Standards and Fee Schedules in relevant geographic market 
• CMS DRG rates allowed by CMS
• National industry standard fee source rates 
Factor - Extended Non-Network Reimbursement Program (ENRP) methodology
Evidentiary Standard - • ENRP methodology applies to emergency services and for OON providers rendering services at an in-network facility. For claims applicable to dates of service preceding the applicability of the No Surprises Act (NSA), the methodology follows the “greatest of 3” requirements of Patient Protection and Affordable Care Act (“PPACA”). For services subject to the NSA, the methodology follows the reimbursement requirements of the NSA
• Type of Service
• Provider type and/or specialty
• CMS Standards and Fee Schedules in relevant geographic market
• Median rate paid to network providers for same or similar service/CPT code in the relevant geographic region
• CMS DRG rates allowed by CMS
• National industry standard fee source rates
• When the NSA applies, where an All Payer Model Agreement or specified state law does not apply, the lesser of a provider’s billed charge or the Qualified Payment Amount, as that term is defined by the NSA.
Factor - Allowed Shared Savings
Evidentiary Standard - 
• Shared Savings program are OON benefits that allow UnitedHealthcare to obtain a discount off an OON provider’s billed charge.  It involves OON providers that have contracted with a third-party vendor to allow our members access to the discounted rates the OON provider negotiated with the third-party vendor or a Data iSight tool is used to determine the pricing for claims
• Third-party vendor (MultiPlan)
• Data iSight tool</t>
  </si>
  <si>
    <t>The Plan adheres to state and federal regulatory requirements and applies one or more of the following reimbursement methodologies to pay OON claims: (1) a Maximum Non-Network Reimbursement Program (MNRP) methodology; or (2) Extended Non-Network Reimbursement Program (ENRP) methodology, as applicable under the Consolidated Appropriations Act. Alternatively, the Plan may allow the Insurer to apply Shared Savings programs, which may obtain a discount/negotiation to the provider's billed charges. The benefit plan specifies which of the methodologies applies to all OON claims,  for Mental Health/Substance Use Disorder (MH/SUD). For example, if a benefit plan uses MNRP for OON inpatient and outpatient reimbursement, the MNRP methodology applies to MH/SUD benefits.
Factors - 
The Plan uses the following factors to determine OON reimbursement rates for MH/SUD inpatient and outpatient services: 
• State and federal regulatory requirements
• Maximum Non-Network Reimbursement Program (MNRP) 
• Extended Non-Network Reimbursement Program (ENRP) methodology 
• Allowed Shared Savings 
Evidentiary Standards and Sources - 
Factor - State and federal regulatory requirements
Evidentiary Standard - Applicable state and federal law
Factor - Maximum Non-Network Reimbursement Program (MNRP) 
Evidentiary Standard - • The MNRP methodology relies on the CMS Medicare Physician Fee Schedule for the applicable Medicare payment locality. MNRP uses Medicare’s cost-based payment methodology. It pays a percentage of the published CMS Medicare Physician Fee Schedule or CMS DRG rates allowed by CMS for the same or similar services in the same Medicare payment locality as the place of service for the claim. The CMS Medicare Physician and Facility Fee Schedule generates one rate for each CPT/HCPCS/ DRG code. This is an industry-recognized approach to assess market demand for various professional services. If there is no CMS rate for a particular service or facility type, the rate is gap-filled with national industry standard fee source rates  
• Type and location of Service
• Provider type and/or specialty
• CMS Standards and Fee Schedules in relevant geographic market 
• CMS DRG rates allowed by CMS
• National industry standard fee source rates 
Factor - Extended Non-Network Reimbursement Program (ENRP) methodology
Evidentiary Standard - • ENRP methodology applies to emergency services and for OON providers rendering services at an in-network facility. For claims applicable to dates of service preceding the applicability of the No Surprises Act (NSA), the methodology follows the “greatest of 3” requirements of Patient Protection and Affordable Care Act (“PPACA”). For services subject to the NSA, the methodology follows the reimbursement requirements of the NSA
• Type of Service
• Provider type and/or specialty
• CMS Standards and Fee Schedules in relevant geographic market
• Median rate paid to network providers for same or similar service/CPT code in the relevant geographic region
• CMS DRG rates allowed by CMS
• National industry standard fee source rates
• When the NSA applies, where an All Payer Model Agreement or specified state law does not apply, the lesser of a provider’s billed charge or the Qualified Payment Amount, as that term is defined by the NSA.
Factor - Allowed Shared Savings
Evidentiary Standard - 
• Shared Savings program are OON benefits that allow UnitedHealthcare to obtain a discount off an OON provider’s billed charge.  It involves OON providers that have contracted with a third-party vendor to allow our members access to the discounted rates the OON provider negotiated with the third-party vendor or a Data iSight tool is used to determine the pricing for claims
• Third-party vendor (MultiPlan)
• Data iSight tool</t>
  </si>
  <si>
    <t xml:space="preserve">The Plan adheres to state and federal regulatory requirements and applies one or more of the following reimbursement methodologies to pay OON claims: (1) a Maximum Non-Network Reimbursement Program (MNRP) methodology; or (2) Extended Non-Network Reimbursement Program (ENRP) methodology, as applicable under the Consolidated Appropriations Act. Alternatively, the Plan may allow the Insurer to apply Shared Savings programs, which may obtain a discount/negotiation to the provider's billed charges. The benefit plan specifies which of the methodologies applies to all OON claims, for Medical/Surgical (M/S). For example, if a benefit plan uses MNRP for OON inpatient and outpatient reimbursement, the MNRP methodology applies to M/S benefits.
Factors - 
The Plan uses the following factors to determine OON reimbursement rates for M/S inpatient and outpatient services: 
• State and federal regulatory requirements
• Maximum Non-Network Reimbursement Program (MNRP) 
• Extended Non-Network Reimbursement Program (ENRP) methodology 
• Allowed Shared Savings 
Evidentiary Standards and Sources - 
Factor - State and federal regulatory requirements
Evidentiary Standard - Applicable state and federal law
Factor - Maximum Non-Network Reimbursement Program (MNRP) 
Evidentiary Standard - • The MNRP methodology relies on the CMS Medicare Physician Fee Schedule for the applicable Medicare payment locality. MNRP uses Medicare’s cost-based payment methodology. It pays a percentage of the published CMS Medicare Physician Fee Schedule or CMS DRG rates allowed by CMS for the same or similar services in the same Medicare payment locality as the place of service for the claim. The CMS Medicare Physician and Facility Fee Schedule generates one rate for each CPT/HCPCS/ DRG code. This is an industry-recognized approach to assess market demand for various professional services. If there is no CMS rate for a particular service or facility type, the rate is gap-filled with national industry standard fee source rates  
• Type and location of Service
• Provider type and/or specialty
• CMS Standards and Fee Schedules in relevant geographic market 
• CMS DRG rates allowed by CMS
• National industry standard fee source rates 
Factor - Extended Non-Network Reimbursement Program (ENRP) methodology
Evidentiary Standard - • ENRP methodology applies to emergency services and for OON providers rendering services at an in-network facility. For claims applicable to dates of service preceding the applicability of the No Surprises Act (NSA), the methodology follows the “greatest of 3” requirements of Patient Protection and Affordable Care Act (“PPACA”). For services subject to the NSA, the methodology follows the reimbursement requirements of the NSA
• Type of Service
• Provider type and/or specialty
• CMS Standards and Fee Schedules in relevant geographic market
• Median rate paid to network providers for same or similar service/CPT code in the relevant geographic region
• CMS DRG rates allowed by CMS
• National industry standard fee source rates
• When the NSA applies, where an All Payer Model Agreement or specified state law does not apply, the lesser of a provider’s billed charge or the Qualified Payment Amount, as that term is defined by the NSA.
Factor - Allowed Shared Savings
Evidentiary Standard - 
• Shared Savings program are OON benefits that allow UnitedHealthcare to obtain a discount off an OON provider’s billed charge.  It involves OON providers that have contracted with a third-party vendor to allow our members access to the discounted rates the OON provider negotiated with the third-party vendor or a Data iSight tool is used to determine the pricing for claims
• Third-party vendor (MultiPlan)
• Data iSight tool
</t>
  </si>
  <si>
    <t>The Plan adheres to state and federal regulatory requirements and applies the Extended Non-Network Reimbursement Program (ENRP) reimbursement methodology to pay OON claims. Alternatively, the Plan may allow the Insurer to apply Shared Savings programs, which may obtain a discount/negotiation to the provider's billed charges. The benefit plan specifies which of the methodologies applies to all OON claims, for Medical/Surgical (M/S). For example, if a benefit plan uses ENRP for OON inpatient and outpatient reimbursement, the ENRP methodology applies to M/S benefits.
Factors - 
• Federal and State Regulations
• Extended Non-Network Reimbursement Program (ENRP) methodology 
• Shared Savings 
Evidentiary Standards - 
Factor - Federal and State Regulations
Evidentiary Standard - • Federal and State Regulations
Factor - Extended Non-Network Reimbursement Program (ENRP) methodology
Evidentiary Standard - • ENRP methodology applies to emergency services and follows the “greatest of 3” requirements in accordance with the Patient Protection and Affordable Care Act (“PPACA”). For services subject to the No Surprises Act (NSA), the methodology follows the reimbursement requirements of the NSA
• Type of Service
• Provider type and/or specialty
• CMS Standards and Fee Schedules in relevant geographic market
• Median rate paid to network providers for same or similar service/CPT code in the relevant geographic region
• CMS DRG rates allowed by CMS
• National industry standard fee source rates
• When the NSA applies, where an All Payer Model Agreement or specified state law does not apply, the lesser of a provider’s billed charge of the Qualified Payment Amount, as that term is defined in the NSA
Factor - Shared Savings
Evidentiary Standard - • Shared Savings programs are OON benefits that allow UnitedHealthcare to obtain a discount off an OON provider’s billed charge.  It involves OON providers that have contracted with a third-party vendor to allow our members access to the discounted rates the OON provider negotiated with the third-party vendor or a Data iSight tool is used to determine the pricing for claims
• Third-party vendor (MultiPlan)
• Data iSight tool</t>
  </si>
  <si>
    <t>The Plan adheres to state and federal regulatory requirements and applies the Extended Non-Network Reimbursement Program (ENRP) reimbursement methodology to pay OON claims. Alternatively, the Plan may allow the Insurer to apply Shared Savings programs, which may obtain a discount/negotiation to the provider's billed charges. The benefit plan specifies which of the methodologies applies to all OON claims for Mental Health/Substance Use Disorder (MH/SUD). For example, if a benefit plan uses ENRP for OON inpatient and outpatient reimbursement, the ENRP methodology applies to MH/SUD benefits.
Factors - 
• Federal and State Regulations
• Extended Non-Network Reimbursement Program (ENRP) methodology 
• Shared Savings 
Evidentiary Standards - 
Factor - Federal and State Regulations
Evidentiary Standard - • Federal and State Regulations
Factor - Extended Non-Network Reimbursement Program (ENRP) methodology
Evidentiary Standard - • ENRP methodology applies to emergency services and follows the “greatest of 3” requirements in accordance with the Patient Protection and Affordable Care Act (“PPACA”). For services subject to the No Surprises Act (NSA), the methodology follows the reimbursement requirements of the NSA
• Type of Service
• Provider type and/or specialty
• CMS Standards and Fee Schedules in relevant geographic market
• Median rate paid to network providers for same or similar service/CPT code in the relevant geographic region
• CMS DRG rates allowed by CMS
• National industry standard fee source rates
• When the NSA applies, where an All Payer Model Agreement or specified state law does not apply, the lesser of a provider’s billed charge of the Qualified Payment Amount, as that term is defined in the NSA
Factor - Shared Savings
Evidentiary Standard - • Shared Savings programs are OON benefits that allow UnitedHealthcare to obtain a discount off an OON provider’s billed charge.  It involves OON providers that have contracted with a third-party vendor to allow our members access to the discounted rates the OON provider negotiated with the third-party vendor or a Data iSight tool is used to determine the pricing for claims
• Third-party vendor (MultiPlan)
• Data iSight tool</t>
  </si>
  <si>
    <t>Network Limits: In-Network vs Out-of-Network</t>
  </si>
  <si>
    <t>N/A</t>
  </si>
  <si>
    <t>Restrictions Based on Geographic Location, Facility Type, or Provider Specialty</t>
  </si>
  <si>
    <t>The Plan does not impose restrictions based on geographic location, facility type, or provider specialty.</t>
  </si>
  <si>
    <t>United Behavioral Health (UBH) d/b/a Optum does not impose restrictions based on geographic location, facility type, or provider specialty.</t>
  </si>
  <si>
    <t>REPORTING: Claims</t>
  </si>
  <si>
    <t>Claim Adjudication</t>
  </si>
  <si>
    <t>Claim
Category</t>
  </si>
  <si>
    <t>Discuss any instances of disparity identified, 
or conclude that no instances of disparity were noted. If actions have been taken to address the instances of disparity, describe the actions and indicate the date on which action was taken.</t>
  </si>
  <si>
    <t>Amounts for Reporting Year</t>
  </si>
  <si>
    <r>
      <rPr>
        <b/>
        <i/>
        <sz val="11"/>
        <color rgb="FF38939B"/>
        <rFont val="Calibri"/>
        <family val="2"/>
        <scheme val="minor"/>
      </rPr>
      <t>Claim Adjudication</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provide totals or description for each item.  
• Identify supporting documentation used to prepare response in the "Supporting Documentation" column.
</t>
    </r>
    <r>
      <rPr>
        <sz val="11"/>
        <color theme="1"/>
        <rFont val="Calibri"/>
        <family val="2"/>
        <scheme val="minor"/>
      </rPr>
      <t xml:space="preserve">
</t>
    </r>
  </si>
  <si>
    <t>Total Count of Adjudicated Claims</t>
  </si>
  <si>
    <t>Not applicable</t>
  </si>
  <si>
    <t>Total Count of Paid Claims</t>
  </si>
  <si>
    <t>Total Count of Denied Claims</t>
  </si>
  <si>
    <t>Included in medical</t>
  </si>
  <si>
    <t>n/a</t>
  </si>
  <si>
    <t>Total Count of Complaints</t>
  </si>
  <si>
    <t>No Dept of Labor, and other regulatory agency complaints received duirng the 7/1/23 - 6/30/24 timeframe</t>
  </si>
  <si>
    <t>Total Count of Appeals</t>
  </si>
  <si>
    <t>Total Count of Auto-Adjudicated Claims</t>
  </si>
  <si>
    <t>Average Number of Days to Adjudicate Claims Not Processed By Auto-Adjudication</t>
  </si>
  <si>
    <t>Count of Distinct Members Receiving Services</t>
  </si>
  <si>
    <t>Count of Prior Authorizations Requested</t>
  </si>
  <si>
    <t>313
Excludes emergency</t>
  </si>
  <si>
    <t>3,049
Excludes emergency</t>
  </si>
  <si>
    <t>187
Includes inpatient and outpatient</t>
  </si>
  <si>
    <t>Count of Prior Authorizations Approved</t>
  </si>
  <si>
    <t>282
Excludes emergency</t>
  </si>
  <si>
    <t>2,753
Excludes emergency</t>
  </si>
  <si>
    <t>137
Includes inpatient and outpatient</t>
  </si>
  <si>
    <t>Count of Prior Authorizations Denied</t>
  </si>
  <si>
    <t>27
Excludes emergency
Full denials</t>
  </si>
  <si>
    <t>189
Excludes emergency
Full denials</t>
  </si>
  <si>
    <t>3
Full denials</t>
  </si>
  <si>
    <t>45
Includes inpatient and outpatient
Full denials</t>
  </si>
  <si>
    <t>Percent (%) of Prior Authorization Denials</t>
  </si>
  <si>
    <t xml:space="preserve">8.63%
= denied / total requested </t>
  </si>
  <si>
    <t xml:space="preserve">6.20%
= denied / total requested </t>
  </si>
  <si>
    <t>2.91%
= denied/ total requested</t>
  </si>
  <si>
    <t xml:space="preserve">24.06%
= denied / total requested </t>
  </si>
  <si>
    <t>Top 5 Reasons for Prior Authorization Denials (attach or embed a listing of all denials and their specific reason)</t>
  </si>
  <si>
    <t>See notes in supporting documentation.</t>
  </si>
  <si>
    <t>See notes in supporting documentation column.</t>
  </si>
  <si>
    <t>Med/Surg
Treatment is not consistent with published clinical evidence. 
Lack of Medical Necessity 
Services provided are not for the purpose of preventing, diagnosing, or treating a sickness, injury, substance abuse or their symptoms -
Services are not covered due to specific exclusions or limitations in member's benefit document -
Services are not being provided for the primary purpose of improving or restoring physiologic function 
MH/SUD
Excluded service</t>
  </si>
  <si>
    <t>Count of Prior Authorizations Approved after Appeal</t>
  </si>
  <si>
    <t>Average Time of Prior Authorization Decision from Submission</t>
  </si>
  <si>
    <t>Less than a day</t>
  </si>
  <si>
    <t>1.2 days</t>
  </si>
  <si>
    <t>MH/SUD TAT is available by policy only, not by product nor by inpatient/outpatient.  The TAT is less than a day based on business days for the policy for MH/SUD.</t>
  </si>
  <si>
    <t>Website Address of Prior Authorization Metrics</t>
  </si>
  <si>
    <t>uhcprovider.com</t>
  </si>
  <si>
    <t>providerexpress.com</t>
  </si>
  <si>
    <t>REPORTING: Provider Education and Communication</t>
  </si>
  <si>
    <t>Provider Education</t>
  </si>
  <si>
    <t>Education Category</t>
  </si>
  <si>
    <t>Details for Reporting Year</t>
  </si>
  <si>
    <r>
      <rPr>
        <b/>
        <i/>
        <sz val="11"/>
        <color rgb="FF38939B"/>
        <rFont val="Calibri"/>
        <family val="2"/>
        <scheme val="minor"/>
      </rPr>
      <t>Provider Education and Communication</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provide details or description for each item.  
• Identify supporting documentation used to prepare response in the "Supporting Documentation" column.
• For the "Mental Health/SUD" sections, in addition to any regular education, please also include responses related to any provider eductation performed that helped promote parity in the services. </t>
    </r>
  </si>
  <si>
    <t>Types of Education Performed</t>
  </si>
  <si>
    <t>Virtual Forums, Webinars and In-person Mobile Service Centers</t>
  </si>
  <si>
    <t>Virtual Forums and In-person Mobile Service Centers</t>
  </si>
  <si>
    <t>Types of Available Educational Resources</t>
  </si>
  <si>
    <t>UHCProvider.com, CEUs provided, PDF Collateral</t>
  </si>
  <si>
    <t>Total Count of Email Campaigns</t>
  </si>
  <si>
    <t>Monthly email outreaches to Core accounts sharing educational information on Digital First, Click to Chat, Application Programming Interface (API), Provider Portal, Point of Care Assist (POCA) Early Warning System (EWS) alerts, Network News updates</t>
  </si>
  <si>
    <t>Total Count of Telephone Campaigns</t>
  </si>
  <si>
    <t>260 phone outreaches to Core account for Change Healthcare</t>
  </si>
  <si>
    <t>Total Count of In-Person Education Opportunities</t>
  </si>
  <si>
    <t>10 MSCs, 
72 Attendees
Representing 343 providers</t>
  </si>
  <si>
    <t>Total Count of Virtual Education Opportunities</t>
  </si>
  <si>
    <t>	12 Forums
	632 Attendees 
	Representing 23,080 providers
	Virtual Bootcamp – October 10, 2023
	353 Attendees
	165 Different Tax Identification numbers 
	8500 Providers that were represented 
	Virtual Bootcamp – September 10, 2024
	180 Attendees
	166 Different Tax Identification numbers 
	1,873 Providers that were represented 
	Provider Engagement and Experience (PEx) Team present on Hometown Health (Georgia Association) monthly webinars
	12 Webinars, 867 attendees</t>
  </si>
  <si>
    <t xml:space="preserve">Since July 2023, 12 Forums. 202 Attendees- 514 TINs, Representing,  3818  practitioners/providers ( BH only )
Inpatient &amp; Outpatient provider engagement visit via teleconference = 260 provider tax id visits representing 260 tax ids  1019 providers ( BH) </t>
  </si>
  <si>
    <t>Average appointment wait times for services from request to appointment day</t>
  </si>
  <si>
    <t>UHC does not monitor</t>
  </si>
  <si>
    <t>Percentage of providers not meeting appointment wait time standards</t>
  </si>
  <si>
    <t>Description of appointment wait time standards</t>
  </si>
  <si>
    <t>Refer to UHC Provider Appointment Standards PDF</t>
  </si>
  <si>
    <t>Education performed with providers related to appointment wait time standards</t>
  </si>
  <si>
    <t>Included in the UnitedHealthcare Provider Administrative Guide</t>
  </si>
  <si>
    <t>Educational efforts includes education on intent and location of the administrative guide including appointment availability standards.</t>
  </si>
  <si>
    <t>Documentation/Policy/Procedures that Patient, Provider, and Payer-to-Payer Application Programming Interfaces (APIs) will identify all services requiring prior authorization</t>
  </si>
  <si>
    <t>At present, we don’t have a Prior Authorization API. Development plans in place for 2025.</t>
  </si>
  <si>
    <t>API's are not currently used for prior authorization.</t>
  </si>
  <si>
    <t>Documentation/Policy/Procedures that Patient, Provider, and Payer-to-Payer Application Programming Interfaces (APIs) will specify documentation requirements for each prior authorization</t>
  </si>
  <si>
    <t>Documentation/Policy/Procedures that Patient, Provider, and Payer-to-Payer Application Programming Interfaces (APIs) will have the ability for prior authorization request and response exchanges</t>
  </si>
  <si>
    <t>Certification Statement</t>
  </si>
  <si>
    <t>By typing my name on this Georgia MHPAEA Reporting Tool, I hereby certify that I have reviewed the information contained in this workbook, and to the best of my knowledge the information is true, correct and in accordance with the instructions contained herein. In addition, the information reported is supported by the source documentation for the reporting period, which will be provided upon request.</t>
  </si>
  <si>
    <t>Furthermore, I acknowledge that compliance with MHPAEA requirements is solely the responsibility of the health plan.</t>
  </si>
  <si>
    <t>John S. Aissis</t>
  </si>
  <si>
    <t>Deputy General Counsel</t>
  </si>
  <si>
    <t>Name of Owner or Corporate Officer</t>
  </si>
  <si>
    <t>Job Title</t>
  </si>
  <si>
    <t>10/31/24, revised 12/4/24, 12/17/24, 12/23/24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</si>
</sst>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7" formatCode="&quot;$&quot;#,##0.00_);\(&quot;$&quot;#,##0.00\)"/>
    <numFmt numFmtId="8" formatCode="&quot;$&quot;#,##0.00_);[Red]\(&quot;$&quot;#,##0.00\)"/>
    <numFmt numFmtId="44" formatCode="_(&quot;$&quot;* #,##0.00_);_(&quot;$&quot;* \(#,##0.00\);_(&quot;$&quot;* &quot;-&quot;??_);_(@_)"/>
  </numFmts>
  <fonts count="70" x14ac:knownFonts="1">
    <font>
      <sz val="11"/>
      <color theme="1"/>
      <name val="Calibri"/>
      <family val="2"/>
      <scheme val="minor"/>
    </font>
    <font>
      <b/>
      <sz val="11"/>
      <color theme="1"/>
      <name val="Calibri"/>
      <family val="2"/>
      <scheme val="minor"/>
    </font>
    <font>
      <b/>
      <sz val="14"/>
      <color theme="1"/>
      <name val="Calibri"/>
      <family val="2"/>
      <scheme val="minor"/>
    </font>
    <font>
      <b/>
      <u/>
      <sz val="11"/>
      <color theme="1"/>
      <name val="Calibri"/>
      <family val="2"/>
      <scheme val="minor"/>
    </font>
    <font>
      <b/>
      <sz val="20"/>
      <color theme="1"/>
      <name val="Calibri"/>
      <family val="2"/>
      <scheme val="minor"/>
    </font>
    <font>
      <b/>
      <sz val="9"/>
      <color theme="1"/>
      <name val="Calibri"/>
      <family val="2"/>
      <scheme val="minor"/>
    </font>
    <font>
      <b/>
      <i/>
      <sz val="11"/>
      <color theme="1"/>
      <name val="Calibri"/>
      <family val="2"/>
      <scheme val="minor"/>
    </font>
    <font>
      <b/>
      <sz val="11"/>
      <color rgb="FF38939B"/>
      <name val="Calibri"/>
      <family val="2"/>
      <scheme val="minor"/>
    </font>
    <font>
      <b/>
      <sz val="16"/>
      <color rgb="FF38939B"/>
      <name val="Calibri"/>
      <family val="2"/>
      <scheme val="minor"/>
    </font>
    <font>
      <i/>
      <sz val="11"/>
      <color theme="1"/>
      <name val="Calibri"/>
      <family val="2"/>
      <scheme val="minor"/>
    </font>
    <font>
      <b/>
      <sz val="11"/>
      <color theme="1"/>
      <name val="Calibri"/>
      <family val="2"/>
    </font>
    <font>
      <b/>
      <i/>
      <sz val="11"/>
      <color rgb="FF38939B"/>
      <name val="Calibri"/>
      <family val="2"/>
      <scheme val="minor"/>
    </font>
    <font>
      <b/>
      <sz val="11"/>
      <color rgb="FF7AC142"/>
      <name val="Calibri"/>
      <family val="2"/>
      <scheme val="minor"/>
    </font>
    <font>
      <b/>
      <u/>
      <sz val="11"/>
      <color theme="1"/>
      <name val="Calibri"/>
      <family val="2"/>
    </font>
    <font>
      <b/>
      <sz val="10"/>
      <color theme="1"/>
      <name val="Calibri"/>
      <family val="2"/>
      <scheme val="minor"/>
    </font>
    <font>
      <sz val="10"/>
      <color theme="1"/>
      <name val="Calibri"/>
      <family val="2"/>
      <scheme val="minor"/>
    </font>
    <font>
      <sz val="11"/>
      <name val="Calibri"/>
      <family val="2"/>
      <scheme val="minor"/>
    </font>
    <font>
      <sz val="10"/>
      <color theme="1"/>
      <name val="Arial"/>
      <family val="2"/>
    </font>
    <font>
      <sz val="11"/>
      <color theme="1"/>
      <name val="Arial"/>
      <family val="2"/>
    </font>
    <font>
      <sz val="10"/>
      <name val="Arial"/>
      <family val="2"/>
    </font>
    <font>
      <b/>
      <sz val="9"/>
      <color rgb="FFFF0000"/>
      <name val="Calibri"/>
      <family val="2"/>
      <scheme val="minor"/>
    </font>
    <font>
      <b/>
      <u/>
      <sz val="12"/>
      <color theme="1"/>
      <name val="Calibri"/>
      <family val="2"/>
      <scheme val="minor"/>
    </font>
    <font>
      <strike/>
      <sz val="11"/>
      <name val="Calibri"/>
      <family val="2"/>
      <scheme val="minor"/>
    </font>
    <font>
      <sz val="11"/>
      <color theme="1"/>
      <name val="Calibri"/>
      <family val="2"/>
      <scheme val="minor"/>
    </font>
    <font>
      <sz val="9"/>
      <color theme="1"/>
      <name val="Calibri"/>
      <family val="2"/>
      <scheme val="minor"/>
    </font>
    <font>
      <i/>
      <sz val="9"/>
      <color theme="1"/>
      <name val="Calibri"/>
      <family val="2"/>
      <scheme val="minor"/>
    </font>
    <font>
      <i/>
      <sz val="9"/>
      <color theme="1" tint="0.499984740745262"/>
      <name val="Calibri"/>
      <family val="2"/>
      <scheme val="minor"/>
    </font>
    <font>
      <b/>
      <sz val="11"/>
      <name val="Calibri"/>
      <family val="2"/>
      <scheme val="minor"/>
    </font>
    <font>
      <b/>
      <sz val="9"/>
      <name val="Calibri"/>
      <family val="2"/>
      <scheme val="minor"/>
    </font>
    <font>
      <b/>
      <sz val="12"/>
      <color theme="0" tint="-4.9989318521683403E-2"/>
      <name val="Calibri"/>
      <family val="2"/>
      <scheme val="minor"/>
    </font>
    <font>
      <sz val="9"/>
      <name val="Calibri"/>
      <family val="2"/>
      <scheme val="minor"/>
    </font>
    <font>
      <b/>
      <sz val="11"/>
      <color rgb="FFF8971D"/>
      <name val="Calibri"/>
      <family val="2"/>
      <scheme val="minor"/>
    </font>
    <font>
      <sz val="11"/>
      <color theme="1"/>
      <name val="Calibri"/>
      <family val="2"/>
    </font>
    <font>
      <sz val="11"/>
      <color rgb="FFC00000"/>
      <name val="Calibri"/>
      <family val="2"/>
      <scheme val="minor"/>
    </font>
    <font>
      <i/>
      <sz val="11"/>
      <name val="Calibri"/>
      <family val="2"/>
      <scheme val="minor"/>
    </font>
    <font>
      <i/>
      <sz val="9"/>
      <color rgb="FF38939B"/>
      <name val="Calibri"/>
      <family val="2"/>
      <scheme val="minor"/>
    </font>
    <font>
      <b/>
      <i/>
      <sz val="9"/>
      <color rgb="FFFF0000"/>
      <name val="Calibri"/>
      <family val="2"/>
      <scheme val="minor"/>
    </font>
    <font>
      <i/>
      <sz val="10"/>
      <color theme="1"/>
      <name val="Calibri"/>
      <family val="2"/>
      <scheme val="minor"/>
    </font>
    <font>
      <b/>
      <i/>
      <sz val="11"/>
      <color rgb="FF7AC142"/>
      <name val="Calibri"/>
      <family val="2"/>
      <scheme val="minor"/>
    </font>
    <font>
      <b/>
      <i/>
      <sz val="8"/>
      <color rgb="FFFF0000"/>
      <name val="Calibri"/>
      <family val="2"/>
      <scheme val="minor"/>
    </font>
    <font>
      <b/>
      <u/>
      <sz val="11"/>
      <name val="Calibri"/>
      <family val="2"/>
      <scheme val="minor"/>
    </font>
    <font>
      <i/>
      <sz val="10"/>
      <name val="Calibri"/>
      <family val="2"/>
      <scheme val="minor"/>
    </font>
    <font>
      <b/>
      <i/>
      <sz val="10"/>
      <color rgb="FFFF0000"/>
      <name val="Calibri"/>
      <family val="2"/>
      <scheme val="minor"/>
    </font>
    <font>
      <sz val="9"/>
      <color rgb="FF0000FF"/>
      <name val="Calibri"/>
      <family val="2"/>
      <scheme val="minor"/>
    </font>
    <font>
      <sz val="11"/>
      <color rgb="FF0000FF"/>
      <name val="Calibri"/>
      <family val="2"/>
      <scheme val="minor"/>
    </font>
    <font>
      <sz val="11"/>
      <color rgb="FFFF0000"/>
      <name val="Calibri"/>
      <family val="2"/>
      <scheme val="minor"/>
    </font>
    <font>
      <sz val="9"/>
      <color rgb="FFFF0000"/>
      <name val="Calibri"/>
      <family val="2"/>
      <scheme val="minor"/>
    </font>
    <font>
      <sz val="9"/>
      <color rgb="FFC00000"/>
      <name val="Calibri"/>
      <family val="2"/>
      <scheme val="minor"/>
    </font>
    <font>
      <b/>
      <u/>
      <sz val="11"/>
      <color rgb="FFC00000"/>
      <name val="Calibri"/>
      <family val="2"/>
      <scheme val="minor"/>
    </font>
    <font>
      <sz val="10"/>
      <color rgb="FFC00000"/>
      <name val="Calibri"/>
      <family val="2"/>
      <scheme val="minor"/>
    </font>
    <font>
      <b/>
      <sz val="11"/>
      <color rgb="FFC00000"/>
      <name val="Calibri"/>
      <family val="2"/>
      <scheme val="minor"/>
    </font>
    <font>
      <u/>
      <sz val="9"/>
      <color rgb="FFC00000"/>
      <name val="Calibri"/>
      <family val="2"/>
      <scheme val="minor"/>
    </font>
    <font>
      <sz val="10"/>
      <name val="Calibri"/>
      <family val="2"/>
      <scheme val="minor"/>
    </font>
    <font>
      <sz val="9"/>
      <color rgb="FF7030A0"/>
      <name val="Calibri"/>
      <family val="2"/>
      <scheme val="minor"/>
    </font>
    <font>
      <b/>
      <sz val="10"/>
      <color rgb="FFFF0000"/>
      <name val="Calibri"/>
      <family val="2"/>
      <scheme val="minor"/>
    </font>
    <font>
      <b/>
      <u/>
      <sz val="9"/>
      <color rgb="FFFF0000"/>
      <name val="Calibri"/>
      <family val="2"/>
      <scheme val="minor"/>
    </font>
    <font>
      <i/>
      <sz val="9"/>
      <color rgb="FF808080"/>
      <name val="Calibri"/>
      <family val="2"/>
      <scheme val="minor"/>
    </font>
    <font>
      <u/>
      <sz val="11"/>
      <color theme="10"/>
      <name val="Calibri"/>
      <family val="2"/>
      <scheme val="minor"/>
    </font>
    <font>
      <i/>
      <sz val="9"/>
      <color theme="0" tint="-0.34998626667073579"/>
      <name val="Calibri"/>
      <family val="2"/>
      <scheme val="minor"/>
    </font>
    <font>
      <u/>
      <sz val="11"/>
      <name val="Calibri"/>
      <family val="2"/>
      <scheme val="minor"/>
    </font>
    <font>
      <b/>
      <sz val="11"/>
      <color rgb="FF0070C0"/>
      <name val="Calibri"/>
      <family val="2"/>
      <scheme val="minor"/>
    </font>
    <font>
      <b/>
      <sz val="11"/>
      <color theme="1" tint="0.499984740745262"/>
      <name val="Calibri"/>
      <family val="2"/>
      <scheme val="minor"/>
    </font>
    <font>
      <b/>
      <i/>
      <sz val="10"/>
      <color theme="1"/>
      <name val="Calibri"/>
      <family val="2"/>
    </font>
    <font>
      <sz val="11"/>
      <color rgb="FF0070C0"/>
      <name val="Calibri"/>
      <family val="2"/>
      <scheme val="minor"/>
    </font>
    <font>
      <sz val="9"/>
      <color rgb="FF000000"/>
      <name val="Calibri"/>
      <family val="2"/>
    </font>
    <font>
      <sz val="11"/>
      <name val="Calibri"/>
      <family val="2"/>
    </font>
    <font>
      <sz val="11"/>
      <color rgb="FF000000"/>
      <name val="Calibri"/>
      <family val="2"/>
    </font>
    <font>
      <sz val="9"/>
      <name val="Calibri"/>
      <family val="2"/>
    </font>
    <font>
      <sz val="11"/>
      <color rgb="FF0000FF"/>
      <name val="Calibri"/>
      <family val="2"/>
    </font>
    <font>
      <sz val="11"/>
      <color rgb="FF242424"/>
      <name val="Aptos Narrow"/>
      <family val="2"/>
    </font>
  </fonts>
  <fills count="16">
    <fill>
      <patternFill patternType="none"/>
    </fill>
    <fill>
      <patternFill patternType="gray125"/>
    </fill>
    <fill>
      <patternFill patternType="solid">
        <fgColor theme="0" tint="-0.14999847407452621"/>
        <bgColor indexed="64"/>
      </patternFill>
    </fill>
    <fill>
      <patternFill patternType="solid">
        <fgColor rgb="FF9CC5CA"/>
        <bgColor indexed="64"/>
      </patternFill>
    </fill>
    <fill>
      <patternFill patternType="solid">
        <fgColor rgb="FFF8971D"/>
        <bgColor indexed="64"/>
      </patternFill>
    </fill>
    <fill>
      <patternFill patternType="solid">
        <fgColor rgb="FF7AC142"/>
        <bgColor indexed="64"/>
      </patternFill>
    </fill>
    <fill>
      <patternFill patternType="solid">
        <fgColor rgb="FFE2E2E2"/>
        <bgColor indexed="64"/>
      </patternFill>
    </fill>
    <fill>
      <patternFill patternType="solid">
        <fgColor rgb="FF38939B"/>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rgb="FFD9D9D9"/>
        <bgColor indexed="64"/>
      </patternFill>
    </fill>
    <fill>
      <patternFill patternType="solid">
        <fgColor rgb="FFFCE4D6"/>
        <bgColor indexed="64"/>
      </patternFill>
    </fill>
    <fill>
      <patternFill patternType="solid">
        <fgColor rgb="FFD9D9D9"/>
        <bgColor rgb="FF000000"/>
      </patternFill>
    </fill>
    <fill>
      <patternFill patternType="lightUp">
        <fgColor rgb="FF000000"/>
        <bgColor rgb="FFD9D9D9"/>
      </patternFill>
    </fill>
    <fill>
      <patternFill patternType="solid">
        <fgColor theme="0"/>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top/>
      <bottom/>
      <diagonal/>
    </border>
    <border>
      <left/>
      <right style="medium">
        <color indexed="64"/>
      </right>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dashed">
        <color indexed="64"/>
      </left>
      <right style="medium">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right style="medium">
        <color indexed="64"/>
      </right>
      <top style="dashed">
        <color indexed="64"/>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style="dashed">
        <color auto="1"/>
      </left>
      <right style="dashed">
        <color auto="1"/>
      </right>
      <top style="dashed">
        <color auto="1"/>
      </top>
      <bottom/>
      <diagonal/>
    </border>
    <border>
      <left style="dashed">
        <color auto="1"/>
      </left>
      <right style="dashed">
        <color auto="1"/>
      </right>
      <top style="dashed">
        <color auto="1"/>
      </top>
      <bottom style="thin">
        <color indexed="64"/>
      </bottom>
      <diagonal/>
    </border>
    <border>
      <left style="dashed">
        <color indexed="64"/>
      </left>
      <right/>
      <top style="dashed">
        <color indexed="64"/>
      </top>
      <bottom style="thin">
        <color indexed="64"/>
      </bottom>
      <diagonal/>
    </border>
    <border>
      <left/>
      <right style="medium">
        <color indexed="64"/>
      </right>
      <top style="dashed">
        <color indexed="64"/>
      </top>
      <bottom style="thin">
        <color indexed="64"/>
      </bottom>
      <diagonal/>
    </border>
    <border>
      <left/>
      <right/>
      <top style="dashed">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dashed">
        <color auto="1"/>
      </left>
      <right style="dashed">
        <color auto="1"/>
      </right>
      <top/>
      <bottom style="thin">
        <color indexed="64"/>
      </bottom>
      <diagonal/>
    </border>
    <border>
      <left style="medium">
        <color indexed="64"/>
      </left>
      <right/>
      <top/>
      <bottom style="thick">
        <color indexed="64"/>
      </bottom>
      <diagonal/>
    </border>
    <border>
      <left/>
      <right style="thin">
        <color indexed="64"/>
      </right>
      <top/>
      <bottom style="thick">
        <color indexed="64"/>
      </bottom>
      <diagonal/>
    </border>
    <border>
      <left style="thin">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medium">
        <color indexed="64"/>
      </left>
      <right style="medium">
        <color indexed="64"/>
      </right>
      <top/>
      <bottom style="thick">
        <color indexed="64"/>
      </bottom>
      <diagonal/>
    </border>
    <border>
      <left style="thin">
        <color indexed="64"/>
      </left>
      <right style="medium">
        <color indexed="64"/>
      </right>
      <top style="medium">
        <color indexed="64"/>
      </top>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diagonal/>
    </border>
    <border>
      <left/>
      <right style="dashed">
        <color rgb="FF000000"/>
      </right>
      <top style="dashed">
        <color indexed="64"/>
      </top>
      <bottom style="dashed">
        <color indexed="64"/>
      </bottom>
      <diagonal/>
    </border>
    <border>
      <left/>
      <right style="dashed">
        <color indexed="64"/>
      </right>
      <top/>
      <bottom style="dashed">
        <color indexed="64"/>
      </bottom>
      <diagonal/>
    </border>
    <border>
      <left style="dashed">
        <color indexed="64"/>
      </left>
      <right style="medium">
        <color indexed="64"/>
      </right>
      <top/>
      <bottom style="dashed">
        <color indexed="64"/>
      </bottom>
      <diagonal/>
    </border>
    <border>
      <left/>
      <right style="medium">
        <color rgb="FF000000"/>
      </right>
      <top style="dashed">
        <color indexed="64"/>
      </top>
      <bottom style="dashed">
        <color indexed="64"/>
      </bottom>
      <diagonal/>
    </border>
    <border>
      <left/>
      <right style="medium">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ashed">
        <color rgb="FF000000"/>
      </right>
      <top style="dashed">
        <color indexed="64"/>
      </top>
      <bottom style="dashed">
        <color indexed="64"/>
      </bottom>
      <diagonal/>
    </border>
    <border>
      <left style="dashed">
        <color indexed="64"/>
      </left>
      <right/>
      <top/>
      <bottom style="dashed">
        <color indexed="64"/>
      </bottom>
      <diagonal/>
    </border>
  </borders>
  <cellStyleXfs count="4">
    <xf numFmtId="0" fontId="0" fillId="0" borderId="0"/>
    <xf numFmtId="9" fontId="23" fillId="0" borderId="0" applyFont="0" applyFill="0" applyBorder="0" applyAlignment="0" applyProtection="0"/>
    <xf numFmtId="44" fontId="23" fillId="0" borderId="0" applyFont="0" applyFill="0" applyBorder="0" applyAlignment="0" applyProtection="0"/>
    <xf numFmtId="0" fontId="57" fillId="0" borderId="0" applyNumberFormat="0" applyFill="0" applyBorder="0" applyAlignment="0" applyProtection="0"/>
  </cellStyleXfs>
  <cellXfs count="562">
    <xf numFmtId="0" fontId="0" fillId="0" borderId="0" xfId="0"/>
    <xf numFmtId="0" fontId="1" fillId="0" borderId="0" xfId="0" applyFont="1"/>
    <xf numFmtId="0" fontId="2" fillId="0" borderId="0" xfId="0" applyFont="1"/>
    <xf numFmtId="0" fontId="4" fillId="0" borderId="0" xfId="0" applyFont="1"/>
    <xf numFmtId="0" fontId="3" fillId="0" borderId="0" xfId="0" applyFont="1"/>
    <xf numFmtId="0" fontId="1" fillId="0" borderId="0" xfId="0" quotePrefix="1" applyFont="1" applyAlignment="1">
      <alignment horizontal="center"/>
    </xf>
    <xf numFmtId="0" fontId="0" fillId="0" borderId="0" xfId="0" applyAlignment="1">
      <alignment horizontal="left" vertical="top" wrapText="1"/>
    </xf>
    <xf numFmtId="0" fontId="8" fillId="0" borderId="0" xfId="0" applyFont="1"/>
    <xf numFmtId="0" fontId="10" fillId="0" borderId="0" xfId="0" applyFont="1"/>
    <xf numFmtId="0" fontId="6" fillId="0" borderId="0" xfId="0" applyFont="1"/>
    <xf numFmtId="0" fontId="12" fillId="0" borderId="0" xfId="0" applyFont="1"/>
    <xf numFmtId="0" fontId="0" fillId="0" borderId="0" xfId="0" applyAlignment="1">
      <alignment vertical="top" wrapText="1"/>
    </xf>
    <xf numFmtId="0" fontId="13" fillId="0" borderId="0" xfId="0" applyFont="1"/>
    <xf numFmtId="0" fontId="1" fillId="0" borderId="0" xfId="0" applyFont="1" applyAlignment="1">
      <alignment horizontal="center"/>
    </xf>
    <xf numFmtId="0" fontId="14" fillId="0" borderId="6" xfId="0" applyFont="1" applyBorder="1"/>
    <xf numFmtId="0" fontId="14" fillId="0" borderId="7" xfId="0" applyFont="1" applyBorder="1"/>
    <xf numFmtId="0" fontId="14" fillId="0" borderId="8" xfId="0" applyFont="1" applyBorder="1"/>
    <xf numFmtId="0" fontId="14" fillId="3" borderId="6" xfId="0" applyFont="1" applyFill="1" applyBorder="1"/>
    <xf numFmtId="0" fontId="14" fillId="3" borderId="7" xfId="0" applyFont="1" applyFill="1" applyBorder="1"/>
    <xf numFmtId="0" fontId="14" fillId="5" borderId="6" xfId="0" applyFont="1" applyFill="1" applyBorder="1"/>
    <xf numFmtId="0" fontId="14" fillId="5" borderId="7" xfId="0" applyFont="1" applyFill="1" applyBorder="1"/>
    <xf numFmtId="0" fontId="14" fillId="4" borderId="9" xfId="0" applyFont="1" applyFill="1" applyBorder="1"/>
    <xf numFmtId="0" fontId="0" fillId="0" borderId="1" xfId="0" applyBorder="1" applyAlignment="1">
      <alignment horizontal="center"/>
    </xf>
    <xf numFmtId="0" fontId="16" fillId="0" borderId="0" xfId="0" applyFont="1"/>
    <xf numFmtId="0" fontId="16" fillId="0" borderId="0" xfId="0" quotePrefix="1" applyFont="1"/>
    <xf numFmtId="0" fontId="32" fillId="0" borderId="0" xfId="0" applyFont="1"/>
    <xf numFmtId="0" fontId="0" fillId="0" borderId="0" xfId="0" applyAlignment="1">
      <alignment wrapText="1"/>
    </xf>
    <xf numFmtId="0" fontId="9" fillId="0" borderId="0" xfId="0" applyFont="1"/>
    <xf numFmtId="0" fontId="1" fillId="0" borderId="2" xfId="0" applyFont="1" applyBorder="1"/>
    <xf numFmtId="0" fontId="5" fillId="0" borderId="2" xfId="0" applyFont="1" applyBorder="1"/>
    <xf numFmtId="0" fontId="33" fillId="0" borderId="0" xfId="0" applyFont="1"/>
    <xf numFmtId="0" fontId="38" fillId="0" borderId="0" xfId="0" applyFont="1" applyAlignment="1">
      <alignment horizontal="left"/>
    </xf>
    <xf numFmtId="0" fontId="14" fillId="5" borderId="7" xfId="0" applyFont="1" applyFill="1" applyBorder="1" applyAlignment="1">
      <alignment vertical="top"/>
    </xf>
    <xf numFmtId="0" fontId="0" fillId="0" borderId="0" xfId="0" applyAlignment="1">
      <alignment horizontal="center" vertical="top" wrapText="1"/>
    </xf>
    <xf numFmtId="0" fontId="3" fillId="0" borderId="0" xfId="0" applyFont="1" applyAlignment="1">
      <alignment horizontal="center" vertical="top"/>
    </xf>
    <xf numFmtId="0" fontId="0" fillId="0" borderId="0" xfId="0" applyAlignment="1">
      <alignment horizontal="left" vertical="top"/>
    </xf>
    <xf numFmtId="0" fontId="20" fillId="0" borderId="0" xfId="0" applyFont="1"/>
    <xf numFmtId="0" fontId="33" fillId="0" borderId="0" xfId="0" applyFont="1" applyAlignment="1">
      <alignment wrapText="1"/>
    </xf>
    <xf numFmtId="0" fontId="45" fillId="0" borderId="2" xfId="0" applyFont="1" applyBorder="1" applyAlignment="1">
      <alignment horizontal="center"/>
    </xf>
    <xf numFmtId="0" fontId="16" fillId="0" borderId="0" xfId="0" applyFont="1" applyAlignment="1">
      <alignment wrapText="1"/>
    </xf>
    <xf numFmtId="0" fontId="1" fillId="2" borderId="0" xfId="0" applyFont="1" applyFill="1" applyAlignment="1" applyProtection="1">
      <alignment horizontal="left" vertical="top" wrapText="1"/>
      <protection locked="0"/>
    </xf>
    <xf numFmtId="14" fontId="1" fillId="2" borderId="0" xfId="0" applyNumberFormat="1" applyFont="1" applyFill="1" applyAlignment="1" applyProtection="1">
      <alignment horizontal="left" vertical="top" wrapText="1"/>
      <protection locked="0"/>
    </xf>
    <xf numFmtId="0" fontId="58" fillId="0" borderId="0" xfId="0" applyFont="1" applyAlignment="1">
      <alignment horizontal="right"/>
    </xf>
    <xf numFmtId="0" fontId="2" fillId="0" borderId="0" xfId="0" applyFont="1" applyProtection="1">
      <protection hidden="1"/>
    </xf>
    <xf numFmtId="0" fontId="0" fillId="0" borderId="0" xfId="0" applyProtection="1">
      <protection hidden="1"/>
    </xf>
    <xf numFmtId="0" fontId="58" fillId="0" borderId="0" xfId="0" applyFont="1" applyAlignment="1" applyProtection="1">
      <alignment horizontal="right"/>
      <protection hidden="1"/>
    </xf>
    <xf numFmtId="0" fontId="4" fillId="0" borderId="0" xfId="0" applyFont="1" applyProtection="1">
      <protection hidden="1"/>
    </xf>
    <xf numFmtId="0" fontId="28" fillId="0" borderId="0" xfId="0" applyFont="1" applyAlignment="1" applyProtection="1">
      <alignment horizontal="left" vertical="top"/>
      <protection hidden="1"/>
    </xf>
    <xf numFmtId="0" fontId="8" fillId="0" borderId="0" xfId="0" applyFont="1" applyProtection="1">
      <protection hidden="1"/>
    </xf>
    <xf numFmtId="0" fontId="0" fillId="0" borderId="0" xfId="0" applyAlignment="1" applyProtection="1">
      <alignment wrapText="1"/>
      <protection hidden="1"/>
    </xf>
    <xf numFmtId="0" fontId="1" fillId="0" borderId="0" xfId="0" applyFont="1" applyProtection="1">
      <protection hidden="1"/>
    </xf>
    <xf numFmtId="0" fontId="1" fillId="0" borderId="0" xfId="0" applyFont="1" applyAlignment="1" applyProtection="1">
      <alignment horizontal="left"/>
      <protection hidden="1"/>
    </xf>
    <xf numFmtId="0" fontId="20" fillId="0" borderId="0" xfId="0" applyFont="1" applyAlignment="1" applyProtection="1">
      <alignment horizontal="left" vertical="top"/>
      <protection hidden="1"/>
    </xf>
    <xf numFmtId="0" fontId="3" fillId="8" borderId="33" xfId="0" applyFont="1" applyFill="1" applyBorder="1" applyProtection="1">
      <protection hidden="1"/>
    </xf>
    <xf numFmtId="0" fontId="0" fillId="8" borderId="39" xfId="0" applyFill="1" applyBorder="1" applyProtection="1">
      <protection hidden="1"/>
    </xf>
    <xf numFmtId="0" fontId="0" fillId="8" borderId="40" xfId="0" applyFill="1" applyBorder="1" applyProtection="1">
      <protection hidden="1"/>
    </xf>
    <xf numFmtId="0" fontId="37" fillId="8" borderId="11" xfId="0" applyFont="1" applyFill="1" applyBorder="1" applyAlignment="1" applyProtection="1">
      <alignment vertical="top"/>
      <protection hidden="1"/>
    </xf>
    <xf numFmtId="0" fontId="37" fillId="8" borderId="0" xfId="0" applyFont="1" applyFill="1" applyAlignment="1" applyProtection="1">
      <alignment vertical="top"/>
      <protection hidden="1"/>
    </xf>
    <xf numFmtId="0" fontId="37" fillId="8" borderId="13" xfId="0" applyFont="1" applyFill="1" applyBorder="1" applyAlignment="1" applyProtection="1">
      <alignment vertical="top"/>
      <protection hidden="1"/>
    </xf>
    <xf numFmtId="0" fontId="0" fillId="8" borderId="11" xfId="0" applyFill="1" applyBorder="1" applyProtection="1">
      <protection hidden="1"/>
    </xf>
    <xf numFmtId="0" fontId="0" fillId="8" borderId="0" xfId="0" applyFill="1" applyProtection="1">
      <protection hidden="1"/>
    </xf>
    <xf numFmtId="0" fontId="0" fillId="8" borderId="13" xfId="0" applyFill="1" applyBorder="1" applyProtection="1">
      <protection hidden="1"/>
    </xf>
    <xf numFmtId="0" fontId="1" fillId="8" borderId="11" xfId="0" applyFont="1" applyFill="1" applyBorder="1" applyProtection="1">
      <protection hidden="1"/>
    </xf>
    <xf numFmtId="0" fontId="1" fillId="8" borderId="0" xfId="0" applyFont="1" applyFill="1" applyProtection="1">
      <protection hidden="1"/>
    </xf>
    <xf numFmtId="0" fontId="1" fillId="11" borderId="1" xfId="0" applyFont="1" applyFill="1" applyBorder="1" applyAlignment="1" applyProtection="1">
      <alignment horizontal="center"/>
      <protection locked="0" hidden="1"/>
    </xf>
    <xf numFmtId="0" fontId="36" fillId="8" borderId="0" xfId="0" applyFont="1" applyFill="1" applyProtection="1">
      <protection hidden="1"/>
    </xf>
    <xf numFmtId="0" fontId="38" fillId="0" borderId="0" xfId="0" applyFont="1" applyProtection="1">
      <protection hidden="1"/>
    </xf>
    <xf numFmtId="0" fontId="1" fillId="8" borderId="0" xfId="0" applyFont="1" applyFill="1" applyAlignment="1" applyProtection="1">
      <alignment horizontal="center"/>
      <protection hidden="1"/>
    </xf>
    <xf numFmtId="0" fontId="1" fillId="8" borderId="14" xfId="0" applyFont="1" applyFill="1" applyBorder="1" applyProtection="1">
      <protection hidden="1"/>
    </xf>
    <xf numFmtId="0" fontId="1" fillId="8" borderId="10" xfId="0" applyFont="1" applyFill="1" applyBorder="1" applyProtection="1">
      <protection hidden="1"/>
    </xf>
    <xf numFmtId="0" fontId="0" fillId="8" borderId="10" xfId="0" applyFill="1" applyBorder="1" applyProtection="1">
      <protection hidden="1"/>
    </xf>
    <xf numFmtId="0" fontId="1" fillId="8" borderId="10" xfId="0" applyFont="1" applyFill="1" applyBorder="1" applyAlignment="1" applyProtection="1">
      <alignment horizontal="center"/>
      <protection hidden="1"/>
    </xf>
    <xf numFmtId="0" fontId="36" fillId="8" borderId="10" xfId="0" applyFont="1" applyFill="1" applyBorder="1" applyProtection="1">
      <protection hidden="1"/>
    </xf>
    <xf numFmtId="0" fontId="0" fillId="8" borderId="15" xfId="0" applyFill="1" applyBorder="1" applyProtection="1">
      <protection hidden="1"/>
    </xf>
    <xf numFmtId="0" fontId="1" fillId="0" borderId="11" xfId="0" applyFont="1" applyBorder="1" applyProtection="1">
      <protection hidden="1"/>
    </xf>
    <xf numFmtId="0" fontId="0" fillId="0" borderId="39" xfId="0" applyBorder="1" applyProtection="1">
      <protection hidden="1"/>
    </xf>
    <xf numFmtId="0" fontId="0" fillId="0" borderId="13" xfId="0" applyBorder="1" applyProtection="1">
      <protection hidden="1"/>
    </xf>
    <xf numFmtId="0" fontId="25" fillId="0" borderId="0" xfId="0" applyFont="1" applyProtection="1">
      <protection hidden="1"/>
    </xf>
    <xf numFmtId="0" fontId="1" fillId="0" borderId="0" xfId="0" applyFont="1" applyAlignment="1" applyProtection="1">
      <alignment horizontal="center"/>
      <protection hidden="1"/>
    </xf>
    <xf numFmtId="0" fontId="1" fillId="0" borderId="13" xfId="0" applyFont="1" applyBorder="1" applyAlignment="1" applyProtection="1">
      <alignment horizontal="center"/>
      <protection hidden="1"/>
    </xf>
    <xf numFmtId="0" fontId="1" fillId="0" borderId="0" xfId="0" applyFont="1" applyAlignment="1" applyProtection="1">
      <alignment horizontal="center" wrapText="1"/>
      <protection hidden="1"/>
    </xf>
    <xf numFmtId="0" fontId="1" fillId="0" borderId="13" xfId="0" applyFont="1" applyBorder="1" applyAlignment="1" applyProtection="1">
      <alignment horizontal="center" wrapText="1"/>
      <protection hidden="1"/>
    </xf>
    <xf numFmtId="0" fontId="1" fillId="0" borderId="2" xfId="0" applyFont="1" applyBorder="1" applyAlignment="1" applyProtection="1">
      <alignment horizontal="left" vertical="top"/>
      <protection hidden="1"/>
    </xf>
    <xf numFmtId="0" fontId="1" fillId="0" borderId="2" xfId="0" applyFont="1" applyBorder="1" applyAlignment="1" applyProtection="1">
      <alignment horizontal="center" wrapText="1"/>
      <protection hidden="1"/>
    </xf>
    <xf numFmtId="0" fontId="0" fillId="0" borderId="2" xfId="0" applyBorder="1" applyProtection="1">
      <protection hidden="1"/>
    </xf>
    <xf numFmtId="0" fontId="1" fillId="0" borderId="2" xfId="0" applyFont="1" applyBorder="1" applyAlignment="1" applyProtection="1">
      <alignment horizontal="center"/>
      <protection hidden="1"/>
    </xf>
    <xf numFmtId="0" fontId="24" fillId="0" borderId="2" xfId="0" applyFont="1" applyBorder="1" applyAlignment="1" applyProtection="1">
      <alignment horizontal="center" wrapText="1"/>
      <protection hidden="1"/>
    </xf>
    <xf numFmtId="0" fontId="57" fillId="0" borderId="12" xfId="3" applyBorder="1" applyAlignment="1" applyProtection="1">
      <alignment horizontal="center" wrapText="1"/>
      <protection hidden="1"/>
    </xf>
    <xf numFmtId="0" fontId="6" fillId="0" borderId="0" xfId="0" applyFont="1" applyAlignment="1" applyProtection="1">
      <alignment horizontal="left"/>
      <protection hidden="1"/>
    </xf>
    <xf numFmtId="0" fontId="24" fillId="0" borderId="0" xfId="0" applyFont="1" applyAlignment="1" applyProtection="1">
      <alignment horizontal="center" wrapText="1"/>
      <protection hidden="1"/>
    </xf>
    <xf numFmtId="0" fontId="24" fillId="0" borderId="13" xfId="0" applyFont="1" applyBorder="1" applyAlignment="1" applyProtection="1">
      <alignment horizontal="center" wrapText="1"/>
      <protection hidden="1"/>
    </xf>
    <xf numFmtId="9" fontId="0" fillId="0" borderId="0" xfId="1" applyFont="1" applyBorder="1" applyProtection="1">
      <protection hidden="1"/>
    </xf>
    <xf numFmtId="9" fontId="0" fillId="0" borderId="0" xfId="1" applyFont="1" applyBorder="1" applyAlignment="1" applyProtection="1">
      <alignment horizontal="center"/>
      <protection hidden="1"/>
    </xf>
    <xf numFmtId="0" fontId="3" fillId="0" borderId="11" xfId="0" applyFont="1" applyBorder="1" applyProtection="1">
      <protection hidden="1"/>
    </xf>
    <xf numFmtId="0" fontId="1" fillId="0" borderId="11" xfId="0" applyFont="1" applyBorder="1" applyAlignment="1" applyProtection="1">
      <alignment horizontal="center"/>
      <protection hidden="1"/>
    </xf>
    <xf numFmtId="0" fontId="21" fillId="0" borderId="14" xfId="0" applyFont="1" applyBorder="1" applyProtection="1">
      <protection hidden="1"/>
    </xf>
    <xf numFmtId="0" fontId="0" fillId="0" borderId="10" xfId="0" applyBorder="1" applyProtection="1">
      <protection hidden="1"/>
    </xf>
    <xf numFmtId="9" fontId="0" fillId="0" borderId="10" xfId="1" applyFont="1" applyBorder="1" applyAlignment="1" applyProtection="1">
      <alignment horizontal="center"/>
      <protection hidden="1"/>
    </xf>
    <xf numFmtId="0" fontId="0" fillId="0" borderId="15" xfId="0" applyBorder="1" applyProtection="1">
      <protection hidden="1"/>
    </xf>
    <xf numFmtId="0" fontId="21" fillId="0" borderId="0" xfId="0" applyFont="1" applyProtection="1">
      <protection hidden="1"/>
    </xf>
    <xf numFmtId="9" fontId="0" fillId="0" borderId="0" xfId="1" applyFont="1" applyAlignment="1" applyProtection="1">
      <alignment horizontal="center"/>
      <protection hidden="1"/>
    </xf>
    <xf numFmtId="9" fontId="0" fillId="0" borderId="12" xfId="0" applyNumberFormat="1" applyBorder="1" applyProtection="1">
      <protection hidden="1"/>
    </xf>
    <xf numFmtId="9" fontId="0" fillId="0" borderId="13" xfId="0" applyNumberFormat="1" applyBorder="1" applyProtection="1">
      <protection hidden="1"/>
    </xf>
    <xf numFmtId="0" fontId="25" fillId="0" borderId="0" xfId="0" applyFont="1" applyAlignment="1" applyProtection="1">
      <alignment horizontal="right"/>
      <protection hidden="1"/>
    </xf>
    <xf numFmtId="0" fontId="0" fillId="0" borderId="0" xfId="0" applyAlignment="1" applyProtection="1">
      <alignment horizontal="left"/>
      <protection hidden="1"/>
    </xf>
    <xf numFmtId="0" fontId="0" fillId="0" borderId="13" xfId="0" applyBorder="1" applyAlignment="1" applyProtection="1">
      <alignment horizontal="left"/>
      <protection hidden="1"/>
    </xf>
    <xf numFmtId="0" fontId="0" fillId="0" borderId="11" xfId="0" applyBorder="1" applyProtection="1">
      <protection hidden="1"/>
    </xf>
    <xf numFmtId="0" fontId="12" fillId="0" borderId="0" xfId="0" applyFont="1" applyAlignment="1" applyProtection="1">
      <alignment horizontal="center" wrapText="1"/>
      <protection hidden="1"/>
    </xf>
    <xf numFmtId="0" fontId="31" fillId="0" borderId="0" xfId="0" applyFont="1" applyAlignment="1" applyProtection="1">
      <alignment horizontal="center" wrapText="1"/>
      <protection hidden="1"/>
    </xf>
    <xf numFmtId="0" fontId="1" fillId="0" borderId="2" xfId="0" applyFont="1" applyBorder="1" applyAlignment="1" applyProtection="1">
      <alignment horizontal="left"/>
      <protection hidden="1"/>
    </xf>
    <xf numFmtId="0" fontId="24" fillId="0" borderId="12" xfId="0" applyFont="1" applyBorder="1" applyAlignment="1" applyProtection="1">
      <alignment horizontal="center" wrapText="1"/>
      <protection hidden="1"/>
    </xf>
    <xf numFmtId="0" fontId="5" fillId="0" borderId="11" xfId="0" applyFont="1" applyBorder="1" applyAlignment="1" applyProtection="1">
      <alignment horizontal="center" vertical="top"/>
      <protection hidden="1"/>
    </xf>
    <xf numFmtId="0" fontId="0" fillId="0" borderId="0" xfId="0" applyAlignment="1" applyProtection="1">
      <alignment horizontal="left" vertical="top" wrapText="1"/>
      <protection hidden="1"/>
    </xf>
    <xf numFmtId="0" fontId="16" fillId="0" borderId="0" xfId="0" applyFont="1" applyAlignment="1" applyProtection="1">
      <alignment horizontal="left" vertical="top"/>
      <protection hidden="1"/>
    </xf>
    <xf numFmtId="0" fontId="0" fillId="0" borderId="0" xfId="0" applyAlignment="1" applyProtection="1">
      <alignment horizontal="left" vertical="top"/>
      <protection hidden="1"/>
    </xf>
    <xf numFmtId="44" fontId="0" fillId="0" borderId="0" xfId="0" applyNumberFormat="1" applyAlignment="1" applyProtection="1">
      <alignment horizontal="left" vertical="top"/>
      <protection hidden="1"/>
    </xf>
    <xf numFmtId="44" fontId="15" fillId="0" borderId="0" xfId="0" applyNumberFormat="1" applyFont="1" applyAlignment="1" applyProtection="1">
      <alignment horizontal="left" vertical="top" wrapText="1"/>
      <protection hidden="1"/>
    </xf>
    <xf numFmtId="44" fontId="15" fillId="0" borderId="13" xfId="0" applyNumberFormat="1" applyFont="1" applyBorder="1" applyAlignment="1" applyProtection="1">
      <alignment horizontal="left" vertical="top" wrapText="1"/>
      <protection hidden="1"/>
    </xf>
    <xf numFmtId="0" fontId="0" fillId="0" borderId="0" xfId="0" applyAlignment="1" applyProtection="1">
      <alignment horizontal="left" vertical="center"/>
      <protection hidden="1"/>
    </xf>
    <xf numFmtId="0" fontId="24" fillId="0" borderId="0" xfId="0" applyFont="1" applyAlignment="1" applyProtection="1">
      <alignment horizontal="left" vertical="center"/>
      <protection hidden="1"/>
    </xf>
    <xf numFmtId="0" fontId="22" fillId="0" borderId="0" xfId="0" applyFont="1" applyAlignment="1" applyProtection="1">
      <alignment horizontal="left" vertical="top"/>
      <protection hidden="1"/>
    </xf>
    <xf numFmtId="0" fontId="0" fillId="0" borderId="14" xfId="0" applyBorder="1" applyProtection="1">
      <protection hidden="1"/>
    </xf>
    <xf numFmtId="0" fontId="48" fillId="0" borderId="0" xfId="0" applyFont="1" applyProtection="1">
      <protection hidden="1"/>
    </xf>
    <xf numFmtId="0" fontId="33" fillId="0" borderId="0" xfId="0" applyFont="1" applyProtection="1">
      <protection hidden="1"/>
    </xf>
    <xf numFmtId="0" fontId="49" fillId="0" borderId="0" xfId="0" applyFont="1" applyProtection="1">
      <protection hidden="1"/>
    </xf>
    <xf numFmtId="0" fontId="50" fillId="0" borderId="0" xfId="0" applyFont="1" applyAlignment="1" applyProtection="1">
      <alignment horizontal="left"/>
      <protection hidden="1"/>
    </xf>
    <xf numFmtId="0" fontId="49" fillId="0" borderId="0" xfId="0" applyFont="1" applyAlignment="1" applyProtection="1">
      <alignment horizontal="left"/>
      <protection hidden="1"/>
    </xf>
    <xf numFmtId="0" fontId="37" fillId="8" borderId="0" xfId="0" applyFont="1" applyFill="1" applyAlignment="1" applyProtection="1">
      <alignment vertical="top" wrapText="1"/>
      <protection hidden="1"/>
    </xf>
    <xf numFmtId="0" fontId="37" fillId="8" borderId="13" xfId="0" applyFont="1" applyFill="1" applyBorder="1" applyAlignment="1" applyProtection="1">
      <alignment vertical="top" wrapText="1"/>
      <protection hidden="1"/>
    </xf>
    <xf numFmtId="0" fontId="27" fillId="11" borderId="1" xfId="0" applyFont="1" applyFill="1" applyBorder="1" applyAlignment="1" applyProtection="1">
      <alignment horizontal="center"/>
      <protection locked="0" hidden="1"/>
    </xf>
    <xf numFmtId="0" fontId="16" fillId="8" borderId="13" xfId="0" applyFont="1" applyFill="1" applyBorder="1" applyProtection="1">
      <protection hidden="1"/>
    </xf>
    <xf numFmtId="0" fontId="27" fillId="8" borderId="0" xfId="0" applyFont="1" applyFill="1" applyAlignment="1" applyProtection="1">
      <alignment horizontal="center"/>
      <protection hidden="1"/>
    </xf>
    <xf numFmtId="0" fontId="20" fillId="0" borderId="0" xfId="0" applyFont="1" applyProtection="1">
      <protection hidden="1"/>
    </xf>
    <xf numFmtId="0" fontId="53" fillId="0" borderId="0" xfId="0" applyFont="1" applyProtection="1">
      <protection hidden="1"/>
    </xf>
    <xf numFmtId="0" fontId="36" fillId="8" borderId="15" xfId="0" applyFont="1" applyFill="1" applyBorder="1" applyProtection="1">
      <protection hidden="1"/>
    </xf>
    <xf numFmtId="0" fontId="1" fillId="0" borderId="12" xfId="0" applyFont="1" applyBorder="1" applyAlignment="1" applyProtection="1">
      <alignment horizontal="center" wrapText="1"/>
      <protection hidden="1"/>
    </xf>
    <xf numFmtId="0" fontId="51" fillId="0" borderId="0" xfId="0" applyFont="1" applyProtection="1">
      <protection hidden="1"/>
    </xf>
    <xf numFmtId="0" fontId="27" fillId="0" borderId="11" xfId="0" applyFont="1" applyBorder="1" applyProtection="1">
      <protection hidden="1"/>
    </xf>
    <xf numFmtId="0" fontId="1" fillId="0" borderId="0" xfId="0" applyFont="1" applyAlignment="1" applyProtection="1">
      <alignment horizontal="left" vertical="top"/>
      <protection hidden="1"/>
    </xf>
    <xf numFmtId="0" fontId="47" fillId="0" borderId="0" xfId="0" applyFont="1" applyProtection="1">
      <protection hidden="1"/>
    </xf>
    <xf numFmtId="3" fontId="16" fillId="0" borderId="0" xfId="0" applyNumberFormat="1" applyFont="1" applyAlignment="1" applyProtection="1">
      <alignment horizontal="right" vertical="top"/>
      <protection hidden="1"/>
    </xf>
    <xf numFmtId="3" fontId="0" fillId="0" borderId="0" xfId="0" applyNumberFormat="1" applyAlignment="1" applyProtection="1">
      <alignment horizontal="right" vertical="top"/>
      <protection hidden="1"/>
    </xf>
    <xf numFmtId="3" fontId="0" fillId="0" borderId="13" xfId="0" applyNumberFormat="1" applyBorder="1" applyAlignment="1" applyProtection="1">
      <alignment horizontal="right" vertical="top"/>
      <protection hidden="1"/>
    </xf>
    <xf numFmtId="0" fontId="24" fillId="0" borderId="0" xfId="0" applyFont="1" applyAlignment="1" applyProtection="1">
      <alignment vertical="center"/>
      <protection hidden="1"/>
    </xf>
    <xf numFmtId="44" fontId="0" fillId="0" borderId="0" xfId="2" applyFont="1" applyBorder="1" applyAlignment="1" applyProtection="1">
      <alignment horizontal="right"/>
      <protection hidden="1"/>
    </xf>
    <xf numFmtId="44" fontId="0" fillId="0" borderId="0" xfId="0" applyNumberFormat="1" applyAlignment="1" applyProtection="1">
      <alignment horizontal="right"/>
      <protection hidden="1"/>
    </xf>
    <xf numFmtId="44" fontId="0" fillId="0" borderId="53" xfId="2" applyFont="1" applyBorder="1" applyAlignment="1" applyProtection="1">
      <alignment horizontal="right"/>
      <protection hidden="1"/>
    </xf>
    <xf numFmtId="3" fontId="22" fillId="0" borderId="0" xfId="0" applyNumberFormat="1" applyFont="1" applyAlignment="1" applyProtection="1">
      <alignment horizontal="right" vertical="top"/>
      <protection hidden="1"/>
    </xf>
    <xf numFmtId="44" fontId="0" fillId="0" borderId="0" xfId="2" applyFont="1" applyFill="1" applyBorder="1" applyAlignment="1" applyProtection="1">
      <alignment horizontal="right" vertical="top"/>
      <protection hidden="1"/>
    </xf>
    <xf numFmtId="44" fontId="0" fillId="0" borderId="13" xfId="2" applyFont="1" applyFill="1" applyBorder="1" applyAlignment="1" applyProtection="1">
      <alignment horizontal="right" vertical="top"/>
      <protection hidden="1"/>
    </xf>
    <xf numFmtId="44" fontId="0" fillId="0" borderId="13" xfId="2" applyFont="1" applyBorder="1" applyAlignment="1" applyProtection="1">
      <alignment horizontal="right"/>
      <protection hidden="1"/>
    </xf>
    <xf numFmtId="9" fontId="0" fillId="0" borderId="13" xfId="1" applyFont="1" applyBorder="1" applyAlignment="1" applyProtection="1">
      <alignment horizontal="center"/>
      <protection hidden="1"/>
    </xf>
    <xf numFmtId="9" fontId="5" fillId="0" borderId="2" xfId="1" applyFont="1" applyBorder="1" applyAlignment="1" applyProtection="1">
      <alignment horizontal="center" vertical="center"/>
      <protection hidden="1"/>
    </xf>
    <xf numFmtId="9" fontId="5" fillId="0" borderId="12" xfId="1" applyFont="1" applyBorder="1" applyAlignment="1" applyProtection="1">
      <alignment horizontal="center" vertical="center"/>
      <protection hidden="1"/>
    </xf>
    <xf numFmtId="9" fontId="5" fillId="0" borderId="0" xfId="1" applyFont="1" applyBorder="1" applyAlignment="1" applyProtection="1">
      <alignment horizontal="center" vertical="center"/>
      <protection hidden="1"/>
    </xf>
    <xf numFmtId="0" fontId="5" fillId="0" borderId="0" xfId="0" applyFont="1" applyAlignment="1" applyProtection="1">
      <alignment horizontal="right"/>
      <protection hidden="1"/>
    </xf>
    <xf numFmtId="0" fontId="24" fillId="0" borderId="13" xfId="0" applyFont="1" applyBorder="1" applyAlignment="1" applyProtection="1">
      <alignment vertical="center"/>
      <protection hidden="1"/>
    </xf>
    <xf numFmtId="0" fontId="24" fillId="0" borderId="0" xfId="0" applyFont="1" applyProtection="1">
      <protection hidden="1"/>
    </xf>
    <xf numFmtId="9" fontId="1" fillId="0" borderId="0" xfId="1" applyFont="1" applyBorder="1" applyAlignment="1" applyProtection="1">
      <alignment horizontal="center"/>
      <protection hidden="1"/>
    </xf>
    <xf numFmtId="9" fontId="1" fillId="0" borderId="13" xfId="1" applyFont="1" applyBorder="1" applyAlignment="1" applyProtection="1">
      <alignment horizontal="center"/>
      <protection hidden="1"/>
    </xf>
    <xf numFmtId="0" fontId="1" fillId="0" borderId="2" xfId="0" applyFont="1" applyBorder="1" applyProtection="1">
      <protection hidden="1"/>
    </xf>
    <xf numFmtId="0" fontId="5" fillId="0" borderId="2" xfId="0" applyFont="1" applyBorder="1" applyAlignment="1" applyProtection="1">
      <alignment horizontal="center"/>
      <protection hidden="1"/>
    </xf>
    <xf numFmtId="9" fontId="1" fillId="0" borderId="2" xfId="1" applyFont="1" applyBorder="1" applyAlignment="1" applyProtection="1">
      <alignment horizontal="center"/>
      <protection hidden="1"/>
    </xf>
    <xf numFmtId="0" fontId="35" fillId="0" borderId="0" xfId="0" applyFont="1" applyProtection="1">
      <protection hidden="1"/>
    </xf>
    <xf numFmtId="0" fontId="0" fillId="0" borderId="0" xfId="0" applyAlignment="1" applyProtection="1">
      <alignment horizontal="right"/>
      <protection hidden="1"/>
    </xf>
    <xf numFmtId="44" fontId="16" fillId="0" borderId="1" xfId="0" applyNumberFormat="1" applyFont="1" applyBorder="1" applyAlignment="1" applyProtection="1">
      <alignment horizontal="right" vertical="top"/>
      <protection hidden="1"/>
    </xf>
    <xf numFmtId="9" fontId="0" fillId="0" borderId="0" xfId="1" applyFont="1" applyBorder="1" applyAlignment="1" applyProtection="1">
      <alignment horizontal="right"/>
      <protection hidden="1"/>
    </xf>
    <xf numFmtId="9" fontId="0" fillId="0" borderId="13" xfId="1" applyFont="1" applyFill="1" applyBorder="1" applyAlignment="1" applyProtection="1">
      <alignment horizontal="center"/>
      <protection hidden="1"/>
    </xf>
    <xf numFmtId="44" fontId="16" fillId="0" borderId="1" xfId="2" applyFont="1" applyFill="1" applyBorder="1" applyAlignment="1" applyProtection="1">
      <alignment horizontal="right" vertical="top"/>
      <protection hidden="1"/>
    </xf>
    <xf numFmtId="0" fontId="35" fillId="0" borderId="10" xfId="0" applyFont="1" applyBorder="1" applyProtection="1">
      <protection hidden="1"/>
    </xf>
    <xf numFmtId="3" fontId="16" fillId="0" borderId="10" xfId="0" applyNumberFormat="1" applyFont="1" applyBorder="1" applyAlignment="1" applyProtection="1">
      <alignment horizontal="right" vertical="top"/>
      <protection hidden="1"/>
    </xf>
    <xf numFmtId="9" fontId="0" fillId="0" borderId="10" xfId="1" applyFont="1" applyBorder="1" applyProtection="1">
      <protection hidden="1"/>
    </xf>
    <xf numFmtId="9" fontId="0" fillId="0" borderId="15" xfId="1" applyFont="1" applyBorder="1" applyAlignment="1" applyProtection="1">
      <alignment horizontal="center"/>
      <protection hidden="1"/>
    </xf>
    <xf numFmtId="0" fontId="22" fillId="0" borderId="13" xfId="0" applyFont="1" applyBorder="1" applyAlignment="1" applyProtection="1">
      <alignment horizontal="left" vertical="top"/>
      <protection hidden="1"/>
    </xf>
    <xf numFmtId="0" fontId="1" fillId="0" borderId="10" xfId="0" applyFont="1" applyBorder="1" applyAlignment="1" applyProtection="1">
      <alignment horizontal="left" vertical="top"/>
      <protection hidden="1"/>
    </xf>
    <xf numFmtId="0" fontId="22" fillId="0" borderId="10" xfId="0" applyFont="1" applyBorder="1" applyAlignment="1" applyProtection="1">
      <alignment horizontal="left" vertical="top"/>
      <protection hidden="1"/>
    </xf>
    <xf numFmtId="0" fontId="0" fillId="0" borderId="15" xfId="0" applyBorder="1" applyAlignment="1" applyProtection="1">
      <alignment horizontal="left" vertical="top"/>
      <protection hidden="1"/>
    </xf>
    <xf numFmtId="0" fontId="55" fillId="0" borderId="0" xfId="0" applyFont="1" applyProtection="1">
      <protection hidden="1"/>
    </xf>
    <xf numFmtId="0" fontId="20" fillId="0" borderId="0" xfId="0" quotePrefix="1" applyFont="1" applyProtection="1">
      <protection hidden="1"/>
    </xf>
    <xf numFmtId="0" fontId="46" fillId="0" borderId="0" xfId="0" applyFont="1" applyProtection="1">
      <protection hidden="1"/>
    </xf>
    <xf numFmtId="0" fontId="0" fillId="0" borderId="0" xfId="1" applyNumberFormat="1" applyFont="1" applyBorder="1" applyAlignment="1" applyProtection="1">
      <alignment horizontal="center"/>
      <protection hidden="1"/>
    </xf>
    <xf numFmtId="0" fontId="1" fillId="0" borderId="2" xfId="0" applyFont="1" applyBorder="1" applyAlignment="1" applyProtection="1">
      <alignment horizontal="left" wrapText="1"/>
      <protection hidden="1"/>
    </xf>
    <xf numFmtId="44" fontId="0" fillId="0" borderId="0" xfId="0" applyNumberFormat="1" applyProtection="1">
      <protection hidden="1"/>
    </xf>
    <xf numFmtId="0" fontId="36" fillId="0" borderId="10" xfId="0" applyFont="1" applyBorder="1" applyProtection="1">
      <protection hidden="1"/>
    </xf>
    <xf numFmtId="9" fontId="5" fillId="0" borderId="13" xfId="1" applyFont="1" applyBorder="1" applyAlignment="1" applyProtection="1">
      <alignment horizontal="center" vertical="center"/>
      <protection hidden="1"/>
    </xf>
    <xf numFmtId="0" fontId="47" fillId="0" borderId="0" xfId="0" applyFont="1" applyAlignment="1" applyProtection="1">
      <alignment horizontal="left"/>
      <protection hidden="1"/>
    </xf>
    <xf numFmtId="44" fontId="16" fillId="0" borderId="5" xfId="2" applyFont="1" applyFill="1" applyBorder="1" applyAlignment="1" applyProtection="1">
      <alignment horizontal="right" vertical="top"/>
      <protection hidden="1"/>
    </xf>
    <xf numFmtId="44" fontId="16" fillId="0" borderId="0" xfId="2" applyFont="1" applyFill="1" applyBorder="1" applyAlignment="1" applyProtection="1">
      <alignment horizontal="right" vertical="top"/>
      <protection hidden="1"/>
    </xf>
    <xf numFmtId="0" fontId="40" fillId="8" borderId="33" xfId="0" applyFont="1" applyFill="1" applyBorder="1" applyProtection="1">
      <protection hidden="1"/>
    </xf>
    <xf numFmtId="0" fontId="16" fillId="8" borderId="39" xfId="0" applyFont="1" applyFill="1" applyBorder="1" applyProtection="1">
      <protection hidden="1"/>
    </xf>
    <xf numFmtId="0" fontId="16" fillId="8" borderId="40" xfId="0" applyFont="1" applyFill="1" applyBorder="1" applyProtection="1">
      <protection hidden="1"/>
    </xf>
    <xf numFmtId="0" fontId="41" fillId="8" borderId="11" xfId="0" applyFont="1" applyFill="1" applyBorder="1" applyAlignment="1" applyProtection="1">
      <alignment vertical="top"/>
      <protection hidden="1"/>
    </xf>
    <xf numFmtId="0" fontId="41" fillId="8" borderId="0" xfId="0" applyFont="1" applyFill="1" applyAlignment="1" applyProtection="1">
      <alignment vertical="top" wrapText="1"/>
      <protection hidden="1"/>
    </xf>
    <xf numFmtId="0" fontId="41" fillId="8" borderId="13" xfId="0" applyFont="1" applyFill="1" applyBorder="1" applyAlignment="1" applyProtection="1">
      <alignment vertical="top" wrapText="1"/>
      <protection hidden="1"/>
    </xf>
    <xf numFmtId="0" fontId="16" fillId="8" borderId="11" xfId="0" applyFont="1" applyFill="1" applyBorder="1" applyProtection="1">
      <protection hidden="1"/>
    </xf>
    <xf numFmtId="0" fontId="16" fillId="8" borderId="0" xfId="0" applyFont="1" applyFill="1" applyProtection="1">
      <protection hidden="1"/>
    </xf>
    <xf numFmtId="0" fontId="27" fillId="8" borderId="11" xfId="0" applyFont="1" applyFill="1" applyBorder="1" applyProtection="1">
      <protection hidden="1"/>
    </xf>
    <xf numFmtId="0" fontId="27" fillId="8" borderId="0" xfId="0" applyFont="1" applyFill="1" applyProtection="1">
      <protection hidden="1"/>
    </xf>
    <xf numFmtId="0" fontId="16" fillId="0" borderId="0" xfId="0" applyFont="1" applyProtection="1">
      <protection hidden="1"/>
    </xf>
    <xf numFmtId="0" fontId="16" fillId="0" borderId="2" xfId="0" applyFont="1" applyBorder="1" applyProtection="1">
      <protection hidden="1"/>
    </xf>
    <xf numFmtId="9" fontId="16" fillId="0" borderId="0" xfId="1" applyFont="1" applyBorder="1" applyAlignment="1" applyProtection="1">
      <alignment horizontal="right"/>
      <protection hidden="1"/>
    </xf>
    <xf numFmtId="0" fontId="1" fillId="8" borderId="11" xfId="0" applyFont="1" applyFill="1" applyBorder="1" applyAlignment="1" applyProtection="1">
      <alignment horizontal="right"/>
      <protection hidden="1"/>
    </xf>
    <xf numFmtId="44" fontId="0" fillId="0" borderId="13" xfId="0" applyNumberFormat="1" applyBorder="1" applyAlignment="1" applyProtection="1">
      <alignment horizontal="right"/>
      <protection hidden="1"/>
    </xf>
    <xf numFmtId="9" fontId="1" fillId="0" borderId="2" xfId="1" applyFont="1" applyBorder="1" applyAlignment="1" applyProtection="1">
      <alignment horizontal="left"/>
      <protection hidden="1"/>
    </xf>
    <xf numFmtId="9" fontId="1" fillId="0" borderId="12" xfId="1" applyFont="1" applyBorder="1" applyAlignment="1" applyProtection="1">
      <alignment horizontal="left"/>
      <protection hidden="1"/>
    </xf>
    <xf numFmtId="44" fontId="16" fillId="0" borderId="0" xfId="0" applyNumberFormat="1" applyFont="1" applyAlignment="1" applyProtection="1">
      <alignment horizontal="right" vertical="top"/>
      <protection hidden="1"/>
    </xf>
    <xf numFmtId="9" fontId="0" fillId="0" borderId="13" xfId="1" applyFont="1" applyBorder="1" applyAlignment="1" applyProtection="1">
      <alignment horizontal="right"/>
      <protection hidden="1"/>
    </xf>
    <xf numFmtId="0" fontId="0" fillId="0" borderId="40" xfId="0" applyBorder="1" applyProtection="1">
      <protection hidden="1"/>
    </xf>
    <xf numFmtId="3" fontId="0" fillId="0" borderId="0" xfId="0" applyNumberFormat="1" applyAlignment="1" applyProtection="1">
      <alignment horizontal="right"/>
      <protection hidden="1"/>
    </xf>
    <xf numFmtId="3" fontId="0" fillId="0" borderId="13" xfId="0" applyNumberFormat="1" applyBorder="1" applyAlignment="1" applyProtection="1">
      <alignment horizontal="right"/>
      <protection hidden="1"/>
    </xf>
    <xf numFmtId="0" fontId="22" fillId="0" borderId="15" xfId="0" applyFont="1" applyBorder="1" applyAlignment="1" applyProtection="1">
      <alignment horizontal="left" vertical="top"/>
      <protection hidden="1"/>
    </xf>
    <xf numFmtId="0" fontId="5" fillId="0" borderId="0" xfId="0" applyFont="1" applyAlignment="1" applyProtection="1">
      <alignment horizontal="right" vertical="top"/>
      <protection hidden="1"/>
    </xf>
    <xf numFmtId="0" fontId="1" fillId="8" borderId="13" xfId="0" applyFont="1" applyFill="1" applyBorder="1" applyAlignment="1" applyProtection="1">
      <alignment horizontal="center"/>
      <protection hidden="1"/>
    </xf>
    <xf numFmtId="0" fontId="1" fillId="8" borderId="15" xfId="0" applyFont="1" applyFill="1" applyBorder="1" applyAlignment="1" applyProtection="1">
      <alignment horizontal="center"/>
      <protection hidden="1"/>
    </xf>
    <xf numFmtId="44" fontId="0" fillId="0" borderId="59" xfId="2" applyFont="1" applyBorder="1" applyAlignment="1" applyProtection="1">
      <alignment horizontal="right"/>
      <protection hidden="1"/>
    </xf>
    <xf numFmtId="44" fontId="0" fillId="0" borderId="59" xfId="0" applyNumberFormat="1" applyBorder="1" applyAlignment="1" applyProtection="1">
      <alignment horizontal="right"/>
      <protection hidden="1"/>
    </xf>
    <xf numFmtId="44" fontId="0" fillId="0" borderId="53" xfId="0" applyNumberFormat="1" applyBorder="1" applyAlignment="1" applyProtection="1">
      <alignment horizontal="right"/>
      <protection hidden="1"/>
    </xf>
    <xf numFmtId="0" fontId="45" fillId="0" borderId="0" xfId="0" applyFont="1" applyProtection="1">
      <protection hidden="1"/>
    </xf>
    <xf numFmtId="0" fontId="54" fillId="0" borderId="0" xfId="0" applyFont="1" applyAlignment="1" applyProtection="1">
      <alignment vertical="top" wrapText="1"/>
      <protection hidden="1"/>
    </xf>
    <xf numFmtId="0" fontId="0" fillId="0" borderId="0" xfId="0" applyAlignment="1" applyProtection="1">
      <alignment horizontal="center"/>
      <protection hidden="1"/>
    </xf>
    <xf numFmtId="0" fontId="38" fillId="0" borderId="0" xfId="0" applyFont="1" applyAlignment="1" applyProtection="1">
      <alignment horizontal="left"/>
      <protection hidden="1"/>
    </xf>
    <xf numFmtId="0" fontId="12" fillId="0" borderId="41" xfId="0" applyFont="1" applyBorder="1" applyAlignment="1" applyProtection="1">
      <alignment horizontal="center" vertical="center" wrapText="1"/>
      <protection hidden="1"/>
    </xf>
    <xf numFmtId="0" fontId="31" fillId="0" borderId="42" xfId="0" applyFont="1" applyBorder="1" applyAlignment="1" applyProtection="1">
      <alignment horizontal="center" vertical="center" wrapText="1"/>
      <protection hidden="1"/>
    </xf>
    <xf numFmtId="0" fontId="1" fillId="0" borderId="26" xfId="0" applyFont="1" applyBorder="1" applyAlignment="1" applyProtection="1">
      <alignment horizontal="left" vertical="top" wrapText="1"/>
      <protection hidden="1"/>
    </xf>
    <xf numFmtId="0" fontId="27" fillId="8" borderId="43" xfId="0" applyFont="1" applyFill="1" applyBorder="1" applyAlignment="1" applyProtection="1">
      <alignment horizontal="center" vertical="top" wrapText="1"/>
      <protection locked="0" hidden="1"/>
    </xf>
    <xf numFmtId="0" fontId="1" fillId="0" borderId="23" xfId="0" applyFont="1" applyBorder="1" applyAlignment="1" applyProtection="1">
      <alignment horizontal="left" vertical="top" wrapText="1"/>
      <protection hidden="1"/>
    </xf>
    <xf numFmtId="0" fontId="27" fillId="8" borderId="29" xfId="0" applyFont="1" applyFill="1" applyBorder="1" applyAlignment="1" applyProtection="1">
      <alignment horizontal="center" vertical="top" wrapText="1"/>
      <protection locked="0" hidden="1"/>
    </xf>
    <xf numFmtId="0" fontId="1" fillId="0" borderId="25" xfId="0" applyFont="1" applyBorder="1" applyAlignment="1" applyProtection="1">
      <alignment horizontal="left" vertical="top" wrapText="1"/>
      <protection hidden="1"/>
    </xf>
    <xf numFmtId="0" fontId="12" fillId="0" borderId="24" xfId="0" applyFont="1" applyBorder="1" applyAlignment="1" applyProtection="1">
      <alignment horizontal="center" vertical="center" wrapText="1"/>
      <protection hidden="1"/>
    </xf>
    <xf numFmtId="0" fontId="31" fillId="0" borderId="62" xfId="0" applyFont="1" applyBorder="1" applyAlignment="1" applyProtection="1">
      <alignment horizontal="center" vertical="center" wrapText="1"/>
      <protection hidden="1"/>
    </xf>
    <xf numFmtId="0" fontId="31" fillId="0" borderId="25" xfId="0" applyFont="1" applyBorder="1" applyAlignment="1" applyProtection="1">
      <alignment horizontal="center" vertical="center" wrapText="1"/>
      <protection hidden="1"/>
    </xf>
    <xf numFmtId="0" fontId="27" fillId="8" borderId="30" xfId="0" applyFont="1" applyFill="1" applyBorder="1" applyAlignment="1" applyProtection="1">
      <alignment horizontal="center" vertical="top" wrapText="1"/>
      <protection locked="0" hidden="1"/>
    </xf>
    <xf numFmtId="0" fontId="27" fillId="8" borderId="31" xfId="0" applyFont="1" applyFill="1" applyBorder="1" applyAlignment="1" applyProtection="1">
      <alignment horizontal="center" vertical="top" wrapText="1"/>
      <protection locked="0" hidden="1"/>
    </xf>
    <xf numFmtId="0" fontId="1" fillId="0" borderId="27" xfId="0" applyFont="1" applyBorder="1" applyAlignment="1" applyProtection="1">
      <alignment horizontal="left" vertical="top" wrapText="1"/>
      <protection hidden="1"/>
    </xf>
    <xf numFmtId="0" fontId="1" fillId="8" borderId="43" xfId="0" applyFont="1" applyFill="1" applyBorder="1" applyAlignment="1" applyProtection="1">
      <alignment horizontal="center" vertical="top" wrapText="1"/>
      <protection locked="0" hidden="1"/>
    </xf>
    <xf numFmtId="0" fontId="1" fillId="8" borderId="30" xfId="0" applyFont="1" applyFill="1" applyBorder="1" applyAlignment="1" applyProtection="1">
      <alignment horizontal="center" vertical="top" wrapText="1"/>
      <protection locked="0" hidden="1"/>
    </xf>
    <xf numFmtId="0" fontId="1" fillId="8" borderId="31" xfId="0" applyFont="1" applyFill="1" applyBorder="1" applyAlignment="1" applyProtection="1">
      <alignment horizontal="center" vertical="top" wrapText="1"/>
      <protection locked="0" hidden="1"/>
    </xf>
    <xf numFmtId="0" fontId="40" fillId="12" borderId="33" xfId="0" applyFont="1" applyFill="1" applyBorder="1" applyProtection="1">
      <protection hidden="1"/>
    </xf>
    <xf numFmtId="0" fontId="0" fillId="12" borderId="39" xfId="0" applyFill="1" applyBorder="1" applyProtection="1">
      <protection hidden="1"/>
    </xf>
    <xf numFmtId="0" fontId="1" fillId="12" borderId="39" xfId="0" applyFont="1" applyFill="1" applyBorder="1" applyAlignment="1" applyProtection="1">
      <alignment horizontal="center"/>
      <protection hidden="1"/>
    </xf>
    <xf numFmtId="0" fontId="0" fillId="12" borderId="40" xfId="0" applyFill="1" applyBorder="1" applyProtection="1">
      <protection hidden="1"/>
    </xf>
    <xf numFmtId="0" fontId="41" fillId="12" borderId="11" xfId="0" applyFont="1" applyFill="1" applyBorder="1" applyAlignment="1" applyProtection="1">
      <alignment vertical="top"/>
      <protection hidden="1"/>
    </xf>
    <xf numFmtId="0" fontId="0" fillId="12" borderId="0" xfId="0" applyFill="1" applyProtection="1">
      <protection hidden="1"/>
    </xf>
    <xf numFmtId="0" fontId="1" fillId="12" borderId="0" xfId="0" applyFont="1" applyFill="1" applyAlignment="1" applyProtection="1">
      <alignment horizontal="center"/>
      <protection hidden="1"/>
    </xf>
    <xf numFmtId="0" fontId="0" fillId="12" borderId="13" xfId="0" applyFill="1" applyBorder="1" applyProtection="1">
      <protection hidden="1"/>
    </xf>
    <xf numFmtId="0" fontId="1" fillId="12" borderId="11" xfId="0" applyFont="1" applyFill="1" applyBorder="1" applyProtection="1">
      <protection hidden="1"/>
    </xf>
    <xf numFmtId="0" fontId="1" fillId="11" borderId="60" xfId="0" applyFont="1" applyFill="1" applyBorder="1" applyAlignment="1" applyProtection="1">
      <alignment horizontal="center"/>
      <protection locked="0" hidden="1"/>
    </xf>
    <xf numFmtId="0" fontId="42" fillId="12" borderId="13" xfId="0" applyFont="1" applyFill="1" applyBorder="1" applyAlignment="1" applyProtection="1">
      <alignment horizontal="right"/>
      <protection hidden="1"/>
    </xf>
    <xf numFmtId="0" fontId="1" fillId="12" borderId="14" xfId="0" applyFont="1" applyFill="1" applyBorder="1" applyProtection="1">
      <protection hidden="1"/>
    </xf>
    <xf numFmtId="0" fontId="0" fillId="12" borderId="10" xfId="0" applyFill="1" applyBorder="1" applyProtection="1">
      <protection hidden="1"/>
    </xf>
    <xf numFmtId="0" fontId="1" fillId="12" borderId="10" xfId="0" applyFont="1" applyFill="1" applyBorder="1" applyAlignment="1" applyProtection="1">
      <alignment horizontal="center"/>
      <protection hidden="1"/>
    </xf>
    <xf numFmtId="0" fontId="42" fillId="12" borderId="15" xfId="0" applyFont="1" applyFill="1" applyBorder="1" applyAlignment="1" applyProtection="1">
      <alignment horizontal="right"/>
      <protection hidden="1"/>
    </xf>
    <xf numFmtId="0" fontId="1" fillId="8" borderId="29" xfId="0" applyFont="1" applyFill="1" applyBorder="1" applyAlignment="1" applyProtection="1">
      <alignment horizontal="center" vertical="top" wrapText="1"/>
      <protection locked="0" hidden="1"/>
    </xf>
    <xf numFmtId="0" fontId="1" fillId="8" borderId="37" xfId="0" applyFont="1" applyFill="1" applyBorder="1" applyAlignment="1" applyProtection="1">
      <alignment horizontal="center" vertical="top" wrapText="1"/>
      <protection locked="0" hidden="1"/>
    </xf>
    <xf numFmtId="0" fontId="17" fillId="0" borderId="0" xfId="0" applyFont="1" applyProtection="1">
      <protection hidden="1"/>
    </xf>
    <xf numFmtId="0" fontId="18" fillId="0" borderId="0" xfId="0" applyFont="1" applyProtection="1">
      <protection hidden="1"/>
    </xf>
    <xf numFmtId="0" fontId="19" fillId="0" borderId="0" xfId="0" applyFont="1" applyAlignment="1" applyProtection="1">
      <alignment vertical="center" wrapText="1"/>
      <protection hidden="1"/>
    </xf>
    <xf numFmtId="0" fontId="19" fillId="0" borderId="0" xfId="0" applyFont="1" applyAlignment="1" applyProtection="1">
      <alignment vertical="center"/>
      <protection hidden="1"/>
    </xf>
    <xf numFmtId="5" fontId="0" fillId="2" borderId="48" xfId="0" applyNumberFormat="1" applyFill="1" applyBorder="1" applyProtection="1">
      <protection locked="0"/>
    </xf>
    <xf numFmtId="0" fontId="1" fillId="2" borderId="47" xfId="0" applyFont="1" applyFill="1" applyBorder="1" applyAlignment="1" applyProtection="1">
      <alignment horizontal="center"/>
      <protection locked="0"/>
    </xf>
    <xf numFmtId="44" fontId="15" fillId="2" borderId="48" xfId="0" applyNumberFormat="1" applyFont="1" applyFill="1" applyBorder="1" applyAlignment="1" applyProtection="1">
      <alignment horizontal="left" vertical="top" wrapText="1"/>
      <protection locked="0"/>
    </xf>
    <xf numFmtId="44" fontId="15" fillId="2" borderId="47" xfId="0" applyNumberFormat="1" applyFont="1" applyFill="1" applyBorder="1" applyAlignment="1" applyProtection="1">
      <alignment horizontal="left" vertical="top" wrapText="1"/>
      <protection locked="0"/>
    </xf>
    <xf numFmtId="44" fontId="16" fillId="2" borderId="48" xfId="2" applyFont="1" applyFill="1" applyBorder="1" applyAlignment="1" applyProtection="1">
      <alignment horizontal="right" vertical="top"/>
      <protection locked="0"/>
    </xf>
    <xf numFmtId="44" fontId="16" fillId="2" borderId="48" xfId="0" applyNumberFormat="1" applyFont="1" applyFill="1" applyBorder="1" applyAlignment="1" applyProtection="1">
      <alignment horizontal="right" vertical="top"/>
      <protection locked="0"/>
    </xf>
    <xf numFmtId="44" fontId="0" fillId="2" borderId="48" xfId="2" applyFont="1" applyFill="1" applyBorder="1" applyAlignment="1" applyProtection="1">
      <alignment horizontal="right" vertical="top"/>
      <protection locked="0"/>
    </xf>
    <xf numFmtId="44" fontId="0" fillId="2" borderId="47" xfId="2" applyFont="1" applyFill="1" applyBorder="1" applyAlignment="1" applyProtection="1">
      <alignment horizontal="right" vertical="top"/>
      <protection locked="0"/>
    </xf>
    <xf numFmtId="44" fontId="0" fillId="2" borderId="48" xfId="0" applyNumberFormat="1" applyFill="1" applyBorder="1" applyAlignment="1" applyProtection="1">
      <alignment horizontal="right" vertical="top"/>
      <protection locked="0"/>
    </xf>
    <xf numFmtId="44" fontId="0" fillId="2" borderId="47" xfId="0" applyNumberFormat="1" applyFill="1" applyBorder="1" applyAlignment="1" applyProtection="1">
      <alignment horizontal="right" vertical="top"/>
      <protection locked="0"/>
    </xf>
    <xf numFmtId="3" fontId="16" fillId="2" borderId="48" xfId="0" applyNumberFormat="1" applyFont="1" applyFill="1" applyBorder="1" applyAlignment="1" applyProtection="1">
      <alignment horizontal="right" vertical="top"/>
      <protection locked="0"/>
    </xf>
    <xf numFmtId="44" fontId="16" fillId="2" borderId="55" xfId="0" applyNumberFormat="1" applyFont="1" applyFill="1" applyBorder="1" applyAlignment="1" applyProtection="1">
      <alignment horizontal="right" vertical="top"/>
      <protection locked="0"/>
    </xf>
    <xf numFmtId="44" fontId="16" fillId="2" borderId="55" xfId="2" applyFont="1" applyFill="1" applyBorder="1" applyAlignment="1" applyProtection="1">
      <alignment horizontal="right" vertical="top"/>
      <protection locked="0"/>
    </xf>
    <xf numFmtId="0" fontId="44" fillId="2" borderId="48" xfId="0" applyFont="1" applyFill="1" applyBorder="1" applyAlignment="1" applyProtection="1">
      <alignment horizontal="left" vertical="top"/>
      <protection locked="0"/>
    </xf>
    <xf numFmtId="0" fontId="30" fillId="2" borderId="47" xfId="0" applyFont="1" applyFill="1" applyBorder="1" applyAlignment="1" applyProtection="1">
      <alignment horizontal="left" vertical="top" wrapText="1"/>
      <protection locked="0"/>
    </xf>
    <xf numFmtId="0" fontId="16" fillId="2" borderId="48" xfId="0" applyFont="1" applyFill="1" applyBorder="1" applyAlignment="1" applyProtection="1">
      <alignment horizontal="left" vertical="top"/>
      <protection locked="0"/>
    </xf>
    <xf numFmtId="0" fontId="16" fillId="2" borderId="47" xfId="0" applyFont="1" applyFill="1" applyBorder="1" applyAlignment="1" applyProtection="1">
      <alignment horizontal="left" vertical="top"/>
      <protection locked="0"/>
    </xf>
    <xf numFmtId="44" fontId="16" fillId="2" borderId="56" xfId="2" applyFont="1" applyFill="1" applyBorder="1" applyAlignment="1" applyProtection="1">
      <alignment horizontal="right" vertical="top"/>
      <protection locked="0"/>
    </xf>
    <xf numFmtId="44" fontId="33" fillId="11" borderId="48" xfId="0" applyNumberFormat="1" applyFont="1" applyFill="1" applyBorder="1" applyAlignment="1" applyProtection="1">
      <alignment horizontal="right" vertical="top"/>
      <protection locked="0"/>
    </xf>
    <xf numFmtId="44" fontId="16" fillId="2" borderId="47" xfId="2" applyFont="1" applyFill="1" applyBorder="1" applyAlignment="1" applyProtection="1">
      <alignment horizontal="right" vertical="top"/>
      <protection locked="0"/>
    </xf>
    <xf numFmtId="44" fontId="16" fillId="11" borderId="48" xfId="0" applyNumberFormat="1" applyFont="1" applyFill="1" applyBorder="1" applyAlignment="1" applyProtection="1">
      <alignment horizontal="right" vertical="top"/>
      <protection locked="0"/>
    </xf>
    <xf numFmtId="44" fontId="16" fillId="2" borderId="63" xfId="2" applyFont="1" applyFill="1" applyBorder="1" applyAlignment="1" applyProtection="1">
      <alignment horizontal="right" vertical="top"/>
      <protection locked="0"/>
    </xf>
    <xf numFmtId="0" fontId="30" fillId="2" borderId="48" xfId="0" applyFont="1" applyFill="1" applyBorder="1" applyAlignment="1" applyProtection="1">
      <alignment horizontal="left" vertical="top"/>
      <protection locked="0"/>
    </xf>
    <xf numFmtId="3" fontId="0" fillId="2" borderId="48" xfId="0" applyNumberFormat="1" applyFill="1" applyBorder="1" applyAlignment="1" applyProtection="1">
      <alignment horizontal="right" vertical="top"/>
      <protection locked="0"/>
    </xf>
    <xf numFmtId="3" fontId="0" fillId="2" borderId="47" xfId="0" applyNumberFormat="1" applyFill="1" applyBorder="1" applyAlignment="1" applyProtection="1">
      <alignment horizontal="right" vertical="top"/>
      <protection locked="0"/>
    </xf>
    <xf numFmtId="0" fontId="30" fillId="2" borderId="48" xfId="0" applyFont="1" applyFill="1" applyBorder="1" applyAlignment="1" applyProtection="1">
      <alignment horizontal="left" vertical="top" wrapText="1"/>
      <protection locked="0"/>
    </xf>
    <xf numFmtId="4" fontId="16" fillId="2" borderId="48" xfId="0" applyNumberFormat="1" applyFont="1" applyFill="1" applyBorder="1" applyAlignment="1" applyProtection="1">
      <alignment horizontal="right" vertical="top"/>
      <protection locked="0"/>
    </xf>
    <xf numFmtId="4" fontId="16" fillId="2" borderId="56" xfId="0" applyNumberFormat="1" applyFont="1" applyFill="1" applyBorder="1" applyAlignment="1" applyProtection="1">
      <alignment horizontal="right" vertical="top"/>
      <protection locked="0"/>
    </xf>
    <xf numFmtId="4" fontId="16" fillId="2" borderId="55" xfId="0" applyNumberFormat="1" applyFont="1" applyFill="1" applyBorder="1" applyAlignment="1" applyProtection="1">
      <alignment horizontal="right" vertical="top"/>
      <protection locked="0"/>
    </xf>
    <xf numFmtId="4" fontId="30" fillId="2" borderId="48" xfId="0" applyNumberFormat="1" applyFont="1" applyFill="1" applyBorder="1" applyAlignment="1" applyProtection="1">
      <alignment horizontal="right" vertical="top" wrapText="1"/>
      <protection locked="0"/>
    </xf>
    <xf numFmtId="0" fontId="0" fillId="2" borderId="26" xfId="1" applyNumberFormat="1" applyFont="1" applyFill="1" applyBorder="1" applyAlignment="1" applyProtection="1">
      <alignment horizontal="center"/>
      <protection locked="0"/>
    </xf>
    <xf numFmtId="0" fontId="0" fillId="2" borderId="23" xfId="1" applyNumberFormat="1" applyFont="1" applyFill="1" applyBorder="1" applyAlignment="1" applyProtection="1">
      <alignment horizontal="center"/>
      <protection locked="0"/>
    </xf>
    <xf numFmtId="0" fontId="24" fillId="2" borderId="23" xfId="1" applyNumberFormat="1" applyFont="1" applyFill="1" applyBorder="1" applyAlignment="1" applyProtection="1">
      <alignment horizontal="center" wrapText="1"/>
      <protection locked="0"/>
    </xf>
    <xf numFmtId="4" fontId="16" fillId="2" borderId="63" xfId="0" applyNumberFormat="1" applyFont="1" applyFill="1" applyBorder="1" applyAlignment="1" applyProtection="1">
      <alignment horizontal="right" vertical="top"/>
      <protection locked="0"/>
    </xf>
    <xf numFmtId="4" fontId="16" fillId="2" borderId="48" xfId="0" applyNumberFormat="1" applyFont="1" applyFill="1" applyBorder="1" applyAlignment="1" applyProtection="1">
      <alignment horizontal="right" vertical="top" wrapText="1"/>
      <protection locked="0"/>
    </xf>
    <xf numFmtId="0" fontId="0" fillId="2" borderId="23" xfId="1" applyNumberFormat="1" applyFont="1" applyFill="1" applyBorder="1" applyAlignment="1" applyProtection="1">
      <alignment horizontal="center" wrapText="1"/>
      <protection locked="0"/>
    </xf>
    <xf numFmtId="0" fontId="52" fillId="2" borderId="26" xfId="1" applyNumberFormat="1" applyFont="1" applyFill="1" applyBorder="1" applyAlignment="1" applyProtection="1">
      <alignment horizontal="center" wrapText="1"/>
      <protection locked="0"/>
    </xf>
    <xf numFmtId="0" fontId="15" fillId="2" borderId="26" xfId="1" applyNumberFormat="1" applyFont="1" applyFill="1" applyBorder="1" applyAlignment="1" applyProtection="1">
      <alignment horizontal="center" vertical="center" wrapText="1"/>
      <protection locked="0"/>
    </xf>
    <xf numFmtId="10" fontId="0" fillId="0" borderId="0" xfId="1" applyNumberFormat="1" applyFont="1" applyBorder="1" applyProtection="1">
      <protection hidden="1"/>
    </xf>
    <xf numFmtId="10" fontId="0" fillId="0" borderId="13" xfId="1" applyNumberFormat="1" applyFont="1" applyBorder="1" applyProtection="1">
      <protection hidden="1"/>
    </xf>
    <xf numFmtId="7" fontId="0" fillId="2" borderId="48" xfId="0" applyNumberFormat="1" applyFill="1" applyBorder="1" applyProtection="1">
      <protection locked="0"/>
    </xf>
    <xf numFmtId="7" fontId="0" fillId="2" borderId="48" xfId="0" applyNumberFormat="1" applyFill="1" applyBorder="1" applyAlignment="1" applyProtection="1">
      <alignment horizontal="left" vertical="top"/>
      <protection locked="0"/>
    </xf>
    <xf numFmtId="7" fontId="0" fillId="0" borderId="0" xfId="0" applyNumberFormat="1" applyProtection="1">
      <protection hidden="1"/>
    </xf>
    <xf numFmtId="0" fontId="0" fillId="2" borderId="43" xfId="0" applyFill="1" applyBorder="1" applyAlignment="1" applyProtection="1">
      <alignment horizontal="left" vertical="top" wrapText="1"/>
      <protection locked="0"/>
    </xf>
    <xf numFmtId="0" fontId="16" fillId="2" borderId="44" xfId="0" applyFont="1" applyFill="1" applyBorder="1" applyAlignment="1" applyProtection="1">
      <alignment horizontal="left" vertical="top" wrapText="1"/>
      <protection locked="0"/>
    </xf>
    <xf numFmtId="0" fontId="16" fillId="2" borderId="27" xfId="0" applyFont="1" applyFill="1" applyBorder="1" applyAlignment="1" applyProtection="1">
      <alignment horizontal="left" vertical="top" wrapText="1"/>
      <protection locked="0"/>
    </xf>
    <xf numFmtId="0" fontId="16" fillId="10" borderId="44" xfId="0" applyFont="1" applyFill="1" applyBorder="1" applyAlignment="1" applyProtection="1">
      <alignment horizontal="left" vertical="top" wrapText="1"/>
      <protection locked="0"/>
    </xf>
    <xf numFmtId="0" fontId="16" fillId="10" borderId="27" xfId="0" applyFont="1" applyFill="1" applyBorder="1" applyAlignment="1" applyProtection="1">
      <alignment horizontal="left" vertical="top" wrapText="1"/>
      <protection locked="0"/>
    </xf>
    <xf numFmtId="0" fontId="16" fillId="2" borderId="22" xfId="0" applyFont="1" applyFill="1" applyBorder="1" applyAlignment="1" applyProtection="1">
      <alignment horizontal="left" vertical="top" wrapText="1"/>
      <protection locked="0"/>
    </xf>
    <xf numFmtId="0" fontId="16" fillId="2" borderId="23" xfId="0" applyFont="1" applyFill="1" applyBorder="1" applyAlignment="1" applyProtection="1">
      <alignment horizontal="left" vertical="top" wrapText="1"/>
      <protection locked="0"/>
    </xf>
    <xf numFmtId="0" fontId="16" fillId="10" borderId="22" xfId="0" applyFont="1" applyFill="1" applyBorder="1" applyAlignment="1" applyProtection="1">
      <alignment horizontal="left" vertical="top" wrapText="1"/>
      <protection locked="0"/>
    </xf>
    <xf numFmtId="0" fontId="16" fillId="10" borderId="23" xfId="0" applyFont="1" applyFill="1" applyBorder="1" applyAlignment="1" applyProtection="1">
      <alignment horizontal="left" vertical="top" wrapText="1"/>
      <protection locked="0"/>
    </xf>
    <xf numFmtId="0" fontId="16" fillId="2" borderId="30" xfId="0" applyFont="1" applyFill="1" applyBorder="1" applyAlignment="1" applyProtection="1">
      <alignment horizontal="left" vertical="top" wrapText="1"/>
      <protection locked="0"/>
    </xf>
    <xf numFmtId="0" fontId="16" fillId="10" borderId="30" xfId="0" applyFont="1" applyFill="1" applyBorder="1" applyAlignment="1" applyProtection="1">
      <alignment horizontal="left" vertical="top" wrapText="1"/>
      <protection locked="0"/>
    </xf>
    <xf numFmtId="0" fontId="16" fillId="2" borderId="25" xfId="0" applyFont="1" applyFill="1" applyBorder="1" applyAlignment="1" applyProtection="1">
      <alignment horizontal="left" vertical="top" wrapText="1"/>
      <protection locked="0"/>
    </xf>
    <xf numFmtId="0" fontId="16" fillId="2" borderId="31" xfId="0" applyFont="1" applyFill="1" applyBorder="1" applyAlignment="1" applyProtection="1">
      <alignment horizontal="left" vertical="top" wrapText="1"/>
      <protection locked="0"/>
    </xf>
    <xf numFmtId="0" fontId="16" fillId="10" borderId="31" xfId="0" applyFont="1" applyFill="1" applyBorder="1" applyAlignment="1" applyProtection="1">
      <alignment horizontal="left" vertical="top" wrapText="1"/>
      <protection locked="0"/>
    </xf>
    <xf numFmtId="0" fontId="16" fillId="2" borderId="43" xfId="0" applyFont="1" applyFill="1" applyBorder="1" applyAlignment="1" applyProtection="1">
      <alignment horizontal="left" vertical="top" wrapText="1"/>
      <protection locked="0"/>
    </xf>
    <xf numFmtId="0" fontId="16" fillId="10" borderId="43" xfId="0" applyFont="1" applyFill="1" applyBorder="1" applyAlignment="1" applyProtection="1">
      <alignment horizontal="left" vertical="top" wrapText="1"/>
      <protection locked="0"/>
    </xf>
    <xf numFmtId="0" fontId="16" fillId="2" borderId="38" xfId="0" applyFont="1" applyFill="1" applyBorder="1" applyAlignment="1" applyProtection="1">
      <alignment horizontal="left" vertical="top" wrapText="1"/>
      <protection locked="0"/>
    </xf>
    <xf numFmtId="0" fontId="16" fillId="2" borderId="26" xfId="0" applyFont="1" applyFill="1" applyBorder="1" applyAlignment="1" applyProtection="1">
      <alignment horizontal="left" vertical="top" wrapText="1"/>
      <protection locked="0"/>
    </xf>
    <xf numFmtId="0" fontId="16" fillId="10" borderId="38" xfId="0" applyFont="1" applyFill="1" applyBorder="1" applyAlignment="1" applyProtection="1">
      <alignment horizontal="left" vertical="top" wrapText="1"/>
      <protection locked="0"/>
    </xf>
    <xf numFmtId="0" fontId="16" fillId="10" borderId="26" xfId="0" applyFont="1" applyFill="1" applyBorder="1" applyAlignment="1" applyProtection="1">
      <alignment horizontal="left" vertical="top" wrapText="1"/>
      <protection locked="0"/>
    </xf>
    <xf numFmtId="0" fontId="16" fillId="2" borderId="29" xfId="0" applyFont="1" applyFill="1" applyBorder="1" applyAlignment="1" applyProtection="1">
      <alignment horizontal="left" vertical="top" wrapText="1"/>
      <protection locked="0"/>
    </xf>
    <xf numFmtId="0" fontId="1" fillId="0" borderId="0" xfId="0" applyFont="1" applyAlignment="1">
      <alignment horizontal="left" vertical="top"/>
    </xf>
    <xf numFmtId="0" fontId="1" fillId="0" borderId="66" xfId="0" applyFont="1" applyBorder="1" applyAlignment="1" applyProtection="1">
      <alignment horizontal="left" vertical="top" wrapText="1"/>
      <protection hidden="1"/>
    </xf>
    <xf numFmtId="0" fontId="16" fillId="2" borderId="67" xfId="0" applyFont="1" applyFill="1" applyBorder="1" applyAlignment="1" applyProtection="1">
      <alignment horizontal="left" vertical="top" wrapText="1"/>
      <protection locked="0"/>
    </xf>
    <xf numFmtId="0" fontId="16" fillId="2" borderId="66" xfId="0" applyFont="1" applyFill="1" applyBorder="1" applyAlignment="1" applyProtection="1">
      <alignment horizontal="left" vertical="top" wrapText="1"/>
      <protection locked="0"/>
    </xf>
    <xf numFmtId="0" fontId="16" fillId="10" borderId="67" xfId="0" applyFont="1" applyFill="1" applyBorder="1" applyAlignment="1" applyProtection="1">
      <alignment horizontal="left" vertical="top" wrapText="1"/>
      <protection locked="0"/>
    </xf>
    <xf numFmtId="0" fontId="16" fillId="10" borderId="66" xfId="0" applyFont="1" applyFill="1" applyBorder="1" applyAlignment="1" applyProtection="1">
      <alignment horizontal="left" vertical="top" wrapText="1"/>
      <protection locked="0"/>
    </xf>
    <xf numFmtId="0" fontId="16" fillId="2" borderId="68" xfId="0" applyFont="1" applyFill="1" applyBorder="1" applyAlignment="1" applyProtection="1">
      <alignment horizontal="left" vertical="top" wrapText="1"/>
      <protection locked="0"/>
    </xf>
    <xf numFmtId="0" fontId="16" fillId="10" borderId="68" xfId="0" applyFont="1" applyFill="1" applyBorder="1" applyAlignment="1" applyProtection="1">
      <alignment horizontal="left" vertical="top" wrapText="1"/>
      <protection locked="0"/>
    </xf>
    <xf numFmtId="0" fontId="1" fillId="0" borderId="69" xfId="0" applyFont="1" applyBorder="1" applyAlignment="1" applyProtection="1">
      <alignment horizontal="left" vertical="top" wrapText="1"/>
      <protection hidden="1"/>
    </xf>
    <xf numFmtId="0" fontId="16" fillId="10" borderId="29" xfId="0" applyFont="1" applyFill="1" applyBorder="1" applyAlignment="1" applyProtection="1">
      <alignment horizontal="left" vertical="top" wrapText="1"/>
      <protection locked="0"/>
    </xf>
    <xf numFmtId="0" fontId="14" fillId="3" borderId="4" xfId="0" applyFont="1" applyFill="1" applyBorder="1"/>
    <xf numFmtId="0" fontId="16" fillId="0" borderId="0" xfId="0" applyFont="1" applyAlignment="1">
      <alignment vertical="top" wrapText="1"/>
    </xf>
    <xf numFmtId="0" fontId="1" fillId="0" borderId="0" xfId="0" applyFont="1" applyAlignment="1">
      <alignment vertical="center" wrapText="1"/>
    </xf>
    <xf numFmtId="0" fontId="1" fillId="0" borderId="72" xfId="0" applyFont="1" applyBorder="1" applyAlignment="1" applyProtection="1">
      <alignment horizontal="left" vertical="top" wrapText="1"/>
      <protection hidden="1"/>
    </xf>
    <xf numFmtId="0" fontId="16" fillId="2" borderId="71" xfId="0" applyFont="1" applyFill="1" applyBorder="1" applyAlignment="1" applyProtection="1">
      <alignment horizontal="left" vertical="top" wrapText="1"/>
      <protection locked="0"/>
    </xf>
    <xf numFmtId="0" fontId="16" fillId="2" borderId="72" xfId="0" applyFont="1" applyFill="1" applyBorder="1" applyAlignment="1" applyProtection="1">
      <alignment horizontal="left" vertical="top" wrapText="1"/>
      <protection locked="0"/>
    </xf>
    <xf numFmtId="0" fontId="16" fillId="10" borderId="71" xfId="0" applyFont="1" applyFill="1" applyBorder="1" applyAlignment="1" applyProtection="1">
      <alignment horizontal="left" vertical="top" wrapText="1"/>
      <protection locked="0"/>
    </xf>
    <xf numFmtId="0" fontId="16" fillId="10" borderId="72" xfId="0" applyFont="1" applyFill="1" applyBorder="1" applyAlignment="1" applyProtection="1">
      <alignment horizontal="left" vertical="top" wrapText="1"/>
      <protection locked="0"/>
    </xf>
    <xf numFmtId="0" fontId="16" fillId="2" borderId="73" xfId="0" applyFont="1" applyFill="1" applyBorder="1" applyAlignment="1" applyProtection="1">
      <alignment horizontal="left" vertical="top" wrapText="1"/>
      <protection locked="0"/>
    </xf>
    <xf numFmtId="0" fontId="16" fillId="10" borderId="73" xfId="0" applyFont="1" applyFill="1" applyBorder="1" applyAlignment="1" applyProtection="1">
      <alignment horizontal="left" vertical="top" wrapText="1"/>
      <protection locked="0"/>
    </xf>
    <xf numFmtId="0" fontId="1" fillId="0" borderId="74" xfId="0" applyFont="1" applyBorder="1" applyAlignment="1" applyProtection="1">
      <alignment horizontal="left" vertical="top" wrapText="1"/>
      <protection hidden="1"/>
    </xf>
    <xf numFmtId="0" fontId="16" fillId="2" borderId="75" xfId="0" applyFont="1" applyFill="1" applyBorder="1" applyAlignment="1" applyProtection="1">
      <alignment horizontal="left" vertical="top" wrapText="1"/>
      <protection locked="0"/>
    </xf>
    <xf numFmtId="0" fontId="16" fillId="2" borderId="74" xfId="0" applyFont="1" applyFill="1" applyBorder="1" applyAlignment="1" applyProtection="1">
      <alignment horizontal="left" vertical="top" wrapText="1"/>
      <protection locked="0"/>
    </xf>
    <xf numFmtId="0" fontId="16" fillId="10" borderId="75" xfId="0" applyFont="1" applyFill="1" applyBorder="1" applyAlignment="1" applyProtection="1">
      <alignment horizontal="left" vertical="top" wrapText="1"/>
      <protection locked="0"/>
    </xf>
    <xf numFmtId="0" fontId="16" fillId="10" borderId="74" xfId="0" applyFont="1" applyFill="1" applyBorder="1" applyAlignment="1" applyProtection="1">
      <alignment horizontal="left" vertical="top" wrapText="1"/>
      <protection locked="0"/>
    </xf>
    <xf numFmtId="0" fontId="16" fillId="2" borderId="32" xfId="0" applyFont="1" applyFill="1" applyBorder="1" applyAlignment="1" applyProtection="1">
      <alignment horizontal="left" vertical="top" wrapText="1"/>
      <protection locked="0"/>
    </xf>
    <xf numFmtId="0" fontId="16" fillId="10" borderId="32" xfId="0" applyFont="1" applyFill="1" applyBorder="1" applyAlignment="1" applyProtection="1">
      <alignment horizontal="left" vertical="top" wrapText="1"/>
      <protection locked="0"/>
    </xf>
    <xf numFmtId="0" fontId="63" fillId="2" borderId="44" xfId="0" applyFont="1" applyFill="1" applyBorder="1" applyAlignment="1" applyProtection="1">
      <alignment horizontal="left" vertical="top" wrapText="1"/>
      <protection locked="0"/>
    </xf>
    <xf numFmtId="0" fontId="63" fillId="2" borderId="22" xfId="0" applyFont="1" applyFill="1" applyBorder="1" applyAlignment="1" applyProtection="1">
      <alignment horizontal="left" vertical="top" wrapText="1"/>
      <protection locked="0"/>
    </xf>
    <xf numFmtId="0" fontId="63" fillId="2" borderId="24" xfId="0" applyFont="1" applyFill="1" applyBorder="1" applyAlignment="1" applyProtection="1">
      <alignment horizontal="left" vertical="top" wrapText="1"/>
      <protection locked="0"/>
    </xf>
    <xf numFmtId="0" fontId="63" fillId="2" borderId="27" xfId="0" applyFont="1" applyFill="1" applyBorder="1" applyAlignment="1" applyProtection="1">
      <alignment horizontal="left" vertical="top" wrapText="1"/>
      <protection locked="0"/>
    </xf>
    <xf numFmtId="0" fontId="63" fillId="10" borderId="44" xfId="0" applyFont="1" applyFill="1" applyBorder="1" applyAlignment="1" applyProtection="1">
      <alignment horizontal="left" vertical="top" wrapText="1"/>
      <protection locked="0"/>
    </xf>
    <xf numFmtId="0" fontId="63" fillId="10" borderId="27" xfId="0" applyFont="1" applyFill="1" applyBorder="1" applyAlignment="1" applyProtection="1">
      <alignment horizontal="left" vertical="top" wrapText="1"/>
      <protection locked="0"/>
    </xf>
    <xf numFmtId="0" fontId="63" fillId="2" borderId="43" xfId="0" applyFont="1" applyFill="1" applyBorder="1" applyAlignment="1" applyProtection="1">
      <alignment horizontal="left" vertical="top" wrapText="1"/>
      <protection locked="0"/>
    </xf>
    <xf numFmtId="0" fontId="63" fillId="10" borderId="43" xfId="0" applyFont="1" applyFill="1" applyBorder="1" applyAlignment="1" applyProtection="1">
      <alignment horizontal="left" vertical="top" wrapText="1"/>
      <protection locked="0"/>
    </xf>
    <xf numFmtId="0" fontId="63" fillId="2" borderId="38" xfId="0" applyFont="1" applyFill="1" applyBorder="1" applyAlignment="1" applyProtection="1">
      <alignment horizontal="left" vertical="top" wrapText="1"/>
      <protection locked="0"/>
    </xf>
    <xf numFmtId="0" fontId="63" fillId="2" borderId="26" xfId="0" applyFont="1" applyFill="1" applyBorder="1" applyAlignment="1" applyProtection="1">
      <alignment horizontal="left" vertical="top" wrapText="1"/>
      <protection locked="0"/>
    </xf>
    <xf numFmtId="0" fontId="63" fillId="10" borderId="38" xfId="0" applyFont="1" applyFill="1" applyBorder="1" applyAlignment="1" applyProtection="1">
      <alignment horizontal="left" vertical="top" wrapText="1"/>
      <protection locked="0"/>
    </xf>
    <xf numFmtId="0" fontId="63" fillId="10" borderId="26" xfId="0" applyFont="1" applyFill="1" applyBorder="1" applyAlignment="1" applyProtection="1">
      <alignment horizontal="left" vertical="top" wrapText="1"/>
      <protection locked="0"/>
    </xf>
    <xf numFmtId="0" fontId="63" fillId="10" borderId="12" xfId="0" applyFont="1" applyFill="1" applyBorder="1" applyAlignment="1" applyProtection="1">
      <alignment horizontal="left" vertical="top" wrapText="1"/>
      <protection locked="0"/>
    </xf>
    <xf numFmtId="0" fontId="63" fillId="2" borderId="29" xfId="0" applyFont="1" applyFill="1" applyBorder="1" applyAlignment="1" applyProtection="1">
      <alignment horizontal="left" vertical="top" wrapText="1"/>
      <protection locked="0"/>
    </xf>
    <xf numFmtId="0" fontId="63" fillId="10" borderId="22" xfId="0" applyFont="1" applyFill="1" applyBorder="1" applyAlignment="1" applyProtection="1">
      <alignment horizontal="left" vertical="top" wrapText="1"/>
      <protection locked="0"/>
    </xf>
    <xf numFmtId="0" fontId="63" fillId="10" borderId="23" xfId="0" applyFont="1" applyFill="1" applyBorder="1" applyAlignment="1" applyProtection="1">
      <alignment horizontal="left" vertical="top" wrapText="1"/>
      <protection locked="0"/>
    </xf>
    <xf numFmtId="0" fontId="63" fillId="2" borderId="30" xfId="0" applyFont="1" applyFill="1" applyBorder="1" applyAlignment="1" applyProtection="1">
      <alignment horizontal="left" vertical="top" wrapText="1"/>
      <protection locked="0"/>
    </xf>
    <xf numFmtId="0" fontId="63" fillId="2" borderId="23" xfId="0" applyFont="1" applyFill="1" applyBorder="1" applyAlignment="1" applyProtection="1">
      <alignment horizontal="left" vertical="top" wrapText="1"/>
      <protection locked="0"/>
    </xf>
    <xf numFmtId="0" fontId="64" fillId="13" borderId="51" xfId="0" applyFont="1" applyFill="1" applyBorder="1" applyAlignment="1" applyProtection="1">
      <alignment horizontal="left" vertical="center"/>
      <protection locked="0"/>
    </xf>
    <xf numFmtId="8" fontId="65" fillId="13" borderId="51" xfId="2" applyNumberFormat="1" applyFont="1" applyFill="1" applyBorder="1" applyAlignment="1" applyProtection="1">
      <alignment horizontal="right" vertical="top"/>
      <protection locked="0"/>
    </xf>
    <xf numFmtId="44" fontId="65" fillId="13" borderId="51" xfId="0" applyNumberFormat="1" applyFont="1" applyFill="1" applyBorder="1" applyAlignment="1" applyProtection="1">
      <alignment horizontal="right" vertical="top"/>
      <protection locked="0"/>
    </xf>
    <xf numFmtId="8" fontId="65" fillId="13" borderId="51" xfId="0" applyNumberFormat="1" applyFont="1" applyFill="1" applyBorder="1" applyAlignment="1" applyProtection="1">
      <alignment horizontal="right" vertical="top"/>
      <protection locked="0"/>
    </xf>
    <xf numFmtId="8" fontId="65" fillId="13" borderId="77" xfId="2" applyNumberFormat="1" applyFont="1" applyFill="1" applyBorder="1" applyAlignment="1" applyProtection="1">
      <alignment horizontal="right" vertical="top"/>
      <protection locked="0"/>
    </xf>
    <xf numFmtId="44" fontId="65" fillId="13" borderId="77" xfId="0" applyNumberFormat="1" applyFont="1" applyFill="1" applyBorder="1" applyAlignment="1" applyProtection="1">
      <alignment horizontal="right" vertical="top"/>
      <protection locked="0"/>
    </xf>
    <xf numFmtId="8" fontId="65" fillId="13" borderId="77" xfId="0" applyNumberFormat="1" applyFont="1" applyFill="1" applyBorder="1" applyAlignment="1" applyProtection="1">
      <alignment horizontal="right" vertical="top"/>
      <protection locked="0"/>
    </xf>
    <xf numFmtId="8" fontId="16" fillId="2" borderId="48" xfId="2" applyNumberFormat="1" applyFont="1" applyFill="1" applyBorder="1" applyAlignment="1" applyProtection="1">
      <alignment horizontal="right" vertical="top"/>
      <protection locked="0"/>
    </xf>
    <xf numFmtId="8" fontId="16" fillId="2" borderId="48" xfId="0" applyNumberFormat="1" applyFont="1" applyFill="1" applyBorder="1" applyAlignment="1" applyProtection="1">
      <alignment horizontal="right" vertical="top"/>
      <protection locked="0"/>
    </xf>
    <xf numFmtId="8" fontId="66" fillId="13" borderId="47" xfId="2" applyNumberFormat="1" applyFont="1" applyFill="1" applyBorder="1" applyAlignment="1" applyProtection="1">
      <alignment horizontal="right" vertical="top"/>
      <protection locked="0"/>
    </xf>
    <xf numFmtId="8" fontId="66" fillId="13" borderId="78" xfId="2" applyNumberFormat="1" applyFont="1" applyFill="1" applyBorder="1" applyAlignment="1" applyProtection="1">
      <alignment horizontal="right" vertical="top"/>
      <protection locked="0"/>
    </xf>
    <xf numFmtId="8" fontId="66" fillId="13" borderId="47" xfId="0" applyNumberFormat="1" applyFont="1" applyFill="1" applyBorder="1" applyAlignment="1" applyProtection="1">
      <alignment horizontal="right" vertical="top"/>
      <protection locked="0"/>
    </xf>
    <xf numFmtId="44" fontId="66" fillId="13" borderId="78" xfId="0" applyNumberFormat="1" applyFont="1" applyFill="1" applyBorder="1" applyAlignment="1" applyProtection="1">
      <alignment horizontal="right" vertical="top"/>
      <protection locked="0"/>
    </xf>
    <xf numFmtId="8" fontId="66" fillId="13" borderId="78" xfId="0" applyNumberFormat="1" applyFont="1" applyFill="1" applyBorder="1" applyAlignment="1" applyProtection="1">
      <alignment horizontal="right" vertical="top"/>
      <protection locked="0"/>
    </xf>
    <xf numFmtId="4" fontId="65" fillId="13" borderId="48" xfId="0" applyNumberFormat="1" applyFont="1" applyFill="1" applyBorder="1" applyAlignment="1" applyProtection="1">
      <alignment horizontal="right" vertical="top"/>
      <protection locked="0"/>
    </xf>
    <xf numFmtId="0" fontId="66" fillId="13" borderId="26" xfId="1" applyNumberFormat="1" applyFont="1" applyFill="1" applyBorder="1" applyAlignment="1" applyProtection="1">
      <alignment horizontal="center"/>
      <protection locked="0"/>
    </xf>
    <xf numFmtId="0" fontId="66" fillId="13" borderId="23" xfId="1" applyNumberFormat="1" applyFont="1" applyFill="1" applyBorder="1" applyAlignment="1" applyProtection="1">
      <alignment horizontal="center"/>
      <protection locked="0"/>
    </xf>
    <xf numFmtId="9" fontId="66" fillId="13" borderId="23" xfId="1" applyFont="1" applyFill="1" applyBorder="1" applyAlignment="1" applyProtection="1">
      <alignment horizontal="center"/>
      <protection locked="0"/>
    </xf>
    <xf numFmtId="4" fontId="67" fillId="13" borderId="48" xfId="0" applyNumberFormat="1" applyFont="1" applyFill="1" applyBorder="1" applyAlignment="1" applyProtection="1">
      <alignment horizontal="right" vertical="top" wrapText="1"/>
      <protection locked="0"/>
    </xf>
    <xf numFmtId="0" fontId="68" fillId="13" borderId="51" xfId="0" applyFont="1" applyFill="1" applyBorder="1" applyAlignment="1" applyProtection="1">
      <alignment horizontal="left" vertical="top"/>
      <protection locked="0"/>
    </xf>
    <xf numFmtId="0" fontId="65" fillId="14" borderId="48" xfId="0" applyFont="1" applyFill="1" applyBorder="1" applyAlignment="1" applyProtection="1">
      <alignment horizontal="left" vertical="top"/>
      <protection locked="0"/>
    </xf>
    <xf numFmtId="0" fontId="67" fillId="13" borderId="52" xfId="0" applyFont="1" applyFill="1" applyBorder="1" applyAlignment="1" applyProtection="1">
      <alignment horizontal="left" vertical="top" wrapText="1"/>
      <protection locked="0"/>
    </xf>
    <xf numFmtId="0" fontId="65" fillId="13" borderId="51" xfId="0" applyFont="1" applyFill="1" applyBorder="1" applyAlignment="1" applyProtection="1">
      <alignment horizontal="left" vertical="top"/>
      <protection locked="0"/>
    </xf>
    <xf numFmtId="0" fontId="65" fillId="13" borderId="52" xfId="0" applyFont="1" applyFill="1" applyBorder="1" applyAlignment="1" applyProtection="1">
      <alignment horizontal="left" vertical="top"/>
      <protection locked="0"/>
    </xf>
    <xf numFmtId="44" fontId="66" fillId="14" borderId="48" xfId="2" applyFont="1" applyFill="1" applyBorder="1" applyAlignment="1" applyProtection="1">
      <alignment horizontal="right" vertical="top"/>
      <protection locked="0"/>
    </xf>
    <xf numFmtId="44" fontId="66" fillId="13" borderId="52" xfId="2" applyFont="1" applyFill="1" applyBorder="1" applyAlignment="1" applyProtection="1">
      <alignment horizontal="right" vertical="top"/>
      <protection locked="0"/>
    </xf>
    <xf numFmtId="44" fontId="66" fillId="13" borderId="80" xfId="2" applyFont="1" applyFill="1" applyBorder="1" applyAlignment="1" applyProtection="1">
      <alignment horizontal="right" vertical="top"/>
      <protection locked="0"/>
    </xf>
    <xf numFmtId="8" fontId="66" fillId="13" borderId="80" xfId="2" applyNumberFormat="1" applyFont="1" applyFill="1" applyBorder="1" applyAlignment="1" applyProtection="1">
      <alignment horizontal="right" vertical="top"/>
      <protection locked="0"/>
    </xf>
    <xf numFmtId="44" fontId="66" fillId="14" borderId="48" xfId="0" applyNumberFormat="1" applyFont="1" applyFill="1" applyBorder="1" applyAlignment="1" applyProtection="1">
      <alignment horizontal="right" vertical="top"/>
      <protection locked="0"/>
    </xf>
    <xf numFmtId="8" fontId="66" fillId="13" borderId="52" xfId="0" applyNumberFormat="1" applyFont="1" applyFill="1" applyBorder="1" applyAlignment="1" applyProtection="1">
      <alignment horizontal="right" vertical="top"/>
      <protection locked="0"/>
    </xf>
    <xf numFmtId="44" fontId="66" fillId="13" borderId="80" xfId="0" applyNumberFormat="1" applyFont="1" applyFill="1" applyBorder="1" applyAlignment="1" applyProtection="1">
      <alignment horizontal="right" vertical="top"/>
      <protection locked="0"/>
    </xf>
    <xf numFmtId="8" fontId="66" fillId="13" borderId="80" xfId="0" applyNumberFormat="1" applyFont="1" applyFill="1" applyBorder="1" applyAlignment="1" applyProtection="1">
      <alignment horizontal="right" vertical="top"/>
      <protection locked="0"/>
    </xf>
    <xf numFmtId="4" fontId="65" fillId="13" borderId="81" xfId="0" applyNumberFormat="1" applyFont="1" applyFill="1" applyBorder="1" applyAlignment="1" applyProtection="1">
      <alignment horizontal="right" vertical="top"/>
      <protection locked="0"/>
    </xf>
    <xf numFmtId="0" fontId="64" fillId="13" borderId="82" xfId="0" applyFont="1" applyFill="1" applyBorder="1" applyAlignment="1" applyProtection="1">
      <alignment horizontal="left" vertical="center"/>
      <protection locked="0"/>
    </xf>
    <xf numFmtId="0" fontId="64" fillId="13" borderId="83" xfId="0" applyFont="1" applyFill="1" applyBorder="1" applyAlignment="1" applyProtection="1">
      <alignment horizontal="left" vertical="center"/>
      <protection locked="0"/>
    </xf>
    <xf numFmtId="0" fontId="64" fillId="13" borderId="77" xfId="0" applyFont="1" applyFill="1" applyBorder="1" applyAlignment="1" applyProtection="1">
      <alignment horizontal="left" vertical="center"/>
      <protection locked="0"/>
    </xf>
    <xf numFmtId="8" fontId="66" fillId="13" borderId="52" xfId="2" applyNumberFormat="1" applyFont="1" applyFill="1" applyBorder="1" applyAlignment="1" applyProtection="1">
      <alignment horizontal="right" vertical="top"/>
      <protection locked="0"/>
    </xf>
    <xf numFmtId="3" fontId="16" fillId="2" borderId="22" xfId="0" applyNumberFormat="1" applyFont="1" applyFill="1" applyBorder="1" applyAlignment="1" applyProtection="1">
      <alignment horizontal="left" vertical="top" wrapText="1"/>
      <protection locked="0"/>
    </xf>
    <xf numFmtId="3" fontId="16" fillId="10" borderId="22" xfId="0" applyNumberFormat="1" applyFont="1" applyFill="1" applyBorder="1" applyAlignment="1" applyProtection="1">
      <alignment horizontal="left" vertical="top" wrapText="1"/>
      <protection locked="0"/>
    </xf>
    <xf numFmtId="3" fontId="16" fillId="10" borderId="23" xfId="0" applyNumberFormat="1" applyFont="1" applyFill="1" applyBorder="1" applyAlignment="1" applyProtection="1">
      <alignment horizontal="left" vertical="top" wrapText="1"/>
      <protection locked="0"/>
    </xf>
    <xf numFmtId="3" fontId="16" fillId="10" borderId="44" xfId="0" applyNumberFormat="1" applyFont="1" applyFill="1" applyBorder="1" applyAlignment="1" applyProtection="1">
      <alignment horizontal="left" vertical="top" wrapText="1"/>
      <protection locked="0"/>
    </xf>
    <xf numFmtId="3" fontId="16" fillId="2" borderId="44" xfId="0" applyNumberFormat="1" applyFont="1" applyFill="1" applyBorder="1" applyAlignment="1" applyProtection="1">
      <alignment horizontal="left" vertical="top" wrapText="1"/>
      <protection locked="0"/>
    </xf>
    <xf numFmtId="3" fontId="16" fillId="10" borderId="75" xfId="0" applyNumberFormat="1" applyFont="1" applyFill="1" applyBorder="1" applyAlignment="1" applyProtection="1">
      <alignment horizontal="left" vertical="top" wrapText="1"/>
      <protection locked="0"/>
    </xf>
    <xf numFmtId="3" fontId="16" fillId="2" borderId="75" xfId="0" applyNumberFormat="1" applyFont="1" applyFill="1" applyBorder="1" applyAlignment="1" applyProtection="1">
      <alignment horizontal="left" vertical="top" wrapText="1"/>
      <protection locked="0"/>
    </xf>
    <xf numFmtId="10" fontId="16" fillId="2" borderId="38" xfId="0" applyNumberFormat="1" applyFont="1" applyFill="1" applyBorder="1" applyAlignment="1" applyProtection="1">
      <alignment horizontal="left" vertical="top" wrapText="1"/>
      <protection locked="0"/>
    </xf>
    <xf numFmtId="10" fontId="16" fillId="10" borderId="38" xfId="0" applyNumberFormat="1" applyFont="1" applyFill="1" applyBorder="1" applyAlignment="1" applyProtection="1">
      <alignment horizontal="left" vertical="top" wrapText="1"/>
      <protection locked="0"/>
    </xf>
    <xf numFmtId="0" fontId="63" fillId="15" borderId="22" xfId="0" applyFont="1" applyFill="1" applyBorder="1" applyAlignment="1" applyProtection="1">
      <alignment horizontal="left" vertical="top" wrapText="1"/>
      <protection locked="0"/>
    </xf>
    <xf numFmtId="0" fontId="0" fillId="0" borderId="60" xfId="0" applyBorder="1" applyAlignment="1" applyProtection="1">
      <alignment horizontal="left" vertical="top" wrapText="1" indent="1"/>
      <protection locked="0"/>
    </xf>
    <xf numFmtId="44" fontId="69" fillId="2" borderId="48" xfId="2" applyFont="1" applyFill="1" applyBorder="1" applyAlignment="1" applyProtection="1">
      <alignment horizontal="right" vertical="top"/>
      <protection locked="0"/>
    </xf>
    <xf numFmtId="0" fontId="0" fillId="0" borderId="0" xfId="0" applyAlignment="1">
      <alignment horizontal="left" vertical="top" wrapText="1"/>
    </xf>
    <xf numFmtId="0" fontId="16"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wrapText="1"/>
    </xf>
    <xf numFmtId="0" fontId="16" fillId="0" borderId="0" xfId="0" applyFont="1" applyAlignment="1">
      <alignment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14" fillId="5" borderId="7" xfId="0" applyFont="1" applyFill="1" applyBorder="1" applyAlignment="1">
      <alignment horizontal="left" vertical="top" wrapText="1"/>
    </xf>
    <xf numFmtId="0" fontId="14" fillId="5" borderId="35" xfId="0" applyFont="1" applyFill="1" applyBorder="1" applyAlignment="1">
      <alignment horizontal="left" vertical="top" wrapText="1"/>
    </xf>
    <xf numFmtId="0" fontId="14" fillId="5" borderId="8" xfId="0" applyFont="1" applyFill="1" applyBorder="1" applyAlignment="1">
      <alignment horizontal="left" vertical="top" wrapText="1"/>
    </xf>
    <xf numFmtId="0" fontId="14" fillId="5" borderId="70" xfId="0" applyFont="1" applyFill="1" applyBorder="1" applyAlignment="1">
      <alignment horizontal="left" vertical="top"/>
    </xf>
    <xf numFmtId="0" fontId="14" fillId="3" borderId="8" xfId="0" applyFont="1" applyFill="1" applyBorder="1" applyAlignment="1">
      <alignment horizontal="left"/>
    </xf>
    <xf numFmtId="0" fontId="14" fillId="3" borderId="70" xfId="0" applyFont="1" applyFill="1" applyBorder="1" applyAlignment="1">
      <alignment horizontal="left"/>
    </xf>
    <xf numFmtId="0" fontId="62" fillId="0" borderId="0" xfId="0" applyFont="1" applyAlignment="1">
      <alignment horizontal="left" vertical="top" wrapText="1"/>
    </xf>
    <xf numFmtId="0" fontId="0" fillId="0" borderId="0" xfId="0" applyAlignment="1">
      <alignment wrapText="1"/>
    </xf>
    <xf numFmtId="0" fontId="9" fillId="0" borderId="0" xfId="0" applyFont="1" applyAlignment="1">
      <alignment horizontal="left" vertical="top" wrapText="1"/>
    </xf>
    <xf numFmtId="0" fontId="32" fillId="0" borderId="0" xfId="0" applyFont="1" applyAlignment="1">
      <alignment wrapText="1"/>
    </xf>
    <xf numFmtId="0" fontId="32" fillId="0" borderId="0" xfId="0" applyFont="1" applyAlignment="1">
      <alignment horizontal="left" vertical="top" wrapText="1"/>
    </xf>
    <xf numFmtId="0" fontId="29" fillId="7" borderId="17" xfId="0" applyFont="1" applyFill="1" applyBorder="1" applyAlignment="1" applyProtection="1">
      <alignment horizontal="left"/>
      <protection hidden="1"/>
    </xf>
    <xf numFmtId="0" fontId="29" fillId="7" borderId="18" xfId="0" applyFont="1" applyFill="1" applyBorder="1" applyAlignment="1" applyProtection="1">
      <alignment horizontal="left"/>
      <protection hidden="1"/>
    </xf>
    <xf numFmtId="0" fontId="29" fillId="7" borderId="19" xfId="0" applyFont="1" applyFill="1" applyBorder="1" applyAlignment="1" applyProtection="1">
      <alignment horizontal="left"/>
      <protection hidden="1"/>
    </xf>
    <xf numFmtId="0" fontId="25" fillId="0" borderId="0" xfId="0" applyFont="1" applyAlignment="1" applyProtection="1">
      <alignment vertical="center" wrapText="1"/>
      <protection hidden="1"/>
    </xf>
    <xf numFmtId="0" fontId="5" fillId="0" borderId="11" xfId="0" applyFont="1" applyBorder="1" applyAlignment="1" applyProtection="1">
      <alignment horizontal="center" vertical="top"/>
      <protection hidden="1"/>
    </xf>
    <xf numFmtId="0" fontId="24" fillId="2" borderId="49" xfId="0" applyFont="1" applyFill="1" applyBorder="1" applyAlignment="1" applyProtection="1">
      <alignment horizontal="left" vertical="top" wrapText="1"/>
      <protection locked="0"/>
    </xf>
    <xf numFmtId="0" fontId="24" fillId="2" borderId="50" xfId="0" applyFont="1" applyFill="1" applyBorder="1" applyAlignment="1" applyProtection="1">
      <alignment horizontal="left" vertical="top" wrapText="1"/>
      <protection locked="0"/>
    </xf>
    <xf numFmtId="0" fontId="24" fillId="2" borderId="52" xfId="0" applyFont="1" applyFill="1" applyBorder="1" applyAlignment="1" applyProtection="1">
      <alignment horizontal="left" vertical="top" wrapText="1"/>
      <protection locked="0"/>
    </xf>
    <xf numFmtId="0" fontId="26" fillId="2" borderId="49" xfId="0" applyFont="1" applyFill="1" applyBorder="1" applyAlignment="1" applyProtection="1">
      <alignment horizontal="left" vertical="top" wrapText="1"/>
      <protection locked="0"/>
    </xf>
    <xf numFmtId="0" fontId="26" fillId="2" borderId="50" xfId="0" applyFont="1" applyFill="1" applyBorder="1" applyAlignment="1" applyProtection="1">
      <alignment horizontal="left" vertical="top" wrapText="1"/>
      <protection locked="0"/>
    </xf>
    <xf numFmtId="0" fontId="26" fillId="2" borderId="52" xfId="0" applyFont="1" applyFill="1" applyBorder="1" applyAlignment="1" applyProtection="1">
      <alignment horizontal="left" vertical="top" wrapText="1"/>
      <protection locked="0"/>
    </xf>
    <xf numFmtId="0" fontId="24" fillId="2" borderId="0" xfId="0" applyFont="1" applyFill="1" applyAlignment="1" applyProtection="1">
      <alignment horizontal="left" vertical="top" wrapText="1"/>
      <protection locked="0"/>
    </xf>
    <xf numFmtId="0" fontId="24" fillId="2" borderId="13" xfId="0" applyFont="1" applyFill="1" applyBorder="1" applyAlignment="1" applyProtection="1">
      <alignment horizontal="left" vertical="top" wrapText="1"/>
      <protection locked="0"/>
    </xf>
    <xf numFmtId="0" fontId="24" fillId="2" borderId="48" xfId="0" applyFont="1" applyFill="1" applyBorder="1" applyAlignment="1" applyProtection="1">
      <alignment horizontal="left" vertical="center"/>
      <protection locked="0"/>
    </xf>
    <xf numFmtId="0" fontId="0" fillId="2" borderId="0" xfId="0" applyFill="1" applyAlignment="1" applyProtection="1">
      <alignment horizontal="left" wrapText="1"/>
      <protection locked="0"/>
    </xf>
    <xf numFmtId="0" fontId="0" fillId="2" borderId="13" xfId="0" applyFill="1" applyBorder="1" applyAlignment="1" applyProtection="1">
      <alignment horizontal="left" wrapText="1"/>
      <protection locked="0"/>
    </xf>
    <xf numFmtId="0" fontId="26" fillId="2" borderId="49" xfId="0" applyFont="1" applyFill="1" applyBorder="1" applyAlignment="1" applyProtection="1">
      <alignment horizontal="left" vertical="center"/>
      <protection locked="0"/>
    </xf>
    <xf numFmtId="0" fontId="26" fillId="2" borderId="50" xfId="0" applyFont="1" applyFill="1" applyBorder="1" applyAlignment="1" applyProtection="1">
      <alignment horizontal="left" vertical="center"/>
      <protection locked="0"/>
    </xf>
    <xf numFmtId="0" fontId="26" fillId="2" borderId="51" xfId="0" applyFont="1" applyFill="1" applyBorder="1" applyAlignment="1" applyProtection="1">
      <alignment horizontal="left" vertical="center"/>
      <protection locked="0"/>
    </xf>
    <xf numFmtId="0" fontId="30" fillId="2" borderId="48" xfId="0" applyFont="1" applyFill="1" applyBorder="1" applyAlignment="1" applyProtection="1">
      <alignment horizontal="left" vertical="top"/>
      <protection locked="0"/>
    </xf>
    <xf numFmtId="0" fontId="26" fillId="2" borderId="48" xfId="0" applyFont="1" applyFill="1" applyBorder="1" applyAlignment="1" applyProtection="1">
      <alignment horizontal="left"/>
      <protection locked="0"/>
    </xf>
    <xf numFmtId="0" fontId="24" fillId="2" borderId="49" xfId="0" applyFont="1" applyFill="1" applyBorder="1" applyAlignment="1" applyProtection="1">
      <alignment horizontal="left" vertical="center"/>
      <protection locked="0"/>
    </xf>
    <xf numFmtId="0" fontId="24" fillId="2" borderId="51" xfId="0" applyFont="1" applyFill="1" applyBorder="1" applyAlignment="1" applyProtection="1">
      <alignment horizontal="left" vertical="center"/>
      <protection locked="0"/>
    </xf>
    <xf numFmtId="0" fontId="1" fillId="8" borderId="0" xfId="0" applyFont="1" applyFill="1" applyAlignment="1" applyProtection="1">
      <alignment horizontal="left" vertical="top" wrapText="1"/>
      <protection hidden="1"/>
    </xf>
    <xf numFmtId="0" fontId="24" fillId="2" borderId="49" xfId="0" applyFont="1" applyFill="1" applyBorder="1" applyAlignment="1" applyProtection="1">
      <alignment horizontal="center" vertical="center"/>
      <protection locked="0"/>
    </xf>
    <xf numFmtId="0" fontId="24" fillId="2" borderId="51" xfId="0" applyFont="1" applyFill="1" applyBorder="1" applyAlignment="1" applyProtection="1">
      <alignment horizontal="center" vertical="center"/>
      <protection locked="0"/>
    </xf>
    <xf numFmtId="0" fontId="64" fillId="13" borderId="49" xfId="0" applyFont="1" applyFill="1" applyBorder="1" applyAlignment="1" applyProtection="1">
      <alignment horizontal="center" vertical="center"/>
      <protection locked="0"/>
    </xf>
    <xf numFmtId="0" fontId="64" fillId="13" borderId="76" xfId="0" applyFont="1" applyFill="1" applyBorder="1" applyAlignment="1" applyProtection="1">
      <alignment horizontal="center" vertical="center"/>
      <protection locked="0"/>
    </xf>
    <xf numFmtId="0" fontId="0" fillId="0" borderId="39" xfId="0" applyBorder="1" applyAlignment="1" applyProtection="1">
      <alignment wrapText="1"/>
      <protection hidden="1"/>
    </xf>
    <xf numFmtId="0" fontId="0" fillId="0" borderId="40" xfId="0" applyBorder="1" applyAlignment="1" applyProtection="1">
      <alignment wrapText="1"/>
      <protection hidden="1"/>
    </xf>
    <xf numFmtId="0" fontId="0" fillId="0" borderId="0" xfId="0" applyAlignment="1" applyProtection="1">
      <alignment wrapText="1"/>
      <protection hidden="1"/>
    </xf>
    <xf numFmtId="0" fontId="0" fillId="0" borderId="13" xfId="0" applyBorder="1" applyAlignment="1" applyProtection="1">
      <alignment wrapText="1"/>
      <protection hidden="1"/>
    </xf>
    <xf numFmtId="0" fontId="1" fillId="3" borderId="0" xfId="0" applyFont="1" applyFill="1" applyAlignment="1" applyProtection="1">
      <alignment horizontal="center"/>
      <protection hidden="1"/>
    </xf>
    <xf numFmtId="0" fontId="1" fillId="3" borderId="13" xfId="0" applyFont="1" applyFill="1" applyBorder="1" applyAlignment="1" applyProtection="1">
      <alignment horizontal="center"/>
      <protection hidden="1"/>
    </xf>
    <xf numFmtId="0" fontId="64" fillId="13" borderId="49" xfId="0" applyFont="1" applyFill="1" applyBorder="1" applyAlignment="1" applyProtection="1">
      <alignment horizontal="left" vertical="center"/>
      <protection locked="0"/>
    </xf>
    <xf numFmtId="0" fontId="64" fillId="13" borderId="51" xfId="0" applyFont="1" applyFill="1" applyBorder="1" applyAlignment="1" applyProtection="1">
      <alignment horizontal="left" vertical="center"/>
      <protection locked="0"/>
    </xf>
    <xf numFmtId="0" fontId="0" fillId="2" borderId="2" xfId="0" applyFill="1" applyBorder="1" applyAlignment="1" applyProtection="1">
      <alignment horizontal="left" wrapText="1"/>
      <protection locked="0"/>
    </xf>
    <xf numFmtId="0" fontId="1" fillId="2" borderId="16" xfId="0" applyFont="1" applyFill="1" applyBorder="1" applyAlignment="1" applyProtection="1">
      <alignment horizontal="left" wrapText="1"/>
      <protection locked="0"/>
    </xf>
    <xf numFmtId="0" fontId="30" fillId="2" borderId="0" xfId="0" applyFont="1" applyFill="1" applyAlignment="1" applyProtection="1">
      <alignment horizontal="left" vertical="top" wrapText="1"/>
      <protection locked="0"/>
    </xf>
    <xf numFmtId="0" fontId="30" fillId="2" borderId="13" xfId="0" applyFont="1" applyFill="1" applyBorder="1" applyAlignment="1" applyProtection="1">
      <alignment horizontal="left" vertical="top" wrapText="1"/>
      <protection locked="0"/>
    </xf>
    <xf numFmtId="0" fontId="24" fillId="2" borderId="50" xfId="0" applyFont="1" applyFill="1" applyBorder="1" applyAlignment="1" applyProtection="1">
      <alignment horizontal="left" vertical="center"/>
      <protection locked="0"/>
    </xf>
    <xf numFmtId="0" fontId="0" fillId="2" borderId="49" xfId="1" applyNumberFormat="1" applyFont="1" applyFill="1" applyBorder="1" applyAlignment="1" applyProtection="1">
      <alignment horizontal="left"/>
      <protection locked="0"/>
    </xf>
    <xf numFmtId="0" fontId="0" fillId="2" borderId="52" xfId="1" applyNumberFormat="1" applyFont="1" applyFill="1" applyBorder="1" applyAlignment="1" applyProtection="1">
      <alignment horizontal="left"/>
      <protection locked="0"/>
    </xf>
    <xf numFmtId="0" fontId="24" fillId="0" borderId="0" xfId="0" applyFont="1" applyAlignment="1" applyProtection="1">
      <alignment vertical="center" wrapText="1"/>
      <protection hidden="1"/>
    </xf>
    <xf numFmtId="0" fontId="24" fillId="0" borderId="13" xfId="0" applyFont="1" applyBorder="1" applyAlignment="1" applyProtection="1">
      <alignment vertical="center" wrapText="1"/>
      <protection hidden="1"/>
    </xf>
    <xf numFmtId="0" fontId="0" fillId="2" borderId="57" xfId="1" applyNumberFormat="1" applyFont="1" applyFill="1" applyBorder="1" applyAlignment="1" applyProtection="1">
      <alignment horizontal="left"/>
      <protection locked="0"/>
    </xf>
    <xf numFmtId="0" fontId="0" fillId="2" borderId="58" xfId="1" applyNumberFormat="1" applyFont="1" applyFill="1" applyBorder="1" applyAlignment="1" applyProtection="1">
      <alignment horizontal="left"/>
      <protection locked="0"/>
    </xf>
    <xf numFmtId="9" fontId="66" fillId="13" borderId="49" xfId="1" applyFont="1" applyFill="1" applyBorder="1" applyAlignment="1" applyProtection="1">
      <alignment horizontal="left"/>
      <protection locked="0"/>
    </xf>
    <xf numFmtId="0" fontId="66" fillId="13" borderId="79" xfId="1" applyNumberFormat="1" applyFont="1" applyFill="1" applyBorder="1" applyAlignment="1" applyProtection="1">
      <alignment horizontal="left"/>
      <protection locked="0"/>
    </xf>
    <xf numFmtId="9" fontId="1" fillId="0" borderId="2" xfId="1" applyFont="1" applyBorder="1" applyAlignment="1" applyProtection="1">
      <alignment horizontal="center"/>
      <protection hidden="1"/>
    </xf>
    <xf numFmtId="9" fontId="1" fillId="0" borderId="12" xfId="1" applyFont="1" applyBorder="1" applyAlignment="1" applyProtection="1">
      <alignment horizontal="center"/>
      <protection hidden="1"/>
    </xf>
    <xf numFmtId="0" fontId="66" fillId="13" borderId="49" xfId="1" applyNumberFormat="1" applyFont="1" applyFill="1" applyBorder="1" applyAlignment="1" applyProtection="1">
      <alignment horizontal="left"/>
      <protection locked="0"/>
    </xf>
    <xf numFmtId="0" fontId="64" fillId="13" borderId="50" xfId="0" applyFont="1" applyFill="1" applyBorder="1" applyAlignment="1" applyProtection="1">
      <alignment horizontal="left" vertical="center"/>
      <protection locked="0"/>
    </xf>
    <xf numFmtId="0" fontId="26" fillId="2" borderId="48" xfId="0" applyFont="1" applyFill="1" applyBorder="1" applyAlignment="1" applyProtection="1">
      <alignment horizontal="left" vertical="center"/>
      <protection locked="0"/>
    </xf>
    <xf numFmtId="0" fontId="67" fillId="13" borderId="49" xfId="0" applyFont="1" applyFill="1" applyBorder="1" applyAlignment="1" applyProtection="1">
      <alignment horizontal="left" vertical="center"/>
      <protection locked="0"/>
    </xf>
    <xf numFmtId="0" fontId="67" fillId="13" borderId="50" xfId="0" applyFont="1" applyFill="1" applyBorder="1" applyAlignment="1" applyProtection="1">
      <alignment horizontal="left" vertical="center"/>
      <protection locked="0"/>
    </xf>
    <xf numFmtId="0" fontId="67" fillId="13" borderId="51" xfId="0" applyFont="1" applyFill="1" applyBorder="1" applyAlignment="1" applyProtection="1">
      <alignment horizontal="left" vertical="center"/>
      <protection locked="0"/>
    </xf>
    <xf numFmtId="0" fontId="0" fillId="2" borderId="0" xfId="0" applyFill="1" applyAlignment="1" applyProtection="1">
      <alignment horizontal="left" wrapText="1"/>
      <protection hidden="1"/>
    </xf>
    <xf numFmtId="0" fontId="0" fillId="2" borderId="13" xfId="0" applyFill="1" applyBorder="1" applyAlignment="1" applyProtection="1">
      <alignment horizontal="left" wrapText="1"/>
      <protection hidden="1"/>
    </xf>
    <xf numFmtId="0" fontId="64" fillId="13" borderId="76" xfId="0" applyFont="1" applyFill="1" applyBorder="1" applyAlignment="1" applyProtection="1">
      <alignment horizontal="left" vertical="center"/>
      <protection locked="0"/>
    </xf>
    <xf numFmtId="0" fontId="0" fillId="2" borderId="0" xfId="0" applyFill="1" applyAlignment="1">
      <alignment horizontal="left" wrapText="1"/>
    </xf>
    <xf numFmtId="0" fontId="0" fillId="2" borderId="13" xfId="0" applyFill="1" applyBorder="1" applyAlignment="1">
      <alignment horizontal="left" wrapText="1"/>
    </xf>
    <xf numFmtId="0" fontId="27" fillId="8" borderId="0" xfId="0" applyFont="1" applyFill="1" applyAlignment="1" applyProtection="1">
      <alignment horizontal="left" vertical="top" wrapText="1"/>
      <protection hidden="1"/>
    </xf>
    <xf numFmtId="0" fontId="30" fillId="2" borderId="48" xfId="0" applyFont="1" applyFill="1" applyBorder="1" applyAlignment="1" applyProtection="1">
      <alignment horizontal="left" vertical="center"/>
      <protection locked="0"/>
    </xf>
    <xf numFmtId="0" fontId="1" fillId="3" borderId="9" xfId="0" applyFont="1" applyFill="1" applyBorder="1" applyAlignment="1" applyProtection="1">
      <alignment horizontal="center"/>
      <protection hidden="1"/>
    </xf>
    <xf numFmtId="0" fontId="1" fillId="3" borderId="16" xfId="0" applyFont="1" applyFill="1" applyBorder="1" applyAlignment="1" applyProtection="1">
      <alignment horizontal="center"/>
      <protection hidden="1"/>
    </xf>
    <xf numFmtId="0" fontId="1" fillId="3" borderId="54" xfId="0" applyFont="1" applyFill="1" applyBorder="1" applyAlignment="1" applyProtection="1">
      <alignment horizontal="center"/>
      <protection hidden="1"/>
    </xf>
    <xf numFmtId="0" fontId="0" fillId="2" borderId="0" xfId="0" applyFill="1" applyAlignment="1" applyProtection="1">
      <alignment horizontal="left"/>
      <protection locked="0"/>
    </xf>
    <xf numFmtId="0" fontId="0" fillId="2" borderId="13" xfId="0" applyFill="1" applyBorder="1" applyAlignment="1" applyProtection="1">
      <alignment horizontal="left"/>
      <protection locked="0"/>
    </xf>
    <xf numFmtId="0" fontId="43" fillId="2" borderId="48" xfId="0" applyFont="1" applyFill="1" applyBorder="1" applyAlignment="1" applyProtection="1">
      <alignment horizontal="left" vertical="top"/>
      <protection locked="0"/>
    </xf>
    <xf numFmtId="0" fontId="27" fillId="8" borderId="0" xfId="0" applyFont="1" applyFill="1" applyAlignment="1" applyProtection="1">
      <alignment wrapText="1"/>
      <protection hidden="1"/>
    </xf>
    <xf numFmtId="0" fontId="27" fillId="8" borderId="13" xfId="0" applyFont="1" applyFill="1" applyBorder="1" applyAlignment="1" applyProtection="1">
      <alignment wrapText="1"/>
      <protection hidden="1"/>
    </xf>
    <xf numFmtId="0" fontId="1" fillId="2" borderId="2" xfId="0" applyFont="1" applyFill="1" applyBorder="1" applyAlignment="1" applyProtection="1">
      <alignment horizontal="left" wrapText="1"/>
      <protection locked="0"/>
    </xf>
    <xf numFmtId="0" fontId="1" fillId="2" borderId="12" xfId="0" applyFont="1" applyFill="1" applyBorder="1" applyAlignment="1" applyProtection="1">
      <alignment horizontal="left" wrapText="1"/>
      <protection locked="0"/>
    </xf>
    <xf numFmtId="0" fontId="0" fillId="2" borderId="16" xfId="0" applyFill="1" applyBorder="1" applyAlignment="1" applyProtection="1">
      <alignment horizontal="left" wrapText="1"/>
      <protection locked="0"/>
    </xf>
    <xf numFmtId="0" fontId="0" fillId="2" borderId="54" xfId="0" applyFill="1" applyBorder="1" applyAlignment="1" applyProtection="1">
      <alignment horizontal="left" wrapText="1"/>
      <protection locked="0"/>
    </xf>
    <xf numFmtId="0" fontId="24" fillId="0" borderId="0" xfId="0" applyFont="1" applyAlignment="1" applyProtection="1">
      <alignment horizontal="left" vertical="top" wrapText="1"/>
      <protection hidden="1"/>
    </xf>
    <xf numFmtId="0" fontId="24" fillId="0" borderId="13" xfId="0" applyFont="1" applyBorder="1" applyAlignment="1" applyProtection="1">
      <alignment horizontal="left" vertical="top" wrapText="1"/>
      <protection hidden="1"/>
    </xf>
    <xf numFmtId="0" fontId="1" fillId="2" borderId="0" xfId="0" applyFont="1" applyFill="1" applyAlignment="1" applyProtection="1">
      <alignment horizontal="left" wrapText="1"/>
      <protection locked="0"/>
    </xf>
    <xf numFmtId="0" fontId="1" fillId="2" borderId="13" xfId="0" applyFont="1" applyFill="1" applyBorder="1" applyAlignment="1" applyProtection="1">
      <alignment horizontal="left" wrapText="1"/>
      <protection locked="0"/>
    </xf>
    <xf numFmtId="0" fontId="24" fillId="2" borderId="48" xfId="0" applyFont="1" applyFill="1" applyBorder="1" applyAlignment="1" applyProtection="1">
      <alignment horizontal="left" vertical="center" wrapText="1"/>
      <protection locked="0"/>
    </xf>
    <xf numFmtId="0" fontId="56" fillId="2" borderId="49" xfId="0" applyFont="1" applyFill="1" applyBorder="1" applyAlignment="1" applyProtection="1">
      <alignment horizontal="left" vertical="center"/>
      <protection locked="0"/>
    </xf>
    <xf numFmtId="0" fontId="56" fillId="2" borderId="50" xfId="0" applyFont="1" applyFill="1" applyBorder="1" applyAlignment="1" applyProtection="1">
      <alignment horizontal="left" vertical="center"/>
      <protection locked="0"/>
    </xf>
    <xf numFmtId="0" fontId="56" fillId="2" borderId="51" xfId="0" applyFont="1" applyFill="1" applyBorder="1" applyAlignment="1" applyProtection="1">
      <alignment horizontal="left" vertical="center"/>
      <protection locked="0"/>
    </xf>
    <xf numFmtId="0" fontId="24" fillId="2" borderId="50" xfId="0" applyFont="1" applyFill="1" applyBorder="1" applyAlignment="1" applyProtection="1">
      <alignment horizontal="center" vertical="center"/>
      <protection locked="0"/>
    </xf>
    <xf numFmtId="0" fontId="0" fillId="0" borderId="33" xfId="0" applyBorder="1" applyAlignment="1" applyProtection="1">
      <alignment horizontal="left" vertical="top" wrapText="1"/>
      <protection hidden="1"/>
    </xf>
    <xf numFmtId="0" fontId="0" fillId="0" borderId="34" xfId="0" applyBorder="1" applyAlignment="1" applyProtection="1">
      <alignment horizontal="left" vertical="top" wrapText="1"/>
      <protection hidden="1"/>
    </xf>
    <xf numFmtId="0" fontId="0" fillId="0" borderId="11" xfId="0" applyBorder="1" applyAlignment="1" applyProtection="1">
      <alignment horizontal="left" vertical="top" wrapText="1"/>
      <protection hidden="1"/>
    </xf>
    <xf numFmtId="0" fontId="0" fillId="0" borderId="35" xfId="0" applyBorder="1" applyAlignment="1" applyProtection="1">
      <alignment horizontal="left" vertical="top" wrapText="1"/>
      <protection hidden="1"/>
    </xf>
    <xf numFmtId="0" fontId="0" fillId="0" borderId="14" xfId="0" applyBorder="1" applyAlignment="1" applyProtection="1">
      <alignment horizontal="left" vertical="top" wrapText="1"/>
      <protection hidden="1"/>
    </xf>
    <xf numFmtId="0" fontId="0" fillId="0" borderId="36" xfId="0" applyBorder="1" applyAlignment="1" applyProtection="1">
      <alignment horizontal="left" vertical="top" wrapText="1"/>
      <protection hidden="1"/>
    </xf>
    <xf numFmtId="0" fontId="1" fillId="3" borderId="33" xfId="0" applyFont="1" applyFill="1" applyBorder="1" applyAlignment="1" applyProtection="1">
      <alignment horizontal="center" vertical="center" wrapText="1"/>
      <protection hidden="1"/>
    </xf>
    <xf numFmtId="0" fontId="1" fillId="3" borderId="34" xfId="0" applyFont="1" applyFill="1" applyBorder="1" applyAlignment="1" applyProtection="1">
      <alignment horizontal="center" vertical="center" wrapText="1"/>
      <protection hidden="1"/>
    </xf>
    <xf numFmtId="0" fontId="1" fillId="3" borderId="11" xfId="0" applyFont="1" applyFill="1" applyBorder="1" applyAlignment="1" applyProtection="1">
      <alignment horizontal="center" vertical="center" wrapText="1"/>
      <protection hidden="1"/>
    </xf>
    <xf numFmtId="0" fontId="1" fillId="3" borderId="35" xfId="0" applyFont="1" applyFill="1" applyBorder="1" applyAlignment="1" applyProtection="1">
      <alignment horizontal="center" vertical="center" wrapText="1"/>
      <protection hidden="1"/>
    </xf>
    <xf numFmtId="0" fontId="1" fillId="3" borderId="14" xfId="0" applyFont="1" applyFill="1" applyBorder="1" applyAlignment="1" applyProtection="1">
      <alignment horizontal="center" vertical="center" wrapText="1"/>
      <protection hidden="1"/>
    </xf>
    <xf numFmtId="0" fontId="1" fillId="3" borderId="36" xfId="0" applyFont="1" applyFill="1" applyBorder="1" applyAlignment="1" applyProtection="1">
      <alignment horizontal="center" vertical="center" wrapText="1"/>
      <protection hidden="1"/>
    </xf>
    <xf numFmtId="0" fontId="1" fillId="3" borderId="20" xfId="0" applyFont="1" applyFill="1" applyBorder="1" applyAlignment="1" applyProtection="1">
      <alignment horizontal="center" vertical="center" wrapText="1"/>
      <protection hidden="1"/>
    </xf>
    <xf numFmtId="0" fontId="1" fillId="3" borderId="21" xfId="0" applyFont="1" applyFill="1" applyBorder="1" applyAlignment="1" applyProtection="1">
      <alignment horizontal="center" vertical="center" wrapText="1"/>
      <protection hidden="1"/>
    </xf>
    <xf numFmtId="0" fontId="1" fillId="3" borderId="27" xfId="0" applyFont="1" applyFill="1" applyBorder="1" applyAlignment="1" applyProtection="1">
      <alignment horizontal="center" vertical="center" wrapText="1"/>
      <protection hidden="1"/>
    </xf>
    <xf numFmtId="0" fontId="1" fillId="3" borderId="23" xfId="0" applyFont="1" applyFill="1" applyBorder="1" applyAlignment="1" applyProtection="1">
      <alignment horizontal="center" vertical="center" wrapText="1"/>
      <protection hidden="1"/>
    </xf>
    <xf numFmtId="0" fontId="1" fillId="3" borderId="25" xfId="0" applyFont="1" applyFill="1" applyBorder="1" applyAlignment="1" applyProtection="1">
      <alignment horizontal="center" vertical="center" wrapText="1"/>
      <protection hidden="1"/>
    </xf>
    <xf numFmtId="0" fontId="1" fillId="3" borderId="28" xfId="0" applyFont="1" applyFill="1" applyBorder="1" applyAlignment="1" applyProtection="1">
      <alignment horizontal="center" vertical="center" wrapText="1"/>
      <protection hidden="1"/>
    </xf>
    <xf numFmtId="0" fontId="1" fillId="3" borderId="32" xfId="0" applyFont="1" applyFill="1" applyBorder="1" applyAlignment="1" applyProtection="1">
      <alignment horizontal="center" vertical="center" wrapText="1"/>
      <protection hidden="1"/>
    </xf>
    <xf numFmtId="0" fontId="1" fillId="3" borderId="37" xfId="0" applyFont="1" applyFill="1" applyBorder="1" applyAlignment="1" applyProtection="1">
      <alignment horizontal="center" vertical="center" wrapText="1"/>
      <protection hidden="1"/>
    </xf>
    <xf numFmtId="0" fontId="29" fillId="7" borderId="17" xfId="0" applyFont="1" applyFill="1" applyBorder="1" applyAlignment="1" applyProtection="1">
      <alignment horizontal="center" vertical="center" wrapText="1"/>
      <protection hidden="1"/>
    </xf>
    <xf numFmtId="0" fontId="29" fillId="7" borderId="19" xfId="0" applyFont="1" applyFill="1" applyBorder="1" applyAlignment="1" applyProtection="1">
      <alignment horizontal="center" vertical="center" wrapText="1"/>
      <protection hidden="1"/>
    </xf>
    <xf numFmtId="0" fontId="1" fillId="9" borderId="28" xfId="0" applyFont="1" applyFill="1" applyBorder="1" applyAlignment="1" applyProtection="1">
      <alignment horizontal="center" vertical="center" wrapText="1"/>
      <protection hidden="1"/>
    </xf>
    <xf numFmtId="0" fontId="1" fillId="9" borderId="32" xfId="0" applyFont="1" applyFill="1" applyBorder="1" applyAlignment="1" applyProtection="1">
      <alignment horizontal="center" vertical="center" wrapText="1"/>
      <protection hidden="1"/>
    </xf>
    <xf numFmtId="0" fontId="1" fillId="9" borderId="37" xfId="0" applyFont="1" applyFill="1" applyBorder="1" applyAlignment="1" applyProtection="1">
      <alignment horizontal="center" vertical="center" wrapText="1"/>
      <protection hidden="1"/>
    </xf>
    <xf numFmtId="0" fontId="29" fillId="7" borderId="18" xfId="0" applyFont="1" applyFill="1" applyBorder="1" applyAlignment="1" applyProtection="1">
      <alignment horizontal="center" vertical="center" wrapText="1"/>
      <protection hidden="1"/>
    </xf>
    <xf numFmtId="0" fontId="1" fillId="3" borderId="61" xfId="0" applyFont="1" applyFill="1" applyBorder="1" applyAlignment="1" applyProtection="1">
      <alignment horizontal="center" vertical="center" wrapText="1"/>
      <protection hidden="1"/>
    </xf>
    <xf numFmtId="0" fontId="0" fillId="0" borderId="44" xfId="0" applyBorder="1" applyAlignment="1" applyProtection="1">
      <alignment horizontal="left" vertical="top" wrapText="1"/>
      <protection hidden="1"/>
    </xf>
    <xf numFmtId="0" fontId="0" fillId="0" borderId="45" xfId="0" applyBorder="1" applyAlignment="1" applyProtection="1">
      <alignment horizontal="left" vertical="top" wrapText="1"/>
      <protection hidden="1"/>
    </xf>
    <xf numFmtId="0" fontId="0" fillId="0" borderId="22" xfId="0" applyBorder="1" applyAlignment="1" applyProtection="1">
      <alignment horizontal="left" vertical="top" wrapText="1"/>
      <protection hidden="1"/>
    </xf>
    <xf numFmtId="0" fontId="0" fillId="0" borderId="1" xfId="0" applyBorder="1" applyAlignment="1" applyProtection="1">
      <alignment horizontal="left" vertical="top" wrapText="1"/>
      <protection hidden="1"/>
    </xf>
    <xf numFmtId="0" fontId="0" fillId="0" borderId="24" xfId="0" applyBorder="1" applyAlignment="1" applyProtection="1">
      <alignment horizontal="left" vertical="top" wrapText="1"/>
      <protection hidden="1"/>
    </xf>
    <xf numFmtId="0" fontId="0" fillId="0" borderId="46" xfId="0" applyBorder="1" applyAlignment="1" applyProtection="1">
      <alignment horizontal="left" vertical="top" wrapText="1"/>
      <protection hidden="1"/>
    </xf>
    <xf numFmtId="0" fontId="0" fillId="0" borderId="11" xfId="0" applyBorder="1" applyAlignment="1" applyProtection="1">
      <alignment horizontal="center"/>
      <protection hidden="1"/>
    </xf>
    <xf numFmtId="0" fontId="0" fillId="0" borderId="64" xfId="0" applyBorder="1" applyAlignment="1" applyProtection="1">
      <alignment horizontal="left" vertical="top" wrapText="1"/>
      <protection hidden="1"/>
    </xf>
    <xf numFmtId="0" fontId="0" fillId="0" borderId="65" xfId="0" applyBorder="1" applyAlignment="1" applyProtection="1">
      <alignment horizontal="left" vertical="top" wrapText="1"/>
      <protection hidden="1"/>
    </xf>
    <xf numFmtId="0" fontId="0" fillId="0" borderId="38" xfId="0" applyBorder="1" applyAlignment="1" applyProtection="1">
      <alignment horizontal="left" vertical="top" wrapText="1"/>
      <protection hidden="1"/>
    </xf>
    <xf numFmtId="0" fontId="0" fillId="0" borderId="5" xfId="0" applyBorder="1" applyAlignment="1" applyProtection="1">
      <alignment horizontal="left" vertical="top" wrapText="1"/>
      <protection hidden="1"/>
    </xf>
    <xf numFmtId="0" fontId="0" fillId="0" borderId="71" xfId="0" applyBorder="1" applyAlignment="1" applyProtection="1">
      <alignment horizontal="left" vertical="top" wrapText="1"/>
      <protection hidden="1"/>
    </xf>
    <xf numFmtId="0" fontId="0" fillId="0" borderId="3" xfId="0" applyBorder="1" applyAlignment="1" applyProtection="1">
      <alignment horizontal="left" vertical="top" wrapText="1"/>
      <protection hidden="1"/>
    </xf>
    <xf numFmtId="0" fontId="19" fillId="0" borderId="0" xfId="0" applyFont="1" applyAlignment="1" applyProtection="1">
      <alignment horizontal="left" vertical="center" wrapText="1"/>
      <protection hidden="1"/>
    </xf>
    <xf numFmtId="0" fontId="17" fillId="6" borderId="2" xfId="0" applyFont="1" applyFill="1" applyBorder="1" applyAlignment="1" applyProtection="1">
      <alignment horizontal="center"/>
      <protection locked="0"/>
    </xf>
  </cellXfs>
  <cellStyles count="4">
    <cellStyle name="Currency" xfId="2" builtinId="4"/>
    <cellStyle name="Hyperlink" xfId="3" builtinId="8"/>
    <cellStyle name="Normal" xfId="0" builtinId="0"/>
    <cellStyle name="Percent" xfId="1" builtinId="5"/>
  </cellStyles>
  <dxfs count="228">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4" formatCode=";;;&quot;Out-of-Pocket Maximum&quot;"/>
    </dxf>
    <dxf>
      <numFmt numFmtId="165" formatCode=";;;&quot;Copayment&quot;"/>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6" formatCode=";;;"/>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4" formatCode=";;;&quot;Out-of-Pocket Maximum&quot;"/>
    </dxf>
    <dxf>
      <numFmt numFmtId="165" formatCode=";;;&quot;Copayment&quot;"/>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6" formatCode=";;;"/>
    </dxf>
    <dxf>
      <numFmt numFmtId="166" formatCode=";;;"/>
    </dxf>
    <dxf>
      <numFmt numFmtId="166" formatCode=";;;"/>
    </dxf>
    <dxf>
      <numFmt numFmtId="166" formatCode=";;;"/>
    </dxf>
    <dxf>
      <numFmt numFmtId="166" formatCode=";;;"/>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4" formatCode=";;;&quot;Out-of-Pocket Maximum&quot;"/>
    </dxf>
    <dxf>
      <numFmt numFmtId="165" formatCode=";;;&quot;Copayment&quot;"/>
    </dxf>
    <dxf>
      <fill>
        <patternFill patternType="lightUp"/>
      </fill>
    </dxf>
    <dxf>
      <fill>
        <patternFill patternType="lightUp"/>
      </fill>
    </dxf>
    <dxf>
      <fill>
        <patternFill patternType="lightUp"/>
      </fill>
    </dxf>
    <dxf>
      <numFmt numFmtId="166" formatCode=";;;"/>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4" formatCode=";;;&quot;Out-of-Pocket Maximum&quot;"/>
    </dxf>
    <dxf>
      <numFmt numFmtId="165" formatCode=";;;&quot;Copayment&quot;"/>
    </dxf>
    <dxf>
      <fill>
        <patternFill patternType="lightUp"/>
      </fill>
    </dxf>
    <dxf>
      <fill>
        <patternFill patternType="lightUp"/>
      </fill>
    </dxf>
    <dxf>
      <fill>
        <patternFill patternType="lightUp"/>
      </fill>
    </dxf>
    <dxf>
      <numFmt numFmtId="166" formatCode=";;;"/>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4" formatCode=";;;&quot;Out-of-Pocket Maximum&quot;"/>
    </dxf>
    <dxf>
      <numFmt numFmtId="165" formatCode=";;;&quot;Copayment&quot;"/>
    </dxf>
    <dxf>
      <fill>
        <patternFill patternType="lightUp"/>
      </fill>
    </dxf>
    <dxf>
      <fill>
        <patternFill patternType="lightUp"/>
      </fill>
    </dxf>
    <dxf>
      <fill>
        <patternFill patternType="lightUp"/>
      </fill>
    </dxf>
    <dxf>
      <fill>
        <patternFill patternType="lightUp"/>
      </fill>
    </dxf>
    <dxf>
      <numFmt numFmtId="166" formatCode=";;;"/>
    </dxf>
    <dxf>
      <fill>
        <patternFill patternType="lightUp"/>
      </fill>
    </dxf>
    <dxf>
      <fill>
        <patternFill patternType="lightUp"/>
      </fill>
    </dxf>
    <dxf>
      <fill>
        <patternFill patternType="lightUp"/>
      </fill>
    </dxf>
  </dxfs>
  <tableStyles count="0" defaultTableStyle="TableStyleMedium2" defaultPivotStyle="PivotStyleLight16"/>
  <colors>
    <mruColors>
      <color rgb="FFF8971D"/>
      <color rgb="FF0000FF"/>
      <color rgb="FFD9D9D9"/>
      <color rgb="FFFCE4D6"/>
      <color rgb="FF7AC142"/>
      <color rgb="FF38939B"/>
      <color rgb="FF9CC5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82</xdr:row>
      <xdr:rowOff>0</xdr:rowOff>
    </xdr:from>
    <xdr:to>
      <xdr:col>3</xdr:col>
      <xdr:colOff>43815</xdr:colOff>
      <xdr:row>84</xdr:row>
      <xdr:rowOff>19050</xdr:rowOff>
    </xdr:to>
    <xdr:pic>
      <xdr:nvPicPr>
        <xdr:cNvPr id="3" name="Picture 2" descr="dch_logo_2012_2.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449675"/>
          <a:ext cx="169164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4848225</xdr:colOff>
      <xdr:row>81</xdr:row>
      <xdr:rowOff>123825</xdr:rowOff>
    </xdr:from>
    <xdr:to>
      <xdr:col>3</xdr:col>
      <xdr:colOff>6437398</xdr:colOff>
      <xdr:row>84</xdr:row>
      <xdr:rowOff>133350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96050" y="16383000"/>
          <a:ext cx="1589173" cy="581025"/>
        </a:xfrm>
        <a:prstGeom prst="rect">
          <a:avLst/>
        </a:prstGeom>
      </xdr:spPr>
    </xdr:pic>
    <xdr:clientData/>
  </xdr:twoCellAnchor>
  <xdr:twoCellAnchor>
    <xdr:from>
      <xdr:col>3</xdr:col>
      <xdr:colOff>4781549</xdr:colOff>
      <xdr:row>0</xdr:row>
      <xdr:rowOff>9525</xdr:rowOff>
    </xdr:from>
    <xdr:to>
      <xdr:col>3</xdr:col>
      <xdr:colOff>6591300</xdr:colOff>
      <xdr:row>1</xdr:row>
      <xdr:rowOff>9525</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6429374" y="9525"/>
          <a:ext cx="1809751"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050" i="1">
              <a:solidFill>
                <a:schemeClr val="bg1">
                  <a:lumMod val="65000"/>
                </a:schemeClr>
              </a:solidFill>
            </a:rPr>
            <a:t>Proprietary and Confidential</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81"/>
  <sheetViews>
    <sheetView showGridLines="0" tabSelected="1" zoomScaleNormal="100" workbookViewId="0">
      <pane ySplit="9" topLeftCell="A10" activePane="bottomLeft" state="frozen"/>
      <selection pane="bottomLeft" activeCell="A12" sqref="A12:D16"/>
    </sheetView>
  </sheetViews>
  <sheetFormatPr defaultColWidth="9.109375" defaultRowHeight="14.4" x14ac:dyDescent="0.3"/>
  <cols>
    <col min="1" max="1" width="4.88671875" customWidth="1"/>
    <col min="2" max="2" width="6.44140625" customWidth="1"/>
    <col min="3" max="3" width="13.44140625" customWidth="1"/>
    <col min="4" max="4" width="99" customWidth="1"/>
  </cols>
  <sheetData>
    <row r="1" spans="1:5" ht="18" x14ac:dyDescent="0.35">
      <c r="A1" s="2" t="s">
        <v>0</v>
      </c>
      <c r="D1" s="42"/>
    </row>
    <row r="2" spans="1:5" ht="25.8" x14ac:dyDescent="0.5">
      <c r="A2" s="3" t="s">
        <v>1</v>
      </c>
    </row>
    <row r="4" spans="1:5" x14ac:dyDescent="0.3">
      <c r="A4" s="1" t="s">
        <v>2</v>
      </c>
      <c r="D4" s="40" t="s">
        <v>3</v>
      </c>
    </row>
    <row r="5" spans="1:5" x14ac:dyDescent="0.3">
      <c r="A5" s="1" t="s">
        <v>4</v>
      </c>
      <c r="D5" s="40" t="s">
        <v>5</v>
      </c>
    </row>
    <row r="6" spans="1:5" x14ac:dyDescent="0.3">
      <c r="A6" s="1" t="s">
        <v>6</v>
      </c>
      <c r="D6" s="40" t="s">
        <v>7</v>
      </c>
    </row>
    <row r="7" spans="1:5" x14ac:dyDescent="0.3">
      <c r="A7" s="1" t="s">
        <v>8</v>
      </c>
      <c r="D7" s="40" t="s">
        <v>9</v>
      </c>
    </row>
    <row r="8" spans="1:5" x14ac:dyDescent="0.3">
      <c r="A8" s="1" t="s">
        <v>10</v>
      </c>
      <c r="D8" s="41" t="s">
        <v>760</v>
      </c>
      <c r="E8" s="36"/>
    </row>
    <row r="10" spans="1:5" x14ac:dyDescent="0.3">
      <c r="A10" s="4" t="s">
        <v>11</v>
      </c>
    </row>
    <row r="11" spans="1:5" x14ac:dyDescent="0.3">
      <c r="A11" s="4"/>
    </row>
    <row r="12" spans="1:5" x14ac:dyDescent="0.3">
      <c r="A12" s="419" t="s">
        <v>12</v>
      </c>
      <c r="B12" s="419"/>
      <c r="C12" s="419"/>
      <c r="D12" s="419"/>
    </row>
    <row r="13" spans="1:5" x14ac:dyDescent="0.3">
      <c r="A13" s="419"/>
      <c r="B13" s="419"/>
      <c r="C13" s="419"/>
      <c r="D13" s="419"/>
    </row>
    <row r="14" spans="1:5" x14ac:dyDescent="0.3">
      <c r="A14" s="419"/>
      <c r="B14" s="419"/>
      <c r="C14" s="419"/>
      <c r="D14" s="419"/>
    </row>
    <row r="15" spans="1:5" x14ac:dyDescent="0.3">
      <c r="A15" s="419"/>
      <c r="B15" s="419"/>
      <c r="C15" s="419"/>
      <c r="D15" s="419"/>
    </row>
    <row r="16" spans="1:5" x14ac:dyDescent="0.3">
      <c r="A16" s="419"/>
      <c r="B16" s="419"/>
      <c r="C16" s="419"/>
      <c r="D16" s="419"/>
    </row>
    <row r="17" spans="1:4" x14ac:dyDescent="0.3">
      <c r="A17" s="4"/>
    </row>
    <row r="18" spans="1:4" ht="15" customHeight="1" x14ac:dyDescent="0.3">
      <c r="A18" s="418" t="s">
        <v>13</v>
      </c>
      <c r="B18" s="418"/>
      <c r="C18" s="418"/>
      <c r="D18" s="418"/>
    </row>
    <row r="19" spans="1:4" x14ac:dyDescent="0.3">
      <c r="A19" s="418"/>
      <c r="B19" s="418"/>
      <c r="C19" s="418"/>
      <c r="D19" s="418"/>
    </row>
    <row r="20" spans="1:4" x14ac:dyDescent="0.3">
      <c r="A20" s="418"/>
      <c r="B20" s="418"/>
      <c r="C20" s="418"/>
      <c r="D20" s="418"/>
    </row>
    <row r="21" spans="1:4" x14ac:dyDescent="0.3">
      <c r="A21" s="418"/>
      <c r="B21" s="418"/>
      <c r="C21" s="418"/>
      <c r="D21" s="418"/>
    </row>
    <row r="22" spans="1:4" x14ac:dyDescent="0.3">
      <c r="A22" s="418"/>
      <c r="B22" s="418"/>
      <c r="C22" s="418"/>
      <c r="D22" s="418"/>
    </row>
    <row r="23" spans="1:4" x14ac:dyDescent="0.3">
      <c r="A23" s="418"/>
      <c r="B23" s="418"/>
      <c r="C23" s="418"/>
      <c r="D23" s="418"/>
    </row>
    <row r="24" spans="1:4" ht="33" customHeight="1" x14ac:dyDescent="0.3">
      <c r="A24" s="418"/>
      <c r="B24" s="418"/>
      <c r="C24" s="418"/>
      <c r="D24" s="418"/>
    </row>
    <row r="25" spans="1:4" ht="15" customHeight="1" x14ac:dyDescent="0.3">
      <c r="B25" s="334"/>
      <c r="C25" s="334"/>
      <c r="D25" s="334"/>
    </row>
    <row r="26" spans="1:4" ht="15" customHeight="1" x14ac:dyDescent="0.3">
      <c r="A26" s="418" t="s">
        <v>14</v>
      </c>
      <c r="B26" s="418"/>
      <c r="C26" s="418"/>
      <c r="D26" s="418"/>
    </row>
    <row r="27" spans="1:4" x14ac:dyDescent="0.3">
      <c r="A27" s="418"/>
      <c r="B27" s="418"/>
      <c r="C27" s="418"/>
      <c r="D27" s="418"/>
    </row>
    <row r="28" spans="1:4" x14ac:dyDescent="0.3">
      <c r="A28" s="13"/>
    </row>
    <row r="29" spans="1:4" ht="30" customHeight="1" x14ac:dyDescent="0.3">
      <c r="A29" s="417" t="s">
        <v>15</v>
      </c>
      <c r="B29" s="417"/>
      <c r="C29" s="417"/>
      <c r="D29" s="417"/>
    </row>
    <row r="30" spans="1:4" ht="30" customHeight="1" x14ac:dyDescent="0.3">
      <c r="A30" s="417"/>
      <c r="B30" s="417"/>
      <c r="C30" s="417"/>
      <c r="D30" s="417"/>
    </row>
    <row r="31" spans="1:4" ht="15" customHeight="1" x14ac:dyDescent="0.3">
      <c r="A31" s="333"/>
      <c r="B31" s="333"/>
      <c r="C31" s="333"/>
      <c r="D31" s="333"/>
    </row>
    <row r="32" spans="1:4" x14ac:dyDescent="0.3">
      <c r="A32" t="s">
        <v>16</v>
      </c>
    </row>
    <row r="34" spans="1:4" x14ac:dyDescent="0.3">
      <c r="B34" s="24" t="s">
        <v>17</v>
      </c>
      <c r="C34" s="24"/>
    </row>
    <row r="35" spans="1:4" x14ac:dyDescent="0.3">
      <c r="B35" s="24" t="s">
        <v>18</v>
      </c>
      <c r="C35" s="24"/>
    </row>
    <row r="36" spans="1:4" x14ac:dyDescent="0.3">
      <c r="B36" s="24"/>
      <c r="C36" s="24" t="s">
        <v>19</v>
      </c>
    </row>
    <row r="37" spans="1:4" x14ac:dyDescent="0.3">
      <c r="B37" s="24"/>
      <c r="C37" s="24" t="s">
        <v>20</v>
      </c>
    </row>
    <row r="38" spans="1:4" x14ac:dyDescent="0.3">
      <c r="B38" s="24"/>
      <c r="C38" s="24" t="s">
        <v>21</v>
      </c>
    </row>
    <row r="39" spans="1:4" x14ac:dyDescent="0.3">
      <c r="B39" s="31"/>
      <c r="C39" s="31"/>
    </row>
    <row r="40" spans="1:4" x14ac:dyDescent="0.3">
      <c r="A40" s="420" t="s">
        <v>22</v>
      </c>
      <c r="B40" s="420"/>
      <c r="C40" s="420"/>
      <c r="D40" s="420"/>
    </row>
    <row r="41" spans="1:4" x14ac:dyDescent="0.3">
      <c r="A41" s="420"/>
      <c r="B41" s="420"/>
      <c r="C41" s="420"/>
      <c r="D41" s="420"/>
    </row>
    <row r="42" spans="1:4" x14ac:dyDescent="0.3">
      <c r="A42" s="420"/>
      <c r="B42" s="420"/>
      <c r="C42" s="420"/>
      <c r="D42" s="420"/>
    </row>
    <row r="43" spans="1:4" x14ac:dyDescent="0.3">
      <c r="A43" s="39"/>
      <c r="B43" s="39"/>
      <c r="C43" s="39"/>
      <c r="D43" s="39"/>
    </row>
    <row r="44" spans="1:4" x14ac:dyDescent="0.3">
      <c r="A44" s="23"/>
      <c r="B44" s="24" t="s">
        <v>23</v>
      </c>
      <c r="C44" s="24"/>
      <c r="D44" s="23"/>
    </row>
    <row r="45" spans="1:4" x14ac:dyDescent="0.3">
      <c r="A45" s="23"/>
      <c r="B45" s="24" t="s">
        <v>24</v>
      </c>
      <c r="C45" s="24"/>
      <c r="D45" s="23"/>
    </row>
    <row r="46" spans="1:4" x14ac:dyDescent="0.3">
      <c r="A46" s="23"/>
      <c r="B46" s="24" t="s">
        <v>25</v>
      </c>
      <c r="C46" s="24"/>
      <c r="D46" s="23"/>
    </row>
    <row r="47" spans="1:4" x14ac:dyDescent="0.3">
      <c r="A47" s="23"/>
      <c r="B47" s="23"/>
      <c r="C47" s="23"/>
      <c r="D47" s="23"/>
    </row>
    <row r="48" spans="1:4" x14ac:dyDescent="0.3">
      <c r="A48" t="s">
        <v>26</v>
      </c>
    </row>
    <row r="50" spans="2:4" x14ac:dyDescent="0.3">
      <c r="B50" s="14" t="s">
        <v>27</v>
      </c>
      <c r="C50" s="14"/>
      <c r="D50" s="421" t="s">
        <v>28</v>
      </c>
    </row>
    <row r="51" spans="2:4" x14ac:dyDescent="0.3">
      <c r="B51" s="15" t="s">
        <v>29</v>
      </c>
      <c r="C51" s="15"/>
      <c r="D51" s="422"/>
    </row>
    <row r="52" spans="2:4" x14ac:dyDescent="0.3">
      <c r="B52" s="16" t="s">
        <v>30</v>
      </c>
      <c r="C52" s="16"/>
      <c r="D52" s="423"/>
    </row>
    <row r="53" spans="2:4" ht="14.4" customHeight="1" x14ac:dyDescent="0.3">
      <c r="B53" s="17" t="s">
        <v>31</v>
      </c>
      <c r="C53" s="17"/>
      <c r="D53" s="421" t="s">
        <v>32</v>
      </c>
    </row>
    <row r="54" spans="2:4" x14ac:dyDescent="0.3">
      <c r="B54" s="18" t="s">
        <v>33</v>
      </c>
      <c r="C54" s="18"/>
      <c r="D54" s="422"/>
    </row>
    <row r="55" spans="2:4" x14ac:dyDescent="0.3">
      <c r="B55" s="18" t="s">
        <v>34</v>
      </c>
      <c r="C55" s="18"/>
      <c r="D55" s="422"/>
    </row>
    <row r="56" spans="2:4" x14ac:dyDescent="0.3">
      <c r="B56" s="332" t="s">
        <v>35</v>
      </c>
      <c r="C56" s="332"/>
      <c r="D56" s="422"/>
    </row>
    <row r="57" spans="2:4" x14ac:dyDescent="0.3">
      <c r="B57" s="428" t="s">
        <v>36</v>
      </c>
      <c r="C57" s="429"/>
      <c r="D57" s="423"/>
    </row>
    <row r="58" spans="2:4" ht="14.4" customHeight="1" x14ac:dyDescent="0.3">
      <c r="B58" s="19" t="s">
        <v>37</v>
      </c>
      <c r="C58" s="19"/>
      <c r="D58" s="421" t="s">
        <v>38</v>
      </c>
    </row>
    <row r="59" spans="2:4" x14ac:dyDescent="0.3">
      <c r="B59" s="20" t="s">
        <v>39</v>
      </c>
      <c r="C59" s="20"/>
      <c r="D59" s="422"/>
    </row>
    <row r="60" spans="2:4" ht="24" customHeight="1" x14ac:dyDescent="0.3">
      <c r="B60" s="424" t="s">
        <v>40</v>
      </c>
      <c r="C60" s="425"/>
      <c r="D60" s="422"/>
    </row>
    <row r="61" spans="2:4" x14ac:dyDescent="0.3">
      <c r="B61" s="20" t="s">
        <v>41</v>
      </c>
      <c r="C61" s="20"/>
      <c r="D61" s="422"/>
    </row>
    <row r="62" spans="2:4" x14ac:dyDescent="0.3">
      <c r="B62" s="20" t="s">
        <v>42</v>
      </c>
      <c r="C62" s="20"/>
      <c r="D62" s="422"/>
    </row>
    <row r="63" spans="2:4" x14ac:dyDescent="0.3">
      <c r="B63" s="20" t="s">
        <v>43</v>
      </c>
      <c r="C63" s="20"/>
      <c r="D63" s="422"/>
    </row>
    <row r="64" spans="2:4" x14ac:dyDescent="0.3">
      <c r="B64" s="20" t="s">
        <v>44</v>
      </c>
      <c r="C64" s="20"/>
      <c r="D64" s="422"/>
    </row>
    <row r="65" spans="1:4" x14ac:dyDescent="0.3">
      <c r="B65" s="20" t="s">
        <v>45</v>
      </c>
      <c r="C65" s="20"/>
      <c r="D65" s="422"/>
    </row>
    <row r="66" spans="1:4" x14ac:dyDescent="0.3">
      <c r="B66" s="20" t="s">
        <v>46</v>
      </c>
      <c r="C66" s="20"/>
      <c r="D66" s="422"/>
    </row>
    <row r="67" spans="1:4" x14ac:dyDescent="0.3">
      <c r="B67" s="20" t="s">
        <v>47</v>
      </c>
      <c r="C67" s="20"/>
      <c r="D67" s="422"/>
    </row>
    <row r="68" spans="1:4" x14ac:dyDescent="0.3">
      <c r="B68" s="32" t="s">
        <v>48</v>
      </c>
      <c r="C68" s="20"/>
      <c r="D68" s="422"/>
    </row>
    <row r="69" spans="1:4" x14ac:dyDescent="0.3">
      <c r="B69" s="32" t="s">
        <v>49</v>
      </c>
      <c r="C69" s="20"/>
      <c r="D69" s="422"/>
    </row>
    <row r="70" spans="1:4" ht="42.75" customHeight="1" x14ac:dyDescent="0.3">
      <c r="B70" s="426" t="s">
        <v>50</v>
      </c>
      <c r="C70" s="427"/>
      <c r="D70" s="423"/>
    </row>
    <row r="71" spans="1:4" x14ac:dyDescent="0.3">
      <c r="B71" s="21" t="s">
        <v>51</v>
      </c>
      <c r="C71" s="21"/>
      <c r="D71" s="22" t="s">
        <v>52</v>
      </c>
    </row>
    <row r="73" spans="1:4" x14ac:dyDescent="0.3">
      <c r="A73" s="4" t="s">
        <v>53</v>
      </c>
    </row>
    <row r="74" spans="1:4" x14ac:dyDescent="0.3">
      <c r="A74" t="s">
        <v>54</v>
      </c>
    </row>
    <row r="75" spans="1:4" x14ac:dyDescent="0.3">
      <c r="A75" t="s">
        <v>55</v>
      </c>
    </row>
    <row r="76" spans="1:4" x14ac:dyDescent="0.3">
      <c r="A76" t="s">
        <v>56</v>
      </c>
    </row>
    <row r="77" spans="1:4" x14ac:dyDescent="0.3">
      <c r="A77" t="s">
        <v>57</v>
      </c>
    </row>
    <row r="78" spans="1:4" x14ac:dyDescent="0.3">
      <c r="A78" s="416" t="s">
        <v>58</v>
      </c>
      <c r="B78" s="416"/>
      <c r="C78" s="416"/>
      <c r="D78" s="416"/>
    </row>
    <row r="79" spans="1:4" x14ac:dyDescent="0.3">
      <c r="A79" s="416"/>
      <c r="B79" s="416"/>
      <c r="C79" s="416"/>
      <c r="D79" s="416"/>
    </row>
    <row r="80" spans="1:4" x14ac:dyDescent="0.3">
      <c r="A80" s="416"/>
      <c r="B80" s="416"/>
      <c r="C80" s="416"/>
      <c r="D80" s="416"/>
    </row>
    <row r="81" spans="1:4" x14ac:dyDescent="0.3">
      <c r="A81" s="416" t="s">
        <v>59</v>
      </c>
      <c r="B81" s="416"/>
      <c r="C81" s="416"/>
      <c r="D81" s="416"/>
    </row>
  </sheetData>
  <sheetProtection algorithmName="SHA-512" hashValue="vZ6uzw0/mrI5R6SlLJU50I8OlALrEh91igBwI3Ra9MTr9VGumto2X/7v52TbmccnimHG6boVSNMt4YapQFnEeQ==" saltValue="bzq3EqQv5zV3j4U9d/4S6g==" spinCount="100000" sheet="1" objects="1" scenarios="1"/>
  <customSheetViews>
    <customSheetView guid="{13810DCC-AA08-45AA-A2EB-614B3F1533B3}" showGridLines="0">
      <pane ySplit="8" topLeftCell="A21" activePane="bottomLeft" state="frozen"/>
      <selection pane="bottomLeft" activeCell="C6" sqref="C6"/>
      <pageMargins left="0" right="0" top="0" bottom="0" header="0" footer="0"/>
      <pageSetup orientation="portrait" horizontalDpi="1200" verticalDpi="1200" r:id="rId1"/>
    </customSheetView>
  </customSheetViews>
  <mergeCells count="13">
    <mergeCell ref="A81:D81"/>
    <mergeCell ref="A29:D30"/>
    <mergeCell ref="A26:D27"/>
    <mergeCell ref="A12:D16"/>
    <mergeCell ref="A78:D80"/>
    <mergeCell ref="A40:D42"/>
    <mergeCell ref="D50:D52"/>
    <mergeCell ref="B60:C60"/>
    <mergeCell ref="B70:C70"/>
    <mergeCell ref="D58:D70"/>
    <mergeCell ref="D53:D57"/>
    <mergeCell ref="B57:C57"/>
    <mergeCell ref="A18:D24"/>
  </mergeCells>
  <pageMargins left="0.7" right="0.7" top="0.75" bottom="0.75" header="0.3" footer="0.3"/>
  <pageSetup orientation="portrait" horizontalDpi="1200" verticalDpi="1200" r:id="rId2"/>
  <drawing r:id="rId3"/>
  <extLst>
    <ext xmlns:x14="http://schemas.microsoft.com/office/spreadsheetml/2009/9/main" uri="{CCE6A557-97BC-4b89-ADB6-D9C93CAAB3DF}">
      <x14:dataValidations xmlns:xm="http://schemas.microsoft.com/office/excel/2006/main" count="2">
        <x14:dataValidation type="list" allowBlank="1" showInputMessage="1" xr:uid="{00000000-0002-0000-0000-000000000000}">
          <x14:formula1>
            <xm:f>'Benefit Plan'!$A:$A</xm:f>
          </x14:formula1>
          <xm:sqref>D5</xm:sqref>
        </x14:dataValidation>
        <x14:dataValidation type="list" allowBlank="1" showInputMessage="1" xr:uid="{00000000-0002-0000-0000-000001000000}">
          <x14:formula1>
            <xm:f>'Benefit Plan'!$C:$C</xm:f>
          </x14:formula1>
          <xm:sqref>D4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CC5CA"/>
  </sheetPr>
  <dimension ref="A1:M34"/>
  <sheetViews>
    <sheetView showGridLines="0" workbookViewId="0">
      <pane ySplit="4" topLeftCell="A5" activePane="bottomLeft" state="frozen"/>
      <selection activeCell="D4" sqref="D4"/>
      <selection pane="bottomLeft"/>
    </sheetView>
  </sheetViews>
  <sheetFormatPr defaultColWidth="9.109375" defaultRowHeight="14.4" x14ac:dyDescent="0.3"/>
  <cols>
    <col min="1" max="1" width="5.109375" customWidth="1"/>
    <col min="2" max="2" width="4.5546875" customWidth="1"/>
    <col min="4" max="4" width="10.33203125" customWidth="1"/>
    <col min="5" max="6" width="10.88671875" customWidth="1"/>
    <col min="7" max="10" width="11.109375" customWidth="1"/>
  </cols>
  <sheetData>
    <row r="1" spans="1:13" ht="18" x14ac:dyDescent="0.35">
      <c r="A1" s="2" t="str">
        <f>'Cover and Instructions'!A1</f>
        <v>Georgia State Health Benefit Plan MHPAEA Parity</v>
      </c>
      <c r="M1" s="42" t="s">
        <v>60</v>
      </c>
    </row>
    <row r="2" spans="1:13" ht="25.8" x14ac:dyDescent="0.5">
      <c r="A2" s="3" t="s">
        <v>1</v>
      </c>
    </row>
    <row r="3" spans="1:13" ht="21" x14ac:dyDescent="0.4">
      <c r="A3" s="7" t="s">
        <v>267</v>
      </c>
    </row>
    <row r="5" spans="1:13" x14ac:dyDescent="0.3">
      <c r="A5" s="12"/>
    </row>
    <row r="7" spans="1:13" ht="15" customHeight="1" x14ac:dyDescent="0.3">
      <c r="A7" s="416" t="s">
        <v>268</v>
      </c>
      <c r="B7" s="416"/>
      <c r="C7" s="416"/>
      <c r="D7" s="416"/>
      <c r="E7" s="416"/>
      <c r="F7" s="416"/>
      <c r="G7" s="416"/>
      <c r="H7" s="416"/>
      <c r="I7" s="416"/>
      <c r="J7" s="416"/>
      <c r="K7" s="416"/>
      <c r="L7" s="416"/>
      <c r="M7" s="416"/>
    </row>
    <row r="8" spans="1:13" x14ac:dyDescent="0.3">
      <c r="A8" s="416"/>
      <c r="B8" s="416"/>
      <c r="C8" s="416"/>
      <c r="D8" s="416"/>
      <c r="E8" s="416"/>
      <c r="F8" s="416"/>
      <c r="G8" s="416"/>
      <c r="H8" s="416"/>
      <c r="I8" s="416"/>
      <c r="J8" s="416"/>
      <c r="K8" s="416"/>
      <c r="L8" s="416"/>
      <c r="M8" s="416"/>
    </row>
    <row r="9" spans="1:13" x14ac:dyDescent="0.3">
      <c r="A9" s="416"/>
      <c r="B9" s="416"/>
      <c r="C9" s="416"/>
      <c r="D9" s="416"/>
      <c r="E9" s="416"/>
      <c r="F9" s="416"/>
      <c r="G9" s="416"/>
      <c r="H9" s="416"/>
      <c r="I9" s="416"/>
      <c r="J9" s="416"/>
      <c r="K9" s="416"/>
      <c r="L9" s="416"/>
      <c r="M9" s="416"/>
    </row>
    <row r="10" spans="1:13" x14ac:dyDescent="0.3">
      <c r="A10" s="416"/>
      <c r="B10" s="416"/>
      <c r="C10" s="416"/>
      <c r="D10" s="416"/>
      <c r="E10" s="416"/>
      <c r="F10" s="416"/>
      <c r="G10" s="416"/>
      <c r="H10" s="416"/>
      <c r="I10" s="416"/>
      <c r="J10" s="416"/>
      <c r="K10" s="416"/>
      <c r="L10" s="416"/>
      <c r="M10" s="416"/>
    </row>
    <row r="11" spans="1:13" x14ac:dyDescent="0.3">
      <c r="A11" s="416"/>
      <c r="B11" s="416"/>
      <c r="C11" s="416"/>
      <c r="D11" s="416"/>
      <c r="E11" s="416"/>
      <c r="F11" s="416"/>
      <c r="G11" s="416"/>
      <c r="H11" s="416"/>
      <c r="I11" s="416"/>
      <c r="J11" s="416"/>
      <c r="K11" s="416"/>
      <c r="L11" s="416"/>
      <c r="M11" s="416"/>
    </row>
    <row r="12" spans="1:13" x14ac:dyDescent="0.3">
      <c r="A12" s="322" t="s">
        <v>269</v>
      </c>
      <c r="B12" s="6"/>
      <c r="C12" s="6"/>
      <c r="D12" s="6"/>
      <c r="E12" s="6"/>
      <c r="F12" s="6"/>
      <c r="G12" s="6"/>
      <c r="H12" s="6"/>
      <c r="I12" s="6"/>
      <c r="J12" s="6"/>
      <c r="K12" s="6"/>
      <c r="L12" s="6"/>
      <c r="M12" s="6"/>
    </row>
    <row r="13" spans="1:13" ht="38.25" customHeight="1" x14ac:dyDescent="0.3">
      <c r="A13" s="434" t="s">
        <v>270</v>
      </c>
      <c r="B13" s="434"/>
      <c r="C13" s="434"/>
      <c r="D13" s="434"/>
      <c r="E13" s="434"/>
      <c r="F13" s="434"/>
      <c r="G13" s="434"/>
      <c r="H13" s="434"/>
      <c r="I13" s="434"/>
      <c r="J13" s="434"/>
      <c r="K13" s="434"/>
      <c r="L13" s="434"/>
      <c r="M13" s="434"/>
    </row>
    <row r="15" spans="1:13" x14ac:dyDescent="0.3">
      <c r="A15" s="322" t="s">
        <v>271</v>
      </c>
      <c r="B15" s="6"/>
      <c r="C15" s="6"/>
      <c r="D15" s="6"/>
      <c r="E15" s="6"/>
      <c r="F15" s="6"/>
      <c r="G15" s="6"/>
      <c r="H15" s="6"/>
      <c r="I15" s="6"/>
      <c r="J15" s="6"/>
      <c r="K15" s="6"/>
      <c r="L15" s="6"/>
      <c r="M15" s="6"/>
    </row>
    <row r="16" spans="1:13" ht="35.25" customHeight="1" x14ac:dyDescent="0.3">
      <c r="A16" s="434" t="s">
        <v>272</v>
      </c>
      <c r="B16" s="434"/>
      <c r="C16" s="434"/>
      <c r="D16" s="434"/>
      <c r="E16" s="434"/>
      <c r="F16" s="434"/>
      <c r="G16" s="434"/>
      <c r="H16" s="434"/>
      <c r="I16" s="434"/>
      <c r="J16" s="434"/>
      <c r="K16" s="434"/>
      <c r="L16" s="434"/>
      <c r="M16" s="434"/>
    </row>
    <row r="24" spans="1:1" x14ac:dyDescent="0.3">
      <c r="A24" s="12"/>
    </row>
    <row r="25" spans="1:1" x14ac:dyDescent="0.3">
      <c r="A25" s="12"/>
    </row>
    <row r="27" spans="1:1" x14ac:dyDescent="0.3">
      <c r="A27" s="12"/>
    </row>
    <row r="28" spans="1:1" x14ac:dyDescent="0.3">
      <c r="A28" s="12"/>
    </row>
    <row r="33" spans="1:8" x14ac:dyDescent="0.3">
      <c r="A33" s="12"/>
    </row>
    <row r="34" spans="1:8" x14ac:dyDescent="0.3">
      <c r="A34" s="431" t="s">
        <v>266</v>
      </c>
      <c r="B34" s="431"/>
      <c r="C34" s="431"/>
      <c r="D34" s="431"/>
      <c r="E34" s="431"/>
      <c r="F34" s="431"/>
      <c r="G34" s="431"/>
      <c r="H34" s="431"/>
    </row>
  </sheetData>
  <sheetProtection algorithmName="SHA-512" hashValue="mnu1Ifubo2Br42nf6LL1wDcRXhzKVZMUIVppOeqKte2O/BW92V9XJU5i+Amu4/5GGZ+kNcT/ebTbRZSvp71Gbw==" saltValue="MG9kYFeb4MJRupKG0T9faw==" spinCount="100000" sheet="1" objects="1" scenarios="1"/>
  <mergeCells count="4">
    <mergeCell ref="A7:M11"/>
    <mergeCell ref="A13:M13"/>
    <mergeCell ref="A16:M16"/>
    <mergeCell ref="A34:H34"/>
  </mergeCells>
  <pageMargins left="0.7" right="0.7" top="0.75" bottom="0.75" header="0.3" footer="0.3"/>
  <pageSetup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L187"/>
  <sheetViews>
    <sheetView showGridLines="0" zoomScaleNormal="100" workbookViewId="0">
      <pane ySplit="7" topLeftCell="A8" activePane="bottomLeft" state="frozen"/>
      <selection pane="bottomLeft" activeCell="H13" sqref="H13"/>
    </sheetView>
  </sheetViews>
  <sheetFormatPr defaultColWidth="9.109375" defaultRowHeight="14.4" x14ac:dyDescent="0.3"/>
  <cols>
    <col min="1" max="1" width="3.44140625" style="44" customWidth="1"/>
    <col min="2" max="2" width="12.109375" style="44" customWidth="1"/>
    <col min="3" max="3" width="17" style="44" customWidth="1"/>
    <col min="4" max="4" width="11" style="44" customWidth="1"/>
    <col min="5" max="9" width="17.88671875" style="44" customWidth="1"/>
    <col min="10" max="10" width="12.5546875" style="44" customWidth="1"/>
    <col min="11" max="16384" width="9.109375" style="44"/>
  </cols>
  <sheetData>
    <row r="1" spans="1:11" ht="18" x14ac:dyDescent="0.35">
      <c r="A1" s="43" t="str">
        <f>'Cover and Instructions'!A1</f>
        <v>Georgia State Health Benefit Plan MHPAEA Parity</v>
      </c>
      <c r="J1" s="45" t="s">
        <v>60</v>
      </c>
    </row>
    <row r="2" spans="1:11" ht="25.8" x14ac:dyDescent="0.5">
      <c r="A2" s="46" t="s">
        <v>1</v>
      </c>
      <c r="J2" s="47"/>
    </row>
    <row r="3" spans="1:11" ht="21" x14ac:dyDescent="0.4">
      <c r="A3" s="48" t="s">
        <v>273</v>
      </c>
      <c r="J3" s="47"/>
    </row>
    <row r="4" spans="1:11" x14ac:dyDescent="0.3">
      <c r="C4" s="49"/>
      <c r="D4" s="49"/>
      <c r="J4" s="47"/>
    </row>
    <row r="5" spans="1:11" x14ac:dyDescent="0.3">
      <c r="A5" s="50" t="s">
        <v>2</v>
      </c>
      <c r="C5" s="51" t="str">
        <f>'Cover and Instructions'!$D$4</f>
        <v>UnitedHealthcare</v>
      </c>
      <c r="D5" s="51"/>
      <c r="H5" s="52"/>
      <c r="J5" s="47"/>
    </row>
    <row r="6" spans="1:11" x14ac:dyDescent="0.3">
      <c r="A6" s="50" t="s">
        <v>274</v>
      </c>
      <c r="C6" s="51" t="str">
        <f>'Cover and Instructions'!$D$5</f>
        <v>UnitedHealthcare HDHP</v>
      </c>
      <c r="D6" s="51"/>
      <c r="H6" s="52"/>
      <c r="J6" s="47"/>
    </row>
    <row r="7" spans="1:11" ht="15" thickBot="1" x14ac:dyDescent="0.35"/>
    <row r="8" spans="1:11" x14ac:dyDescent="0.3">
      <c r="A8" s="53" t="s">
        <v>275</v>
      </c>
      <c r="B8" s="54"/>
      <c r="C8" s="54"/>
      <c r="D8" s="54"/>
      <c r="E8" s="54"/>
      <c r="F8" s="54"/>
      <c r="G8" s="54"/>
      <c r="H8" s="54"/>
      <c r="I8" s="54"/>
      <c r="J8" s="55"/>
    </row>
    <row r="9" spans="1:11" ht="15" customHeight="1" x14ac:dyDescent="0.3">
      <c r="A9" s="56" t="s">
        <v>276</v>
      </c>
      <c r="B9" s="57"/>
      <c r="C9" s="57"/>
      <c r="D9" s="57"/>
      <c r="E9" s="57"/>
      <c r="F9" s="57"/>
      <c r="G9" s="57"/>
      <c r="H9" s="57"/>
      <c r="I9" s="57"/>
      <c r="J9" s="58"/>
    </row>
    <row r="10" spans="1:11" x14ac:dyDescent="0.3">
      <c r="A10" s="59"/>
      <c r="B10" s="60"/>
      <c r="C10" s="60"/>
      <c r="D10" s="60"/>
      <c r="E10" s="60"/>
      <c r="F10" s="60"/>
      <c r="G10" s="60"/>
      <c r="H10" s="60"/>
      <c r="I10" s="60"/>
      <c r="J10" s="61"/>
    </row>
    <row r="11" spans="1:11" x14ac:dyDescent="0.3">
      <c r="A11" s="62" t="s">
        <v>277</v>
      </c>
      <c r="B11" s="63" t="s">
        <v>278</v>
      </c>
      <c r="C11" s="60"/>
      <c r="D11" s="60"/>
      <c r="E11" s="60"/>
      <c r="F11" s="60"/>
      <c r="G11" s="60"/>
      <c r="H11" s="64" t="s">
        <v>165</v>
      </c>
      <c r="I11" s="65" t="str">
        <f>IF(H11="yes","  Complete Section 1 and Section 2","")</f>
        <v/>
      </c>
      <c r="J11" s="61"/>
      <c r="K11" s="66"/>
    </row>
    <row r="12" spans="1:11" ht="6" customHeight="1" x14ac:dyDescent="0.3">
      <c r="A12" s="62"/>
      <c r="B12" s="63"/>
      <c r="C12" s="60"/>
      <c r="D12" s="60"/>
      <c r="E12" s="60"/>
      <c r="F12" s="60"/>
      <c r="G12" s="60"/>
      <c r="H12" s="67"/>
      <c r="I12" s="65"/>
      <c r="J12" s="61"/>
    </row>
    <row r="13" spans="1:11" x14ac:dyDescent="0.3">
      <c r="A13" s="62" t="s">
        <v>279</v>
      </c>
      <c r="B13" s="63" t="s">
        <v>280</v>
      </c>
      <c r="C13" s="60"/>
      <c r="D13" s="60"/>
      <c r="E13" s="60"/>
      <c r="F13" s="60"/>
      <c r="G13" s="60"/>
      <c r="H13" s="64" t="s">
        <v>165</v>
      </c>
      <c r="I13" s="65" t="str">
        <f>IF(H13="yes","  Complete Section 1 and Section 3","")</f>
        <v/>
      </c>
      <c r="J13" s="61"/>
    </row>
    <row r="14" spans="1:11" ht="15" thickBot="1" x14ac:dyDescent="0.35">
      <c r="A14" s="68"/>
      <c r="B14" s="69"/>
      <c r="C14" s="70"/>
      <c r="D14" s="70"/>
      <c r="E14" s="70"/>
      <c r="F14" s="70"/>
      <c r="G14" s="71"/>
      <c r="H14" s="72"/>
      <c r="I14" s="70"/>
      <c r="J14" s="73"/>
    </row>
    <row r="15" spans="1:11" ht="15" thickBot="1" x14ac:dyDescent="0.35"/>
    <row r="16" spans="1:11" ht="16.2" thickBot="1" x14ac:dyDescent="0.35">
      <c r="A16" s="435" t="s">
        <v>281</v>
      </c>
      <c r="B16" s="436"/>
      <c r="C16" s="436"/>
      <c r="D16" s="436"/>
      <c r="E16" s="436"/>
      <c r="F16" s="436"/>
      <c r="G16" s="436"/>
      <c r="H16" s="436"/>
      <c r="I16" s="436"/>
      <c r="J16" s="437"/>
    </row>
    <row r="17" spans="1:12" x14ac:dyDescent="0.3">
      <c r="A17" s="74" t="s">
        <v>282</v>
      </c>
      <c r="B17" s="75" t="s">
        <v>283</v>
      </c>
      <c r="J17" s="76"/>
      <c r="L17" s="52"/>
    </row>
    <row r="18" spans="1:12" x14ac:dyDescent="0.3">
      <c r="A18" s="74"/>
      <c r="B18" s="77" t="s">
        <v>284</v>
      </c>
      <c r="J18" s="76"/>
      <c r="L18" s="52"/>
    </row>
    <row r="19" spans="1:12" x14ac:dyDescent="0.3">
      <c r="A19" s="74"/>
      <c r="J19" s="76"/>
      <c r="L19" s="52"/>
    </row>
    <row r="20" spans="1:12" x14ac:dyDescent="0.3">
      <c r="A20" s="74"/>
      <c r="B20" s="50" t="s">
        <v>285</v>
      </c>
      <c r="F20" s="449"/>
      <c r="G20" s="449"/>
      <c r="H20" s="449"/>
      <c r="I20" s="449"/>
      <c r="J20" s="450"/>
      <c r="L20" s="52"/>
    </row>
    <row r="21" spans="1:12" x14ac:dyDescent="0.3">
      <c r="A21" s="74"/>
      <c r="J21" s="76"/>
      <c r="L21" s="52"/>
    </row>
    <row r="22" spans="1:12" x14ac:dyDescent="0.3">
      <c r="A22" s="74"/>
      <c r="D22" s="78"/>
      <c r="F22" s="78"/>
      <c r="G22" s="78" t="s">
        <v>286</v>
      </c>
      <c r="H22" s="78"/>
      <c r="I22" s="78" t="s">
        <v>286</v>
      </c>
      <c r="J22" s="79" t="s">
        <v>287</v>
      </c>
      <c r="K22" s="80"/>
      <c r="L22" s="52"/>
    </row>
    <row r="23" spans="1:12" x14ac:dyDescent="0.3">
      <c r="A23" s="74"/>
      <c r="B23" s="80"/>
      <c r="C23" s="80"/>
      <c r="E23" s="78" t="s">
        <v>288</v>
      </c>
      <c r="F23" s="80" t="s">
        <v>289</v>
      </c>
      <c r="G23" s="80" t="s">
        <v>290</v>
      </c>
      <c r="H23" s="80" t="s">
        <v>291</v>
      </c>
      <c r="I23" s="80" t="s">
        <v>290</v>
      </c>
      <c r="J23" s="81" t="s">
        <v>292</v>
      </c>
      <c r="K23" s="80"/>
      <c r="L23" s="52"/>
    </row>
    <row r="24" spans="1:12" x14ac:dyDescent="0.3">
      <c r="A24" s="74"/>
      <c r="B24" s="82" t="s">
        <v>293</v>
      </c>
      <c r="C24" s="83"/>
      <c r="D24" s="84"/>
      <c r="E24" s="85" t="s">
        <v>286</v>
      </c>
      <c r="F24" s="86" t="s">
        <v>294</v>
      </c>
      <c r="G24" s="83" t="s">
        <v>295</v>
      </c>
      <c r="H24" s="86" t="s">
        <v>294</v>
      </c>
      <c r="I24" s="83" t="s">
        <v>296</v>
      </c>
      <c r="J24" s="87" t="s">
        <v>297</v>
      </c>
      <c r="L24" s="52"/>
    </row>
    <row r="25" spans="1:12" ht="21.9" customHeight="1" x14ac:dyDescent="0.3">
      <c r="A25" s="74"/>
      <c r="B25" s="88" t="s">
        <v>126</v>
      </c>
      <c r="C25" s="80"/>
      <c r="E25" s="78"/>
      <c r="F25" s="89"/>
      <c r="G25" s="80"/>
      <c r="H25" s="89"/>
      <c r="I25" s="80"/>
      <c r="J25" s="90"/>
      <c r="L25" s="52"/>
    </row>
    <row r="26" spans="1:12" x14ac:dyDescent="0.3">
      <c r="A26" s="74"/>
      <c r="B26" s="448"/>
      <c r="C26" s="448"/>
      <c r="D26" s="448"/>
      <c r="E26" s="298"/>
      <c r="F26" s="258"/>
      <c r="G26" s="299"/>
      <c r="H26" s="258"/>
      <c r="I26" s="298"/>
      <c r="J26" s="259"/>
      <c r="L26" s="52"/>
    </row>
    <row r="27" spans="1:12" x14ac:dyDescent="0.3">
      <c r="A27" s="74"/>
      <c r="B27" s="448"/>
      <c r="C27" s="448"/>
      <c r="D27" s="448"/>
      <c r="E27" s="298"/>
      <c r="F27" s="258"/>
      <c r="G27" s="299"/>
      <c r="H27" s="258"/>
      <c r="I27" s="298"/>
      <c r="J27" s="259"/>
      <c r="L27" s="52"/>
    </row>
    <row r="28" spans="1:12" x14ac:dyDescent="0.3">
      <c r="A28" s="74"/>
      <c r="B28" s="448"/>
      <c r="C28" s="448"/>
      <c r="D28" s="448"/>
      <c r="E28" s="298"/>
      <c r="F28" s="258"/>
      <c r="G28" s="299"/>
      <c r="H28" s="258"/>
      <c r="I28" s="298"/>
      <c r="J28" s="259"/>
      <c r="L28" s="52"/>
    </row>
    <row r="29" spans="1:12" x14ac:dyDescent="0.3">
      <c r="A29" s="74"/>
      <c r="B29" s="448"/>
      <c r="C29" s="448"/>
      <c r="D29" s="448"/>
      <c r="E29" s="298"/>
      <c r="F29" s="258"/>
      <c r="G29" s="299"/>
      <c r="H29" s="258"/>
      <c r="I29" s="298"/>
      <c r="J29" s="259"/>
      <c r="L29" s="52"/>
    </row>
    <row r="30" spans="1:12" x14ac:dyDescent="0.3">
      <c r="A30" s="74"/>
      <c r="B30" s="448"/>
      <c r="C30" s="448"/>
      <c r="D30" s="448"/>
      <c r="E30" s="298"/>
      <c r="F30" s="258"/>
      <c r="G30" s="299"/>
      <c r="H30" s="258"/>
      <c r="I30" s="298"/>
      <c r="J30" s="259"/>
      <c r="L30" s="52"/>
    </row>
    <row r="31" spans="1:12" x14ac:dyDescent="0.3">
      <c r="A31" s="74"/>
      <c r="B31" s="448"/>
      <c r="C31" s="448"/>
      <c r="D31" s="448"/>
      <c r="E31" s="298"/>
      <c r="F31" s="258"/>
      <c r="G31" s="299"/>
      <c r="H31" s="258"/>
      <c r="I31" s="298"/>
      <c r="J31" s="259"/>
      <c r="L31" s="52"/>
    </row>
    <row r="32" spans="1:12" x14ac:dyDescent="0.3">
      <c r="A32" s="74"/>
      <c r="B32" s="451" t="s">
        <v>298</v>
      </c>
      <c r="C32" s="452"/>
      <c r="D32" s="453"/>
      <c r="E32" s="298"/>
      <c r="F32" s="258"/>
      <c r="G32" s="299"/>
      <c r="H32" s="258"/>
      <c r="I32" s="298"/>
      <c r="J32" s="259"/>
      <c r="L32" s="52"/>
    </row>
    <row r="33" spans="1:12" x14ac:dyDescent="0.3">
      <c r="A33" s="74"/>
      <c r="B33" s="448"/>
      <c r="C33" s="448"/>
      <c r="D33" s="448"/>
      <c r="E33" s="298"/>
      <c r="F33" s="258"/>
      <c r="G33" s="299"/>
      <c r="H33" s="258"/>
      <c r="I33" s="298"/>
      <c r="J33" s="259"/>
      <c r="L33" s="52"/>
    </row>
    <row r="34" spans="1:12" ht="21.9" customHeight="1" x14ac:dyDescent="0.3">
      <c r="A34" s="74"/>
      <c r="B34" s="88" t="s">
        <v>138</v>
      </c>
      <c r="C34" s="80"/>
      <c r="E34" s="78"/>
      <c r="F34" s="89"/>
      <c r="G34" s="80"/>
      <c r="H34" s="89"/>
      <c r="I34" s="80"/>
      <c r="J34" s="90"/>
      <c r="L34" s="52"/>
    </row>
    <row r="35" spans="1:12" x14ac:dyDescent="0.3">
      <c r="A35" s="74"/>
      <c r="B35" s="448"/>
      <c r="C35" s="448"/>
      <c r="D35" s="448"/>
      <c r="E35" s="298"/>
      <c r="F35" s="258"/>
      <c r="G35" s="299"/>
      <c r="H35" s="258"/>
      <c r="I35" s="298"/>
      <c r="J35" s="259"/>
      <c r="L35" s="52"/>
    </row>
    <row r="36" spans="1:12" x14ac:dyDescent="0.3">
      <c r="A36" s="74"/>
      <c r="B36" s="448"/>
      <c r="C36" s="448"/>
      <c r="D36" s="448"/>
      <c r="E36" s="298"/>
      <c r="F36" s="258"/>
      <c r="G36" s="299"/>
      <c r="H36" s="258"/>
      <c r="I36" s="298"/>
      <c r="J36" s="259"/>
      <c r="L36" s="52"/>
    </row>
    <row r="37" spans="1:12" x14ac:dyDescent="0.3">
      <c r="A37" s="74"/>
      <c r="B37" s="448"/>
      <c r="C37" s="448"/>
      <c r="D37" s="448"/>
      <c r="E37" s="298"/>
      <c r="F37" s="258"/>
      <c r="G37" s="299"/>
      <c r="H37" s="258"/>
      <c r="I37" s="298"/>
      <c r="J37" s="259"/>
      <c r="L37" s="52"/>
    </row>
    <row r="38" spans="1:12" x14ac:dyDescent="0.3">
      <c r="A38" s="74"/>
      <c r="B38" s="448"/>
      <c r="C38" s="448"/>
      <c r="D38" s="448"/>
      <c r="E38" s="298"/>
      <c r="F38" s="258"/>
      <c r="G38" s="299"/>
      <c r="H38" s="258"/>
      <c r="I38" s="298"/>
      <c r="J38" s="259"/>
      <c r="L38" s="52"/>
    </row>
    <row r="39" spans="1:12" x14ac:dyDescent="0.3">
      <c r="A39" s="74"/>
      <c r="B39" s="448"/>
      <c r="C39" s="448"/>
      <c r="D39" s="448"/>
      <c r="E39" s="298"/>
      <c r="F39" s="258"/>
      <c r="G39" s="299"/>
      <c r="H39" s="258"/>
      <c r="I39" s="298"/>
      <c r="J39" s="259"/>
      <c r="L39" s="52"/>
    </row>
    <row r="40" spans="1:12" x14ac:dyDescent="0.3">
      <c r="A40" s="74"/>
      <c r="B40" s="448"/>
      <c r="C40" s="448"/>
      <c r="D40" s="448"/>
      <c r="E40" s="298"/>
      <c r="F40" s="258"/>
      <c r="G40" s="299"/>
      <c r="H40" s="258"/>
      <c r="I40" s="298"/>
      <c r="J40" s="259"/>
      <c r="L40" s="52"/>
    </row>
    <row r="41" spans="1:12" x14ac:dyDescent="0.3">
      <c r="A41" s="74"/>
      <c r="B41" s="451" t="s">
        <v>298</v>
      </c>
      <c r="C41" s="452"/>
      <c r="D41" s="453"/>
      <c r="E41" s="298"/>
      <c r="F41" s="258"/>
      <c r="G41" s="299"/>
      <c r="H41" s="258"/>
      <c r="I41" s="298"/>
      <c r="J41" s="259"/>
      <c r="L41" s="52"/>
    </row>
    <row r="42" spans="1:12" x14ac:dyDescent="0.3">
      <c r="A42" s="74"/>
      <c r="B42" s="448"/>
      <c r="C42" s="448"/>
      <c r="D42" s="448"/>
      <c r="E42" s="298"/>
      <c r="F42" s="258"/>
      <c r="G42" s="299"/>
      <c r="H42" s="258"/>
      <c r="I42" s="298"/>
      <c r="J42" s="259"/>
      <c r="L42" s="52"/>
    </row>
    <row r="43" spans="1:12" ht="21.9" customHeight="1" x14ac:dyDescent="0.3">
      <c r="A43" s="74"/>
      <c r="B43" s="88" t="s">
        <v>299</v>
      </c>
      <c r="C43" s="80"/>
      <c r="E43" s="78"/>
      <c r="F43" s="89"/>
      <c r="G43" s="80"/>
      <c r="H43" s="89"/>
      <c r="I43" s="80"/>
      <c r="J43" s="90"/>
      <c r="L43" s="52"/>
    </row>
    <row r="44" spans="1:12" x14ac:dyDescent="0.3">
      <c r="A44" s="74"/>
      <c r="B44" s="448"/>
      <c r="C44" s="448"/>
      <c r="D44" s="448"/>
      <c r="E44" s="298"/>
      <c r="F44" s="258"/>
      <c r="G44" s="299"/>
      <c r="H44" s="258"/>
      <c r="I44" s="298"/>
      <c r="J44" s="259"/>
      <c r="L44" s="52"/>
    </row>
    <row r="45" spans="1:12" x14ac:dyDescent="0.3">
      <c r="A45" s="74"/>
      <c r="B45" s="448"/>
      <c r="C45" s="448"/>
      <c r="D45" s="448"/>
      <c r="E45" s="298"/>
      <c r="F45" s="258"/>
      <c r="G45" s="299"/>
      <c r="H45" s="258"/>
      <c r="I45" s="298"/>
      <c r="J45" s="259"/>
      <c r="L45" s="52"/>
    </row>
    <row r="46" spans="1:12" x14ac:dyDescent="0.3">
      <c r="A46" s="74"/>
      <c r="B46" s="448"/>
      <c r="C46" s="448"/>
      <c r="D46" s="448"/>
      <c r="E46" s="298"/>
      <c r="F46" s="258"/>
      <c r="G46" s="299"/>
      <c r="H46" s="258"/>
      <c r="I46" s="298"/>
      <c r="J46" s="259"/>
      <c r="L46" s="52"/>
    </row>
    <row r="47" spans="1:12" x14ac:dyDescent="0.3">
      <c r="A47" s="74"/>
      <c r="B47" s="448"/>
      <c r="C47" s="448"/>
      <c r="D47" s="448"/>
      <c r="E47" s="298"/>
      <c r="F47" s="258"/>
      <c r="G47" s="299"/>
      <c r="H47" s="258"/>
      <c r="I47" s="298"/>
      <c r="J47" s="259"/>
      <c r="L47" s="52"/>
    </row>
    <row r="48" spans="1:12" x14ac:dyDescent="0.3">
      <c r="A48" s="74"/>
      <c r="B48" s="448"/>
      <c r="C48" s="448"/>
      <c r="D48" s="448"/>
      <c r="E48" s="298"/>
      <c r="F48" s="258"/>
      <c r="G48" s="299"/>
      <c r="H48" s="258"/>
      <c r="I48" s="298"/>
      <c r="J48" s="259"/>
      <c r="L48" s="52"/>
    </row>
    <row r="49" spans="1:12" x14ac:dyDescent="0.3">
      <c r="A49" s="74"/>
      <c r="B49" s="448"/>
      <c r="C49" s="448"/>
      <c r="D49" s="448"/>
      <c r="E49" s="298"/>
      <c r="F49" s="258"/>
      <c r="G49" s="299"/>
      <c r="H49" s="258"/>
      <c r="I49" s="298"/>
      <c r="J49" s="259"/>
      <c r="L49" s="52"/>
    </row>
    <row r="50" spans="1:12" x14ac:dyDescent="0.3">
      <c r="A50" s="74"/>
      <c r="B50" s="451" t="s">
        <v>298</v>
      </c>
      <c r="C50" s="452"/>
      <c r="D50" s="453"/>
      <c r="E50" s="298"/>
      <c r="F50" s="258"/>
      <c r="G50" s="299"/>
      <c r="H50" s="258"/>
      <c r="I50" s="298"/>
      <c r="J50" s="259"/>
      <c r="L50" s="52"/>
    </row>
    <row r="51" spans="1:12" x14ac:dyDescent="0.3">
      <c r="A51" s="74"/>
      <c r="B51" s="448"/>
      <c r="C51" s="448"/>
      <c r="D51" s="448"/>
      <c r="E51" s="298"/>
      <c r="F51" s="258"/>
      <c r="G51" s="299"/>
      <c r="H51" s="258"/>
      <c r="I51" s="298"/>
      <c r="J51" s="259"/>
      <c r="L51" s="52"/>
    </row>
    <row r="52" spans="1:12" ht="21.9" customHeight="1" x14ac:dyDescent="0.3">
      <c r="A52" s="74"/>
      <c r="B52" s="88" t="s">
        <v>300</v>
      </c>
      <c r="C52" s="80"/>
      <c r="E52" s="78"/>
      <c r="F52" s="89"/>
      <c r="G52" s="80"/>
      <c r="H52" s="89"/>
      <c r="I52" s="80"/>
      <c r="J52" s="90"/>
      <c r="L52" s="52"/>
    </row>
    <row r="53" spans="1:12" x14ac:dyDescent="0.3">
      <c r="A53" s="74"/>
      <c r="B53" s="448"/>
      <c r="C53" s="448"/>
      <c r="D53" s="448"/>
      <c r="E53" s="298"/>
      <c r="F53" s="258"/>
      <c r="G53" s="299"/>
      <c r="H53" s="258"/>
      <c r="I53" s="298"/>
      <c r="J53" s="259"/>
      <c r="L53" s="52"/>
    </row>
    <row r="54" spans="1:12" x14ac:dyDescent="0.3">
      <c r="A54" s="74"/>
      <c r="B54" s="448"/>
      <c r="C54" s="448"/>
      <c r="D54" s="448"/>
      <c r="E54" s="298"/>
      <c r="F54" s="258"/>
      <c r="G54" s="299"/>
      <c r="H54" s="258"/>
      <c r="I54" s="298"/>
      <c r="J54" s="259"/>
      <c r="L54" s="52"/>
    </row>
    <row r="55" spans="1:12" x14ac:dyDescent="0.3">
      <c r="A55" s="74"/>
      <c r="B55" s="448"/>
      <c r="C55" s="448"/>
      <c r="D55" s="448"/>
      <c r="E55" s="298"/>
      <c r="F55" s="258"/>
      <c r="G55" s="299"/>
      <c r="H55" s="258"/>
      <c r="I55" s="298"/>
      <c r="J55" s="259"/>
      <c r="L55" s="52"/>
    </row>
    <row r="56" spans="1:12" x14ac:dyDescent="0.3">
      <c r="A56" s="74"/>
      <c r="B56" s="448"/>
      <c r="C56" s="448"/>
      <c r="D56" s="448"/>
      <c r="E56" s="298"/>
      <c r="F56" s="258"/>
      <c r="G56" s="299"/>
      <c r="H56" s="258"/>
      <c r="I56" s="298"/>
      <c r="J56" s="259"/>
      <c r="L56" s="52"/>
    </row>
    <row r="57" spans="1:12" x14ac:dyDescent="0.3">
      <c r="A57" s="74"/>
      <c r="B57" s="448"/>
      <c r="C57" s="448"/>
      <c r="D57" s="448"/>
      <c r="E57" s="298"/>
      <c r="F57" s="258"/>
      <c r="G57" s="299"/>
      <c r="H57" s="258"/>
      <c r="I57" s="298"/>
      <c r="J57" s="259"/>
      <c r="L57" s="52"/>
    </row>
    <row r="58" spans="1:12" x14ac:dyDescent="0.3">
      <c r="A58" s="74"/>
      <c r="B58" s="448"/>
      <c r="C58" s="448"/>
      <c r="D58" s="448"/>
      <c r="E58" s="298"/>
      <c r="F58" s="258"/>
      <c r="G58" s="299"/>
      <c r="H58" s="258"/>
      <c r="I58" s="298"/>
      <c r="J58" s="259"/>
      <c r="L58" s="52"/>
    </row>
    <row r="59" spans="1:12" x14ac:dyDescent="0.3">
      <c r="A59" s="74"/>
      <c r="B59" s="451" t="s">
        <v>298</v>
      </c>
      <c r="C59" s="452"/>
      <c r="D59" s="453"/>
      <c r="E59" s="298"/>
      <c r="F59" s="258"/>
      <c r="G59" s="299"/>
      <c r="H59" s="258"/>
      <c r="I59" s="298"/>
      <c r="J59" s="259"/>
      <c r="L59" s="52"/>
    </row>
    <row r="60" spans="1:12" x14ac:dyDescent="0.3">
      <c r="A60" s="74"/>
      <c r="B60" s="448"/>
      <c r="C60" s="448"/>
      <c r="D60" s="448"/>
      <c r="E60" s="298"/>
      <c r="F60" s="258"/>
      <c r="G60" s="299"/>
      <c r="H60" s="258"/>
      <c r="I60" s="298"/>
      <c r="J60" s="259"/>
      <c r="L60" s="52"/>
    </row>
    <row r="61" spans="1:12" x14ac:dyDescent="0.3">
      <c r="A61" s="74"/>
      <c r="B61" s="44" t="s">
        <v>301</v>
      </c>
      <c r="E61" s="300">
        <f>SUM(E26:E60)</f>
        <v>0</v>
      </c>
      <c r="G61" s="300">
        <f>SUM(G26:G60)</f>
        <v>0</v>
      </c>
      <c r="I61" s="300">
        <f>SUM(I26:I60)</f>
        <v>0</v>
      </c>
      <c r="J61" s="76"/>
      <c r="L61" s="52"/>
    </row>
    <row r="62" spans="1:12" x14ac:dyDescent="0.3">
      <c r="A62" s="74"/>
      <c r="B62" s="44" t="s">
        <v>302</v>
      </c>
      <c r="G62" s="296" t="e">
        <f>G61/E61</f>
        <v>#DIV/0!</v>
      </c>
      <c r="I62" s="296" t="e">
        <f>I61/E61</f>
        <v>#DIV/0!</v>
      </c>
      <c r="J62" s="76"/>
      <c r="L62" s="52"/>
    </row>
    <row r="63" spans="1:12" x14ac:dyDescent="0.3">
      <c r="A63" s="74"/>
      <c r="B63" s="44" t="s">
        <v>303</v>
      </c>
      <c r="G63" s="92" t="e">
        <f>IF(G62&lt;(1/3),"Yes","No")</f>
        <v>#DIV/0!</v>
      </c>
      <c r="I63" s="92" t="e">
        <f>IF(I62&lt;(1/3),"Yes","No")</f>
        <v>#DIV/0!</v>
      </c>
      <c r="J63" s="76"/>
      <c r="L63" s="52"/>
    </row>
    <row r="64" spans="1:12" x14ac:dyDescent="0.3">
      <c r="A64" s="74"/>
      <c r="B64" s="44" t="s">
        <v>304</v>
      </c>
      <c r="G64" s="92" t="e">
        <f>IF(G62&gt;(2/3),"Yes","No")</f>
        <v>#DIV/0!</v>
      </c>
      <c r="I64" s="92" t="e">
        <f>IF(I62&gt;(2/3),"Yes","No")</f>
        <v>#DIV/0!</v>
      </c>
      <c r="J64" s="76"/>
      <c r="L64" s="52"/>
    </row>
    <row r="65" spans="1:12" x14ac:dyDescent="0.3">
      <c r="A65" s="74"/>
      <c r="J65" s="76"/>
      <c r="L65" s="52"/>
    </row>
    <row r="66" spans="1:12" x14ac:dyDescent="0.3">
      <c r="A66" s="93" t="s">
        <v>305</v>
      </c>
      <c r="G66" s="92"/>
      <c r="I66" s="92"/>
      <c r="J66" s="76"/>
      <c r="L66" s="52"/>
    </row>
    <row r="67" spans="1:12" x14ac:dyDescent="0.3">
      <c r="A67" s="94" t="s">
        <v>306</v>
      </c>
      <c r="B67" s="440"/>
      <c r="C67" s="441"/>
      <c r="D67" s="441"/>
      <c r="E67" s="441"/>
      <c r="F67" s="441"/>
      <c r="G67" s="441"/>
      <c r="H67" s="441"/>
      <c r="I67" s="441"/>
      <c r="J67" s="442"/>
      <c r="L67" s="52"/>
    </row>
    <row r="68" spans="1:12" x14ac:dyDescent="0.3">
      <c r="A68" s="94" t="s">
        <v>307</v>
      </c>
      <c r="B68" s="440"/>
      <c r="C68" s="441"/>
      <c r="D68" s="441"/>
      <c r="E68" s="441"/>
      <c r="F68" s="441"/>
      <c r="G68" s="441"/>
      <c r="H68" s="441"/>
      <c r="I68" s="441"/>
      <c r="J68" s="442"/>
      <c r="L68" s="52"/>
    </row>
    <row r="69" spans="1:12" x14ac:dyDescent="0.3">
      <c r="A69" s="94" t="s">
        <v>308</v>
      </c>
      <c r="B69" s="443" t="s">
        <v>309</v>
      </c>
      <c r="C69" s="444"/>
      <c r="D69" s="444"/>
      <c r="E69" s="444"/>
      <c r="F69" s="444"/>
      <c r="G69" s="444"/>
      <c r="H69" s="444"/>
      <c r="I69" s="444"/>
      <c r="J69" s="445"/>
      <c r="L69" s="52"/>
    </row>
    <row r="70" spans="1:12" ht="16.2" thickBot="1" x14ac:dyDescent="0.35">
      <c r="A70" s="95"/>
      <c r="B70" s="96"/>
      <c r="C70" s="96"/>
      <c r="D70" s="96"/>
      <c r="E70" s="96"/>
      <c r="F70" s="96"/>
      <c r="G70" s="97"/>
      <c r="H70" s="96"/>
      <c r="I70" s="97"/>
      <c r="J70" s="98"/>
      <c r="L70" s="52"/>
    </row>
    <row r="71" spans="1:12" ht="16.2" thickBot="1" x14ac:dyDescent="0.35">
      <c r="A71" s="99"/>
      <c r="G71" s="100"/>
      <c r="I71" s="100"/>
      <c r="L71" s="52"/>
    </row>
    <row r="72" spans="1:12" ht="16.2" thickBot="1" x14ac:dyDescent="0.35">
      <c r="A72" s="435" t="s">
        <v>310</v>
      </c>
      <c r="B72" s="436"/>
      <c r="C72" s="436"/>
      <c r="D72" s="436"/>
      <c r="E72" s="436"/>
      <c r="F72" s="436"/>
      <c r="G72" s="436"/>
      <c r="H72" s="436"/>
      <c r="I72" s="436"/>
      <c r="J72" s="437"/>
      <c r="L72" s="52"/>
    </row>
    <row r="73" spans="1:12" x14ac:dyDescent="0.3">
      <c r="A73" s="74" t="s">
        <v>311</v>
      </c>
      <c r="B73" s="44" t="s">
        <v>312</v>
      </c>
      <c r="J73" s="101" t="e">
        <f>G63</f>
        <v>#DIV/0!</v>
      </c>
    </row>
    <row r="74" spans="1:12" x14ac:dyDescent="0.3">
      <c r="A74" s="93"/>
      <c r="B74" s="77" t="s">
        <v>313</v>
      </c>
      <c r="J74" s="102"/>
      <c r="L74" s="52"/>
    </row>
    <row r="75" spans="1:12" x14ac:dyDescent="0.3">
      <c r="A75" s="93"/>
      <c r="J75" s="76"/>
      <c r="L75" s="52"/>
    </row>
    <row r="76" spans="1:12" ht="15" customHeight="1" x14ac:dyDescent="0.3">
      <c r="A76" s="74" t="s">
        <v>314</v>
      </c>
      <c r="B76" s="44" t="s">
        <v>315</v>
      </c>
      <c r="J76" s="101" t="e">
        <f>G64</f>
        <v>#DIV/0!</v>
      </c>
    </row>
    <row r="77" spans="1:12" ht="15" customHeight="1" x14ac:dyDescent="0.3">
      <c r="A77" s="74"/>
      <c r="B77" s="77" t="s">
        <v>316</v>
      </c>
      <c r="C77" s="77"/>
      <c r="J77" s="102"/>
    </row>
    <row r="78" spans="1:12" ht="15" customHeight="1" x14ac:dyDescent="0.3">
      <c r="A78" s="74"/>
      <c r="B78" s="103" t="s">
        <v>282</v>
      </c>
      <c r="C78" s="438" t="s">
        <v>317</v>
      </c>
      <c r="D78" s="438"/>
      <c r="E78" s="438"/>
      <c r="F78" s="438"/>
      <c r="G78" s="438"/>
      <c r="H78" s="438"/>
      <c r="J78" s="102"/>
    </row>
    <row r="79" spans="1:12" ht="15" customHeight="1" x14ac:dyDescent="0.3">
      <c r="A79" s="74"/>
      <c r="C79" s="438"/>
      <c r="D79" s="438"/>
      <c r="E79" s="438"/>
      <c r="F79" s="438"/>
      <c r="G79" s="438"/>
      <c r="H79" s="438"/>
      <c r="J79" s="102"/>
    </row>
    <row r="80" spans="1:12" x14ac:dyDescent="0.3">
      <c r="A80" s="74"/>
      <c r="B80" s="103" t="s">
        <v>311</v>
      </c>
      <c r="C80" s="77" t="s">
        <v>318</v>
      </c>
      <c r="J80" s="76"/>
    </row>
    <row r="81" spans="1:12" x14ac:dyDescent="0.3">
      <c r="A81" s="74"/>
      <c r="J81" s="76"/>
    </row>
    <row r="82" spans="1:12" x14ac:dyDescent="0.3">
      <c r="A82" s="74" t="s">
        <v>319</v>
      </c>
      <c r="B82" s="44" t="s">
        <v>320</v>
      </c>
      <c r="J82" s="76"/>
    </row>
    <row r="83" spans="1:12" x14ac:dyDescent="0.3">
      <c r="A83" s="74"/>
      <c r="J83" s="76"/>
    </row>
    <row r="84" spans="1:12" x14ac:dyDescent="0.3">
      <c r="A84" s="74"/>
      <c r="B84" s="50" t="s">
        <v>285</v>
      </c>
      <c r="F84" s="449"/>
      <c r="G84" s="449"/>
      <c r="H84" s="449"/>
      <c r="I84" s="449"/>
      <c r="J84" s="450"/>
    </row>
    <row r="85" spans="1:12" x14ac:dyDescent="0.3">
      <c r="A85" s="74"/>
      <c r="B85" s="50"/>
      <c r="F85" s="104"/>
      <c r="G85" s="104"/>
      <c r="H85" s="104"/>
      <c r="I85" s="104"/>
      <c r="J85" s="105"/>
    </row>
    <row r="86" spans="1:12" x14ac:dyDescent="0.3">
      <c r="A86" s="106"/>
      <c r="C86" s="78"/>
      <c r="D86" s="80"/>
      <c r="F86" s="80"/>
      <c r="H86" s="80" t="s">
        <v>321</v>
      </c>
      <c r="I86" s="80" t="s">
        <v>321</v>
      </c>
      <c r="J86" s="81" t="s">
        <v>287</v>
      </c>
    </row>
    <row r="87" spans="1:12" ht="15" customHeight="1" x14ac:dyDescent="0.3">
      <c r="A87" s="106"/>
      <c r="C87" s="51"/>
      <c r="D87" s="51"/>
      <c r="F87" s="80"/>
      <c r="H87" s="107" t="s">
        <v>129</v>
      </c>
      <c r="I87" s="108" t="s">
        <v>131</v>
      </c>
      <c r="J87" s="81" t="s">
        <v>292</v>
      </c>
    </row>
    <row r="88" spans="1:12" x14ac:dyDescent="0.3">
      <c r="A88" s="106"/>
      <c r="B88" s="109" t="s">
        <v>322</v>
      </c>
      <c r="C88" s="109"/>
      <c r="D88" s="109"/>
      <c r="E88" s="84"/>
      <c r="F88" s="83"/>
      <c r="G88" s="84"/>
      <c r="H88" s="83" t="s">
        <v>323</v>
      </c>
      <c r="I88" s="83" t="s">
        <v>323</v>
      </c>
      <c r="J88" s="110" t="s">
        <v>297</v>
      </c>
    </row>
    <row r="89" spans="1:12" ht="21.9" customHeight="1" x14ac:dyDescent="0.3">
      <c r="A89" s="439"/>
      <c r="B89" s="88" t="s">
        <v>126</v>
      </c>
      <c r="C89" s="80"/>
      <c r="E89" s="78"/>
      <c r="F89" s="89"/>
      <c r="G89" s="80"/>
      <c r="H89" s="89"/>
      <c r="I89" s="80"/>
      <c r="J89" s="90"/>
      <c r="L89" s="52"/>
    </row>
    <row r="90" spans="1:12" x14ac:dyDescent="0.3">
      <c r="A90" s="439"/>
      <c r="B90" s="454"/>
      <c r="C90" s="454"/>
      <c r="D90" s="454"/>
      <c r="E90" s="454"/>
      <c r="F90" s="454"/>
      <c r="G90" s="454"/>
      <c r="H90" s="260"/>
      <c r="I90" s="260"/>
      <c r="J90" s="261"/>
    </row>
    <row r="91" spans="1:12" x14ac:dyDescent="0.3">
      <c r="A91" s="439"/>
      <c r="B91" s="454"/>
      <c r="C91" s="454"/>
      <c r="D91" s="454"/>
      <c r="E91" s="454"/>
      <c r="F91" s="454"/>
      <c r="G91" s="454"/>
      <c r="H91" s="260"/>
      <c r="I91" s="260"/>
      <c r="J91" s="261"/>
    </row>
    <row r="92" spans="1:12" x14ac:dyDescent="0.3">
      <c r="A92" s="439"/>
      <c r="B92" s="454"/>
      <c r="C92" s="454"/>
      <c r="D92" s="454"/>
      <c r="E92" s="454"/>
      <c r="F92" s="454"/>
      <c r="G92" s="454"/>
      <c r="H92" s="260"/>
      <c r="I92" s="260"/>
      <c r="J92" s="261"/>
    </row>
    <row r="93" spans="1:12" x14ac:dyDescent="0.3">
      <c r="A93" s="439"/>
      <c r="B93" s="454"/>
      <c r="C93" s="454"/>
      <c r="D93" s="454"/>
      <c r="E93" s="454"/>
      <c r="F93" s="454"/>
      <c r="G93" s="454"/>
      <c r="H93" s="260"/>
      <c r="I93" s="260"/>
      <c r="J93" s="261"/>
    </row>
    <row r="94" spans="1:12" x14ac:dyDescent="0.3">
      <c r="A94" s="439"/>
      <c r="B94" s="454"/>
      <c r="C94" s="454"/>
      <c r="D94" s="454"/>
      <c r="E94" s="454"/>
      <c r="F94" s="454"/>
      <c r="G94" s="454"/>
      <c r="H94" s="260"/>
      <c r="I94" s="260"/>
      <c r="J94" s="261"/>
    </row>
    <row r="95" spans="1:12" x14ac:dyDescent="0.3">
      <c r="A95" s="439"/>
      <c r="B95" s="455" t="s">
        <v>298</v>
      </c>
      <c r="C95" s="455"/>
      <c r="D95" s="455"/>
      <c r="E95" s="455"/>
      <c r="F95" s="455"/>
      <c r="G95" s="455"/>
      <c r="H95" s="260"/>
      <c r="I95" s="260"/>
      <c r="J95" s="261"/>
    </row>
    <row r="96" spans="1:12" x14ac:dyDescent="0.3">
      <c r="A96" s="439"/>
      <c r="B96" s="454"/>
      <c r="C96" s="454"/>
      <c r="D96" s="454"/>
      <c r="E96" s="454"/>
      <c r="F96" s="454"/>
      <c r="G96" s="454"/>
      <c r="H96" s="260"/>
      <c r="I96" s="260"/>
      <c r="J96" s="261"/>
    </row>
    <row r="97" spans="1:12" ht="21.9" customHeight="1" x14ac:dyDescent="0.3">
      <c r="A97" s="439"/>
      <c r="B97" s="88" t="s">
        <v>138</v>
      </c>
      <c r="C97" s="80"/>
      <c r="E97" s="78"/>
      <c r="F97" s="89"/>
      <c r="G97" s="80"/>
      <c r="H97" s="89"/>
      <c r="I97" s="80"/>
      <c r="J97" s="90"/>
      <c r="L97" s="52"/>
    </row>
    <row r="98" spans="1:12" x14ac:dyDescent="0.3">
      <c r="A98" s="439"/>
      <c r="B98" s="454"/>
      <c r="C98" s="454"/>
      <c r="D98" s="454"/>
      <c r="E98" s="454"/>
      <c r="F98" s="454"/>
      <c r="G98" s="454"/>
      <c r="H98" s="260"/>
      <c r="I98" s="260"/>
      <c r="J98" s="261"/>
    </row>
    <row r="99" spans="1:12" x14ac:dyDescent="0.3">
      <c r="A99" s="439"/>
      <c r="B99" s="454"/>
      <c r="C99" s="454"/>
      <c r="D99" s="454"/>
      <c r="E99" s="454"/>
      <c r="F99" s="454"/>
      <c r="G99" s="454"/>
      <c r="H99" s="260"/>
      <c r="I99" s="260"/>
      <c r="J99" s="261"/>
    </row>
    <row r="100" spans="1:12" x14ac:dyDescent="0.3">
      <c r="A100" s="439"/>
      <c r="B100" s="454"/>
      <c r="C100" s="454"/>
      <c r="D100" s="454"/>
      <c r="E100" s="454"/>
      <c r="F100" s="454"/>
      <c r="G100" s="454"/>
      <c r="H100" s="260"/>
      <c r="I100" s="260"/>
      <c r="J100" s="261"/>
    </row>
    <row r="101" spans="1:12" x14ac:dyDescent="0.3">
      <c r="A101" s="439"/>
      <c r="B101" s="454"/>
      <c r="C101" s="454"/>
      <c r="D101" s="454"/>
      <c r="E101" s="454"/>
      <c r="F101" s="454"/>
      <c r="G101" s="454"/>
      <c r="H101" s="260"/>
      <c r="I101" s="260"/>
      <c r="J101" s="261"/>
    </row>
    <row r="102" spans="1:12" x14ac:dyDescent="0.3">
      <c r="A102" s="439"/>
      <c r="B102" s="454"/>
      <c r="C102" s="454"/>
      <c r="D102" s="454"/>
      <c r="E102" s="454"/>
      <c r="F102" s="454"/>
      <c r="G102" s="454"/>
      <c r="H102" s="260"/>
      <c r="I102" s="260"/>
      <c r="J102" s="261"/>
    </row>
    <row r="103" spans="1:12" x14ac:dyDescent="0.3">
      <c r="A103" s="439"/>
      <c r="B103" s="455" t="s">
        <v>298</v>
      </c>
      <c r="C103" s="455"/>
      <c r="D103" s="455"/>
      <c r="E103" s="455"/>
      <c r="F103" s="455"/>
      <c r="G103" s="455"/>
      <c r="H103" s="260"/>
      <c r="I103" s="260"/>
      <c r="J103" s="261"/>
    </row>
    <row r="104" spans="1:12" x14ac:dyDescent="0.3">
      <c r="A104" s="439"/>
      <c r="B104" s="454"/>
      <c r="C104" s="454"/>
      <c r="D104" s="454"/>
      <c r="E104" s="454"/>
      <c r="F104" s="454"/>
      <c r="G104" s="454"/>
      <c r="H104" s="260"/>
      <c r="I104" s="260"/>
      <c r="J104" s="261"/>
    </row>
    <row r="105" spans="1:12" ht="21.9" customHeight="1" x14ac:dyDescent="0.3">
      <c r="A105" s="439"/>
      <c r="B105" s="88" t="s">
        <v>299</v>
      </c>
      <c r="C105" s="80"/>
      <c r="E105" s="78"/>
      <c r="F105" s="89"/>
      <c r="G105" s="80"/>
      <c r="H105" s="89"/>
      <c r="I105" s="80"/>
      <c r="J105" s="90"/>
      <c r="L105" s="52"/>
    </row>
    <row r="106" spans="1:12" x14ac:dyDescent="0.3">
      <c r="A106" s="439"/>
      <c r="B106" s="454"/>
      <c r="C106" s="454"/>
      <c r="D106" s="454"/>
      <c r="E106" s="454"/>
      <c r="F106" s="454"/>
      <c r="G106" s="454"/>
      <c r="H106" s="260"/>
      <c r="I106" s="260"/>
      <c r="J106" s="261"/>
    </row>
    <row r="107" spans="1:12" x14ac:dyDescent="0.3">
      <c r="A107" s="439"/>
      <c r="B107" s="454"/>
      <c r="C107" s="454"/>
      <c r="D107" s="454"/>
      <c r="E107" s="454"/>
      <c r="F107" s="454"/>
      <c r="G107" s="454"/>
      <c r="H107" s="260"/>
      <c r="I107" s="260"/>
      <c r="J107" s="261"/>
    </row>
    <row r="108" spans="1:12" x14ac:dyDescent="0.3">
      <c r="A108" s="439"/>
      <c r="B108" s="454"/>
      <c r="C108" s="454"/>
      <c r="D108" s="454"/>
      <c r="E108" s="454"/>
      <c r="F108" s="454"/>
      <c r="G108" s="454"/>
      <c r="H108" s="260"/>
      <c r="I108" s="260"/>
      <c r="J108" s="261"/>
    </row>
    <row r="109" spans="1:12" x14ac:dyDescent="0.3">
      <c r="A109" s="439"/>
      <c r="B109" s="454"/>
      <c r="C109" s="454"/>
      <c r="D109" s="454"/>
      <c r="E109" s="454"/>
      <c r="F109" s="454"/>
      <c r="G109" s="454"/>
      <c r="H109" s="260"/>
      <c r="I109" s="260"/>
      <c r="J109" s="261"/>
    </row>
    <row r="110" spans="1:12" x14ac:dyDescent="0.3">
      <c r="A110" s="439"/>
      <c r="B110" s="454"/>
      <c r="C110" s="454"/>
      <c r="D110" s="454"/>
      <c r="E110" s="454"/>
      <c r="F110" s="454"/>
      <c r="G110" s="454"/>
      <c r="H110" s="260"/>
      <c r="I110" s="260"/>
      <c r="J110" s="261"/>
    </row>
    <row r="111" spans="1:12" x14ac:dyDescent="0.3">
      <c r="A111" s="439"/>
      <c r="B111" s="455" t="s">
        <v>298</v>
      </c>
      <c r="C111" s="455"/>
      <c r="D111" s="455"/>
      <c r="E111" s="455"/>
      <c r="F111" s="455"/>
      <c r="G111" s="455"/>
      <c r="H111" s="260"/>
      <c r="I111" s="260"/>
      <c r="J111" s="261"/>
    </row>
    <row r="112" spans="1:12" x14ac:dyDescent="0.3">
      <c r="A112" s="439"/>
      <c r="B112" s="454"/>
      <c r="C112" s="454"/>
      <c r="D112" s="454"/>
      <c r="E112" s="454"/>
      <c r="F112" s="454"/>
      <c r="G112" s="454"/>
      <c r="H112" s="260"/>
      <c r="I112" s="260"/>
      <c r="J112" s="261"/>
    </row>
    <row r="113" spans="1:12" ht="21.9" customHeight="1" x14ac:dyDescent="0.3">
      <c r="A113" s="439"/>
      <c r="B113" s="88" t="s">
        <v>300</v>
      </c>
      <c r="C113" s="80"/>
      <c r="E113" s="78"/>
      <c r="F113" s="89"/>
      <c r="G113" s="80"/>
      <c r="H113" s="89"/>
      <c r="I113" s="80"/>
      <c r="J113" s="90"/>
      <c r="L113" s="52"/>
    </row>
    <row r="114" spans="1:12" x14ac:dyDescent="0.3">
      <c r="A114" s="111"/>
      <c r="B114" s="454"/>
      <c r="C114" s="454"/>
      <c r="D114" s="454"/>
      <c r="E114" s="454"/>
      <c r="F114" s="454"/>
      <c r="G114" s="454"/>
      <c r="H114" s="260"/>
      <c r="I114" s="260"/>
      <c r="J114" s="261"/>
    </row>
    <row r="115" spans="1:12" x14ac:dyDescent="0.3">
      <c r="A115" s="111"/>
      <c r="B115" s="454"/>
      <c r="C115" s="454"/>
      <c r="D115" s="454"/>
      <c r="E115" s="454"/>
      <c r="F115" s="454"/>
      <c r="G115" s="454"/>
      <c r="H115" s="260"/>
      <c r="I115" s="260"/>
      <c r="J115" s="261"/>
    </row>
    <row r="116" spans="1:12" x14ac:dyDescent="0.3">
      <c r="A116" s="111"/>
      <c r="B116" s="454"/>
      <c r="C116" s="454"/>
      <c r="D116" s="454"/>
      <c r="E116" s="454"/>
      <c r="F116" s="454"/>
      <c r="G116" s="454"/>
      <c r="H116" s="260"/>
      <c r="I116" s="260"/>
      <c r="J116" s="261"/>
    </row>
    <row r="117" spans="1:12" x14ac:dyDescent="0.3">
      <c r="A117" s="111"/>
      <c r="B117" s="454"/>
      <c r="C117" s="454"/>
      <c r="D117" s="454"/>
      <c r="E117" s="454"/>
      <c r="F117" s="454"/>
      <c r="G117" s="454"/>
      <c r="H117" s="260"/>
      <c r="I117" s="260"/>
      <c r="J117" s="261"/>
    </row>
    <row r="118" spans="1:12" x14ac:dyDescent="0.3">
      <c r="A118" s="111"/>
      <c r="B118" s="454"/>
      <c r="C118" s="454"/>
      <c r="D118" s="454"/>
      <c r="E118" s="454"/>
      <c r="F118" s="454"/>
      <c r="G118" s="454"/>
      <c r="H118" s="260"/>
      <c r="I118" s="260"/>
      <c r="J118" s="261"/>
    </row>
    <row r="119" spans="1:12" x14ac:dyDescent="0.3">
      <c r="A119" s="111"/>
      <c r="B119" s="455" t="s">
        <v>298</v>
      </c>
      <c r="C119" s="455"/>
      <c r="D119" s="455"/>
      <c r="E119" s="455"/>
      <c r="F119" s="455"/>
      <c r="G119" s="455"/>
      <c r="H119" s="260"/>
      <c r="I119" s="260"/>
      <c r="J119" s="261"/>
    </row>
    <row r="120" spans="1:12" x14ac:dyDescent="0.3">
      <c r="A120" s="111"/>
      <c r="B120" s="454"/>
      <c r="C120" s="454"/>
      <c r="D120" s="454"/>
      <c r="E120" s="454"/>
      <c r="F120" s="454"/>
      <c r="G120" s="454"/>
      <c r="H120" s="260"/>
      <c r="I120" s="260"/>
      <c r="J120" s="261"/>
    </row>
    <row r="121" spans="1:12" x14ac:dyDescent="0.3">
      <c r="A121" s="111"/>
      <c r="B121" s="112"/>
      <c r="C121" s="113"/>
      <c r="D121" s="114"/>
      <c r="E121" s="115"/>
      <c r="F121" s="115"/>
      <c r="G121" s="115"/>
      <c r="H121" s="116"/>
      <c r="I121" s="116"/>
      <c r="J121" s="117"/>
    </row>
    <row r="122" spans="1:12" x14ac:dyDescent="0.3">
      <c r="A122" s="74" t="s">
        <v>324</v>
      </c>
      <c r="B122" s="118" t="s">
        <v>325</v>
      </c>
      <c r="C122" s="119"/>
      <c r="D122" s="119"/>
      <c r="E122" s="120"/>
      <c r="F122" s="120"/>
      <c r="G122" s="120"/>
      <c r="H122" s="120"/>
      <c r="I122" s="114"/>
      <c r="J122" s="117"/>
    </row>
    <row r="123" spans="1:12" x14ac:dyDescent="0.3">
      <c r="A123" s="106"/>
      <c r="B123" s="446"/>
      <c r="C123" s="446"/>
      <c r="D123" s="446"/>
      <c r="E123" s="446"/>
      <c r="F123" s="446"/>
      <c r="G123" s="446"/>
      <c r="H123" s="446"/>
      <c r="I123" s="446"/>
      <c r="J123" s="447"/>
    </row>
    <row r="124" spans="1:12" x14ac:dyDescent="0.3">
      <c r="A124" s="106"/>
      <c r="B124" s="446"/>
      <c r="C124" s="446"/>
      <c r="D124" s="446"/>
      <c r="E124" s="446"/>
      <c r="F124" s="446"/>
      <c r="G124" s="446"/>
      <c r="H124" s="446"/>
      <c r="I124" s="446"/>
      <c r="J124" s="447"/>
    </row>
    <row r="125" spans="1:12" x14ac:dyDescent="0.3">
      <c r="A125" s="111"/>
      <c r="B125" s="112"/>
      <c r="C125" s="113"/>
      <c r="D125" s="114"/>
      <c r="E125" s="115"/>
      <c r="F125" s="115"/>
      <c r="G125" s="115"/>
      <c r="H125" s="116"/>
      <c r="I125" s="116"/>
      <c r="J125" s="117"/>
    </row>
    <row r="126" spans="1:12" x14ac:dyDescent="0.3">
      <c r="A126" s="93" t="s">
        <v>305</v>
      </c>
      <c r="G126" s="92"/>
      <c r="I126" s="92"/>
      <c r="J126" s="76"/>
    </row>
    <row r="127" spans="1:12" x14ac:dyDescent="0.3">
      <c r="A127" s="94" t="s">
        <v>326</v>
      </c>
      <c r="B127" s="440"/>
      <c r="C127" s="441"/>
      <c r="D127" s="441"/>
      <c r="E127" s="441"/>
      <c r="F127" s="441"/>
      <c r="G127" s="441"/>
      <c r="H127" s="441"/>
      <c r="I127" s="441"/>
      <c r="J127" s="442"/>
    </row>
    <row r="128" spans="1:12" x14ac:dyDescent="0.3">
      <c r="A128" s="94" t="s">
        <v>327</v>
      </c>
      <c r="B128" s="440"/>
      <c r="C128" s="441"/>
      <c r="D128" s="441"/>
      <c r="E128" s="441"/>
      <c r="F128" s="441"/>
      <c r="G128" s="441"/>
      <c r="H128" s="441"/>
      <c r="I128" s="441"/>
      <c r="J128" s="442"/>
    </row>
    <row r="129" spans="1:10" ht="15" customHeight="1" x14ac:dyDescent="0.3">
      <c r="A129" s="94" t="s">
        <v>328</v>
      </c>
      <c r="B129" s="443" t="s">
        <v>309</v>
      </c>
      <c r="C129" s="444"/>
      <c r="D129" s="444"/>
      <c r="E129" s="444"/>
      <c r="F129" s="444"/>
      <c r="G129" s="444"/>
      <c r="H129" s="444"/>
      <c r="I129" s="444"/>
      <c r="J129" s="445"/>
    </row>
    <row r="130" spans="1:10" ht="15" thickBot="1" x14ac:dyDescent="0.35">
      <c r="A130" s="121"/>
      <c r="B130" s="96"/>
      <c r="C130" s="96"/>
      <c r="D130" s="96"/>
      <c r="E130" s="96"/>
      <c r="F130" s="96"/>
      <c r="G130" s="96"/>
      <c r="H130" s="96"/>
      <c r="I130" s="96"/>
      <c r="J130" s="98"/>
    </row>
    <row r="131" spans="1:10" ht="15" thickBot="1" x14ac:dyDescent="0.35"/>
    <row r="132" spans="1:10" ht="16.2" thickBot="1" x14ac:dyDescent="0.35">
      <c r="A132" s="435" t="s">
        <v>329</v>
      </c>
      <c r="B132" s="436"/>
      <c r="C132" s="436"/>
      <c r="D132" s="436"/>
      <c r="E132" s="436"/>
      <c r="F132" s="436"/>
      <c r="G132" s="436"/>
      <c r="H132" s="436"/>
      <c r="I132" s="436"/>
      <c r="J132" s="437"/>
    </row>
    <row r="133" spans="1:10" x14ac:dyDescent="0.3">
      <c r="A133" s="74" t="s">
        <v>330</v>
      </c>
      <c r="B133" s="44" t="s">
        <v>331</v>
      </c>
      <c r="J133" s="101" t="e">
        <f>I63</f>
        <v>#DIV/0!</v>
      </c>
    </row>
    <row r="134" spans="1:10" x14ac:dyDescent="0.3">
      <c r="A134" s="93"/>
      <c r="B134" s="77" t="s">
        <v>332</v>
      </c>
      <c r="J134" s="102"/>
    </row>
    <row r="135" spans="1:10" x14ac:dyDescent="0.3">
      <c r="A135" s="93"/>
      <c r="J135" s="76"/>
    </row>
    <row r="136" spans="1:10" x14ac:dyDescent="0.3">
      <c r="A136" s="74" t="s">
        <v>333</v>
      </c>
      <c r="B136" s="44" t="s">
        <v>334</v>
      </c>
      <c r="J136" s="101" t="e">
        <f>I64</f>
        <v>#DIV/0!</v>
      </c>
    </row>
    <row r="137" spans="1:10" x14ac:dyDescent="0.3">
      <c r="A137" s="74"/>
      <c r="B137" s="77" t="s">
        <v>316</v>
      </c>
      <c r="C137" s="77"/>
      <c r="J137" s="102"/>
    </row>
    <row r="138" spans="1:10" ht="15" customHeight="1" x14ac:dyDescent="0.3">
      <c r="A138" s="74"/>
      <c r="B138" s="103" t="s">
        <v>282</v>
      </c>
      <c r="C138" s="438" t="s">
        <v>335</v>
      </c>
      <c r="D138" s="438"/>
      <c r="E138" s="438"/>
      <c r="F138" s="438"/>
      <c r="G138" s="438"/>
      <c r="H138" s="438"/>
      <c r="J138" s="102"/>
    </row>
    <row r="139" spans="1:10" x14ac:dyDescent="0.3">
      <c r="A139" s="74"/>
      <c r="C139" s="438"/>
      <c r="D139" s="438"/>
      <c r="E139" s="438"/>
      <c r="F139" s="438"/>
      <c r="G139" s="438"/>
      <c r="H139" s="438"/>
      <c r="J139" s="102"/>
    </row>
    <row r="140" spans="1:10" x14ac:dyDescent="0.3">
      <c r="A140" s="74"/>
      <c r="B140" s="103" t="s">
        <v>311</v>
      </c>
      <c r="C140" s="77" t="s">
        <v>336</v>
      </c>
      <c r="J140" s="76"/>
    </row>
    <row r="141" spans="1:10" x14ac:dyDescent="0.3">
      <c r="A141" s="74"/>
      <c r="J141" s="76"/>
    </row>
    <row r="142" spans="1:10" x14ac:dyDescent="0.3">
      <c r="A142" s="74" t="s">
        <v>337</v>
      </c>
      <c r="B142" s="44" t="s">
        <v>320</v>
      </c>
      <c r="J142" s="76"/>
    </row>
    <row r="143" spans="1:10" x14ac:dyDescent="0.3">
      <c r="A143" s="106"/>
      <c r="C143" s="78"/>
      <c r="D143" s="80"/>
      <c r="F143" s="80"/>
      <c r="H143" s="80" t="s">
        <v>321</v>
      </c>
      <c r="I143" s="80" t="s">
        <v>321</v>
      </c>
      <c r="J143" s="81" t="s">
        <v>287</v>
      </c>
    </row>
    <row r="144" spans="1:10" ht="15" customHeight="1" x14ac:dyDescent="0.3">
      <c r="A144" s="106"/>
      <c r="C144" s="51"/>
      <c r="D144" s="51"/>
      <c r="F144" s="80"/>
      <c r="H144" s="107" t="s">
        <v>129</v>
      </c>
      <c r="I144" s="108" t="s">
        <v>131</v>
      </c>
      <c r="J144" s="81" t="s">
        <v>292</v>
      </c>
    </row>
    <row r="145" spans="1:12" ht="15" customHeight="1" x14ac:dyDescent="0.3">
      <c r="A145" s="106"/>
      <c r="B145" s="109" t="s">
        <v>322</v>
      </c>
      <c r="C145" s="109"/>
      <c r="D145" s="109"/>
      <c r="E145" s="84"/>
      <c r="F145" s="83"/>
      <c r="G145" s="84"/>
      <c r="H145" s="83" t="s">
        <v>323</v>
      </c>
      <c r="I145" s="83" t="s">
        <v>323</v>
      </c>
      <c r="J145" s="110" t="s">
        <v>297</v>
      </c>
    </row>
    <row r="146" spans="1:12" ht="21.9" customHeight="1" x14ac:dyDescent="0.3">
      <c r="A146" s="439"/>
      <c r="B146" s="88" t="s">
        <v>126</v>
      </c>
      <c r="C146" s="80"/>
      <c r="E146" s="78"/>
      <c r="F146" s="89"/>
      <c r="G146" s="80"/>
      <c r="H146" s="89"/>
      <c r="I146" s="80"/>
      <c r="J146" s="90"/>
      <c r="L146" s="52"/>
    </row>
    <row r="147" spans="1:12" x14ac:dyDescent="0.3">
      <c r="A147" s="439"/>
      <c r="B147" s="454"/>
      <c r="C147" s="454"/>
      <c r="D147" s="454"/>
      <c r="E147" s="454"/>
      <c r="F147" s="454"/>
      <c r="G147" s="454"/>
      <c r="H147" s="260"/>
      <c r="I147" s="260"/>
      <c r="J147" s="261"/>
    </row>
    <row r="148" spans="1:12" x14ac:dyDescent="0.3">
      <c r="A148" s="439"/>
      <c r="B148" s="454"/>
      <c r="C148" s="454"/>
      <c r="D148" s="454"/>
      <c r="E148" s="454"/>
      <c r="F148" s="454"/>
      <c r="G148" s="454"/>
      <c r="H148" s="260"/>
      <c r="I148" s="260"/>
      <c r="J148" s="261"/>
    </row>
    <row r="149" spans="1:12" x14ac:dyDescent="0.3">
      <c r="A149" s="439"/>
      <c r="B149" s="454"/>
      <c r="C149" s="454"/>
      <c r="D149" s="454"/>
      <c r="E149" s="454"/>
      <c r="F149" s="454"/>
      <c r="G149" s="454"/>
      <c r="H149" s="260"/>
      <c r="I149" s="260"/>
      <c r="J149" s="261"/>
    </row>
    <row r="150" spans="1:12" x14ac:dyDescent="0.3">
      <c r="A150" s="439"/>
      <c r="B150" s="454"/>
      <c r="C150" s="454"/>
      <c r="D150" s="454"/>
      <c r="E150" s="454"/>
      <c r="F150" s="454"/>
      <c r="G150" s="454"/>
      <c r="H150" s="260"/>
      <c r="I150" s="260"/>
      <c r="J150" s="261"/>
    </row>
    <row r="151" spans="1:12" x14ac:dyDescent="0.3">
      <c r="A151" s="439"/>
      <c r="B151" s="454"/>
      <c r="C151" s="454"/>
      <c r="D151" s="454"/>
      <c r="E151" s="454"/>
      <c r="F151" s="454"/>
      <c r="G151" s="454"/>
      <c r="H151" s="260"/>
      <c r="I151" s="260"/>
      <c r="J151" s="261"/>
    </row>
    <row r="152" spans="1:12" x14ac:dyDescent="0.3">
      <c r="A152" s="439"/>
      <c r="B152" s="455" t="s">
        <v>298</v>
      </c>
      <c r="C152" s="455"/>
      <c r="D152" s="455"/>
      <c r="E152" s="455"/>
      <c r="F152" s="455"/>
      <c r="G152" s="455"/>
      <c r="H152" s="260"/>
      <c r="I152" s="260"/>
      <c r="J152" s="261"/>
    </row>
    <row r="153" spans="1:12" x14ac:dyDescent="0.3">
      <c r="A153" s="439"/>
      <c r="B153" s="454"/>
      <c r="C153" s="454"/>
      <c r="D153" s="454"/>
      <c r="E153" s="454"/>
      <c r="F153" s="454"/>
      <c r="G153" s="454"/>
      <c r="H153" s="260"/>
      <c r="I153" s="260"/>
      <c r="J153" s="261"/>
    </row>
    <row r="154" spans="1:12" ht="21.9" customHeight="1" x14ac:dyDescent="0.3">
      <c r="A154" s="439"/>
      <c r="B154" s="88" t="s">
        <v>138</v>
      </c>
      <c r="C154" s="80"/>
      <c r="E154" s="78"/>
      <c r="F154" s="89"/>
      <c r="G154" s="80"/>
      <c r="H154" s="89"/>
      <c r="I154" s="80"/>
      <c r="J154" s="90"/>
      <c r="L154" s="52"/>
    </row>
    <row r="155" spans="1:12" x14ac:dyDescent="0.3">
      <c r="A155" s="439"/>
      <c r="B155" s="454"/>
      <c r="C155" s="454"/>
      <c r="D155" s="454"/>
      <c r="E155" s="454"/>
      <c r="F155" s="454"/>
      <c r="G155" s="454"/>
      <c r="H155" s="260"/>
      <c r="I155" s="260"/>
      <c r="J155" s="261"/>
    </row>
    <row r="156" spans="1:12" x14ac:dyDescent="0.3">
      <c r="A156" s="439"/>
      <c r="B156" s="454"/>
      <c r="C156" s="454"/>
      <c r="D156" s="454"/>
      <c r="E156" s="454"/>
      <c r="F156" s="454"/>
      <c r="G156" s="454"/>
      <c r="H156" s="260"/>
      <c r="I156" s="260"/>
      <c r="J156" s="261"/>
    </row>
    <row r="157" spans="1:12" x14ac:dyDescent="0.3">
      <c r="A157" s="439"/>
      <c r="B157" s="454"/>
      <c r="C157" s="454"/>
      <c r="D157" s="454"/>
      <c r="E157" s="454"/>
      <c r="F157" s="454"/>
      <c r="G157" s="454"/>
      <c r="H157" s="260"/>
      <c r="I157" s="260"/>
      <c r="J157" s="261"/>
    </row>
    <row r="158" spans="1:12" x14ac:dyDescent="0.3">
      <c r="A158" s="439"/>
      <c r="B158" s="454"/>
      <c r="C158" s="454"/>
      <c r="D158" s="454"/>
      <c r="E158" s="454"/>
      <c r="F158" s="454"/>
      <c r="G158" s="454"/>
      <c r="H158" s="260"/>
      <c r="I158" s="260"/>
      <c r="J158" s="261"/>
    </row>
    <row r="159" spans="1:12" x14ac:dyDescent="0.3">
      <c r="A159" s="439"/>
      <c r="B159" s="454"/>
      <c r="C159" s="454"/>
      <c r="D159" s="454"/>
      <c r="E159" s="454"/>
      <c r="F159" s="454"/>
      <c r="G159" s="454"/>
      <c r="H159" s="260"/>
      <c r="I159" s="260"/>
      <c r="J159" s="261"/>
    </row>
    <row r="160" spans="1:12" x14ac:dyDescent="0.3">
      <c r="A160" s="439"/>
      <c r="B160" s="455" t="s">
        <v>298</v>
      </c>
      <c r="C160" s="455"/>
      <c r="D160" s="455"/>
      <c r="E160" s="455"/>
      <c r="F160" s="455"/>
      <c r="G160" s="455"/>
      <c r="H160" s="260"/>
      <c r="I160" s="260"/>
      <c r="J160" s="261"/>
    </row>
    <row r="161" spans="1:12" x14ac:dyDescent="0.3">
      <c r="A161" s="439"/>
      <c r="B161" s="454"/>
      <c r="C161" s="454"/>
      <c r="D161" s="454"/>
      <c r="E161" s="454"/>
      <c r="F161" s="454"/>
      <c r="G161" s="454"/>
      <c r="H161" s="260"/>
      <c r="I161" s="260"/>
      <c r="J161" s="261"/>
    </row>
    <row r="162" spans="1:12" ht="21.9" customHeight="1" x14ac:dyDescent="0.3">
      <c r="A162" s="439"/>
      <c r="B162" s="88" t="s">
        <v>299</v>
      </c>
      <c r="C162" s="80"/>
      <c r="E162" s="78"/>
      <c r="F162" s="89"/>
      <c r="G162" s="80"/>
      <c r="H162" s="89"/>
      <c r="I162" s="80"/>
      <c r="J162" s="90"/>
      <c r="L162" s="52"/>
    </row>
    <row r="163" spans="1:12" x14ac:dyDescent="0.3">
      <c r="A163" s="439"/>
      <c r="B163" s="454"/>
      <c r="C163" s="454"/>
      <c r="D163" s="454"/>
      <c r="E163" s="454"/>
      <c r="F163" s="454"/>
      <c r="G163" s="454"/>
      <c r="H163" s="260"/>
      <c r="I163" s="260"/>
      <c r="J163" s="261"/>
    </row>
    <row r="164" spans="1:12" x14ac:dyDescent="0.3">
      <c r="A164" s="439"/>
      <c r="B164" s="454"/>
      <c r="C164" s="454"/>
      <c r="D164" s="454"/>
      <c r="E164" s="454"/>
      <c r="F164" s="454"/>
      <c r="G164" s="454"/>
      <c r="H164" s="260"/>
      <c r="I164" s="260"/>
      <c r="J164" s="261"/>
    </row>
    <row r="165" spans="1:12" x14ac:dyDescent="0.3">
      <c r="A165" s="439"/>
      <c r="B165" s="454"/>
      <c r="C165" s="454"/>
      <c r="D165" s="454"/>
      <c r="E165" s="454"/>
      <c r="F165" s="454"/>
      <c r="G165" s="454"/>
      <c r="H165" s="260"/>
      <c r="I165" s="260"/>
      <c r="J165" s="261"/>
    </row>
    <row r="166" spans="1:12" x14ac:dyDescent="0.3">
      <c r="A166" s="439"/>
      <c r="B166" s="454"/>
      <c r="C166" s="454"/>
      <c r="D166" s="454"/>
      <c r="E166" s="454"/>
      <c r="F166" s="454"/>
      <c r="G166" s="454"/>
      <c r="H166" s="260"/>
      <c r="I166" s="260"/>
      <c r="J166" s="261"/>
    </row>
    <row r="167" spans="1:12" x14ac:dyDescent="0.3">
      <c r="A167" s="439"/>
      <c r="B167" s="454"/>
      <c r="C167" s="454"/>
      <c r="D167" s="454"/>
      <c r="E167" s="454"/>
      <c r="F167" s="454"/>
      <c r="G167" s="454"/>
      <c r="H167" s="260"/>
      <c r="I167" s="260"/>
      <c r="J167" s="261"/>
    </row>
    <row r="168" spans="1:12" x14ac:dyDescent="0.3">
      <c r="A168" s="439"/>
      <c r="B168" s="455" t="s">
        <v>298</v>
      </c>
      <c r="C168" s="455"/>
      <c r="D168" s="455"/>
      <c r="E168" s="455"/>
      <c r="F168" s="455"/>
      <c r="G168" s="455"/>
      <c r="H168" s="260"/>
      <c r="I168" s="260"/>
      <c r="J168" s="261"/>
    </row>
    <row r="169" spans="1:12" x14ac:dyDescent="0.3">
      <c r="A169" s="439"/>
      <c r="B169" s="454"/>
      <c r="C169" s="454"/>
      <c r="D169" s="454"/>
      <c r="E169" s="454"/>
      <c r="F169" s="454"/>
      <c r="G169" s="454"/>
      <c r="H169" s="260"/>
      <c r="I169" s="260"/>
      <c r="J169" s="261"/>
    </row>
    <row r="170" spans="1:12" ht="21.9" customHeight="1" x14ac:dyDescent="0.3">
      <c r="A170" s="439"/>
      <c r="B170" s="88" t="s">
        <v>300</v>
      </c>
      <c r="C170" s="80"/>
      <c r="E170" s="78"/>
      <c r="F170" s="89"/>
      <c r="G170" s="80"/>
      <c r="H170" s="89"/>
      <c r="I170" s="80"/>
      <c r="J170" s="90"/>
      <c r="L170" s="52"/>
    </row>
    <row r="171" spans="1:12" x14ac:dyDescent="0.3">
      <c r="A171" s="111"/>
      <c r="B171" s="454"/>
      <c r="C171" s="454"/>
      <c r="D171" s="454"/>
      <c r="E171" s="454"/>
      <c r="F171" s="454"/>
      <c r="G171" s="454"/>
      <c r="H171" s="260"/>
      <c r="I171" s="260"/>
      <c r="J171" s="261"/>
    </row>
    <row r="172" spans="1:12" x14ac:dyDescent="0.3">
      <c r="A172" s="111"/>
      <c r="B172" s="454"/>
      <c r="C172" s="454"/>
      <c r="D172" s="454"/>
      <c r="E172" s="454"/>
      <c r="F172" s="454"/>
      <c r="G172" s="454"/>
      <c r="H172" s="260"/>
      <c r="I172" s="260"/>
      <c r="J172" s="261"/>
    </row>
    <row r="173" spans="1:12" x14ac:dyDescent="0.3">
      <c r="A173" s="111"/>
      <c r="B173" s="454"/>
      <c r="C173" s="454"/>
      <c r="D173" s="454"/>
      <c r="E173" s="454"/>
      <c r="F173" s="454"/>
      <c r="G173" s="454"/>
      <c r="H173" s="260"/>
      <c r="I173" s="260"/>
      <c r="J173" s="261"/>
    </row>
    <row r="174" spans="1:12" x14ac:dyDescent="0.3">
      <c r="A174" s="111"/>
      <c r="B174" s="454"/>
      <c r="C174" s="454"/>
      <c r="D174" s="454"/>
      <c r="E174" s="454"/>
      <c r="F174" s="454"/>
      <c r="G174" s="454"/>
      <c r="H174" s="260"/>
      <c r="I174" s="260"/>
      <c r="J174" s="261"/>
    </row>
    <row r="175" spans="1:12" x14ac:dyDescent="0.3">
      <c r="A175" s="111"/>
      <c r="B175" s="454"/>
      <c r="C175" s="454"/>
      <c r="D175" s="454"/>
      <c r="E175" s="454"/>
      <c r="F175" s="454"/>
      <c r="G175" s="454"/>
      <c r="H175" s="260"/>
      <c r="I175" s="260"/>
      <c r="J175" s="261"/>
    </row>
    <row r="176" spans="1:12" x14ac:dyDescent="0.3">
      <c r="A176" s="111"/>
      <c r="B176" s="455" t="s">
        <v>298</v>
      </c>
      <c r="C176" s="455"/>
      <c r="D176" s="455"/>
      <c r="E176" s="455"/>
      <c r="F176" s="455"/>
      <c r="G176" s="455"/>
      <c r="H176" s="260"/>
      <c r="I176" s="260"/>
      <c r="J176" s="261"/>
    </row>
    <row r="177" spans="1:10" x14ac:dyDescent="0.3">
      <c r="A177" s="111"/>
      <c r="B177" s="454"/>
      <c r="C177" s="454"/>
      <c r="D177" s="454"/>
      <c r="E177" s="454"/>
      <c r="F177" s="454"/>
      <c r="G177" s="454"/>
      <c r="H177" s="260"/>
      <c r="I177" s="260"/>
      <c r="J177" s="261"/>
    </row>
    <row r="178" spans="1:10" x14ac:dyDescent="0.3">
      <c r="A178" s="111"/>
      <c r="B178" s="112"/>
      <c r="C178" s="113"/>
      <c r="D178" s="114"/>
      <c r="E178" s="115"/>
      <c r="F178" s="115"/>
      <c r="G178" s="115"/>
      <c r="H178" s="116"/>
      <c r="I178" s="116"/>
      <c r="J178" s="117"/>
    </row>
    <row r="179" spans="1:10" x14ac:dyDescent="0.3">
      <c r="A179" s="74" t="s">
        <v>338</v>
      </c>
      <c r="B179" s="118" t="s">
        <v>325</v>
      </c>
      <c r="C179" s="119"/>
      <c r="D179" s="119"/>
      <c r="E179" s="120"/>
      <c r="F179" s="120"/>
      <c r="G179" s="120"/>
      <c r="H179" s="120"/>
      <c r="I179" s="114"/>
      <c r="J179" s="117"/>
    </row>
    <row r="180" spans="1:10" x14ac:dyDescent="0.3">
      <c r="A180" s="106"/>
      <c r="B180" s="446"/>
      <c r="C180" s="446"/>
      <c r="D180" s="446"/>
      <c r="E180" s="446"/>
      <c r="F180" s="446"/>
      <c r="G180" s="446"/>
      <c r="H180" s="446"/>
      <c r="I180" s="446"/>
      <c r="J180" s="447"/>
    </row>
    <row r="181" spans="1:10" x14ac:dyDescent="0.3">
      <c r="A181" s="106"/>
      <c r="B181" s="446"/>
      <c r="C181" s="446"/>
      <c r="D181" s="446"/>
      <c r="E181" s="446"/>
      <c r="F181" s="446"/>
      <c r="G181" s="446"/>
      <c r="H181" s="446"/>
      <c r="I181" s="446"/>
      <c r="J181" s="447"/>
    </row>
    <row r="182" spans="1:10" x14ac:dyDescent="0.3">
      <c r="A182" s="106"/>
      <c r="B182" s="119"/>
      <c r="C182" s="119"/>
      <c r="D182" s="119"/>
      <c r="E182" s="120"/>
      <c r="F182" s="120"/>
      <c r="G182" s="120"/>
      <c r="H182" s="120"/>
      <c r="I182" s="114"/>
      <c r="J182" s="117"/>
    </row>
    <row r="183" spans="1:10" x14ac:dyDescent="0.3">
      <c r="A183" s="93" t="s">
        <v>305</v>
      </c>
      <c r="G183" s="92"/>
      <c r="I183" s="92"/>
      <c r="J183" s="76"/>
    </row>
    <row r="184" spans="1:10" x14ac:dyDescent="0.3">
      <c r="A184" s="94" t="s">
        <v>339</v>
      </c>
      <c r="B184" s="440"/>
      <c r="C184" s="441"/>
      <c r="D184" s="441"/>
      <c r="E184" s="441"/>
      <c r="F184" s="441"/>
      <c r="G184" s="441"/>
      <c r="H184" s="441"/>
      <c r="I184" s="441"/>
      <c r="J184" s="442"/>
    </row>
    <row r="185" spans="1:10" x14ac:dyDescent="0.3">
      <c r="A185" s="94" t="s">
        <v>340</v>
      </c>
      <c r="B185" s="440"/>
      <c r="C185" s="441"/>
      <c r="D185" s="441"/>
      <c r="E185" s="441"/>
      <c r="F185" s="441"/>
      <c r="G185" s="441"/>
      <c r="H185" s="441"/>
      <c r="I185" s="441"/>
      <c r="J185" s="442"/>
    </row>
    <row r="186" spans="1:10" ht="15" customHeight="1" x14ac:dyDescent="0.3">
      <c r="A186" s="94" t="s">
        <v>341</v>
      </c>
      <c r="B186" s="443" t="s">
        <v>309</v>
      </c>
      <c r="C186" s="444"/>
      <c r="D186" s="444"/>
      <c r="E186" s="444"/>
      <c r="F186" s="444"/>
      <c r="G186" s="444"/>
      <c r="H186" s="444"/>
      <c r="I186" s="444"/>
      <c r="J186" s="445"/>
    </row>
    <row r="187" spans="1:10" ht="15" thickBot="1" x14ac:dyDescent="0.35">
      <c r="A187" s="121"/>
      <c r="B187" s="96"/>
      <c r="C187" s="96"/>
      <c r="D187" s="96"/>
      <c r="E187" s="96"/>
      <c r="F187" s="96"/>
      <c r="G187" s="96"/>
      <c r="H187" s="96"/>
      <c r="I187" s="96"/>
      <c r="J187" s="98"/>
    </row>
  </sheetData>
  <sheetProtection algorithmName="SHA-512" hashValue="OOus6glzm6zVJK3KSFxfAvcu6W+APc5iMlUS4e9mciDpPocI3ZgUlH6R7zOVKEJFFYWKbvN8B8tC+9WnOGlDIQ==" saltValue="Cj72XgVV+X7hlUT594cR9A==" spinCount="100000" sheet="1" objects="1" scenarios="1" insertRows="0"/>
  <customSheetViews>
    <customSheetView guid="{13810DCC-AA08-45AA-A2EB-614B3F1533B3}">
      <selection activeCell="C101" sqref="C101:C105"/>
      <pageMargins left="0" right="0" top="0" bottom="0" header="0" footer="0"/>
      <pageSetup orientation="portrait" horizontalDpi="1200" verticalDpi="1200" r:id="rId1"/>
    </customSheetView>
  </customSheetViews>
  <mergeCells count="108">
    <mergeCell ref="B177:G177"/>
    <mergeCell ref="B169:G169"/>
    <mergeCell ref="B171:G171"/>
    <mergeCell ref="B172:G172"/>
    <mergeCell ref="B173:G173"/>
    <mergeCell ref="B174:G174"/>
    <mergeCell ref="B164:G164"/>
    <mergeCell ref="B165:G165"/>
    <mergeCell ref="B166:G166"/>
    <mergeCell ref="B167:G167"/>
    <mergeCell ref="B168:G168"/>
    <mergeCell ref="A146:A170"/>
    <mergeCell ref="B147:G147"/>
    <mergeCell ref="B148:G148"/>
    <mergeCell ref="B149:G149"/>
    <mergeCell ref="B150:G150"/>
    <mergeCell ref="B151:G151"/>
    <mergeCell ref="B152:G152"/>
    <mergeCell ref="B153:G153"/>
    <mergeCell ref="B155:G155"/>
    <mergeCell ref="B156:G156"/>
    <mergeCell ref="B157:G157"/>
    <mergeCell ref="B158:G158"/>
    <mergeCell ref="B159:G159"/>
    <mergeCell ref="B160:G160"/>
    <mergeCell ref="B161:G161"/>
    <mergeCell ref="B163:G163"/>
    <mergeCell ref="B46:D46"/>
    <mergeCell ref="B47:D47"/>
    <mergeCell ref="B48:D48"/>
    <mergeCell ref="B49:D49"/>
    <mergeCell ref="B50:D50"/>
    <mergeCell ref="B119:G119"/>
    <mergeCell ref="B120:G120"/>
    <mergeCell ref="B114:G114"/>
    <mergeCell ref="B115:G115"/>
    <mergeCell ref="B116:G116"/>
    <mergeCell ref="B117:G117"/>
    <mergeCell ref="B118:G118"/>
    <mergeCell ref="B112:G112"/>
    <mergeCell ref="B57:D57"/>
    <mergeCell ref="B58:D58"/>
    <mergeCell ref="B59:D59"/>
    <mergeCell ref="B60:D60"/>
    <mergeCell ref="B107:G107"/>
    <mergeCell ref="B108:G108"/>
    <mergeCell ref="B109:G109"/>
    <mergeCell ref="B110:G110"/>
    <mergeCell ref="B111:G111"/>
    <mergeCell ref="B90:G90"/>
    <mergeCell ref="B91:G91"/>
    <mergeCell ref="B180:J181"/>
    <mergeCell ref="B184:J184"/>
    <mergeCell ref="B185:J185"/>
    <mergeCell ref="B186:J186"/>
    <mergeCell ref="B51:D51"/>
    <mergeCell ref="B53:D53"/>
    <mergeCell ref="B54:D54"/>
    <mergeCell ref="B55:D55"/>
    <mergeCell ref="B56:D56"/>
    <mergeCell ref="B92:G92"/>
    <mergeCell ref="B93:G93"/>
    <mergeCell ref="B94:G94"/>
    <mergeCell ref="B96:G96"/>
    <mergeCell ref="B95:G95"/>
    <mergeCell ref="B98:G98"/>
    <mergeCell ref="B99:G99"/>
    <mergeCell ref="B100:G100"/>
    <mergeCell ref="B101:G101"/>
    <mergeCell ref="B102:G102"/>
    <mergeCell ref="B103:G103"/>
    <mergeCell ref="B104:G104"/>
    <mergeCell ref="B106:G106"/>
    <mergeCell ref="B175:G175"/>
    <mergeCell ref="B176:G176"/>
    <mergeCell ref="B33:D33"/>
    <mergeCell ref="B32:D32"/>
    <mergeCell ref="B35:D35"/>
    <mergeCell ref="B36:D36"/>
    <mergeCell ref="B40:D40"/>
    <mergeCell ref="B41:D41"/>
    <mergeCell ref="B42:D42"/>
    <mergeCell ref="B44:D44"/>
    <mergeCell ref="B45:D45"/>
    <mergeCell ref="A16:J16"/>
    <mergeCell ref="A72:J72"/>
    <mergeCell ref="A132:J132"/>
    <mergeCell ref="C78:H79"/>
    <mergeCell ref="C138:H139"/>
    <mergeCell ref="A89:A113"/>
    <mergeCell ref="B67:J67"/>
    <mergeCell ref="B68:J68"/>
    <mergeCell ref="B69:J69"/>
    <mergeCell ref="B127:J127"/>
    <mergeCell ref="B128:J128"/>
    <mergeCell ref="B129:J129"/>
    <mergeCell ref="B123:J124"/>
    <mergeCell ref="B37:D37"/>
    <mergeCell ref="B38:D38"/>
    <mergeCell ref="B39:D39"/>
    <mergeCell ref="F20:J20"/>
    <mergeCell ref="F84:J84"/>
    <mergeCell ref="B26:D26"/>
    <mergeCell ref="B27:D27"/>
    <mergeCell ref="B28:D28"/>
    <mergeCell ref="B29:D29"/>
    <mergeCell ref="B30:D30"/>
    <mergeCell ref="B31:D31"/>
  </mergeCells>
  <conditionalFormatting sqref="A16:J183">
    <cfRule type="expression" dxfId="227" priority="1">
      <formula>AND($H$11="no",$H$13="no")</formula>
    </cfRule>
  </conditionalFormatting>
  <conditionalFormatting sqref="F26:G33 F35:G42 F44:G51 F53:G60 G61:G64 A73:J130">
    <cfRule type="expression" dxfId="226" priority="36">
      <formula>$H$11="no"</formula>
    </cfRule>
  </conditionalFormatting>
  <conditionalFormatting sqref="H26:I33 H35:I42 H44:I51 H53:I60 I61:I64 A133:J187">
    <cfRule type="expression" dxfId="225" priority="40">
      <formula>$H$13="no"</formula>
    </cfRule>
  </conditionalFormatting>
  <hyperlinks>
    <hyperlink ref="J24" location="'Rpt - AL ADL'!A66" display="(see below)" xr:uid="{00000000-0004-0000-0A00-000000000000}"/>
  </hyperlinks>
  <pageMargins left="0.7" right="0.7" top="0.75" bottom="0.75" header="0.3" footer="0.3"/>
  <pageSetup orientation="portrait" horizontalDpi="1200" verticalDpi="1200"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0000000}">
          <x14:formula1>
            <xm:f>'Yes or No'!$A:$A</xm:f>
          </x14:formula1>
          <xm:sqref>H11:H13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J227"/>
  <sheetViews>
    <sheetView showGridLines="0" zoomScaleNormal="100" workbookViewId="0">
      <selection activeCell="F214" sqref="F214"/>
    </sheetView>
  </sheetViews>
  <sheetFormatPr defaultColWidth="9.109375" defaultRowHeight="14.4" x14ac:dyDescent="0.3"/>
  <cols>
    <col min="1" max="1" width="3" style="44" customWidth="1"/>
    <col min="2" max="2" width="13" style="44" customWidth="1"/>
    <col min="3" max="3" width="41" style="44" customWidth="1"/>
    <col min="4" max="4" width="18.6640625" style="44" customWidth="1"/>
    <col min="5" max="8" width="17.5546875" style="44" customWidth="1"/>
    <col min="9" max="9" width="3.109375" style="44" customWidth="1"/>
    <col min="10" max="16384" width="9.109375" style="44"/>
  </cols>
  <sheetData>
    <row r="1" spans="1:9" ht="18.75" customHeight="1" x14ac:dyDescent="0.35">
      <c r="A1" s="43" t="str">
        <f>'Cover and Instructions'!A1</f>
        <v>Georgia State Health Benefit Plan MHPAEA Parity</v>
      </c>
      <c r="H1" s="45" t="s">
        <v>60</v>
      </c>
    </row>
    <row r="2" spans="1:9" ht="25.8" x14ac:dyDescent="0.5">
      <c r="A2" s="46" t="s">
        <v>1</v>
      </c>
      <c r="E2" s="122"/>
      <c r="F2" s="123"/>
    </row>
    <row r="3" spans="1:9" ht="21" x14ac:dyDescent="0.4">
      <c r="A3" s="48" t="s">
        <v>342</v>
      </c>
      <c r="E3" s="124"/>
      <c r="F3" s="124"/>
    </row>
    <row r="4" spans="1:9" x14ac:dyDescent="0.3">
      <c r="E4" s="125"/>
      <c r="F4" s="126"/>
    </row>
    <row r="5" spans="1:9" x14ac:dyDescent="0.3">
      <c r="A5" s="50" t="s">
        <v>2</v>
      </c>
      <c r="C5" s="51" t="str">
        <f>'Cover and Instructions'!$D$4</f>
        <v>UnitedHealthcare</v>
      </c>
      <c r="D5" s="51"/>
      <c r="E5" s="125"/>
      <c r="F5" s="124"/>
      <c r="G5" s="51"/>
    </row>
    <row r="6" spans="1:9" x14ac:dyDescent="0.3">
      <c r="A6" s="50" t="s">
        <v>274</v>
      </c>
      <c r="C6" s="51" t="str">
        <f>'Cover and Instructions'!D5</f>
        <v>UnitedHealthcare HDHP</v>
      </c>
      <c r="D6" s="51"/>
      <c r="E6" s="125"/>
      <c r="F6" s="124"/>
      <c r="G6" s="51"/>
    </row>
    <row r="7" spans="1:9" ht="15" thickBot="1" x14ac:dyDescent="0.35"/>
    <row r="8" spans="1:9" x14ac:dyDescent="0.3">
      <c r="A8" s="53" t="s">
        <v>275</v>
      </c>
      <c r="B8" s="54"/>
      <c r="C8" s="54"/>
      <c r="D8" s="54"/>
      <c r="E8" s="54"/>
      <c r="F8" s="54"/>
      <c r="G8" s="54"/>
      <c r="H8" s="55"/>
    </row>
    <row r="9" spans="1:9" ht="15" customHeight="1" x14ac:dyDescent="0.3">
      <c r="A9" s="56" t="s">
        <v>276</v>
      </c>
      <c r="B9" s="127"/>
      <c r="C9" s="127"/>
      <c r="D9" s="127"/>
      <c r="E9" s="127"/>
      <c r="F9" s="127"/>
      <c r="G9" s="127"/>
      <c r="H9" s="128"/>
    </row>
    <row r="10" spans="1:9" x14ac:dyDescent="0.3">
      <c r="A10" s="59"/>
      <c r="B10" s="60"/>
      <c r="C10" s="60"/>
      <c r="D10" s="60"/>
      <c r="E10" s="60"/>
      <c r="F10" s="60"/>
      <c r="G10" s="60"/>
      <c r="H10" s="61"/>
    </row>
    <row r="11" spans="1:9" x14ac:dyDescent="0.3">
      <c r="A11" s="62" t="s">
        <v>277</v>
      </c>
      <c r="B11" s="63" t="s">
        <v>343</v>
      </c>
      <c r="C11" s="60"/>
      <c r="D11" s="60"/>
      <c r="E11" s="60"/>
      <c r="F11" s="129" t="s">
        <v>164</v>
      </c>
      <c r="G11" s="65" t="str">
        <f>IF(F11="yes","  Complete Section 1 and Section 2","")</f>
        <v xml:space="preserve">  Complete Section 1 and Section 2</v>
      </c>
      <c r="H11" s="130"/>
      <c r="I11" s="66"/>
    </row>
    <row r="12" spans="1:9" ht="6" customHeight="1" x14ac:dyDescent="0.3">
      <c r="A12" s="62"/>
      <c r="B12" s="63"/>
      <c r="C12" s="60"/>
      <c r="D12" s="60"/>
      <c r="E12" s="60"/>
      <c r="F12" s="60"/>
      <c r="G12" s="65"/>
      <c r="H12" s="130"/>
    </row>
    <row r="13" spans="1:9" x14ac:dyDescent="0.3">
      <c r="A13" s="62" t="s">
        <v>279</v>
      </c>
      <c r="B13" s="63" t="s">
        <v>344</v>
      </c>
      <c r="C13" s="60"/>
      <c r="D13" s="60"/>
      <c r="E13" s="60"/>
      <c r="F13" s="129" t="s">
        <v>164</v>
      </c>
      <c r="G13" s="65" t="str">
        <f>IF(F13="yes","  Complete Section 1 and Section 2","")</f>
        <v xml:space="preserve">  Complete Section 1 and Section 2</v>
      </c>
      <c r="H13" s="130"/>
    </row>
    <row r="14" spans="1:9" ht="6" customHeight="1" x14ac:dyDescent="0.3">
      <c r="A14" s="62"/>
      <c r="B14" s="63"/>
      <c r="C14" s="60"/>
      <c r="D14" s="60"/>
      <c r="E14" s="60"/>
      <c r="F14" s="60"/>
      <c r="G14" s="65"/>
      <c r="H14" s="130"/>
    </row>
    <row r="15" spans="1:9" x14ac:dyDescent="0.3">
      <c r="A15" s="62" t="s">
        <v>345</v>
      </c>
      <c r="B15" s="63" t="s">
        <v>346</v>
      </c>
      <c r="C15" s="60"/>
      <c r="D15" s="60"/>
      <c r="E15" s="60"/>
      <c r="F15" s="64" t="s">
        <v>165</v>
      </c>
      <c r="G15" s="65" t="str">
        <f>IF(F15="yes","  Complete Section 1 and Section 2","")</f>
        <v/>
      </c>
      <c r="H15" s="130"/>
    </row>
    <row r="16" spans="1:9" ht="6" customHeight="1" x14ac:dyDescent="0.3">
      <c r="A16" s="62"/>
      <c r="B16" s="63"/>
      <c r="C16" s="60"/>
      <c r="D16" s="60"/>
      <c r="E16" s="60"/>
      <c r="F16" s="60"/>
      <c r="G16" s="65"/>
      <c r="H16" s="130"/>
    </row>
    <row r="17" spans="1:10" x14ac:dyDescent="0.3">
      <c r="A17" s="62" t="s">
        <v>347</v>
      </c>
      <c r="B17" s="458" t="s">
        <v>348</v>
      </c>
      <c r="C17" s="458"/>
      <c r="D17" s="458"/>
      <c r="E17" s="458"/>
      <c r="F17" s="129" t="s">
        <v>165</v>
      </c>
      <c r="G17" s="65" t="str">
        <f>IF(F17="yes"," Report each income level in separate tiers in Section 1 and Section 2","")</f>
        <v/>
      </c>
      <c r="H17" s="130"/>
    </row>
    <row r="18" spans="1:10" x14ac:dyDescent="0.3">
      <c r="A18" s="62"/>
      <c r="B18" s="458"/>
      <c r="C18" s="458"/>
      <c r="D18" s="458"/>
      <c r="E18" s="458"/>
      <c r="F18" s="131"/>
      <c r="G18" s="65"/>
      <c r="H18" s="130"/>
    </row>
    <row r="19" spans="1:10" ht="6" customHeight="1" x14ac:dyDescent="0.3">
      <c r="A19" s="62"/>
      <c r="B19" s="63"/>
      <c r="C19" s="60"/>
      <c r="D19" s="60"/>
      <c r="E19" s="60"/>
      <c r="F19" s="60"/>
      <c r="G19" s="65"/>
      <c r="H19" s="130"/>
    </row>
    <row r="20" spans="1:10" x14ac:dyDescent="0.3">
      <c r="A20" s="62" t="s">
        <v>349</v>
      </c>
      <c r="B20" s="63" t="s">
        <v>350</v>
      </c>
      <c r="C20" s="60"/>
      <c r="D20" s="60"/>
      <c r="E20" s="60"/>
      <c r="F20" s="129" t="s">
        <v>164</v>
      </c>
      <c r="G20" s="65" t="str">
        <f>IF(F20="yes","  Complete Section 1 and Section 2","")</f>
        <v xml:space="preserve">  Complete Section 1 and Section 2</v>
      </c>
      <c r="H20" s="130"/>
    </row>
    <row r="21" spans="1:10" ht="6" customHeight="1" x14ac:dyDescent="0.3">
      <c r="A21" s="62"/>
      <c r="B21" s="63"/>
      <c r="C21" s="60"/>
      <c r="D21" s="60"/>
      <c r="E21" s="60"/>
      <c r="F21" s="60"/>
      <c r="G21" s="65"/>
      <c r="H21" s="130"/>
    </row>
    <row r="22" spans="1:10" x14ac:dyDescent="0.3">
      <c r="A22" s="62" t="s">
        <v>351</v>
      </c>
      <c r="B22" s="63"/>
      <c r="C22" s="60"/>
      <c r="D22" s="60"/>
      <c r="E22" s="60"/>
      <c r="F22" s="67"/>
      <c r="G22" s="65"/>
      <c r="H22" s="130"/>
    </row>
    <row r="23" spans="1:10" x14ac:dyDescent="0.3">
      <c r="A23" s="62"/>
      <c r="B23" s="63" t="s">
        <v>352</v>
      </c>
      <c r="C23" s="60"/>
      <c r="D23" s="60"/>
      <c r="E23" s="60"/>
      <c r="F23" s="67"/>
      <c r="G23" s="65"/>
      <c r="H23" s="130"/>
    </row>
    <row r="24" spans="1:10" x14ac:dyDescent="0.3">
      <c r="A24" s="62"/>
      <c r="B24" s="471"/>
      <c r="C24" s="471"/>
      <c r="D24" s="471"/>
      <c r="E24" s="471"/>
      <c r="F24" s="471"/>
      <c r="G24" s="471"/>
      <c r="H24" s="130"/>
      <c r="J24" s="132"/>
    </row>
    <row r="25" spans="1:10" x14ac:dyDescent="0.3">
      <c r="A25" s="62"/>
      <c r="B25" s="472"/>
      <c r="C25" s="472"/>
      <c r="D25" s="472"/>
      <c r="E25" s="472"/>
      <c r="F25" s="472"/>
      <c r="G25" s="472"/>
      <c r="H25" s="130"/>
      <c r="J25" s="133"/>
    </row>
    <row r="26" spans="1:10" ht="15" thickBot="1" x14ac:dyDescent="0.35">
      <c r="A26" s="68"/>
      <c r="B26" s="69"/>
      <c r="C26" s="70"/>
      <c r="D26" s="70"/>
      <c r="E26" s="70"/>
      <c r="F26" s="70"/>
      <c r="G26" s="70"/>
      <c r="H26" s="134"/>
    </row>
    <row r="27" spans="1:10" ht="15" thickBot="1" x14ac:dyDescent="0.35"/>
    <row r="28" spans="1:10" ht="16.2" thickBot="1" x14ac:dyDescent="0.35">
      <c r="A28" s="435" t="s">
        <v>353</v>
      </c>
      <c r="B28" s="436"/>
      <c r="C28" s="436"/>
      <c r="D28" s="436"/>
      <c r="E28" s="436"/>
      <c r="F28" s="436"/>
      <c r="G28" s="436"/>
      <c r="H28" s="437"/>
    </row>
    <row r="29" spans="1:10" x14ac:dyDescent="0.3">
      <c r="A29" s="74" t="s">
        <v>282</v>
      </c>
      <c r="B29" s="463" t="s">
        <v>354</v>
      </c>
      <c r="C29" s="463"/>
      <c r="D29" s="463"/>
      <c r="E29" s="463"/>
      <c r="F29" s="463"/>
      <c r="G29" s="463"/>
      <c r="H29" s="464"/>
    </row>
    <row r="30" spans="1:10" x14ac:dyDescent="0.3">
      <c r="A30" s="74"/>
      <c r="B30" s="465"/>
      <c r="C30" s="465"/>
      <c r="D30" s="465"/>
      <c r="E30" s="465"/>
      <c r="F30" s="465"/>
      <c r="G30" s="465"/>
      <c r="H30" s="466"/>
    </row>
    <row r="31" spans="1:10" x14ac:dyDescent="0.3">
      <c r="A31" s="74"/>
      <c r="B31" s="77" t="s">
        <v>284</v>
      </c>
      <c r="C31" s="78"/>
      <c r="D31" s="78"/>
      <c r="E31" s="78"/>
      <c r="F31" s="78"/>
      <c r="G31" s="78"/>
      <c r="H31" s="79"/>
    </row>
    <row r="32" spans="1:10" x14ac:dyDescent="0.3">
      <c r="A32" s="74"/>
      <c r="C32" s="78"/>
      <c r="D32" s="78"/>
      <c r="E32" s="78"/>
      <c r="F32" s="78"/>
      <c r="G32" s="78"/>
      <c r="H32" s="79"/>
    </row>
    <row r="33" spans="1:10" ht="15" customHeight="1" x14ac:dyDescent="0.3">
      <c r="A33" s="74"/>
      <c r="B33" s="50" t="s">
        <v>285</v>
      </c>
      <c r="D33" s="473" t="s">
        <v>355</v>
      </c>
      <c r="E33" s="473"/>
      <c r="F33" s="473"/>
      <c r="G33" s="473"/>
      <c r="H33" s="474"/>
    </row>
    <row r="34" spans="1:10" ht="15" customHeight="1" x14ac:dyDescent="0.3">
      <c r="A34" s="74"/>
      <c r="B34" s="50"/>
      <c r="D34" s="473"/>
      <c r="E34" s="473"/>
      <c r="F34" s="473"/>
      <c r="G34" s="473"/>
      <c r="H34" s="474"/>
    </row>
    <row r="35" spans="1:10" x14ac:dyDescent="0.3">
      <c r="A35" s="74"/>
      <c r="B35" s="50"/>
      <c r="D35" s="473"/>
      <c r="E35" s="473"/>
      <c r="F35" s="473"/>
      <c r="G35" s="473"/>
      <c r="H35" s="474"/>
    </row>
    <row r="36" spans="1:10" x14ac:dyDescent="0.3">
      <c r="A36" s="74"/>
      <c r="C36" s="78"/>
      <c r="D36" s="78"/>
      <c r="E36" s="78"/>
      <c r="F36" s="78"/>
      <c r="G36" s="78"/>
      <c r="H36" s="79"/>
    </row>
    <row r="37" spans="1:10" ht="15" customHeight="1" x14ac:dyDescent="0.3">
      <c r="A37" s="106"/>
      <c r="B37" s="78"/>
      <c r="C37" s="78"/>
      <c r="D37" s="78"/>
      <c r="E37" s="467" t="s">
        <v>356</v>
      </c>
      <c r="F37" s="467"/>
      <c r="G37" s="467"/>
      <c r="H37" s="468"/>
    </row>
    <row r="38" spans="1:10" x14ac:dyDescent="0.3">
      <c r="A38" s="106"/>
      <c r="E38" s="80" t="s">
        <v>286</v>
      </c>
      <c r="F38" s="80" t="s">
        <v>286</v>
      </c>
      <c r="G38" s="80" t="s">
        <v>286</v>
      </c>
      <c r="H38" s="81" t="s">
        <v>286</v>
      </c>
    </row>
    <row r="39" spans="1:10" x14ac:dyDescent="0.3">
      <c r="A39" s="106"/>
      <c r="B39" s="80"/>
      <c r="C39" s="80"/>
      <c r="D39" s="80" t="s">
        <v>357</v>
      </c>
      <c r="E39" s="80" t="s">
        <v>290</v>
      </c>
      <c r="F39" s="80" t="s">
        <v>290</v>
      </c>
      <c r="G39" s="80" t="s">
        <v>290</v>
      </c>
      <c r="H39" s="81" t="s">
        <v>290</v>
      </c>
    </row>
    <row r="40" spans="1:10" x14ac:dyDescent="0.3">
      <c r="A40" s="106"/>
      <c r="B40" s="82" t="s">
        <v>358</v>
      </c>
      <c r="C40" s="83"/>
      <c r="D40" s="83" t="s">
        <v>286</v>
      </c>
      <c r="E40" s="83" t="s">
        <v>359</v>
      </c>
      <c r="F40" s="83" t="s">
        <v>360</v>
      </c>
      <c r="G40" s="83" t="s">
        <v>361</v>
      </c>
      <c r="H40" s="135" t="s">
        <v>362</v>
      </c>
      <c r="J40" s="136"/>
    </row>
    <row r="41" spans="1:10" x14ac:dyDescent="0.3">
      <c r="A41" s="137" t="s">
        <v>363</v>
      </c>
      <c r="B41" s="138"/>
      <c r="C41" s="80"/>
      <c r="D41" s="80"/>
      <c r="E41" s="80"/>
      <c r="F41" s="80"/>
      <c r="G41" s="80"/>
      <c r="H41" s="81"/>
      <c r="J41" s="139"/>
    </row>
    <row r="42" spans="1:10" x14ac:dyDescent="0.3">
      <c r="A42" s="106"/>
      <c r="B42" s="88" t="s">
        <v>364</v>
      </c>
      <c r="C42" s="80"/>
      <c r="D42" s="80"/>
      <c r="E42" s="80"/>
      <c r="F42" s="80"/>
      <c r="G42" s="80"/>
      <c r="H42" s="81"/>
      <c r="J42" s="139"/>
    </row>
    <row r="43" spans="1:10" ht="15" customHeight="1" x14ac:dyDescent="0.3">
      <c r="A43" s="106"/>
      <c r="B43" s="448" t="s">
        <v>365</v>
      </c>
      <c r="C43" s="448"/>
      <c r="D43" s="374">
        <v>10790641.300000001</v>
      </c>
      <c r="E43" s="375">
        <v>10790641.300000001</v>
      </c>
      <c r="F43" s="375">
        <v>10790641.300000001</v>
      </c>
      <c r="G43" s="264"/>
      <c r="H43" s="376">
        <v>10790641.300000001</v>
      </c>
      <c r="J43" s="139"/>
    </row>
    <row r="44" spans="1:10" ht="15" customHeight="1" x14ac:dyDescent="0.3">
      <c r="A44" s="106"/>
      <c r="B44" s="459" t="s">
        <v>366</v>
      </c>
      <c r="C44" s="460"/>
      <c r="D44" s="374">
        <v>79228</v>
      </c>
      <c r="E44" s="375">
        <v>79228</v>
      </c>
      <c r="F44" s="375">
        <v>79228</v>
      </c>
      <c r="G44" s="264"/>
      <c r="H44" s="377">
        <v>79228</v>
      </c>
      <c r="J44" s="139"/>
    </row>
    <row r="45" spans="1:10" ht="15" customHeight="1" x14ac:dyDescent="0.3">
      <c r="A45" s="106"/>
      <c r="B45" s="459" t="s">
        <v>367</v>
      </c>
      <c r="C45" s="460"/>
      <c r="D45" s="374">
        <v>1755157.62</v>
      </c>
      <c r="E45" s="375">
        <v>1755157.62</v>
      </c>
      <c r="F45" s="375">
        <v>1755157.62</v>
      </c>
      <c r="G45" s="264"/>
      <c r="H45" s="377">
        <v>1755157.62</v>
      </c>
      <c r="J45" s="139"/>
    </row>
    <row r="46" spans="1:10" ht="15" customHeight="1" x14ac:dyDescent="0.3">
      <c r="A46" s="106"/>
      <c r="B46" s="459"/>
      <c r="C46" s="460"/>
      <c r="D46" s="262"/>
      <c r="E46" s="263"/>
      <c r="F46" s="263"/>
      <c r="G46" s="264"/>
      <c r="H46" s="265"/>
      <c r="J46" s="139"/>
    </row>
    <row r="47" spans="1:10" ht="15" customHeight="1" x14ac:dyDescent="0.3">
      <c r="A47" s="106"/>
      <c r="B47" s="459"/>
      <c r="C47" s="460"/>
      <c r="D47" s="262"/>
      <c r="E47" s="263"/>
      <c r="F47" s="263"/>
      <c r="G47" s="264"/>
      <c r="H47" s="265"/>
      <c r="J47" s="139"/>
    </row>
    <row r="48" spans="1:10" ht="15" customHeight="1" x14ac:dyDescent="0.3">
      <c r="A48" s="106"/>
      <c r="B48" s="451" t="s">
        <v>298</v>
      </c>
      <c r="C48" s="453"/>
      <c r="D48" s="262"/>
      <c r="E48" s="263"/>
      <c r="F48" s="263"/>
      <c r="G48" s="264"/>
      <c r="H48" s="265"/>
      <c r="J48" s="139"/>
    </row>
    <row r="49" spans="1:8" x14ac:dyDescent="0.3">
      <c r="A49" s="106"/>
      <c r="B49" s="448"/>
      <c r="C49" s="448"/>
      <c r="D49" s="263"/>
      <c r="E49" s="263"/>
      <c r="F49" s="263"/>
      <c r="G49" s="266"/>
      <c r="H49" s="267"/>
    </row>
    <row r="50" spans="1:8" x14ac:dyDescent="0.3">
      <c r="A50" s="106"/>
      <c r="B50" s="88" t="s">
        <v>368</v>
      </c>
      <c r="C50" s="113"/>
      <c r="D50" s="140"/>
      <c r="E50" s="140"/>
      <c r="F50" s="140"/>
      <c r="G50" s="141"/>
      <c r="H50" s="142"/>
    </row>
    <row r="51" spans="1:8" x14ac:dyDescent="0.3">
      <c r="A51" s="106"/>
      <c r="B51" s="469" t="s">
        <v>365</v>
      </c>
      <c r="C51" s="470"/>
      <c r="D51" s="370">
        <v>129957.37</v>
      </c>
      <c r="E51" s="370">
        <v>129957.37</v>
      </c>
      <c r="F51" s="370">
        <v>129957.37</v>
      </c>
      <c r="G51" s="266"/>
      <c r="H51" s="378">
        <v>129957.37</v>
      </c>
    </row>
    <row r="52" spans="1:8" x14ac:dyDescent="0.3">
      <c r="A52" s="106"/>
      <c r="B52" s="461" t="s">
        <v>366</v>
      </c>
      <c r="C52" s="462"/>
      <c r="D52" s="372" t="s">
        <v>369</v>
      </c>
      <c r="E52" s="372" t="s">
        <v>370</v>
      </c>
      <c r="F52" s="372" t="s">
        <v>370</v>
      </c>
      <c r="G52" s="266"/>
      <c r="H52" s="379" t="s">
        <v>370</v>
      </c>
    </row>
    <row r="53" spans="1:8" x14ac:dyDescent="0.3">
      <c r="A53" s="106"/>
      <c r="B53" s="461" t="s">
        <v>367</v>
      </c>
      <c r="C53" s="462"/>
      <c r="D53" s="373">
        <v>22016.82</v>
      </c>
      <c r="E53" s="373">
        <v>22016.82</v>
      </c>
      <c r="F53" s="373">
        <v>22016.82</v>
      </c>
      <c r="G53" s="266"/>
      <c r="H53" s="380">
        <v>22016.82</v>
      </c>
    </row>
    <row r="54" spans="1:8" x14ac:dyDescent="0.3">
      <c r="A54" s="106"/>
      <c r="B54" s="459"/>
      <c r="C54" s="460"/>
      <c r="D54" s="263"/>
      <c r="E54" s="263"/>
      <c r="F54" s="263"/>
      <c r="G54" s="266"/>
      <c r="H54" s="267"/>
    </row>
    <row r="55" spans="1:8" x14ac:dyDescent="0.3">
      <c r="A55" s="106"/>
      <c r="B55" s="459"/>
      <c r="C55" s="460"/>
      <c r="D55" s="263"/>
      <c r="E55" s="263"/>
      <c r="F55" s="263"/>
      <c r="G55" s="266"/>
      <c r="H55" s="267"/>
    </row>
    <row r="56" spans="1:8" x14ac:dyDescent="0.3">
      <c r="A56" s="106"/>
      <c r="B56" s="451" t="s">
        <v>298</v>
      </c>
      <c r="C56" s="453"/>
      <c r="D56" s="263"/>
      <c r="E56" s="263"/>
      <c r="F56" s="263"/>
      <c r="G56" s="266"/>
      <c r="H56" s="267"/>
    </row>
    <row r="57" spans="1:8" x14ac:dyDescent="0.3">
      <c r="A57" s="106"/>
      <c r="B57" s="448"/>
      <c r="C57" s="448"/>
      <c r="D57" s="263"/>
      <c r="E57" s="263"/>
      <c r="F57" s="263"/>
      <c r="G57" s="266"/>
      <c r="H57" s="267"/>
    </row>
    <row r="58" spans="1:8" x14ac:dyDescent="0.3">
      <c r="A58" s="106"/>
      <c r="B58" s="143"/>
      <c r="C58" s="120"/>
      <c r="D58" s="144">
        <f>SUM(D43:D57)</f>
        <v>12777001.110000001</v>
      </c>
      <c r="E58" s="145">
        <f>SUM(E43:E57)</f>
        <v>12777001.110000001</v>
      </c>
      <c r="F58" s="145">
        <f>SUM(F43:F57)</f>
        <v>12777001.110000001</v>
      </c>
      <c r="G58" s="144">
        <f>SUM(G43:G57)</f>
        <v>0</v>
      </c>
      <c r="H58" s="146">
        <f>SUM(H43:H57)</f>
        <v>12777001.110000001</v>
      </c>
    </row>
    <row r="59" spans="1:8" x14ac:dyDescent="0.3">
      <c r="A59" s="74" t="s">
        <v>311</v>
      </c>
      <c r="B59" s="50" t="s">
        <v>371</v>
      </c>
      <c r="C59" s="120"/>
      <c r="D59" s="147"/>
      <c r="E59" s="147"/>
      <c r="F59" s="147"/>
      <c r="G59" s="148"/>
      <c r="H59" s="149"/>
    </row>
    <row r="60" spans="1:8" x14ac:dyDescent="0.3">
      <c r="A60" s="106"/>
      <c r="C60" s="44" t="s">
        <v>372</v>
      </c>
      <c r="D60" s="144">
        <f>D58</f>
        <v>12777001.110000001</v>
      </c>
      <c r="E60" s="145">
        <f t="shared" ref="E60:H60" si="0">E58</f>
        <v>12777001.110000001</v>
      </c>
      <c r="F60" s="145">
        <f t="shared" si="0"/>
        <v>12777001.110000001</v>
      </c>
      <c r="G60" s="144">
        <f t="shared" si="0"/>
        <v>0</v>
      </c>
      <c r="H60" s="150">
        <f t="shared" si="0"/>
        <v>12777001.110000001</v>
      </c>
    </row>
    <row r="61" spans="1:8" x14ac:dyDescent="0.3">
      <c r="A61" s="106"/>
      <c r="C61" s="44" t="s">
        <v>373</v>
      </c>
      <c r="E61" s="296">
        <f>E60/D60</f>
        <v>1</v>
      </c>
      <c r="F61" s="296">
        <f>F60/D60</f>
        <v>1</v>
      </c>
      <c r="G61" s="296">
        <f>G60/D60</f>
        <v>0</v>
      </c>
      <c r="H61" s="297">
        <f>H60/D60</f>
        <v>1</v>
      </c>
    </row>
    <row r="62" spans="1:8" x14ac:dyDescent="0.3">
      <c r="A62" s="106"/>
      <c r="C62" s="44" t="s">
        <v>374</v>
      </c>
      <c r="E62" s="92" t="str">
        <f>IF(E61&gt;=(2/3),"Yes","No")</f>
        <v>Yes</v>
      </c>
      <c r="F62" s="92" t="str">
        <f>IF(F61&gt;=(2/3),"Yes","No")</f>
        <v>Yes</v>
      </c>
      <c r="G62" s="92" t="str">
        <f>IF(G61&gt;=(2/3),"Yes","No")</f>
        <v>No</v>
      </c>
      <c r="H62" s="151" t="str">
        <f>IF(H61&gt;=(2/3),"Yes","No")</f>
        <v>Yes</v>
      </c>
    </row>
    <row r="63" spans="1:8" x14ac:dyDescent="0.3">
      <c r="A63" s="106"/>
      <c r="B63" s="84"/>
      <c r="C63" s="84"/>
      <c r="D63" s="84"/>
      <c r="E63" s="152" t="str">
        <f>IF(E62="No", "Note A", "Note B")</f>
        <v>Note B</v>
      </c>
      <c r="F63" s="152" t="str">
        <f>IF(F62="No", "Note A", "Note B")</f>
        <v>Note B</v>
      </c>
      <c r="G63" s="152" t="str">
        <f>IF(G62="No", "Note A", "Note B")</f>
        <v>Note A</v>
      </c>
      <c r="H63" s="153" t="str">
        <f>IF(H62="No", "Note A", "Note B")</f>
        <v>Note B</v>
      </c>
    </row>
    <row r="64" spans="1:8" x14ac:dyDescent="0.3">
      <c r="A64" s="137" t="s">
        <v>375</v>
      </c>
      <c r="D64" s="154"/>
      <c r="E64" s="154"/>
      <c r="F64" s="154"/>
      <c r="G64" s="154"/>
      <c r="H64" s="76"/>
    </row>
    <row r="65" spans="1:10" x14ac:dyDescent="0.3">
      <c r="A65" s="106"/>
      <c r="B65" s="88" t="s">
        <v>364</v>
      </c>
      <c r="C65" s="80"/>
      <c r="D65" s="80"/>
      <c r="E65" s="80"/>
      <c r="F65" s="80"/>
      <c r="G65" s="80"/>
      <c r="H65" s="81"/>
      <c r="J65" s="139"/>
    </row>
    <row r="66" spans="1:10" x14ac:dyDescent="0.3">
      <c r="A66" s="106"/>
      <c r="B66" s="448"/>
      <c r="C66" s="448"/>
      <c r="D66" s="262"/>
      <c r="E66" s="263"/>
      <c r="F66" s="263"/>
      <c r="G66" s="264"/>
      <c r="H66" s="265"/>
      <c r="J66" s="139"/>
    </row>
    <row r="67" spans="1:10" x14ac:dyDescent="0.3">
      <c r="A67" s="106"/>
      <c r="B67" s="456"/>
      <c r="C67" s="457"/>
      <c r="D67" s="262"/>
      <c r="E67" s="263"/>
      <c r="F67" s="263"/>
      <c r="G67" s="264"/>
      <c r="H67" s="265"/>
      <c r="J67" s="139"/>
    </row>
    <row r="68" spans="1:10" x14ac:dyDescent="0.3">
      <c r="A68" s="106"/>
      <c r="B68" s="456"/>
      <c r="C68" s="457"/>
      <c r="D68" s="262"/>
      <c r="E68" s="263"/>
      <c r="F68" s="263"/>
      <c r="G68" s="264"/>
      <c r="H68" s="265"/>
      <c r="J68" s="139"/>
    </row>
    <row r="69" spans="1:10" x14ac:dyDescent="0.3">
      <c r="A69" s="106"/>
      <c r="B69" s="456"/>
      <c r="C69" s="457"/>
      <c r="D69" s="262"/>
      <c r="E69" s="263"/>
      <c r="F69" s="263"/>
      <c r="G69" s="264"/>
      <c r="H69" s="265"/>
      <c r="J69" s="139"/>
    </row>
    <row r="70" spans="1:10" x14ac:dyDescent="0.3">
      <c r="A70" s="106"/>
      <c r="B70" s="451" t="s">
        <v>298</v>
      </c>
      <c r="C70" s="453"/>
      <c r="D70" s="262"/>
      <c r="E70" s="263"/>
      <c r="F70" s="263"/>
      <c r="G70" s="264"/>
      <c r="H70" s="265"/>
      <c r="J70" s="139"/>
    </row>
    <row r="71" spans="1:10" x14ac:dyDescent="0.3">
      <c r="A71" s="106"/>
      <c r="B71" s="448"/>
      <c r="C71" s="448"/>
      <c r="D71" s="263"/>
      <c r="E71" s="263"/>
      <c r="F71" s="263"/>
      <c r="G71" s="266"/>
      <c r="H71" s="267"/>
    </row>
    <row r="72" spans="1:10" x14ac:dyDescent="0.3">
      <c r="A72" s="106"/>
      <c r="B72" s="88" t="s">
        <v>368</v>
      </c>
      <c r="C72" s="113"/>
      <c r="D72" s="140"/>
      <c r="E72" s="140"/>
      <c r="F72" s="140"/>
      <c r="G72" s="141"/>
      <c r="H72" s="142"/>
    </row>
    <row r="73" spans="1:10" x14ac:dyDescent="0.3">
      <c r="A73" s="106"/>
      <c r="B73" s="448"/>
      <c r="C73" s="448"/>
      <c r="D73" s="263"/>
      <c r="E73" s="263"/>
      <c r="F73" s="263"/>
      <c r="G73" s="266"/>
      <c r="H73" s="267"/>
    </row>
    <row r="74" spans="1:10" x14ac:dyDescent="0.3">
      <c r="A74" s="106"/>
      <c r="B74" s="456"/>
      <c r="C74" s="457"/>
      <c r="D74" s="263"/>
      <c r="E74" s="263"/>
      <c r="F74" s="263"/>
      <c r="G74" s="266"/>
      <c r="H74" s="267"/>
    </row>
    <row r="75" spans="1:10" x14ac:dyDescent="0.3">
      <c r="A75" s="106"/>
      <c r="B75" s="456"/>
      <c r="C75" s="457"/>
      <c r="D75" s="263"/>
      <c r="E75" s="263"/>
      <c r="F75" s="263"/>
      <c r="G75" s="266"/>
      <c r="H75" s="267"/>
    </row>
    <row r="76" spans="1:10" x14ac:dyDescent="0.3">
      <c r="A76" s="106"/>
      <c r="B76" s="456"/>
      <c r="C76" s="457"/>
      <c r="D76" s="263"/>
      <c r="E76" s="263"/>
      <c r="F76" s="263"/>
      <c r="G76" s="266"/>
      <c r="H76" s="267"/>
    </row>
    <row r="77" spans="1:10" x14ac:dyDescent="0.3">
      <c r="A77" s="106"/>
      <c r="B77" s="451" t="s">
        <v>298</v>
      </c>
      <c r="C77" s="453"/>
      <c r="D77" s="263"/>
      <c r="E77" s="263"/>
      <c r="F77" s="263"/>
      <c r="G77" s="266"/>
      <c r="H77" s="267"/>
    </row>
    <row r="78" spans="1:10" x14ac:dyDescent="0.3">
      <c r="A78" s="106"/>
      <c r="B78" s="448"/>
      <c r="C78" s="448"/>
      <c r="D78" s="263"/>
      <c r="E78" s="263"/>
      <c r="F78" s="263"/>
      <c r="G78" s="266"/>
      <c r="H78" s="267"/>
    </row>
    <row r="79" spans="1:10" x14ac:dyDescent="0.3">
      <c r="A79" s="106"/>
      <c r="B79" s="143"/>
      <c r="C79" s="120"/>
      <c r="D79" s="144">
        <f>SUM(D66:D78)</f>
        <v>0</v>
      </c>
      <c r="E79" s="145">
        <f>SUM(E66:E78)</f>
        <v>0</v>
      </c>
      <c r="F79" s="145">
        <f>SUM(F66:F78)</f>
        <v>0</v>
      </c>
      <c r="G79" s="144">
        <f>SUM(G66:G78)</f>
        <v>0</v>
      </c>
      <c r="H79" s="146">
        <f>SUM(H66:H78)</f>
        <v>0</v>
      </c>
    </row>
    <row r="80" spans="1:10" x14ac:dyDescent="0.3">
      <c r="A80" s="74" t="s">
        <v>311</v>
      </c>
      <c r="B80" s="50" t="s">
        <v>371</v>
      </c>
      <c r="C80" s="120"/>
      <c r="D80" s="147"/>
      <c r="E80" s="147"/>
      <c r="F80" s="147"/>
      <c r="G80" s="148"/>
      <c r="H80" s="149"/>
    </row>
    <row r="81" spans="1:10" x14ac:dyDescent="0.3">
      <c r="A81" s="106"/>
      <c r="C81" s="44" t="s">
        <v>372</v>
      </c>
      <c r="D81" s="144">
        <f>D79</f>
        <v>0</v>
      </c>
      <c r="E81" s="145">
        <f t="shared" ref="E81:H81" si="1">E79</f>
        <v>0</v>
      </c>
      <c r="F81" s="145">
        <f t="shared" si="1"/>
        <v>0</v>
      </c>
      <c r="G81" s="144">
        <f t="shared" si="1"/>
        <v>0</v>
      </c>
      <c r="H81" s="150">
        <f t="shared" si="1"/>
        <v>0</v>
      </c>
    </row>
    <row r="82" spans="1:10" x14ac:dyDescent="0.3">
      <c r="A82" s="106"/>
      <c r="C82" s="44" t="s">
        <v>373</v>
      </c>
      <c r="E82" s="296" t="e">
        <f>E81/D81</f>
        <v>#DIV/0!</v>
      </c>
      <c r="F82" s="296" t="e">
        <f>F81/D81</f>
        <v>#DIV/0!</v>
      </c>
      <c r="G82" s="296" t="e">
        <f>G81/D81</f>
        <v>#DIV/0!</v>
      </c>
      <c r="H82" s="297" t="e">
        <f>H81/D81</f>
        <v>#DIV/0!</v>
      </c>
    </row>
    <row r="83" spans="1:10" x14ac:dyDescent="0.3">
      <c r="A83" s="106"/>
      <c r="C83" s="44" t="s">
        <v>374</v>
      </c>
      <c r="E83" s="92" t="e">
        <f>IF(E82&gt;=(2/3),"Yes","No")</f>
        <v>#DIV/0!</v>
      </c>
      <c r="F83" s="92" t="e">
        <f>IF(F82&gt;=(2/3),"Yes","No")</f>
        <v>#DIV/0!</v>
      </c>
      <c r="G83" s="92" t="e">
        <f>IF(G82&gt;=(2/3),"Yes","No")</f>
        <v>#DIV/0!</v>
      </c>
      <c r="H83" s="151" t="e">
        <f>IF(H82&gt;=(2/3),"Yes","No")</f>
        <v>#DIV/0!</v>
      </c>
    </row>
    <row r="84" spans="1:10" x14ac:dyDescent="0.3">
      <c r="A84" s="106"/>
      <c r="B84" s="84"/>
      <c r="C84" s="84"/>
      <c r="D84" s="84"/>
      <c r="E84" s="152" t="e">
        <f>IF(E83="No", "Note A", "Note B")</f>
        <v>#DIV/0!</v>
      </c>
      <c r="F84" s="152" t="e">
        <f>IF(F83="No", "Note A", "Note B")</f>
        <v>#DIV/0!</v>
      </c>
      <c r="G84" s="152" t="e">
        <f>IF(G83="No", "Note A", "Note B")</f>
        <v>#DIV/0!</v>
      </c>
      <c r="H84" s="153" t="e">
        <f>IF(H83="No", "Note A", "Note B")</f>
        <v>#DIV/0!</v>
      </c>
    </row>
    <row r="85" spans="1:10" x14ac:dyDescent="0.3">
      <c r="A85" s="137" t="s">
        <v>376</v>
      </c>
      <c r="D85" s="154"/>
      <c r="E85" s="154"/>
      <c r="F85" s="154"/>
      <c r="G85" s="154"/>
      <c r="H85" s="76"/>
    </row>
    <row r="86" spans="1:10" x14ac:dyDescent="0.3">
      <c r="A86" s="106"/>
      <c r="B86" s="88" t="s">
        <v>364</v>
      </c>
      <c r="C86" s="80"/>
      <c r="D86" s="80"/>
      <c r="E86" s="80"/>
      <c r="F86" s="80"/>
      <c r="G86" s="80"/>
      <c r="H86" s="81"/>
    </row>
    <row r="87" spans="1:10" x14ac:dyDescent="0.3">
      <c r="A87" s="106"/>
      <c r="B87" s="448"/>
      <c r="C87" s="448"/>
      <c r="D87" s="262"/>
      <c r="E87" s="263"/>
      <c r="F87" s="263"/>
      <c r="G87" s="264"/>
      <c r="H87" s="265"/>
      <c r="J87" s="139"/>
    </row>
    <row r="88" spans="1:10" x14ac:dyDescent="0.3">
      <c r="A88" s="106"/>
      <c r="B88" s="456"/>
      <c r="C88" s="457"/>
      <c r="D88" s="262"/>
      <c r="E88" s="263"/>
      <c r="F88" s="263"/>
      <c r="G88" s="264"/>
      <c r="H88" s="265"/>
      <c r="J88" s="139"/>
    </row>
    <row r="89" spans="1:10" x14ac:dyDescent="0.3">
      <c r="A89" s="106"/>
      <c r="B89" s="456"/>
      <c r="C89" s="457"/>
      <c r="D89" s="262"/>
      <c r="E89" s="263"/>
      <c r="F89" s="263"/>
      <c r="G89" s="264"/>
      <c r="H89" s="265"/>
      <c r="J89" s="139"/>
    </row>
    <row r="90" spans="1:10" x14ac:dyDescent="0.3">
      <c r="A90" s="106"/>
      <c r="B90" s="456"/>
      <c r="C90" s="457"/>
      <c r="D90" s="262"/>
      <c r="E90" s="263"/>
      <c r="F90" s="263"/>
      <c r="G90" s="264"/>
      <c r="H90" s="265"/>
      <c r="J90" s="139"/>
    </row>
    <row r="91" spans="1:10" x14ac:dyDescent="0.3">
      <c r="A91" s="106"/>
      <c r="B91" s="451" t="s">
        <v>298</v>
      </c>
      <c r="C91" s="453"/>
      <c r="D91" s="262"/>
      <c r="E91" s="263"/>
      <c r="F91" s="263"/>
      <c r="G91" s="264"/>
      <c r="H91" s="265"/>
      <c r="J91" s="139"/>
    </row>
    <row r="92" spans="1:10" x14ac:dyDescent="0.3">
      <c r="A92" s="106"/>
      <c r="B92" s="448"/>
      <c r="C92" s="448"/>
      <c r="D92" s="263"/>
      <c r="E92" s="263"/>
      <c r="F92" s="263"/>
      <c r="G92" s="266"/>
      <c r="H92" s="267"/>
    </row>
    <row r="93" spans="1:10" x14ac:dyDescent="0.3">
      <c r="A93" s="106"/>
      <c r="B93" s="88" t="s">
        <v>368</v>
      </c>
      <c r="C93" s="113"/>
      <c r="D93" s="140"/>
      <c r="E93" s="140"/>
      <c r="F93" s="140"/>
      <c r="G93" s="141"/>
      <c r="H93" s="142"/>
    </row>
    <row r="94" spans="1:10" x14ac:dyDescent="0.3">
      <c r="A94" s="106"/>
      <c r="B94" s="448"/>
      <c r="C94" s="448"/>
      <c r="D94" s="263"/>
      <c r="E94" s="263"/>
      <c r="F94" s="263"/>
      <c r="G94" s="266"/>
      <c r="H94" s="267"/>
    </row>
    <row r="95" spans="1:10" x14ac:dyDescent="0.3">
      <c r="A95" s="106"/>
      <c r="B95" s="456"/>
      <c r="C95" s="457"/>
      <c r="D95" s="263"/>
      <c r="E95" s="263"/>
      <c r="F95" s="263"/>
      <c r="G95" s="266"/>
      <c r="H95" s="267"/>
    </row>
    <row r="96" spans="1:10" x14ac:dyDescent="0.3">
      <c r="A96" s="106"/>
      <c r="B96" s="456"/>
      <c r="C96" s="457"/>
      <c r="D96" s="263"/>
      <c r="E96" s="263"/>
      <c r="F96" s="263"/>
      <c r="G96" s="266"/>
      <c r="H96" s="267"/>
    </row>
    <row r="97" spans="1:10" x14ac:dyDescent="0.3">
      <c r="A97" s="106"/>
      <c r="B97" s="456"/>
      <c r="C97" s="457"/>
      <c r="D97" s="263"/>
      <c r="E97" s="263"/>
      <c r="F97" s="263"/>
      <c r="G97" s="266"/>
      <c r="H97" s="267"/>
    </row>
    <row r="98" spans="1:10" x14ac:dyDescent="0.3">
      <c r="A98" s="106"/>
      <c r="B98" s="451" t="s">
        <v>298</v>
      </c>
      <c r="C98" s="453"/>
      <c r="D98" s="263"/>
      <c r="E98" s="263"/>
      <c r="F98" s="263"/>
      <c r="G98" s="266"/>
      <c r="H98" s="267"/>
    </row>
    <row r="99" spans="1:10" x14ac:dyDescent="0.3">
      <c r="A99" s="106"/>
      <c r="B99" s="448"/>
      <c r="C99" s="448"/>
      <c r="D99" s="263"/>
      <c r="E99" s="263"/>
      <c r="F99" s="263"/>
      <c r="G99" s="266"/>
      <c r="H99" s="267"/>
    </row>
    <row r="100" spans="1:10" x14ac:dyDescent="0.3">
      <c r="A100" s="106"/>
      <c r="B100" s="143"/>
      <c r="C100" s="120"/>
      <c r="D100" s="144">
        <f>SUM(D87:D99)</f>
        <v>0</v>
      </c>
      <c r="E100" s="145">
        <f>SUM(E87:E99)</f>
        <v>0</v>
      </c>
      <c r="F100" s="145">
        <f>SUM(F87:F99)</f>
        <v>0</v>
      </c>
      <c r="G100" s="144">
        <f>SUM(G87:G99)</f>
        <v>0</v>
      </c>
      <c r="H100" s="146">
        <f>SUM(H87:H99)</f>
        <v>0</v>
      </c>
    </row>
    <row r="101" spans="1:10" x14ac:dyDescent="0.3">
      <c r="A101" s="74" t="s">
        <v>311</v>
      </c>
      <c r="B101" s="50" t="s">
        <v>371</v>
      </c>
      <c r="C101" s="120"/>
      <c r="D101" s="147"/>
      <c r="E101" s="147"/>
      <c r="F101" s="147"/>
      <c r="G101" s="148"/>
      <c r="H101" s="149"/>
    </row>
    <row r="102" spans="1:10" x14ac:dyDescent="0.3">
      <c r="A102" s="106"/>
      <c r="C102" s="44" t="s">
        <v>372</v>
      </c>
      <c r="D102" s="144">
        <f>D100</f>
        <v>0</v>
      </c>
      <c r="E102" s="145">
        <f t="shared" ref="E102:H102" si="2">E100</f>
        <v>0</v>
      </c>
      <c r="F102" s="145">
        <f t="shared" si="2"/>
        <v>0</v>
      </c>
      <c r="G102" s="144">
        <f t="shared" si="2"/>
        <v>0</v>
      </c>
      <c r="H102" s="150">
        <f t="shared" si="2"/>
        <v>0</v>
      </c>
    </row>
    <row r="103" spans="1:10" x14ac:dyDescent="0.3">
      <c r="A103" s="106"/>
      <c r="C103" s="44" t="s">
        <v>373</v>
      </c>
      <c r="E103" s="296" t="e">
        <f>E102/D102</f>
        <v>#DIV/0!</v>
      </c>
      <c r="F103" s="296" t="e">
        <f>F102/D102</f>
        <v>#DIV/0!</v>
      </c>
      <c r="G103" s="296" t="e">
        <f>G102/D102</f>
        <v>#DIV/0!</v>
      </c>
      <c r="H103" s="297" t="e">
        <f>H102/D102</f>
        <v>#DIV/0!</v>
      </c>
    </row>
    <row r="104" spans="1:10" x14ac:dyDescent="0.3">
      <c r="A104" s="106"/>
      <c r="C104" s="44" t="s">
        <v>374</v>
      </c>
      <c r="E104" s="92" t="e">
        <f>IF(E103&gt;=(2/3),"Yes","No")</f>
        <v>#DIV/0!</v>
      </c>
      <c r="F104" s="92" t="e">
        <f>IF(F103&gt;=(2/3),"Yes","No")</f>
        <v>#DIV/0!</v>
      </c>
      <c r="G104" s="92" t="e">
        <f>IF(G103&gt;=(2/3),"Yes","No")</f>
        <v>#DIV/0!</v>
      </c>
      <c r="H104" s="151" t="e">
        <f>IF(H103&gt;=(2/3),"Yes","No")</f>
        <v>#DIV/0!</v>
      </c>
    </row>
    <row r="105" spans="1:10" x14ac:dyDescent="0.3">
      <c r="A105" s="106"/>
      <c r="B105" s="84"/>
      <c r="C105" s="84"/>
      <c r="D105" s="84"/>
      <c r="E105" s="152" t="e">
        <f>IF(E104="No", "Note A", "Note B")</f>
        <v>#DIV/0!</v>
      </c>
      <c r="F105" s="152" t="e">
        <f>IF(F104="No", "Note A", "Note B")</f>
        <v>#DIV/0!</v>
      </c>
      <c r="G105" s="152" t="e">
        <f>IF(G104="No", "Note A", "Note B")</f>
        <v>#DIV/0!</v>
      </c>
      <c r="H105" s="153" t="e">
        <f>IF(H104="No", "Note A", "Note B")</f>
        <v>#DIV/0!</v>
      </c>
    </row>
    <row r="106" spans="1:10" x14ac:dyDescent="0.3">
      <c r="A106" s="137" t="s">
        <v>377</v>
      </c>
      <c r="D106" s="154"/>
      <c r="E106" s="154"/>
      <c r="F106" s="154"/>
      <c r="G106" s="154"/>
      <c r="H106" s="76"/>
    </row>
    <row r="107" spans="1:10" x14ac:dyDescent="0.3">
      <c r="A107" s="106"/>
      <c r="B107" s="88" t="s">
        <v>364</v>
      </c>
      <c r="C107" s="80"/>
      <c r="D107" s="80"/>
      <c r="E107" s="80"/>
      <c r="F107" s="80"/>
      <c r="G107" s="80"/>
      <c r="H107" s="81"/>
    </row>
    <row r="108" spans="1:10" x14ac:dyDescent="0.3">
      <c r="A108" s="106"/>
      <c r="B108" s="448"/>
      <c r="C108" s="448"/>
      <c r="D108" s="262"/>
      <c r="E108" s="263"/>
      <c r="F108" s="263"/>
      <c r="G108" s="264"/>
      <c r="H108" s="265"/>
      <c r="J108" s="139"/>
    </row>
    <row r="109" spans="1:10" x14ac:dyDescent="0.3">
      <c r="A109" s="106"/>
      <c r="B109" s="456"/>
      <c r="C109" s="457"/>
      <c r="D109" s="262"/>
      <c r="E109" s="263"/>
      <c r="F109" s="263"/>
      <c r="G109" s="264"/>
      <c r="H109" s="265"/>
      <c r="J109" s="139"/>
    </row>
    <row r="110" spans="1:10" x14ac:dyDescent="0.3">
      <c r="A110" s="106"/>
      <c r="B110" s="456"/>
      <c r="C110" s="457"/>
      <c r="D110" s="262"/>
      <c r="E110" s="263"/>
      <c r="F110" s="263"/>
      <c r="G110" s="264"/>
      <c r="H110" s="265"/>
      <c r="J110" s="139"/>
    </row>
    <row r="111" spans="1:10" x14ac:dyDescent="0.3">
      <c r="A111" s="106"/>
      <c r="B111" s="456"/>
      <c r="C111" s="457"/>
      <c r="D111" s="262"/>
      <c r="E111" s="263"/>
      <c r="F111" s="263"/>
      <c r="G111" s="264"/>
      <c r="H111" s="265"/>
      <c r="J111" s="139"/>
    </row>
    <row r="112" spans="1:10" x14ac:dyDescent="0.3">
      <c r="A112" s="106"/>
      <c r="B112" s="451" t="s">
        <v>298</v>
      </c>
      <c r="C112" s="453"/>
      <c r="D112" s="262"/>
      <c r="E112" s="263"/>
      <c r="F112" s="263"/>
      <c r="G112" s="264"/>
      <c r="H112" s="265"/>
      <c r="J112" s="139"/>
    </row>
    <row r="113" spans="1:8" x14ac:dyDescent="0.3">
      <c r="A113" s="106"/>
      <c r="B113" s="448"/>
      <c r="C113" s="448"/>
      <c r="D113" s="263"/>
      <c r="E113" s="263"/>
      <c r="F113" s="263"/>
      <c r="G113" s="266"/>
      <c r="H113" s="267"/>
    </row>
    <row r="114" spans="1:8" x14ac:dyDescent="0.3">
      <c r="A114" s="106"/>
      <c r="B114" s="88" t="s">
        <v>368</v>
      </c>
      <c r="C114" s="113"/>
      <c r="D114" s="140"/>
      <c r="E114" s="140"/>
      <c r="F114" s="140"/>
      <c r="G114" s="141"/>
      <c r="H114" s="142"/>
    </row>
    <row r="115" spans="1:8" x14ac:dyDescent="0.3">
      <c r="A115" s="106"/>
      <c r="B115" s="448"/>
      <c r="C115" s="448"/>
      <c r="D115" s="263"/>
      <c r="E115" s="263"/>
      <c r="F115" s="263"/>
      <c r="G115" s="266"/>
      <c r="H115" s="267"/>
    </row>
    <row r="116" spans="1:8" x14ac:dyDescent="0.3">
      <c r="A116" s="106"/>
      <c r="B116" s="456"/>
      <c r="C116" s="457"/>
      <c r="D116" s="263"/>
      <c r="E116" s="263"/>
      <c r="F116" s="263"/>
      <c r="G116" s="266"/>
      <c r="H116" s="267"/>
    </row>
    <row r="117" spans="1:8" x14ac:dyDescent="0.3">
      <c r="A117" s="106"/>
      <c r="B117" s="456"/>
      <c r="C117" s="457"/>
      <c r="D117" s="263"/>
      <c r="E117" s="263"/>
      <c r="F117" s="263"/>
      <c r="G117" s="266"/>
      <c r="H117" s="267"/>
    </row>
    <row r="118" spans="1:8" x14ac:dyDescent="0.3">
      <c r="A118" s="106"/>
      <c r="B118" s="456"/>
      <c r="C118" s="457"/>
      <c r="D118" s="263"/>
      <c r="E118" s="263"/>
      <c r="F118" s="263"/>
      <c r="G118" s="266"/>
      <c r="H118" s="267"/>
    </row>
    <row r="119" spans="1:8" x14ac:dyDescent="0.3">
      <c r="A119" s="106"/>
      <c r="B119" s="451" t="s">
        <v>298</v>
      </c>
      <c r="C119" s="453"/>
      <c r="D119" s="263"/>
      <c r="E119" s="263"/>
      <c r="F119" s="263"/>
      <c r="G119" s="266"/>
      <c r="H119" s="267"/>
    </row>
    <row r="120" spans="1:8" x14ac:dyDescent="0.3">
      <c r="A120" s="106"/>
      <c r="B120" s="448"/>
      <c r="C120" s="448"/>
      <c r="D120" s="263"/>
      <c r="E120" s="263"/>
      <c r="F120" s="263"/>
      <c r="G120" s="266"/>
      <c r="H120" s="267"/>
    </row>
    <row r="121" spans="1:8" x14ac:dyDescent="0.3">
      <c r="A121" s="106"/>
      <c r="B121" s="143"/>
      <c r="C121" s="120"/>
      <c r="D121" s="144">
        <f>SUM(D108:D120)</f>
        <v>0</v>
      </c>
      <c r="E121" s="145">
        <f>SUM(E108:E120)</f>
        <v>0</v>
      </c>
      <c r="F121" s="145">
        <f>SUM(F108:F120)</f>
        <v>0</v>
      </c>
      <c r="G121" s="144">
        <f>SUM(G108:G120)</f>
        <v>0</v>
      </c>
      <c r="H121" s="146">
        <f>SUM(H108:H120)</f>
        <v>0</v>
      </c>
    </row>
    <row r="122" spans="1:8" x14ac:dyDescent="0.3">
      <c r="A122" s="74" t="s">
        <v>311</v>
      </c>
      <c r="B122" s="50" t="s">
        <v>371</v>
      </c>
      <c r="C122" s="120"/>
      <c r="D122" s="147"/>
      <c r="E122" s="147"/>
      <c r="F122" s="147"/>
      <c r="G122" s="148"/>
      <c r="H122" s="149"/>
    </row>
    <row r="123" spans="1:8" x14ac:dyDescent="0.3">
      <c r="A123" s="106"/>
      <c r="C123" s="44" t="s">
        <v>372</v>
      </c>
      <c r="D123" s="144">
        <f>D121</f>
        <v>0</v>
      </c>
      <c r="E123" s="145">
        <f t="shared" ref="E123:H123" si="3">E121</f>
        <v>0</v>
      </c>
      <c r="F123" s="145">
        <f t="shared" si="3"/>
        <v>0</v>
      </c>
      <c r="G123" s="144">
        <f t="shared" si="3"/>
        <v>0</v>
      </c>
      <c r="H123" s="150">
        <f t="shared" si="3"/>
        <v>0</v>
      </c>
    </row>
    <row r="124" spans="1:8" x14ac:dyDescent="0.3">
      <c r="A124" s="106"/>
      <c r="C124" s="44" t="s">
        <v>373</v>
      </c>
      <c r="E124" s="296" t="e">
        <f>E123/D123</f>
        <v>#DIV/0!</v>
      </c>
      <c r="F124" s="296" t="e">
        <f>F123/D123</f>
        <v>#DIV/0!</v>
      </c>
      <c r="G124" s="296" t="e">
        <f>G123/D123</f>
        <v>#DIV/0!</v>
      </c>
      <c r="H124" s="297" t="e">
        <f>H123/D123</f>
        <v>#DIV/0!</v>
      </c>
    </row>
    <row r="125" spans="1:8" x14ac:dyDescent="0.3">
      <c r="A125" s="106"/>
      <c r="C125" s="44" t="s">
        <v>374</v>
      </c>
      <c r="E125" s="92" t="e">
        <f>IF(E124&gt;=(2/3),"Yes","No")</f>
        <v>#DIV/0!</v>
      </c>
      <c r="F125" s="92" t="e">
        <f>IF(F124&gt;=(2/3),"Yes","No")</f>
        <v>#DIV/0!</v>
      </c>
      <c r="G125" s="92" t="e">
        <f>IF(G124&gt;=(2/3),"Yes","No")</f>
        <v>#DIV/0!</v>
      </c>
      <c r="H125" s="151" t="e">
        <f>IF(H124&gt;=(2/3),"Yes","No")</f>
        <v>#DIV/0!</v>
      </c>
    </row>
    <row r="126" spans="1:8" x14ac:dyDescent="0.3">
      <c r="A126" s="106"/>
      <c r="B126" s="84"/>
      <c r="C126" s="84"/>
      <c r="D126" s="84"/>
      <c r="E126" s="152" t="e">
        <f>IF(E125="No", "Note A", "Note B")</f>
        <v>#DIV/0!</v>
      </c>
      <c r="F126" s="152" t="e">
        <f>IF(F125="No", "Note A", "Note B")</f>
        <v>#DIV/0!</v>
      </c>
      <c r="G126" s="152" t="e">
        <f>IF(G125="No", "Note A", "Note B")</f>
        <v>#DIV/0!</v>
      </c>
      <c r="H126" s="153" t="e">
        <f>IF(H125="No", "Note A", "Note B")</f>
        <v>#DIV/0!</v>
      </c>
    </row>
    <row r="127" spans="1:8" x14ac:dyDescent="0.3">
      <c r="A127" s="106"/>
      <c r="D127" s="154"/>
      <c r="E127" s="154"/>
      <c r="F127" s="154"/>
      <c r="G127" s="154"/>
      <c r="H127" s="76"/>
    </row>
    <row r="128" spans="1:8" ht="15" customHeight="1" x14ac:dyDescent="0.3">
      <c r="A128" s="106"/>
      <c r="B128" s="155" t="s">
        <v>378</v>
      </c>
      <c r="C128" s="143" t="s">
        <v>379</v>
      </c>
      <c r="D128" s="143"/>
      <c r="E128" s="143"/>
      <c r="F128" s="143"/>
      <c r="G128" s="143"/>
      <c r="H128" s="156"/>
    </row>
    <row r="129" spans="1:8" ht="15" customHeight="1" x14ac:dyDescent="0.3">
      <c r="A129" s="106"/>
      <c r="B129" s="155" t="s">
        <v>380</v>
      </c>
      <c r="C129" s="478" t="s">
        <v>381</v>
      </c>
      <c r="D129" s="478"/>
      <c r="E129" s="478"/>
      <c r="F129" s="478"/>
      <c r="G129" s="478"/>
      <c r="H129" s="479"/>
    </row>
    <row r="130" spans="1:8" x14ac:dyDescent="0.3">
      <c r="A130" s="106"/>
      <c r="B130" s="157"/>
      <c r="C130" s="478"/>
      <c r="D130" s="478"/>
      <c r="E130" s="478"/>
      <c r="F130" s="478"/>
      <c r="G130" s="478"/>
      <c r="H130" s="479"/>
    </row>
    <row r="131" spans="1:8" x14ac:dyDescent="0.3">
      <c r="A131" s="106"/>
      <c r="E131" s="92"/>
      <c r="F131" s="92"/>
      <c r="G131" s="92"/>
      <c r="H131" s="151"/>
    </row>
    <row r="132" spans="1:8" x14ac:dyDescent="0.3">
      <c r="A132" s="74" t="s">
        <v>314</v>
      </c>
      <c r="B132" s="50" t="s">
        <v>382</v>
      </c>
      <c r="E132" s="92"/>
      <c r="F132" s="92"/>
      <c r="G132" s="92"/>
      <c r="H132" s="151"/>
    </row>
    <row r="133" spans="1:8" x14ac:dyDescent="0.3">
      <c r="A133" s="106"/>
      <c r="B133" s="465" t="s">
        <v>383</v>
      </c>
      <c r="C133" s="465"/>
      <c r="D133" s="465"/>
      <c r="E133" s="465"/>
      <c r="F133" s="465"/>
      <c r="G133" s="465"/>
      <c r="H133" s="466"/>
    </row>
    <row r="134" spans="1:8" x14ac:dyDescent="0.3">
      <c r="A134" s="74"/>
      <c r="B134" s="465"/>
      <c r="C134" s="465"/>
      <c r="D134" s="465"/>
      <c r="E134" s="465"/>
      <c r="F134" s="465"/>
      <c r="G134" s="465"/>
      <c r="H134" s="466"/>
    </row>
    <row r="135" spans="1:8" x14ac:dyDescent="0.3">
      <c r="A135" s="74"/>
      <c r="B135" s="465"/>
      <c r="C135" s="465"/>
      <c r="D135" s="465"/>
      <c r="E135" s="465"/>
      <c r="F135" s="465"/>
      <c r="G135" s="465"/>
      <c r="H135" s="466"/>
    </row>
    <row r="136" spans="1:8" x14ac:dyDescent="0.3">
      <c r="A136" s="74"/>
      <c r="E136" s="92"/>
      <c r="F136" s="92"/>
      <c r="G136" s="92"/>
      <c r="H136" s="151"/>
    </row>
    <row r="137" spans="1:8" x14ac:dyDescent="0.3">
      <c r="A137" s="74"/>
      <c r="B137" s="465" t="s">
        <v>384</v>
      </c>
      <c r="C137" s="465"/>
      <c r="D137" s="465"/>
      <c r="E137" s="465"/>
      <c r="F137" s="465"/>
      <c r="G137" s="465"/>
      <c r="H137" s="466"/>
    </row>
    <row r="138" spans="1:8" x14ac:dyDescent="0.3">
      <c r="A138" s="74"/>
      <c r="B138" s="465"/>
      <c r="C138" s="465"/>
      <c r="D138" s="465"/>
      <c r="E138" s="465"/>
      <c r="F138" s="465"/>
      <c r="G138" s="465"/>
      <c r="H138" s="466"/>
    </row>
    <row r="139" spans="1:8" x14ac:dyDescent="0.3">
      <c r="A139" s="74"/>
      <c r="B139" s="465"/>
      <c r="C139" s="465"/>
      <c r="D139" s="465"/>
      <c r="E139" s="465"/>
      <c r="F139" s="465"/>
      <c r="G139" s="465"/>
      <c r="H139" s="466"/>
    </row>
    <row r="140" spans="1:8" x14ac:dyDescent="0.3">
      <c r="A140" s="74"/>
      <c r="B140" s="465"/>
      <c r="C140" s="465"/>
      <c r="D140" s="465"/>
      <c r="E140" s="465"/>
      <c r="F140" s="465"/>
      <c r="G140" s="465"/>
      <c r="H140" s="466"/>
    </row>
    <row r="141" spans="1:8" x14ac:dyDescent="0.3">
      <c r="A141" s="74"/>
      <c r="B141" s="465"/>
      <c r="C141" s="465"/>
      <c r="D141" s="465"/>
      <c r="E141" s="465"/>
      <c r="F141" s="465"/>
      <c r="G141" s="465"/>
      <c r="H141" s="466"/>
    </row>
    <row r="142" spans="1:8" x14ac:dyDescent="0.3">
      <c r="A142" s="74"/>
      <c r="E142" s="92"/>
      <c r="F142" s="92"/>
      <c r="G142" s="92"/>
      <c r="H142" s="151"/>
    </row>
    <row r="143" spans="1:8" x14ac:dyDescent="0.3">
      <c r="A143" s="74"/>
      <c r="B143" s="50" t="s">
        <v>285</v>
      </c>
      <c r="D143" s="492"/>
      <c r="E143" s="492"/>
      <c r="F143" s="492"/>
      <c r="G143" s="492"/>
      <c r="H143" s="493"/>
    </row>
    <row r="144" spans="1:8" x14ac:dyDescent="0.3">
      <c r="A144" s="74"/>
      <c r="D144" s="78"/>
      <c r="E144" s="158"/>
      <c r="F144" s="158"/>
      <c r="G144" s="158"/>
      <c r="H144" s="159"/>
    </row>
    <row r="145" spans="1:8" x14ac:dyDescent="0.3">
      <c r="A145" s="74"/>
      <c r="D145" s="78" t="s">
        <v>385</v>
      </c>
      <c r="E145" s="158" t="s">
        <v>386</v>
      </c>
      <c r="F145" s="158" t="s">
        <v>387</v>
      </c>
      <c r="G145" s="158"/>
      <c r="H145" s="159"/>
    </row>
    <row r="146" spans="1:8" x14ac:dyDescent="0.3">
      <c r="A146" s="74"/>
      <c r="B146" s="160" t="s">
        <v>388</v>
      </c>
      <c r="C146" s="84"/>
      <c r="D146" s="161" t="s">
        <v>389</v>
      </c>
      <c r="E146" s="162" t="s">
        <v>390</v>
      </c>
      <c r="F146" s="162" t="s">
        <v>391</v>
      </c>
      <c r="G146" s="484" t="s">
        <v>392</v>
      </c>
      <c r="H146" s="485"/>
    </row>
    <row r="147" spans="1:8" x14ac:dyDescent="0.3">
      <c r="A147" s="74"/>
      <c r="B147" s="44" t="s">
        <v>393</v>
      </c>
      <c r="C147" s="44" t="s">
        <v>359</v>
      </c>
      <c r="E147" s="92"/>
      <c r="G147" s="92"/>
      <c r="H147" s="151"/>
    </row>
    <row r="148" spans="1:8" x14ac:dyDescent="0.3">
      <c r="A148" s="74"/>
      <c r="C148" s="163" t="str">
        <f>IF(E62="Yes", "Complete Analysis", "N/A - Do Not Complete")</f>
        <v>Complete Analysis</v>
      </c>
      <c r="D148" s="381">
        <v>3500</v>
      </c>
      <c r="E148" s="370">
        <v>12625026.92</v>
      </c>
      <c r="F148" s="91">
        <f>E148/E154</f>
        <v>1</v>
      </c>
      <c r="G148" s="486">
        <v>3500</v>
      </c>
      <c r="H148" s="483"/>
    </row>
    <row r="149" spans="1:8" x14ac:dyDescent="0.3">
      <c r="A149" s="74"/>
      <c r="D149" s="284"/>
      <c r="E149" s="263"/>
      <c r="F149" s="91">
        <f>E149/E154</f>
        <v>0</v>
      </c>
      <c r="G149" s="476"/>
      <c r="H149" s="477"/>
    </row>
    <row r="150" spans="1:8" x14ac:dyDescent="0.3">
      <c r="A150" s="74"/>
      <c r="D150" s="284"/>
      <c r="E150" s="263"/>
      <c r="F150" s="91">
        <f>E150/E154</f>
        <v>0</v>
      </c>
      <c r="G150" s="476"/>
      <c r="H150" s="477"/>
    </row>
    <row r="151" spans="1:8" x14ac:dyDescent="0.3">
      <c r="A151" s="74"/>
      <c r="D151" s="284"/>
      <c r="E151" s="263"/>
      <c r="F151" s="91">
        <f>E151/E154</f>
        <v>0</v>
      </c>
      <c r="G151" s="476"/>
      <c r="H151" s="477"/>
    </row>
    <row r="152" spans="1:8" x14ac:dyDescent="0.3">
      <c r="A152" s="74"/>
      <c r="D152" s="284"/>
      <c r="E152" s="263"/>
      <c r="F152" s="91">
        <f>E152/E154</f>
        <v>0</v>
      </c>
      <c r="G152" s="476"/>
      <c r="H152" s="477"/>
    </row>
    <row r="153" spans="1:8" x14ac:dyDescent="0.3">
      <c r="A153" s="74"/>
      <c r="D153" s="285"/>
      <c r="E153" s="269"/>
      <c r="F153" s="91">
        <f>E153/E154</f>
        <v>0</v>
      </c>
      <c r="G153" s="480"/>
      <c r="H153" s="481"/>
    </row>
    <row r="154" spans="1:8" x14ac:dyDescent="0.3">
      <c r="A154" s="74"/>
      <c r="C154" s="164"/>
      <c r="D154" s="164" t="s">
        <v>394</v>
      </c>
      <c r="E154" s="165">
        <f>SUM(E148:E153)</f>
        <v>12625026.92</v>
      </c>
      <c r="F154" s="92"/>
      <c r="G154" s="166" t="s">
        <v>395</v>
      </c>
      <c r="H154" s="382">
        <v>3500</v>
      </c>
    </row>
    <row r="155" spans="1:8" x14ac:dyDescent="0.3">
      <c r="A155" s="74"/>
      <c r="E155" s="92"/>
      <c r="F155" s="92"/>
      <c r="G155" s="92"/>
      <c r="H155" s="151"/>
    </row>
    <row r="156" spans="1:8" x14ac:dyDescent="0.3">
      <c r="A156" s="74"/>
      <c r="B156" s="44" t="s">
        <v>393</v>
      </c>
      <c r="C156" s="44" t="s">
        <v>360</v>
      </c>
      <c r="E156" s="92"/>
      <c r="F156" s="92"/>
      <c r="G156" s="92"/>
      <c r="H156" s="151"/>
    </row>
    <row r="157" spans="1:8" x14ac:dyDescent="0.3">
      <c r="A157" s="74"/>
      <c r="C157" s="163" t="str">
        <f>IF(F62="Yes", "Complete Analysis", "N/A - Do Not Complete")</f>
        <v>Complete Analysis</v>
      </c>
      <c r="D157" s="381">
        <v>0.3</v>
      </c>
      <c r="E157" s="370">
        <v>12625026.92</v>
      </c>
      <c r="F157" s="91">
        <f>E157/E163</f>
        <v>1</v>
      </c>
      <c r="G157" s="482">
        <v>0.3</v>
      </c>
      <c r="H157" s="483"/>
    </row>
    <row r="158" spans="1:8" x14ac:dyDescent="0.3">
      <c r="A158" s="74"/>
      <c r="D158" s="284"/>
      <c r="E158" s="263"/>
      <c r="F158" s="91">
        <f>E158/E163</f>
        <v>0</v>
      </c>
      <c r="G158" s="476"/>
      <c r="H158" s="477"/>
    </row>
    <row r="159" spans="1:8" x14ac:dyDescent="0.3">
      <c r="A159" s="74"/>
      <c r="D159" s="284"/>
      <c r="E159" s="263"/>
      <c r="F159" s="91">
        <f>E159/E163</f>
        <v>0</v>
      </c>
      <c r="G159" s="476"/>
      <c r="H159" s="477"/>
    </row>
    <row r="160" spans="1:8" x14ac:dyDescent="0.3">
      <c r="A160" s="74"/>
      <c r="D160" s="284"/>
      <c r="E160" s="263"/>
      <c r="F160" s="91">
        <f>E160/E163</f>
        <v>0</v>
      </c>
      <c r="G160" s="476"/>
      <c r="H160" s="477"/>
    </row>
    <row r="161" spans="1:10" x14ac:dyDescent="0.3">
      <c r="A161" s="74"/>
      <c r="D161" s="284"/>
      <c r="E161" s="263"/>
      <c r="F161" s="91">
        <f>E161/E163</f>
        <v>0</v>
      </c>
      <c r="G161" s="476"/>
      <c r="H161" s="477"/>
    </row>
    <row r="162" spans="1:10" x14ac:dyDescent="0.3">
      <c r="A162" s="74"/>
      <c r="D162" s="285"/>
      <c r="E162" s="269"/>
      <c r="F162" s="91">
        <f>E162/E163</f>
        <v>0</v>
      </c>
      <c r="G162" s="480"/>
      <c r="H162" s="481"/>
    </row>
    <row r="163" spans="1:10" x14ac:dyDescent="0.3">
      <c r="A163" s="74"/>
      <c r="D163" s="164" t="s">
        <v>396</v>
      </c>
      <c r="E163" s="165">
        <f>SUM(E157:E162)</f>
        <v>12625026.92</v>
      </c>
      <c r="F163" s="92"/>
      <c r="G163" s="166" t="s">
        <v>395</v>
      </c>
      <c r="H163" s="384">
        <v>0.3</v>
      </c>
    </row>
    <row r="164" spans="1:10" x14ac:dyDescent="0.3">
      <c r="A164" s="74"/>
      <c r="D164" s="164"/>
      <c r="E164" s="140"/>
      <c r="F164" s="92"/>
      <c r="G164" s="166"/>
      <c r="H164" s="167"/>
    </row>
    <row r="165" spans="1:10" x14ac:dyDescent="0.3">
      <c r="A165" s="106"/>
      <c r="B165" s="44" t="s">
        <v>393</v>
      </c>
      <c r="C165" s="44" t="s">
        <v>397</v>
      </c>
      <c r="E165" s="92"/>
      <c r="F165" s="92"/>
      <c r="G165" s="92"/>
      <c r="H165" s="151"/>
      <c r="J165" s="139"/>
    </row>
    <row r="166" spans="1:10" x14ac:dyDescent="0.3">
      <c r="A166" s="106"/>
      <c r="C166" s="163" t="str">
        <f>IF(G62="Yes", "Complete Analysis", "N/A - Do Not Complete")</f>
        <v>N/A - Do Not Complete</v>
      </c>
      <c r="D166" s="284"/>
      <c r="E166" s="262"/>
      <c r="F166" s="91" t="e">
        <f>E166/$E$170</f>
        <v>#DIV/0!</v>
      </c>
      <c r="G166" s="476"/>
      <c r="H166" s="477"/>
      <c r="J166" s="139"/>
    </row>
    <row r="167" spans="1:10" x14ac:dyDescent="0.3">
      <c r="A167" s="106"/>
      <c r="D167" s="284"/>
      <c r="E167" s="262"/>
      <c r="F167" s="91" t="e">
        <f>E167/$E$170</f>
        <v>#DIV/0!</v>
      </c>
      <c r="G167" s="476"/>
      <c r="H167" s="477"/>
      <c r="J167" s="139"/>
    </row>
    <row r="168" spans="1:10" x14ac:dyDescent="0.3">
      <c r="A168" s="106"/>
      <c r="D168" s="286"/>
      <c r="E168" s="270"/>
      <c r="F168" s="91" t="e">
        <f>E168/$E$170</f>
        <v>#DIV/0!</v>
      </c>
      <c r="G168" s="476"/>
      <c r="H168" s="477"/>
    </row>
    <row r="169" spans="1:10" x14ac:dyDescent="0.3">
      <c r="A169" s="106"/>
      <c r="D169" s="285"/>
      <c r="E169" s="270"/>
      <c r="F169" s="91" t="e">
        <f>E169/$E$170</f>
        <v>#DIV/0!</v>
      </c>
      <c r="G169" s="480"/>
      <c r="H169" s="481"/>
    </row>
    <row r="170" spans="1:10" x14ac:dyDescent="0.3">
      <c r="A170" s="106"/>
      <c r="D170" s="164" t="s">
        <v>398</v>
      </c>
      <c r="E170" s="168">
        <f>SUM(E166:E169)</f>
        <v>0</v>
      </c>
      <c r="F170" s="92"/>
      <c r="G170" s="166" t="s">
        <v>395</v>
      </c>
      <c r="H170" s="289"/>
    </row>
    <row r="171" spans="1:10" x14ac:dyDescent="0.3">
      <c r="A171" s="106"/>
      <c r="E171" s="92"/>
      <c r="F171" s="92"/>
      <c r="G171" s="92"/>
      <c r="H171" s="151"/>
    </row>
    <row r="172" spans="1:10" x14ac:dyDescent="0.3">
      <c r="A172" s="106"/>
      <c r="B172" s="44" t="s">
        <v>393</v>
      </c>
      <c r="C172" s="44" t="s">
        <v>399</v>
      </c>
      <c r="E172" s="92"/>
      <c r="F172" s="92"/>
      <c r="G172" s="92"/>
      <c r="H172" s="151"/>
      <c r="J172" s="139"/>
    </row>
    <row r="173" spans="1:10" x14ac:dyDescent="0.3">
      <c r="A173" s="106"/>
      <c r="C173" s="163" t="e">
        <f>IF(G83="Yes", "Complete Analysis", "N/A - Do Not Complete")</f>
        <v>#DIV/0!</v>
      </c>
      <c r="D173" s="284"/>
      <c r="E173" s="262"/>
      <c r="F173" s="91" t="e">
        <f>E173/$E$177</f>
        <v>#DIV/0!</v>
      </c>
      <c r="G173" s="476"/>
      <c r="H173" s="477"/>
      <c r="J173" s="139"/>
    </row>
    <row r="174" spans="1:10" x14ac:dyDescent="0.3">
      <c r="A174" s="106"/>
      <c r="D174" s="284"/>
      <c r="E174" s="262"/>
      <c r="F174" s="91" t="e">
        <f>E174/$E$177</f>
        <v>#DIV/0!</v>
      </c>
      <c r="G174" s="476"/>
      <c r="H174" s="477"/>
      <c r="J174" s="139"/>
    </row>
    <row r="175" spans="1:10" x14ac:dyDescent="0.3">
      <c r="A175" s="106"/>
      <c r="D175" s="286"/>
      <c r="E175" s="270"/>
      <c r="F175" s="91" t="e">
        <f>E175/$E$177</f>
        <v>#DIV/0!</v>
      </c>
      <c r="G175" s="476"/>
      <c r="H175" s="477"/>
      <c r="J175" s="139"/>
    </row>
    <row r="176" spans="1:10" x14ac:dyDescent="0.3">
      <c r="A176" s="106"/>
      <c r="D176" s="285"/>
      <c r="E176" s="270"/>
      <c r="F176" s="91" t="e">
        <f>E176/$E$177</f>
        <v>#DIV/0!</v>
      </c>
      <c r="G176" s="480"/>
      <c r="H176" s="481"/>
      <c r="J176" s="139"/>
    </row>
    <row r="177" spans="1:10" x14ac:dyDescent="0.3">
      <c r="A177" s="106"/>
      <c r="D177" s="164" t="s">
        <v>398</v>
      </c>
      <c r="E177" s="168">
        <f>SUM(E173:E176)</f>
        <v>0</v>
      </c>
      <c r="F177" s="92"/>
      <c r="G177" s="166" t="s">
        <v>395</v>
      </c>
      <c r="H177" s="289"/>
      <c r="J177" s="139"/>
    </row>
    <row r="178" spans="1:10" x14ac:dyDescent="0.3">
      <c r="A178" s="106"/>
      <c r="E178" s="92"/>
      <c r="F178" s="92"/>
      <c r="G178" s="92"/>
      <c r="H178" s="151"/>
      <c r="J178" s="139"/>
    </row>
    <row r="179" spans="1:10" x14ac:dyDescent="0.3">
      <c r="A179" s="106"/>
      <c r="B179" s="44" t="s">
        <v>393</v>
      </c>
      <c r="C179" s="44" t="s">
        <v>400</v>
      </c>
      <c r="E179" s="92"/>
      <c r="F179" s="92"/>
      <c r="G179" s="92"/>
      <c r="H179" s="151"/>
      <c r="J179" s="139"/>
    </row>
    <row r="180" spans="1:10" x14ac:dyDescent="0.3">
      <c r="A180" s="106"/>
      <c r="C180" s="163" t="e">
        <f>IF(G104="Yes", "Complete Analysis", "N/A - Do Not Complete")</f>
        <v>#DIV/0!</v>
      </c>
      <c r="D180" s="284"/>
      <c r="E180" s="262"/>
      <c r="F180" s="91" t="e">
        <f>E180/$E$184</f>
        <v>#DIV/0!</v>
      </c>
      <c r="G180" s="476"/>
      <c r="H180" s="477"/>
      <c r="J180" s="139"/>
    </row>
    <row r="181" spans="1:10" x14ac:dyDescent="0.3">
      <c r="A181" s="106"/>
      <c r="D181" s="284"/>
      <c r="E181" s="262"/>
      <c r="F181" s="91" t="e">
        <f>E181/$E$184</f>
        <v>#DIV/0!</v>
      </c>
      <c r="G181" s="476"/>
      <c r="H181" s="477"/>
      <c r="J181" s="139"/>
    </row>
    <row r="182" spans="1:10" x14ac:dyDescent="0.3">
      <c r="A182" s="106"/>
      <c r="D182" s="284"/>
      <c r="E182" s="262"/>
      <c r="F182" s="91" t="e">
        <f>E182/$E$184</f>
        <v>#DIV/0!</v>
      </c>
      <c r="G182" s="476"/>
      <c r="H182" s="477"/>
      <c r="J182" s="139"/>
    </row>
    <row r="183" spans="1:10" x14ac:dyDescent="0.3">
      <c r="A183" s="106"/>
      <c r="D183" s="285"/>
      <c r="E183" s="270"/>
      <c r="F183" s="91" t="e">
        <f>E183/$E$184</f>
        <v>#DIV/0!</v>
      </c>
      <c r="G183" s="480"/>
      <c r="H183" s="481"/>
      <c r="J183" s="139"/>
    </row>
    <row r="184" spans="1:10" x14ac:dyDescent="0.3">
      <c r="A184" s="106"/>
      <c r="D184" s="164" t="s">
        <v>398</v>
      </c>
      <c r="E184" s="168">
        <f>SUM(E180:E183)</f>
        <v>0</v>
      </c>
      <c r="F184" s="92"/>
      <c r="G184" s="166" t="s">
        <v>395</v>
      </c>
      <c r="H184" s="289"/>
      <c r="J184" s="139"/>
    </row>
    <row r="185" spans="1:10" x14ac:dyDescent="0.3">
      <c r="A185" s="106"/>
      <c r="E185" s="92"/>
      <c r="F185" s="92"/>
      <c r="G185" s="92"/>
      <c r="H185" s="151"/>
      <c r="J185" s="139"/>
    </row>
    <row r="186" spans="1:10" x14ac:dyDescent="0.3">
      <c r="A186" s="106"/>
      <c r="B186" s="44" t="s">
        <v>393</v>
      </c>
      <c r="C186" s="44" t="s">
        <v>401</v>
      </c>
      <c r="E186" s="92"/>
      <c r="F186" s="92"/>
      <c r="G186" s="92"/>
      <c r="H186" s="151"/>
      <c r="J186" s="139"/>
    </row>
    <row r="187" spans="1:10" x14ac:dyDescent="0.3">
      <c r="A187" s="106"/>
      <c r="C187" s="163" t="e">
        <f>IF(G125="Yes", "Complete Analysis", "N/A - Do Not Complete")</f>
        <v>#DIV/0!</v>
      </c>
      <c r="D187" s="284"/>
      <c r="E187" s="262"/>
      <c r="F187" s="91" t="e">
        <f>E187/$E$192</f>
        <v>#DIV/0!</v>
      </c>
      <c r="G187" s="476"/>
      <c r="H187" s="477"/>
      <c r="J187" s="139"/>
    </row>
    <row r="188" spans="1:10" x14ac:dyDescent="0.3">
      <c r="A188" s="106"/>
      <c r="D188" s="284"/>
      <c r="E188" s="262"/>
      <c r="F188" s="91" t="e">
        <f>E188/$E$192</f>
        <v>#DIV/0!</v>
      </c>
      <c r="G188" s="476"/>
      <c r="H188" s="477"/>
    </row>
    <row r="189" spans="1:10" x14ac:dyDescent="0.3">
      <c r="A189" s="106"/>
      <c r="D189" s="284"/>
      <c r="E189" s="262"/>
      <c r="F189" s="91" t="e">
        <f>E189/$E$192</f>
        <v>#DIV/0!</v>
      </c>
      <c r="G189" s="476"/>
      <c r="H189" s="477"/>
    </row>
    <row r="190" spans="1:10" x14ac:dyDescent="0.3">
      <c r="A190" s="106"/>
      <c r="D190" s="286"/>
      <c r="E190" s="270"/>
      <c r="F190" s="91" t="e">
        <f>E190/$E$192</f>
        <v>#DIV/0!</v>
      </c>
      <c r="G190" s="476"/>
      <c r="H190" s="477"/>
    </row>
    <row r="191" spans="1:10" x14ac:dyDescent="0.3">
      <c r="A191" s="106"/>
      <c r="D191" s="285"/>
      <c r="E191" s="270"/>
      <c r="F191" s="91" t="e">
        <f>E191/$E$192</f>
        <v>#DIV/0!</v>
      </c>
      <c r="G191" s="480"/>
      <c r="H191" s="481"/>
    </row>
    <row r="192" spans="1:10" x14ac:dyDescent="0.3">
      <c r="A192" s="106"/>
      <c r="D192" s="164" t="s">
        <v>398</v>
      </c>
      <c r="E192" s="168">
        <f>SUM(E187:E191)</f>
        <v>0</v>
      </c>
      <c r="F192" s="92"/>
      <c r="G192" s="166" t="s">
        <v>395</v>
      </c>
      <c r="H192" s="289"/>
    </row>
    <row r="193" spans="1:8" x14ac:dyDescent="0.3">
      <c r="A193" s="106"/>
      <c r="E193" s="92"/>
      <c r="F193" s="92"/>
      <c r="G193" s="92"/>
      <c r="H193" s="151"/>
    </row>
    <row r="194" spans="1:8" x14ac:dyDescent="0.3">
      <c r="A194" s="106"/>
      <c r="B194" s="44" t="s">
        <v>393</v>
      </c>
      <c r="C194" s="44" t="s">
        <v>402</v>
      </c>
      <c r="E194" s="92"/>
      <c r="F194" s="92"/>
      <c r="G194" s="92"/>
      <c r="H194" s="151"/>
    </row>
    <row r="195" spans="1:8" x14ac:dyDescent="0.3">
      <c r="A195" s="106"/>
      <c r="C195" s="163" t="str">
        <f>IF(H62="Yes", "Complete Analysis", "N/A - Do Not Complete")</f>
        <v>Complete Analysis</v>
      </c>
      <c r="D195" s="385">
        <v>6450</v>
      </c>
      <c r="E195" s="368">
        <v>12625026.92</v>
      </c>
      <c r="F195" s="91">
        <f>E195/E197</f>
        <v>1</v>
      </c>
      <c r="G195" s="486">
        <v>6450</v>
      </c>
      <c r="H195" s="483"/>
    </row>
    <row r="196" spans="1:8" x14ac:dyDescent="0.3">
      <c r="A196" s="106"/>
      <c r="C196" s="163"/>
      <c r="D196" s="285"/>
      <c r="E196" s="270"/>
      <c r="F196" s="91">
        <f>E196/E197</f>
        <v>0</v>
      </c>
      <c r="G196" s="480"/>
      <c r="H196" s="481"/>
    </row>
    <row r="197" spans="1:8" x14ac:dyDescent="0.3">
      <c r="A197" s="106"/>
      <c r="C197" s="163"/>
      <c r="D197" s="164" t="s">
        <v>403</v>
      </c>
      <c r="E197" s="168">
        <f>SUM(E195:E196)</f>
        <v>12625026.92</v>
      </c>
      <c r="F197" s="91"/>
      <c r="G197" s="166" t="s">
        <v>395</v>
      </c>
      <c r="H197" s="290"/>
    </row>
    <row r="198" spans="1:8" ht="15" thickBot="1" x14ac:dyDescent="0.35">
      <c r="A198" s="121"/>
      <c r="B198" s="96"/>
      <c r="C198" s="169"/>
      <c r="D198" s="170"/>
      <c r="E198" s="170"/>
      <c r="F198" s="171"/>
      <c r="G198" s="97"/>
      <c r="H198" s="172"/>
    </row>
    <row r="199" spans="1:8" ht="15" thickBot="1" x14ac:dyDescent="0.35">
      <c r="C199" s="163"/>
      <c r="E199" s="140"/>
      <c r="F199" s="92"/>
      <c r="G199" s="92"/>
      <c r="H199" s="92"/>
    </row>
    <row r="200" spans="1:8" ht="16.2" thickBot="1" x14ac:dyDescent="0.35">
      <c r="A200" s="435" t="s">
        <v>404</v>
      </c>
      <c r="B200" s="436"/>
      <c r="C200" s="436"/>
      <c r="D200" s="436"/>
      <c r="E200" s="436"/>
      <c r="F200" s="436"/>
      <c r="G200" s="436"/>
      <c r="H200" s="437"/>
    </row>
    <row r="201" spans="1:8" x14ac:dyDescent="0.3">
      <c r="A201" s="74" t="s">
        <v>319</v>
      </c>
      <c r="B201" s="463" t="s">
        <v>405</v>
      </c>
      <c r="C201" s="463"/>
      <c r="D201" s="463"/>
      <c r="E201" s="463"/>
      <c r="F201" s="463"/>
      <c r="G201" s="463"/>
      <c r="H201" s="464"/>
    </row>
    <row r="202" spans="1:8" x14ac:dyDescent="0.3">
      <c r="A202" s="74"/>
      <c r="B202" s="465"/>
      <c r="C202" s="465"/>
      <c r="D202" s="465"/>
      <c r="E202" s="465"/>
      <c r="F202" s="465"/>
      <c r="G202" s="465"/>
      <c r="H202" s="466"/>
    </row>
    <row r="203" spans="1:8" x14ac:dyDescent="0.3">
      <c r="A203" s="106"/>
      <c r="H203" s="76"/>
    </row>
    <row r="204" spans="1:8" x14ac:dyDescent="0.3">
      <c r="A204" s="74"/>
      <c r="B204" s="50" t="s">
        <v>285</v>
      </c>
      <c r="D204" s="449"/>
      <c r="E204" s="449"/>
      <c r="F204" s="449"/>
      <c r="G204" s="449"/>
      <c r="H204" s="450"/>
    </row>
    <row r="205" spans="1:8" x14ac:dyDescent="0.3">
      <c r="A205" s="74"/>
      <c r="C205" s="78"/>
      <c r="D205" s="78"/>
      <c r="E205" s="78"/>
      <c r="F205" s="78"/>
      <c r="G205" s="78"/>
      <c r="H205" s="79"/>
    </row>
    <row r="206" spans="1:8" x14ac:dyDescent="0.3">
      <c r="A206" s="106"/>
      <c r="E206" s="467" t="s">
        <v>356</v>
      </c>
      <c r="F206" s="467"/>
      <c r="G206" s="467"/>
      <c r="H206" s="468"/>
    </row>
    <row r="207" spans="1:8" x14ac:dyDescent="0.3">
      <c r="A207" s="106"/>
      <c r="E207" s="80" t="s">
        <v>321</v>
      </c>
      <c r="F207" s="80" t="s">
        <v>321</v>
      </c>
      <c r="G207" s="80" t="s">
        <v>321</v>
      </c>
      <c r="H207" s="81" t="s">
        <v>321</v>
      </c>
    </row>
    <row r="208" spans="1:8" x14ac:dyDescent="0.3">
      <c r="A208" s="106"/>
      <c r="B208" s="82" t="s">
        <v>406</v>
      </c>
      <c r="C208" s="83"/>
      <c r="D208" s="84"/>
      <c r="E208" s="83" t="s">
        <v>359</v>
      </c>
      <c r="F208" s="83" t="s">
        <v>360</v>
      </c>
      <c r="G208" s="83" t="s">
        <v>361</v>
      </c>
      <c r="H208" s="135" t="s">
        <v>362</v>
      </c>
    </row>
    <row r="209" spans="1:10" ht="21.9" customHeight="1" x14ac:dyDescent="0.3">
      <c r="A209" s="106"/>
      <c r="B209" s="88" t="s">
        <v>364</v>
      </c>
      <c r="C209" s="80"/>
      <c r="D209" s="80"/>
      <c r="E209" s="80"/>
      <c r="F209" s="80"/>
      <c r="G209" s="80"/>
      <c r="H209" s="81"/>
    </row>
    <row r="210" spans="1:10" x14ac:dyDescent="0.3">
      <c r="A210" s="106"/>
      <c r="B210" s="489" t="s">
        <v>407</v>
      </c>
      <c r="C210" s="490"/>
      <c r="D210" s="491"/>
      <c r="E210" s="386">
        <v>3500</v>
      </c>
      <c r="F210" s="386">
        <v>0.3</v>
      </c>
      <c r="G210" s="387" t="s">
        <v>408</v>
      </c>
      <c r="H210" s="388">
        <v>6450</v>
      </c>
    </row>
    <row r="211" spans="1:10" x14ac:dyDescent="0.3">
      <c r="A211" s="106"/>
      <c r="B211" s="448"/>
      <c r="C211" s="448"/>
      <c r="D211" s="448"/>
      <c r="E211" s="273"/>
      <c r="F211" s="273"/>
      <c r="G211" s="273"/>
      <c r="H211" s="272"/>
    </row>
    <row r="212" spans="1:10" x14ac:dyDescent="0.3">
      <c r="A212" s="106"/>
      <c r="B212" s="448"/>
      <c r="C212" s="448"/>
      <c r="D212" s="448"/>
      <c r="E212" s="273"/>
      <c r="F212" s="273"/>
      <c r="G212" s="273"/>
      <c r="H212" s="272"/>
    </row>
    <row r="213" spans="1:10" x14ac:dyDescent="0.3">
      <c r="A213" s="106"/>
      <c r="B213" s="488" t="s">
        <v>298</v>
      </c>
      <c r="C213" s="488"/>
      <c r="D213" s="488"/>
      <c r="E213" s="273"/>
      <c r="F213" s="273"/>
      <c r="G213" s="273"/>
      <c r="H213" s="272"/>
    </row>
    <row r="214" spans="1:10" x14ac:dyDescent="0.3">
      <c r="A214" s="106"/>
      <c r="B214" s="448"/>
      <c r="C214" s="448"/>
      <c r="D214" s="448"/>
      <c r="E214" s="273"/>
      <c r="F214" s="273"/>
      <c r="G214" s="273"/>
      <c r="H214" s="274"/>
    </row>
    <row r="215" spans="1:10" ht="21.9" customHeight="1" x14ac:dyDescent="0.3">
      <c r="A215" s="106"/>
      <c r="B215" s="88" t="s">
        <v>368</v>
      </c>
      <c r="C215" s="113"/>
      <c r="D215" s="140"/>
      <c r="E215" s="140"/>
      <c r="F215" s="140"/>
      <c r="G215" s="141"/>
      <c r="H215" s="142"/>
    </row>
    <row r="216" spans="1:10" x14ac:dyDescent="0.3">
      <c r="A216" s="106"/>
      <c r="B216" s="469" t="s">
        <v>407</v>
      </c>
      <c r="C216" s="487"/>
      <c r="D216" s="470"/>
      <c r="E216" s="389">
        <v>7000</v>
      </c>
      <c r="F216" s="389">
        <v>0.5</v>
      </c>
      <c r="G216" s="387" t="s">
        <v>408</v>
      </c>
      <c r="H216" s="390">
        <v>12900</v>
      </c>
    </row>
    <row r="217" spans="1:10" x14ac:dyDescent="0.3">
      <c r="A217" s="106"/>
      <c r="B217" s="456"/>
      <c r="C217" s="475"/>
      <c r="D217" s="457"/>
      <c r="E217" s="273"/>
      <c r="F217" s="273"/>
      <c r="G217" s="273"/>
      <c r="H217" s="274"/>
    </row>
    <row r="218" spans="1:10" x14ac:dyDescent="0.3">
      <c r="A218" s="106"/>
      <c r="B218" s="456"/>
      <c r="C218" s="475"/>
      <c r="D218" s="457"/>
      <c r="E218" s="273"/>
      <c r="F218" s="273"/>
      <c r="G218" s="273"/>
      <c r="H218" s="274"/>
    </row>
    <row r="219" spans="1:10" x14ac:dyDescent="0.3">
      <c r="A219" s="106"/>
      <c r="B219" s="456"/>
      <c r="C219" s="475"/>
      <c r="D219" s="457"/>
      <c r="E219" s="273"/>
      <c r="F219" s="273"/>
      <c r="G219" s="273"/>
      <c r="H219" s="274"/>
    </row>
    <row r="220" spans="1:10" x14ac:dyDescent="0.3">
      <c r="A220" s="106"/>
      <c r="B220" s="451" t="s">
        <v>298</v>
      </c>
      <c r="C220" s="452"/>
      <c r="D220" s="453"/>
      <c r="E220" s="273"/>
      <c r="F220" s="273"/>
      <c r="G220" s="273"/>
      <c r="H220" s="274"/>
    </row>
    <row r="221" spans="1:10" x14ac:dyDescent="0.3">
      <c r="A221" s="106"/>
      <c r="B221" s="448"/>
      <c r="C221" s="448"/>
      <c r="D221" s="448"/>
      <c r="E221" s="273"/>
      <c r="F221" s="273"/>
      <c r="G221" s="273"/>
      <c r="H221" s="274"/>
    </row>
    <row r="222" spans="1:10" x14ac:dyDescent="0.3">
      <c r="A222" s="106"/>
      <c r="B222" s="119"/>
      <c r="C222" s="119"/>
      <c r="D222" s="119"/>
      <c r="E222" s="120"/>
      <c r="F222" s="120"/>
      <c r="G222" s="120"/>
      <c r="H222" s="173"/>
    </row>
    <row r="223" spans="1:10" x14ac:dyDescent="0.3">
      <c r="A223" s="74" t="s">
        <v>324</v>
      </c>
      <c r="B223" s="118" t="s">
        <v>325</v>
      </c>
      <c r="C223" s="119"/>
      <c r="D223" s="119"/>
      <c r="E223" s="120"/>
      <c r="F223" s="120"/>
      <c r="G223" s="120"/>
      <c r="H223" s="173"/>
      <c r="J223" s="139"/>
    </row>
    <row r="224" spans="1:10" x14ac:dyDescent="0.3">
      <c r="A224" s="106"/>
      <c r="B224" s="446"/>
      <c r="C224" s="446"/>
      <c r="D224" s="446"/>
      <c r="E224" s="446"/>
      <c r="F224" s="446"/>
      <c r="G224" s="446"/>
      <c r="H224" s="447"/>
      <c r="J224" s="139"/>
    </row>
    <row r="225" spans="1:10" x14ac:dyDescent="0.3">
      <c r="A225" s="106"/>
      <c r="B225" s="446"/>
      <c r="C225" s="446"/>
      <c r="D225" s="446"/>
      <c r="E225" s="446"/>
      <c r="F225" s="446"/>
      <c r="G225" s="446"/>
      <c r="H225" s="447"/>
      <c r="J225" s="139"/>
    </row>
    <row r="226" spans="1:10" ht="15" thickBot="1" x14ac:dyDescent="0.35">
      <c r="A226" s="121"/>
      <c r="B226" s="174"/>
      <c r="C226" s="175"/>
      <c r="D226" s="175"/>
      <c r="E226" s="175"/>
      <c r="F226" s="175"/>
      <c r="G226" s="175"/>
      <c r="H226" s="176"/>
    </row>
    <row r="227" spans="1:10" x14ac:dyDescent="0.3">
      <c r="B227" s="138"/>
      <c r="C227" s="120"/>
      <c r="D227" s="120"/>
      <c r="E227" s="120"/>
      <c r="F227" s="120"/>
      <c r="G227" s="120"/>
      <c r="H227" s="114"/>
    </row>
  </sheetData>
  <sheetProtection algorithmName="SHA-512" hashValue="i6xxBUJWt9XijuC3HGituIIMb+sRtCUP+IU5ZwTusX0n+wQRqVS8SezS48HSsEd9As2Cg6y0ZUoKbQYq0x1X9w==" saltValue="vGS/nMMkycofNKR7vNAp7w==" spinCount="100000" sheet="1" objects="1" scenarios="1" insertRows="0"/>
  <mergeCells count="109">
    <mergeCell ref="G191:H191"/>
    <mergeCell ref="G190:H190"/>
    <mergeCell ref="B70:C70"/>
    <mergeCell ref="B118:C118"/>
    <mergeCell ref="B119:C119"/>
    <mergeCell ref="B77:C77"/>
    <mergeCell ref="B76:C76"/>
    <mergeCell ref="B75:C75"/>
    <mergeCell ref="B108:C108"/>
    <mergeCell ref="B113:C113"/>
    <mergeCell ref="B88:C88"/>
    <mergeCell ref="B89:C89"/>
    <mergeCell ref="B90:C90"/>
    <mergeCell ref="B94:C94"/>
    <mergeCell ref="B99:C99"/>
    <mergeCell ref="B91:C91"/>
    <mergeCell ref="B73:C73"/>
    <mergeCell ref="G187:H187"/>
    <mergeCell ref="G188:H188"/>
    <mergeCell ref="G158:H158"/>
    <mergeCell ref="G167:H167"/>
    <mergeCell ref="G162:H162"/>
    <mergeCell ref="B74:C74"/>
    <mergeCell ref="G166:H166"/>
    <mergeCell ref="B137:H141"/>
    <mergeCell ref="D143:H143"/>
    <mergeCell ref="B78:C78"/>
    <mergeCell ref="B87:C87"/>
    <mergeCell ref="B92:C92"/>
    <mergeCell ref="B120:C120"/>
    <mergeCell ref="B109:C109"/>
    <mergeCell ref="B110:C110"/>
    <mergeCell ref="B111:C111"/>
    <mergeCell ref="B112:C112"/>
    <mergeCell ref="B116:C116"/>
    <mergeCell ref="B96:C96"/>
    <mergeCell ref="B97:C97"/>
    <mergeCell ref="B98:C98"/>
    <mergeCell ref="G150:H150"/>
    <mergeCell ref="G169:H169"/>
    <mergeCell ref="G168:H168"/>
    <mergeCell ref="G176:H176"/>
    <mergeCell ref="G175:H175"/>
    <mergeCell ref="G183:H183"/>
    <mergeCell ref="B224:H225"/>
    <mergeCell ref="G173:H173"/>
    <mergeCell ref="G174:H174"/>
    <mergeCell ref="G180:H180"/>
    <mergeCell ref="G181:H181"/>
    <mergeCell ref="B216:D216"/>
    <mergeCell ref="B212:D212"/>
    <mergeCell ref="B213:D213"/>
    <mergeCell ref="B214:D214"/>
    <mergeCell ref="A200:H200"/>
    <mergeCell ref="B201:H202"/>
    <mergeCell ref="D204:H204"/>
    <mergeCell ref="E206:H206"/>
    <mergeCell ref="B210:D210"/>
    <mergeCell ref="B211:D211"/>
    <mergeCell ref="G195:H195"/>
    <mergeCell ref="G196:H196"/>
    <mergeCell ref="B220:D220"/>
    <mergeCell ref="B219:D219"/>
    <mergeCell ref="G189:H189"/>
    <mergeCell ref="B221:D221"/>
    <mergeCell ref="B218:D218"/>
    <mergeCell ref="B217:D217"/>
    <mergeCell ref="G182:H182"/>
    <mergeCell ref="B57:C57"/>
    <mergeCell ref="C129:H130"/>
    <mergeCell ref="B133:H135"/>
    <mergeCell ref="G149:H149"/>
    <mergeCell ref="B115:C115"/>
    <mergeCell ref="G159:H159"/>
    <mergeCell ref="G160:H160"/>
    <mergeCell ref="G161:H161"/>
    <mergeCell ref="G151:H151"/>
    <mergeCell ref="G152:H152"/>
    <mergeCell ref="G153:H153"/>
    <mergeCell ref="G157:H157"/>
    <mergeCell ref="G146:H146"/>
    <mergeCell ref="G148:H148"/>
    <mergeCell ref="B66:C66"/>
    <mergeCell ref="B71:C71"/>
    <mergeCell ref="B117:C117"/>
    <mergeCell ref="B95:C95"/>
    <mergeCell ref="B67:C67"/>
    <mergeCell ref="B68:C68"/>
    <mergeCell ref="B69:C69"/>
    <mergeCell ref="B17:E18"/>
    <mergeCell ref="B56:C56"/>
    <mergeCell ref="B55:C55"/>
    <mergeCell ref="B54:C54"/>
    <mergeCell ref="B53:C53"/>
    <mergeCell ref="B52:C52"/>
    <mergeCell ref="B49:C49"/>
    <mergeCell ref="A28:H28"/>
    <mergeCell ref="B29:H30"/>
    <mergeCell ref="E37:H37"/>
    <mergeCell ref="B43:C43"/>
    <mergeCell ref="B48:C48"/>
    <mergeCell ref="B47:C47"/>
    <mergeCell ref="B46:C46"/>
    <mergeCell ref="B45:C45"/>
    <mergeCell ref="B44:C44"/>
    <mergeCell ref="B51:C51"/>
    <mergeCell ref="B24:G24"/>
    <mergeCell ref="B25:G25"/>
    <mergeCell ref="D33:H35"/>
  </mergeCells>
  <conditionalFormatting sqref="A41">
    <cfRule type="expression" dxfId="224" priority="1">
      <formula>$F$17="no"</formula>
    </cfRule>
  </conditionalFormatting>
  <conditionalFormatting sqref="A28:H32 A33:D33 A34:C35 A36:H167 A168:G169 A170:H174 A175:G176 A177:H182 A183:G183 A184:H189 A190:G191 A192:H226">
    <cfRule type="expression" dxfId="223" priority="3">
      <formula>AND($F$11="no",$F$13="no",$F$15="no",$F$20="no")</formula>
    </cfRule>
  </conditionalFormatting>
  <conditionalFormatting sqref="A64:H126 A172:H174 A175:G176 A177:H182 A183:G183 A184:H189 A190:G191 A192:H192">
    <cfRule type="expression" dxfId="222" priority="7">
      <formula>$F$17="no"</formula>
    </cfRule>
  </conditionalFormatting>
  <conditionalFormatting sqref="B165:H167">
    <cfRule type="expression" dxfId="221" priority="21">
      <formula>$F$15="no"</formula>
    </cfRule>
  </conditionalFormatting>
  <conditionalFormatting sqref="B172:H174">
    <cfRule type="expression" dxfId="220" priority="20">
      <formula>$F$15="no"</formula>
    </cfRule>
  </conditionalFormatting>
  <conditionalFormatting sqref="C165">
    <cfRule type="expression" dxfId="219" priority="5">
      <formula>$F$17="no"</formula>
    </cfRule>
  </conditionalFormatting>
  <conditionalFormatting sqref="C194">
    <cfRule type="expression" dxfId="218" priority="2">
      <formula>$F$17="no"</formula>
    </cfRule>
  </conditionalFormatting>
  <conditionalFormatting sqref="E43:E49 E51:E58 E60:E63 E73:E79 E81:E84 E94:E100 E102:E105 E115:E121 E123:E126 B147:H154 E216:E221">
    <cfRule type="expression" dxfId="217" priority="32">
      <formula>$F$11="no"</formula>
    </cfRule>
  </conditionalFormatting>
  <conditionalFormatting sqref="E66:E71">
    <cfRule type="expression" dxfId="216" priority="19">
      <formula>$F$11="no"</formula>
    </cfRule>
  </conditionalFormatting>
  <conditionalFormatting sqref="E87:E92">
    <cfRule type="expression" dxfId="215" priority="15">
      <formula>$F$11="no"</formula>
    </cfRule>
  </conditionalFormatting>
  <conditionalFormatting sqref="E108:E113">
    <cfRule type="expression" dxfId="214" priority="11">
      <formula>$F$11="no"</formula>
    </cfRule>
  </conditionalFormatting>
  <conditionalFormatting sqref="E210:E214">
    <cfRule type="expression" dxfId="213" priority="28">
      <formula>$F$11="no"</formula>
    </cfRule>
  </conditionalFormatting>
  <conditionalFormatting sqref="F43:F49 F51:F58 F60:F63 F73:F79 F81:F84 F94:F100 F102:F105 F115:F121 F123:F126 B156:H163 F216:F221">
    <cfRule type="expression" dxfId="212" priority="31">
      <formula>$F$13="no"</formula>
    </cfRule>
  </conditionalFormatting>
  <conditionalFormatting sqref="F66:F71">
    <cfRule type="expression" dxfId="211" priority="18">
      <formula>$F$13="no"</formula>
    </cfRule>
  </conditionalFormatting>
  <conditionalFormatting sqref="F87:F92">
    <cfRule type="expression" dxfId="210" priority="14">
      <formula>$F$13="no"</formula>
    </cfRule>
  </conditionalFormatting>
  <conditionalFormatting sqref="F108:F113">
    <cfRule type="expression" dxfId="209" priority="10">
      <formula>$F$13="no"</formula>
    </cfRule>
  </conditionalFormatting>
  <conditionalFormatting sqref="F210:F214">
    <cfRule type="expression" dxfId="208" priority="27">
      <formula>$F$13="no"</formula>
    </cfRule>
  </conditionalFormatting>
  <conditionalFormatting sqref="G43:G49 G51:G58 G60:G63 G73:G79 G81:G84 G94:G100 G102:G105 G115:G121 G123:G126 B168:G169 B170:H170 B175:G176 B177:H177 B179:H182 B183:G183 B184:H184 B186:H189 B190:G191 B192:H192 G216:G221">
    <cfRule type="expression" dxfId="207" priority="30">
      <formula>$F$15="no"</formula>
    </cfRule>
  </conditionalFormatting>
  <conditionalFormatting sqref="G66:G71">
    <cfRule type="expression" dxfId="206" priority="17">
      <formula>$F$15="no"</formula>
    </cfRule>
  </conditionalFormatting>
  <conditionalFormatting sqref="G87:G92">
    <cfRule type="expression" dxfId="205" priority="13">
      <formula>$F$15="no"</formula>
    </cfRule>
  </conditionalFormatting>
  <conditionalFormatting sqref="G108:G113">
    <cfRule type="expression" dxfId="204" priority="9">
      <formula>$F$15="no"</formula>
    </cfRule>
  </conditionalFormatting>
  <conditionalFormatting sqref="G210:G214">
    <cfRule type="expression" dxfId="203" priority="26">
      <formula>$F$15="no"</formula>
    </cfRule>
  </conditionalFormatting>
  <conditionalFormatting sqref="H43:H49 H51:H58 H60:H63 H73:H79 H81:H84 H94:H100 H102:H105 H115:H121 H123:H126 B194:H197 H216:H221">
    <cfRule type="expression" dxfId="202" priority="29">
      <formula>$F$20="no"</formula>
    </cfRule>
  </conditionalFormatting>
  <conditionalFormatting sqref="H66:H71">
    <cfRule type="expression" dxfId="201" priority="16">
      <formula>$F$20="no"</formula>
    </cfRule>
  </conditionalFormatting>
  <conditionalFormatting sqref="H87:H92">
    <cfRule type="expression" dxfId="200" priority="12">
      <formula>$F$20="no"</formula>
    </cfRule>
  </conditionalFormatting>
  <conditionalFormatting sqref="H108:H113">
    <cfRule type="expression" dxfId="199" priority="8">
      <formula>$F$20="no"</formula>
    </cfRule>
  </conditionalFormatting>
  <conditionalFormatting sqref="H210:H214">
    <cfRule type="expression" dxfId="198" priority="25">
      <formula>$F$20="no"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0000000}">
          <x14:formula1>
            <xm:f>'Yes or No'!$A:$A</xm:f>
          </x14:formula1>
          <xm:sqref>F11 F13 F15 F20 F17</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A1:K232"/>
  <sheetViews>
    <sheetView showGridLines="0" zoomScaleNormal="100" workbookViewId="0">
      <selection activeCell="G162" sqref="G162"/>
    </sheetView>
  </sheetViews>
  <sheetFormatPr defaultColWidth="9.109375" defaultRowHeight="14.4" x14ac:dyDescent="0.3"/>
  <cols>
    <col min="1" max="1" width="3" style="44" customWidth="1"/>
    <col min="2" max="2" width="14.109375" style="44" customWidth="1"/>
    <col min="3" max="3" width="42.44140625" style="44" customWidth="1"/>
    <col min="4" max="7" width="17.33203125" style="44" customWidth="1"/>
    <col min="8" max="8" width="22.5546875" style="44" customWidth="1"/>
    <col min="9" max="9" width="2.5546875" style="44" customWidth="1"/>
    <col min="10" max="16384" width="9.109375" style="44"/>
  </cols>
  <sheetData>
    <row r="1" spans="1:8" ht="18.75" customHeight="1" x14ac:dyDescent="0.35">
      <c r="A1" s="43" t="str">
        <f>'Cover and Instructions'!A1</f>
        <v>Georgia State Health Benefit Plan MHPAEA Parity</v>
      </c>
      <c r="H1" s="45" t="s">
        <v>60</v>
      </c>
    </row>
    <row r="2" spans="1:8" ht="25.8" x14ac:dyDescent="0.5">
      <c r="A2" s="46" t="s">
        <v>1</v>
      </c>
    </row>
    <row r="3" spans="1:8" ht="21" x14ac:dyDescent="0.4">
      <c r="A3" s="48" t="s">
        <v>409</v>
      </c>
    </row>
    <row r="5" spans="1:8" x14ac:dyDescent="0.3">
      <c r="A5" s="50" t="s">
        <v>2</v>
      </c>
      <c r="C5" s="51" t="str">
        <f>'Cover and Instructions'!$D$4</f>
        <v>UnitedHealthcare</v>
      </c>
      <c r="D5" s="51"/>
      <c r="E5" s="51"/>
      <c r="F5" s="51"/>
      <c r="G5" s="51"/>
    </row>
    <row r="6" spans="1:8" x14ac:dyDescent="0.3">
      <c r="A6" s="50" t="s">
        <v>274</v>
      </c>
      <c r="C6" s="51" t="str">
        <f>'Cover and Instructions'!D5</f>
        <v>UnitedHealthcare HDHP</v>
      </c>
      <c r="D6" s="51"/>
      <c r="E6" s="51"/>
      <c r="F6" s="51"/>
      <c r="G6" s="51"/>
    </row>
    <row r="7" spans="1:8" ht="15" thickBot="1" x14ac:dyDescent="0.35"/>
    <row r="8" spans="1:8" x14ac:dyDescent="0.3">
      <c r="A8" s="53" t="s">
        <v>275</v>
      </c>
      <c r="B8" s="54"/>
      <c r="C8" s="54"/>
      <c r="D8" s="54"/>
      <c r="E8" s="54"/>
      <c r="F8" s="54"/>
      <c r="G8" s="54"/>
      <c r="H8" s="55"/>
    </row>
    <row r="9" spans="1:8" ht="15" customHeight="1" x14ac:dyDescent="0.3">
      <c r="A9" s="56" t="s">
        <v>276</v>
      </c>
      <c r="B9" s="127"/>
      <c r="C9" s="127"/>
      <c r="D9" s="127"/>
      <c r="E9" s="127"/>
      <c r="F9" s="127"/>
      <c r="G9" s="127"/>
      <c r="H9" s="128"/>
    </row>
    <row r="10" spans="1:8" x14ac:dyDescent="0.3">
      <c r="A10" s="59"/>
      <c r="B10" s="60"/>
      <c r="C10" s="60"/>
      <c r="D10" s="60"/>
      <c r="E10" s="60"/>
      <c r="F10" s="60"/>
      <c r="G10" s="60"/>
      <c r="H10" s="61"/>
    </row>
    <row r="11" spans="1:8" x14ac:dyDescent="0.3">
      <c r="A11" s="62" t="s">
        <v>277</v>
      </c>
      <c r="B11" s="63" t="s">
        <v>410</v>
      </c>
      <c r="C11" s="60"/>
      <c r="D11" s="60"/>
      <c r="E11" s="60"/>
      <c r="F11" s="129" t="s">
        <v>164</v>
      </c>
      <c r="G11" s="65" t="str">
        <f>IF(F11="yes","  Complete Section 1 and Section 2","")</f>
        <v xml:space="preserve">  Complete Section 1 and Section 2</v>
      </c>
      <c r="H11" s="61"/>
    </row>
    <row r="12" spans="1:8" ht="6" customHeight="1" x14ac:dyDescent="0.3">
      <c r="A12" s="62"/>
      <c r="B12" s="63"/>
      <c r="C12" s="60"/>
      <c r="D12" s="60"/>
      <c r="E12" s="60"/>
      <c r="F12" s="60"/>
      <c r="G12" s="65"/>
      <c r="H12" s="61"/>
    </row>
    <row r="13" spans="1:8" x14ac:dyDescent="0.3">
      <c r="A13" s="62" t="s">
        <v>279</v>
      </c>
      <c r="B13" s="63" t="s">
        <v>411</v>
      </c>
      <c r="C13" s="60"/>
      <c r="D13" s="60"/>
      <c r="E13" s="60"/>
      <c r="F13" s="129" t="s">
        <v>164</v>
      </c>
      <c r="G13" s="65" t="str">
        <f>IF(F13="yes","  Complete Section 1 and Section 2","")</f>
        <v xml:space="preserve">  Complete Section 1 and Section 2</v>
      </c>
      <c r="H13" s="61"/>
    </row>
    <row r="14" spans="1:8" ht="6" customHeight="1" x14ac:dyDescent="0.3">
      <c r="A14" s="62"/>
      <c r="B14" s="63"/>
      <c r="C14" s="60"/>
      <c r="D14" s="60"/>
      <c r="E14" s="60"/>
      <c r="F14" s="60"/>
      <c r="G14" s="65"/>
      <c r="H14" s="61"/>
    </row>
    <row r="15" spans="1:8" x14ac:dyDescent="0.3">
      <c r="A15" s="62" t="s">
        <v>345</v>
      </c>
      <c r="B15" s="63" t="s">
        <v>412</v>
      </c>
      <c r="C15" s="60"/>
      <c r="D15" s="60"/>
      <c r="E15" s="60"/>
      <c r="F15" s="64" t="s">
        <v>165</v>
      </c>
      <c r="G15" s="65" t="str">
        <f>IF(F15="yes","  Complete Section 1 and Section 2","")</f>
        <v/>
      </c>
      <c r="H15" s="61"/>
    </row>
    <row r="16" spans="1:8" ht="6" customHeight="1" x14ac:dyDescent="0.3">
      <c r="A16" s="62"/>
      <c r="B16" s="63"/>
      <c r="C16" s="60"/>
      <c r="D16" s="60"/>
      <c r="E16" s="60"/>
      <c r="F16" s="60"/>
      <c r="G16" s="65"/>
      <c r="H16" s="61"/>
    </row>
    <row r="17" spans="1:10" x14ac:dyDescent="0.3">
      <c r="A17" s="62" t="s">
        <v>347</v>
      </c>
      <c r="B17" s="458" t="s">
        <v>413</v>
      </c>
      <c r="C17" s="458"/>
      <c r="D17" s="458"/>
      <c r="E17" s="458"/>
      <c r="F17" s="129" t="s">
        <v>165</v>
      </c>
      <c r="G17" s="65" t="str">
        <f>IF(F17="yes","  Report each income level in separate tiers in Section 1 and Section 2","")</f>
        <v/>
      </c>
      <c r="H17" s="61"/>
    </row>
    <row r="18" spans="1:10" x14ac:dyDescent="0.3">
      <c r="A18" s="62"/>
      <c r="B18" s="458"/>
      <c r="C18" s="458"/>
      <c r="D18" s="458"/>
      <c r="E18" s="458"/>
      <c r="F18" s="131"/>
      <c r="G18" s="65"/>
      <c r="H18" s="61"/>
    </row>
    <row r="19" spans="1:10" ht="6" customHeight="1" x14ac:dyDescent="0.3">
      <c r="A19" s="62"/>
      <c r="B19" s="63"/>
      <c r="C19" s="60"/>
      <c r="D19" s="60"/>
      <c r="E19" s="60"/>
      <c r="F19" s="60"/>
      <c r="G19" s="65"/>
      <c r="H19" s="61"/>
    </row>
    <row r="20" spans="1:10" x14ac:dyDescent="0.3">
      <c r="A20" s="62" t="s">
        <v>349</v>
      </c>
      <c r="B20" s="63" t="s">
        <v>414</v>
      </c>
      <c r="C20" s="60"/>
      <c r="D20" s="60"/>
      <c r="E20" s="60"/>
      <c r="F20" s="129" t="s">
        <v>164</v>
      </c>
      <c r="G20" s="65" t="str">
        <f>IF(F20="yes","  Complete Section 1 and Section 2","")</f>
        <v xml:space="preserve">  Complete Section 1 and Section 2</v>
      </c>
      <c r="H20" s="61"/>
    </row>
    <row r="21" spans="1:10" ht="6" customHeight="1" x14ac:dyDescent="0.3">
      <c r="A21" s="62"/>
      <c r="B21" s="63"/>
      <c r="C21" s="60"/>
      <c r="D21" s="60"/>
      <c r="E21" s="60"/>
      <c r="F21" s="60"/>
      <c r="G21" s="65"/>
      <c r="H21" s="130"/>
    </row>
    <row r="22" spans="1:10" x14ac:dyDescent="0.3">
      <c r="A22" s="62" t="s">
        <v>351</v>
      </c>
      <c r="B22" s="63"/>
      <c r="C22" s="60"/>
      <c r="D22" s="60"/>
      <c r="E22" s="60"/>
      <c r="F22" s="67"/>
      <c r="G22" s="65"/>
      <c r="H22" s="130"/>
    </row>
    <row r="23" spans="1:10" x14ac:dyDescent="0.3">
      <c r="A23" s="62"/>
      <c r="B23" s="63" t="s">
        <v>352</v>
      </c>
      <c r="C23" s="60"/>
      <c r="D23" s="60"/>
      <c r="E23" s="60"/>
      <c r="F23" s="67"/>
      <c r="G23" s="65"/>
      <c r="H23" s="130"/>
    </row>
    <row r="24" spans="1:10" x14ac:dyDescent="0.3">
      <c r="A24" s="62"/>
      <c r="B24" s="471"/>
      <c r="C24" s="471"/>
      <c r="D24" s="471"/>
      <c r="E24" s="471"/>
      <c r="F24" s="471"/>
      <c r="G24" s="471"/>
      <c r="H24" s="130"/>
      <c r="J24" s="132"/>
    </row>
    <row r="25" spans="1:10" x14ac:dyDescent="0.3">
      <c r="A25" s="62"/>
      <c r="B25" s="472"/>
      <c r="C25" s="472"/>
      <c r="D25" s="472"/>
      <c r="E25" s="472"/>
      <c r="F25" s="472"/>
      <c r="G25" s="472"/>
      <c r="H25" s="130"/>
      <c r="J25" s="133"/>
    </row>
    <row r="26" spans="1:10" ht="15" thickBot="1" x14ac:dyDescent="0.35">
      <c r="A26" s="68"/>
      <c r="B26" s="69"/>
      <c r="C26" s="70"/>
      <c r="D26" s="70"/>
      <c r="E26" s="70"/>
      <c r="F26" s="70"/>
      <c r="G26" s="70"/>
      <c r="H26" s="134"/>
    </row>
    <row r="27" spans="1:10" ht="15" thickBot="1" x14ac:dyDescent="0.35"/>
    <row r="28" spans="1:10" ht="16.2" thickBot="1" x14ac:dyDescent="0.35">
      <c r="A28" s="435" t="s">
        <v>415</v>
      </c>
      <c r="B28" s="436"/>
      <c r="C28" s="436"/>
      <c r="D28" s="436"/>
      <c r="E28" s="436"/>
      <c r="F28" s="436"/>
      <c r="G28" s="436"/>
      <c r="H28" s="437"/>
    </row>
    <row r="29" spans="1:10" x14ac:dyDescent="0.3">
      <c r="A29" s="74" t="s">
        <v>282</v>
      </c>
      <c r="B29" s="463" t="s">
        <v>354</v>
      </c>
      <c r="C29" s="463"/>
      <c r="D29" s="463"/>
      <c r="E29" s="463"/>
      <c r="F29" s="463"/>
      <c r="G29" s="463"/>
      <c r="H29" s="464"/>
    </row>
    <row r="30" spans="1:10" x14ac:dyDescent="0.3">
      <c r="A30" s="74"/>
      <c r="B30" s="465"/>
      <c r="C30" s="465"/>
      <c r="D30" s="465"/>
      <c r="E30" s="465"/>
      <c r="F30" s="465"/>
      <c r="G30" s="465"/>
      <c r="H30" s="466"/>
    </row>
    <row r="31" spans="1:10" x14ac:dyDescent="0.3">
      <c r="A31" s="74"/>
      <c r="B31" s="77" t="s">
        <v>284</v>
      </c>
      <c r="C31" s="78"/>
      <c r="D31" s="78"/>
      <c r="E31" s="78"/>
      <c r="F31" s="78"/>
      <c r="G31" s="78"/>
      <c r="H31" s="79"/>
    </row>
    <row r="32" spans="1:10" x14ac:dyDescent="0.3">
      <c r="A32" s="74"/>
      <c r="C32" s="78"/>
      <c r="D32" s="78"/>
      <c r="E32" s="78"/>
      <c r="F32" s="78"/>
      <c r="G32" s="78"/>
      <c r="H32" s="79"/>
    </row>
    <row r="33" spans="1:10" x14ac:dyDescent="0.3">
      <c r="A33" s="74"/>
      <c r="B33" s="50" t="s">
        <v>285</v>
      </c>
      <c r="D33" s="473" t="s">
        <v>355</v>
      </c>
      <c r="E33" s="473"/>
      <c r="F33" s="473"/>
      <c r="G33" s="473"/>
      <c r="H33" s="474"/>
    </row>
    <row r="34" spans="1:10" ht="15" customHeight="1" x14ac:dyDescent="0.3">
      <c r="A34" s="74"/>
      <c r="B34" s="50"/>
      <c r="D34" s="473"/>
      <c r="E34" s="473"/>
      <c r="F34" s="473"/>
      <c r="G34" s="473"/>
      <c r="H34" s="474"/>
    </row>
    <row r="35" spans="1:10" x14ac:dyDescent="0.3">
      <c r="A35" s="74"/>
      <c r="B35" s="50"/>
      <c r="D35" s="473"/>
      <c r="E35" s="473"/>
      <c r="F35" s="473"/>
      <c r="G35" s="473"/>
      <c r="H35" s="474"/>
    </row>
    <row r="36" spans="1:10" x14ac:dyDescent="0.3">
      <c r="A36" s="74"/>
      <c r="C36" s="78"/>
      <c r="D36" s="78"/>
      <c r="E36" s="78"/>
      <c r="F36" s="78"/>
      <c r="G36" s="78"/>
      <c r="H36" s="79"/>
    </row>
    <row r="37" spans="1:10" ht="15" customHeight="1" x14ac:dyDescent="0.3">
      <c r="A37" s="106"/>
      <c r="B37" s="78"/>
      <c r="C37" s="78"/>
      <c r="D37" s="78"/>
      <c r="E37" s="467" t="s">
        <v>356</v>
      </c>
      <c r="F37" s="467"/>
      <c r="G37" s="467"/>
      <c r="H37" s="468"/>
    </row>
    <row r="38" spans="1:10" x14ac:dyDescent="0.3">
      <c r="A38" s="106"/>
      <c r="E38" s="80" t="s">
        <v>286</v>
      </c>
      <c r="F38" s="80" t="s">
        <v>286</v>
      </c>
      <c r="G38" s="80" t="s">
        <v>286</v>
      </c>
      <c r="H38" s="81" t="s">
        <v>286</v>
      </c>
    </row>
    <row r="39" spans="1:10" x14ac:dyDescent="0.3">
      <c r="A39" s="106"/>
      <c r="B39" s="80"/>
      <c r="C39" s="80"/>
      <c r="D39" s="80" t="s">
        <v>416</v>
      </c>
      <c r="E39" s="80" t="s">
        <v>290</v>
      </c>
      <c r="F39" s="80" t="s">
        <v>290</v>
      </c>
      <c r="G39" s="80" t="s">
        <v>290</v>
      </c>
      <c r="H39" s="81" t="s">
        <v>290</v>
      </c>
      <c r="J39" s="177"/>
    </row>
    <row r="40" spans="1:10" x14ac:dyDescent="0.3">
      <c r="A40" s="106"/>
      <c r="B40" s="82" t="s">
        <v>417</v>
      </c>
      <c r="C40" s="83"/>
      <c r="D40" s="83" t="s">
        <v>286</v>
      </c>
      <c r="E40" s="83" t="s">
        <v>359</v>
      </c>
      <c r="F40" s="83" t="s">
        <v>360</v>
      </c>
      <c r="G40" s="83" t="s">
        <v>361</v>
      </c>
      <c r="H40" s="135" t="s">
        <v>362</v>
      </c>
      <c r="J40" s="178"/>
    </row>
    <row r="41" spans="1:10" x14ac:dyDescent="0.3">
      <c r="A41" s="137" t="s">
        <v>363</v>
      </c>
      <c r="B41" s="138"/>
      <c r="C41" s="80"/>
      <c r="D41" s="80"/>
      <c r="E41" s="80"/>
      <c r="F41" s="80"/>
      <c r="G41" s="80"/>
      <c r="H41" s="81"/>
      <c r="J41" s="178"/>
    </row>
    <row r="42" spans="1:10" ht="21.9" customHeight="1" x14ac:dyDescent="0.3">
      <c r="A42" s="106"/>
      <c r="B42" s="88" t="s">
        <v>364</v>
      </c>
      <c r="C42" s="80"/>
      <c r="D42" s="80"/>
      <c r="E42" s="80"/>
      <c r="F42" s="80"/>
      <c r="G42" s="80"/>
      <c r="H42" s="81"/>
    </row>
    <row r="43" spans="1:10" ht="15" customHeight="1" x14ac:dyDescent="0.3">
      <c r="A43" s="106"/>
      <c r="B43" s="469" t="s">
        <v>418</v>
      </c>
      <c r="C43" s="470"/>
      <c r="D43" s="368">
        <v>1111018.6100000001</v>
      </c>
      <c r="E43" s="369" t="s">
        <v>419</v>
      </c>
      <c r="F43" s="369" t="s">
        <v>419</v>
      </c>
      <c r="G43" s="391" t="s">
        <v>408</v>
      </c>
      <c r="H43" s="392" t="s">
        <v>420</v>
      </c>
    </row>
    <row r="44" spans="1:10" ht="15" customHeight="1" x14ac:dyDescent="0.3">
      <c r="A44" s="106"/>
      <c r="B44" s="456" t="s">
        <v>421</v>
      </c>
      <c r="C44" s="494"/>
      <c r="D44" s="371">
        <v>1254345.1399999999</v>
      </c>
      <c r="E44" s="373">
        <v>1254345.1399999999</v>
      </c>
      <c r="F44" s="373">
        <v>1254345.1399999999</v>
      </c>
      <c r="G44" s="391" t="s">
        <v>408</v>
      </c>
      <c r="H44" s="394">
        <v>1254345.1399999999</v>
      </c>
    </row>
    <row r="45" spans="1:10" ht="15" customHeight="1" x14ac:dyDescent="0.3">
      <c r="A45" s="106"/>
      <c r="B45" s="456" t="s">
        <v>422</v>
      </c>
      <c r="C45" s="494"/>
      <c r="D45" s="371">
        <v>1903928.68</v>
      </c>
      <c r="E45" s="373">
        <v>1903928.68</v>
      </c>
      <c r="F45" s="373">
        <v>1903928.68</v>
      </c>
      <c r="G45" s="391" t="s">
        <v>408</v>
      </c>
      <c r="H45" s="394">
        <v>1903928.68</v>
      </c>
    </row>
    <row r="46" spans="1:10" ht="15" customHeight="1" x14ac:dyDescent="0.3">
      <c r="A46" s="106"/>
      <c r="B46" s="456" t="s">
        <v>423</v>
      </c>
      <c r="C46" s="494"/>
      <c r="D46" s="371">
        <v>219.81</v>
      </c>
      <c r="E46" s="373">
        <v>219.81</v>
      </c>
      <c r="F46" s="373">
        <v>219.81</v>
      </c>
      <c r="G46" s="391" t="s">
        <v>408</v>
      </c>
      <c r="H46" s="394">
        <v>219.81</v>
      </c>
    </row>
    <row r="47" spans="1:10" ht="15" customHeight="1" x14ac:dyDescent="0.3">
      <c r="A47" s="106"/>
      <c r="B47" s="451" t="s">
        <v>298</v>
      </c>
      <c r="C47" s="453"/>
      <c r="D47" s="262"/>
      <c r="E47" s="263"/>
      <c r="F47" s="263"/>
      <c r="G47" s="264"/>
      <c r="H47" s="265"/>
    </row>
    <row r="48" spans="1:10" x14ac:dyDescent="0.3">
      <c r="A48" s="106"/>
      <c r="B48" s="448"/>
      <c r="C48" s="448"/>
      <c r="D48" s="263"/>
      <c r="E48" s="263"/>
      <c r="F48" s="263"/>
      <c r="G48" s="266"/>
      <c r="H48" s="267"/>
    </row>
    <row r="49" spans="1:10" ht="21.9" customHeight="1" x14ac:dyDescent="0.3">
      <c r="A49" s="106"/>
      <c r="B49" s="88" t="s">
        <v>368</v>
      </c>
      <c r="C49" s="113"/>
      <c r="D49" s="140"/>
      <c r="E49" s="140"/>
      <c r="F49" s="140"/>
      <c r="G49" s="141"/>
      <c r="H49" s="142"/>
      <c r="J49" s="178"/>
    </row>
    <row r="50" spans="1:10" x14ac:dyDescent="0.3">
      <c r="A50" s="106"/>
      <c r="B50" s="469" t="s">
        <v>418</v>
      </c>
      <c r="C50" s="470"/>
      <c r="D50" s="370">
        <v>2598.91</v>
      </c>
      <c r="E50" s="370">
        <v>2598.91</v>
      </c>
      <c r="F50" s="370">
        <v>2598.91</v>
      </c>
      <c r="G50" s="395" t="s">
        <v>408</v>
      </c>
      <c r="H50" s="396">
        <v>2598.91</v>
      </c>
    </row>
    <row r="51" spans="1:10" x14ac:dyDescent="0.3">
      <c r="A51" s="106"/>
      <c r="B51" s="456" t="s">
        <v>421</v>
      </c>
      <c r="C51" s="494"/>
      <c r="D51" s="373">
        <v>17916.25</v>
      </c>
      <c r="E51" s="373">
        <v>17916.25</v>
      </c>
      <c r="F51" s="373">
        <v>17916.25</v>
      </c>
      <c r="G51" s="395" t="s">
        <v>408</v>
      </c>
      <c r="H51" s="398">
        <v>17916.25</v>
      </c>
    </row>
    <row r="52" spans="1:10" x14ac:dyDescent="0.3">
      <c r="A52" s="106"/>
      <c r="B52" s="456" t="s">
        <v>422</v>
      </c>
      <c r="C52" s="494"/>
      <c r="D52" s="373">
        <v>29408.75</v>
      </c>
      <c r="E52" s="373">
        <v>29408.75</v>
      </c>
      <c r="F52" s="373">
        <v>29408.75</v>
      </c>
      <c r="G52" s="395" t="s">
        <v>408</v>
      </c>
      <c r="H52" s="398">
        <v>29408.75</v>
      </c>
    </row>
    <row r="53" spans="1:10" x14ac:dyDescent="0.3">
      <c r="A53" s="106"/>
      <c r="B53" s="456" t="s">
        <v>423</v>
      </c>
      <c r="C53" s="494"/>
      <c r="D53" s="373">
        <v>32.78</v>
      </c>
      <c r="E53" s="373">
        <v>32.78</v>
      </c>
      <c r="F53" s="373">
        <v>32.78</v>
      </c>
      <c r="G53" s="395" t="s">
        <v>408</v>
      </c>
      <c r="H53" s="398">
        <v>32.78</v>
      </c>
    </row>
    <row r="54" spans="1:10" x14ac:dyDescent="0.3">
      <c r="A54" s="106"/>
      <c r="B54" s="451" t="s">
        <v>298</v>
      </c>
      <c r="C54" s="453"/>
      <c r="D54" s="263"/>
      <c r="E54" s="263"/>
      <c r="F54" s="263"/>
      <c r="G54" s="266"/>
      <c r="H54" s="267"/>
    </row>
    <row r="55" spans="1:10" x14ac:dyDescent="0.3">
      <c r="A55" s="106"/>
      <c r="B55" s="448"/>
      <c r="C55" s="448"/>
      <c r="D55" s="263"/>
      <c r="E55" s="263"/>
      <c r="F55" s="263"/>
      <c r="G55" s="266"/>
      <c r="H55" s="267"/>
    </row>
    <row r="56" spans="1:10" x14ac:dyDescent="0.3">
      <c r="A56" s="106"/>
      <c r="B56" s="143"/>
      <c r="C56" s="120"/>
      <c r="D56" s="144">
        <f>SUM(D43:D55)</f>
        <v>4319468.93</v>
      </c>
      <c r="E56" s="145">
        <f>SUM(E43:E55)</f>
        <v>3208450.32</v>
      </c>
      <c r="F56" s="145">
        <f>SUM(F43:F55)</f>
        <v>3208450.32</v>
      </c>
      <c r="G56" s="144">
        <f>SUM(G43:G55)</f>
        <v>0</v>
      </c>
      <c r="H56" s="146">
        <f>SUM(H43:H55)</f>
        <v>3208450.32</v>
      </c>
    </row>
    <row r="57" spans="1:10" x14ac:dyDescent="0.3">
      <c r="A57" s="74" t="s">
        <v>311</v>
      </c>
      <c r="B57" s="50" t="s">
        <v>371</v>
      </c>
      <c r="C57" s="120"/>
      <c r="D57" s="147"/>
      <c r="E57" s="147"/>
      <c r="F57" s="147"/>
      <c r="G57" s="141"/>
      <c r="H57" s="142"/>
    </row>
    <row r="58" spans="1:10" x14ac:dyDescent="0.3">
      <c r="A58" s="106"/>
      <c r="C58" s="44" t="s">
        <v>372</v>
      </c>
      <c r="D58" s="144">
        <f>D56</f>
        <v>4319468.93</v>
      </c>
      <c r="E58" s="145">
        <f t="shared" ref="E58:H58" si="0">E56</f>
        <v>3208450.32</v>
      </c>
      <c r="F58" s="145">
        <f t="shared" si="0"/>
        <v>3208450.32</v>
      </c>
      <c r="G58" s="144">
        <f t="shared" si="0"/>
        <v>0</v>
      </c>
      <c r="H58" s="150">
        <f t="shared" si="0"/>
        <v>3208450.32</v>
      </c>
    </row>
    <row r="59" spans="1:10" x14ac:dyDescent="0.3">
      <c r="A59" s="106"/>
      <c r="C59" s="44" t="s">
        <v>373</v>
      </c>
      <c r="E59" s="296">
        <f>E58/D58</f>
        <v>0.74278814641224888</v>
      </c>
      <c r="F59" s="296">
        <f>F58/D58</f>
        <v>0.74278814641224888</v>
      </c>
      <c r="G59" s="296">
        <f>G58/D58</f>
        <v>0</v>
      </c>
      <c r="H59" s="297">
        <f>H58/D58</f>
        <v>0.74278814641224888</v>
      </c>
    </row>
    <row r="60" spans="1:10" x14ac:dyDescent="0.3">
      <c r="A60" s="106"/>
      <c r="C60" s="44" t="s">
        <v>374</v>
      </c>
      <c r="E60" s="92" t="str">
        <f>IF(E59&gt;=(2/3),"Yes","No")</f>
        <v>Yes</v>
      </c>
      <c r="F60" s="92" t="str">
        <f>IF(F59&gt;=(2/3),"Yes","No")</f>
        <v>Yes</v>
      </c>
      <c r="G60" s="92" t="str">
        <f>IF(G59&gt;=(2/3),"Yes","No")</f>
        <v>No</v>
      </c>
      <c r="H60" s="151" t="str">
        <f>IF(H59&gt;=(2/3),"Yes","No")</f>
        <v>Yes</v>
      </c>
    </row>
    <row r="61" spans="1:10" x14ac:dyDescent="0.3">
      <c r="A61" s="106"/>
      <c r="B61" s="84"/>
      <c r="C61" s="84"/>
      <c r="D61" s="84"/>
      <c r="E61" s="152" t="str">
        <f>IF(E60="No", "Note A", "Note B")</f>
        <v>Note B</v>
      </c>
      <c r="F61" s="152" t="str">
        <f>IF(F60="No", "Note A", "Note B")</f>
        <v>Note B</v>
      </c>
      <c r="G61" s="152" t="str">
        <f>IF(G60="No", "Note A", "Note B")</f>
        <v>Note A</v>
      </c>
      <c r="H61" s="153" t="str">
        <f>IF(H60="No", "Note A", "Note B")</f>
        <v>Note B</v>
      </c>
    </row>
    <row r="62" spans="1:10" x14ac:dyDescent="0.3">
      <c r="A62" s="137" t="s">
        <v>375</v>
      </c>
      <c r="D62" s="154"/>
      <c r="E62" s="154"/>
      <c r="F62" s="154"/>
      <c r="G62" s="154"/>
      <c r="H62" s="76"/>
    </row>
    <row r="63" spans="1:10" x14ac:dyDescent="0.3">
      <c r="A63" s="106"/>
      <c r="B63" s="88" t="s">
        <v>364</v>
      </c>
      <c r="C63" s="80"/>
      <c r="D63" s="80"/>
      <c r="E63" s="80"/>
      <c r="F63" s="80"/>
      <c r="G63" s="80"/>
      <c r="H63" s="81"/>
      <c r="J63" s="139"/>
    </row>
    <row r="64" spans="1:10" x14ac:dyDescent="0.3">
      <c r="A64" s="106"/>
      <c r="B64" s="448"/>
      <c r="C64" s="448"/>
      <c r="D64" s="262"/>
      <c r="E64" s="263"/>
      <c r="F64" s="263"/>
      <c r="G64" s="264"/>
      <c r="H64" s="265"/>
      <c r="J64" s="132"/>
    </row>
    <row r="65" spans="1:10" x14ac:dyDescent="0.3">
      <c r="A65" s="106"/>
      <c r="B65" s="456"/>
      <c r="C65" s="457"/>
      <c r="D65" s="262"/>
      <c r="E65" s="263"/>
      <c r="F65" s="263"/>
      <c r="G65" s="264"/>
      <c r="H65" s="265"/>
      <c r="J65" s="132"/>
    </row>
    <row r="66" spans="1:10" x14ac:dyDescent="0.3">
      <c r="A66" s="106"/>
      <c r="B66" s="456"/>
      <c r="C66" s="457"/>
      <c r="D66" s="262"/>
      <c r="E66" s="263"/>
      <c r="F66" s="263"/>
      <c r="G66" s="264"/>
      <c r="H66" s="265"/>
      <c r="J66" s="132"/>
    </row>
    <row r="67" spans="1:10" x14ac:dyDescent="0.3">
      <c r="A67" s="106"/>
      <c r="B67" s="456"/>
      <c r="C67" s="457"/>
      <c r="D67" s="262"/>
      <c r="E67" s="263"/>
      <c r="F67" s="263"/>
      <c r="G67" s="264"/>
      <c r="H67" s="265"/>
      <c r="J67" s="132"/>
    </row>
    <row r="68" spans="1:10" x14ac:dyDescent="0.3">
      <c r="A68" s="106"/>
      <c r="B68" s="451" t="s">
        <v>298</v>
      </c>
      <c r="C68" s="453"/>
      <c r="D68" s="262"/>
      <c r="E68" s="263"/>
      <c r="F68" s="263"/>
      <c r="G68" s="264"/>
      <c r="H68" s="265"/>
      <c r="J68" s="132"/>
    </row>
    <row r="69" spans="1:10" x14ac:dyDescent="0.3">
      <c r="A69" s="106"/>
      <c r="B69" s="448"/>
      <c r="C69" s="448"/>
      <c r="D69" s="263"/>
      <c r="E69" s="263"/>
      <c r="F69" s="263"/>
      <c r="G69" s="266"/>
      <c r="H69" s="267"/>
    </row>
    <row r="70" spans="1:10" x14ac:dyDescent="0.3">
      <c r="A70" s="106"/>
      <c r="B70" s="88" t="s">
        <v>368</v>
      </c>
      <c r="C70" s="113"/>
      <c r="D70" s="140"/>
      <c r="E70" s="140"/>
      <c r="F70" s="140"/>
      <c r="G70" s="141"/>
      <c r="H70" s="142"/>
    </row>
    <row r="71" spans="1:10" x14ac:dyDescent="0.3">
      <c r="A71" s="106"/>
      <c r="B71" s="448"/>
      <c r="C71" s="448"/>
      <c r="D71" s="263"/>
      <c r="E71" s="263"/>
      <c r="F71" s="263"/>
      <c r="G71" s="266"/>
      <c r="H71" s="267"/>
    </row>
    <row r="72" spans="1:10" x14ac:dyDescent="0.3">
      <c r="A72" s="106"/>
      <c r="B72" s="456"/>
      <c r="C72" s="457"/>
      <c r="D72" s="263"/>
      <c r="E72" s="263"/>
      <c r="F72" s="263"/>
      <c r="G72" s="266"/>
      <c r="H72" s="267"/>
    </row>
    <row r="73" spans="1:10" x14ac:dyDescent="0.3">
      <c r="A73" s="106"/>
      <c r="B73" s="456"/>
      <c r="C73" s="457"/>
      <c r="D73" s="263"/>
      <c r="E73" s="263"/>
      <c r="F73" s="263"/>
      <c r="G73" s="266"/>
      <c r="H73" s="267"/>
    </row>
    <row r="74" spans="1:10" x14ac:dyDescent="0.3">
      <c r="A74" s="106"/>
      <c r="B74" s="456"/>
      <c r="C74" s="457"/>
      <c r="D74" s="263"/>
      <c r="E74" s="263"/>
      <c r="F74" s="263"/>
      <c r="G74" s="266"/>
      <c r="H74" s="267"/>
    </row>
    <row r="75" spans="1:10" x14ac:dyDescent="0.3">
      <c r="A75" s="106"/>
      <c r="B75" s="451" t="s">
        <v>298</v>
      </c>
      <c r="C75" s="453"/>
      <c r="D75" s="263"/>
      <c r="E75" s="263"/>
      <c r="F75" s="263"/>
      <c r="G75" s="266"/>
      <c r="H75" s="267"/>
    </row>
    <row r="76" spans="1:10" x14ac:dyDescent="0.3">
      <c r="A76" s="106"/>
      <c r="B76" s="448"/>
      <c r="C76" s="448"/>
      <c r="D76" s="263"/>
      <c r="E76" s="263"/>
      <c r="F76" s="263"/>
      <c r="G76" s="266"/>
      <c r="H76" s="267"/>
    </row>
    <row r="77" spans="1:10" x14ac:dyDescent="0.3">
      <c r="A77" s="106"/>
      <c r="B77" s="143"/>
      <c r="C77" s="120"/>
      <c r="D77" s="144">
        <f>SUM(D64:D76)</f>
        <v>0</v>
      </c>
      <c r="E77" s="145">
        <f>SUM(E64:E76)</f>
        <v>0</v>
      </c>
      <c r="F77" s="145">
        <f>SUM(F64:F76)</f>
        <v>0</v>
      </c>
      <c r="G77" s="144">
        <f>SUM(G64:G76)</f>
        <v>0</v>
      </c>
      <c r="H77" s="146">
        <f>SUM(H64:H76)</f>
        <v>0</v>
      </c>
    </row>
    <row r="78" spans="1:10" x14ac:dyDescent="0.3">
      <c r="A78" s="74" t="s">
        <v>311</v>
      </c>
      <c r="B78" s="50" t="s">
        <v>371</v>
      </c>
      <c r="C78" s="120"/>
      <c r="D78" s="147"/>
      <c r="E78" s="147"/>
      <c r="F78" s="147"/>
      <c r="G78" s="141"/>
      <c r="H78" s="142"/>
    </row>
    <row r="79" spans="1:10" x14ac:dyDescent="0.3">
      <c r="A79" s="106"/>
      <c r="C79" s="44" t="s">
        <v>372</v>
      </c>
      <c r="D79" s="144">
        <f>D77</f>
        <v>0</v>
      </c>
      <c r="E79" s="145">
        <f t="shared" ref="E79:H79" si="1">E77</f>
        <v>0</v>
      </c>
      <c r="F79" s="145">
        <f t="shared" si="1"/>
        <v>0</v>
      </c>
      <c r="G79" s="144">
        <f t="shared" si="1"/>
        <v>0</v>
      </c>
      <c r="H79" s="150">
        <f t="shared" si="1"/>
        <v>0</v>
      </c>
    </row>
    <row r="80" spans="1:10" x14ac:dyDescent="0.3">
      <c r="A80" s="106"/>
      <c r="C80" s="44" t="s">
        <v>373</v>
      </c>
      <c r="E80" s="296" t="e">
        <f>E79/D79</f>
        <v>#DIV/0!</v>
      </c>
      <c r="F80" s="296" t="e">
        <f>F79/D79</f>
        <v>#DIV/0!</v>
      </c>
      <c r="G80" s="296" t="e">
        <f>G79/D79</f>
        <v>#DIV/0!</v>
      </c>
      <c r="H80" s="297" t="e">
        <f>H79/D79</f>
        <v>#DIV/0!</v>
      </c>
    </row>
    <row r="81" spans="1:10" x14ac:dyDescent="0.3">
      <c r="A81" s="106"/>
      <c r="C81" s="44" t="s">
        <v>374</v>
      </c>
      <c r="E81" s="92" t="e">
        <f>IF(E80&gt;=(2/3),"Yes","No")</f>
        <v>#DIV/0!</v>
      </c>
      <c r="F81" s="92" t="e">
        <f>IF(F80&gt;=(2/3),"Yes","No")</f>
        <v>#DIV/0!</v>
      </c>
      <c r="G81" s="92" t="e">
        <f>IF(G80&gt;=(2/3),"Yes","No")</f>
        <v>#DIV/0!</v>
      </c>
      <c r="H81" s="151" t="e">
        <f>IF(H80&gt;=(2/3),"Yes","No")</f>
        <v>#DIV/0!</v>
      </c>
    </row>
    <row r="82" spans="1:10" x14ac:dyDescent="0.3">
      <c r="A82" s="106"/>
      <c r="B82" s="84"/>
      <c r="C82" s="84"/>
      <c r="D82" s="84"/>
      <c r="E82" s="152" t="e">
        <f>IF(E81="No", "Note A", "Note B")</f>
        <v>#DIV/0!</v>
      </c>
      <c r="F82" s="152" t="e">
        <f>IF(F81="No", "Note A", "Note B")</f>
        <v>#DIV/0!</v>
      </c>
      <c r="G82" s="152" t="e">
        <f>IF(G81="No", "Note A", "Note B")</f>
        <v>#DIV/0!</v>
      </c>
      <c r="H82" s="153" t="e">
        <f>IF(H81="No", "Note A", "Note B")</f>
        <v>#DIV/0!</v>
      </c>
    </row>
    <row r="83" spans="1:10" x14ac:dyDescent="0.3">
      <c r="A83" s="137" t="s">
        <v>376</v>
      </c>
      <c r="D83" s="154"/>
      <c r="E83" s="154"/>
      <c r="F83" s="154"/>
      <c r="G83" s="154"/>
      <c r="H83" s="76"/>
    </row>
    <row r="84" spans="1:10" x14ac:dyDescent="0.3">
      <c r="A84" s="106"/>
      <c r="B84" s="88" t="s">
        <v>364</v>
      </c>
      <c r="C84" s="80"/>
      <c r="D84" s="80"/>
      <c r="E84" s="80"/>
      <c r="F84" s="80"/>
      <c r="G84" s="80"/>
      <c r="H84" s="81"/>
    </row>
    <row r="85" spans="1:10" x14ac:dyDescent="0.3">
      <c r="A85" s="106"/>
      <c r="B85" s="448"/>
      <c r="C85" s="448"/>
      <c r="D85" s="262"/>
      <c r="E85" s="263"/>
      <c r="F85" s="263"/>
      <c r="G85" s="264"/>
      <c r="H85" s="265"/>
      <c r="J85" s="139"/>
    </row>
    <row r="86" spans="1:10" x14ac:dyDescent="0.3">
      <c r="A86" s="106"/>
      <c r="B86" s="456"/>
      <c r="C86" s="457"/>
      <c r="D86" s="262"/>
      <c r="E86" s="263"/>
      <c r="F86" s="263"/>
      <c r="G86" s="264"/>
      <c r="H86" s="265"/>
      <c r="J86" s="139"/>
    </row>
    <row r="87" spans="1:10" x14ac:dyDescent="0.3">
      <c r="A87" s="106"/>
      <c r="B87" s="456"/>
      <c r="C87" s="457"/>
      <c r="D87" s="262"/>
      <c r="E87" s="263"/>
      <c r="F87" s="263"/>
      <c r="G87" s="264"/>
      <c r="H87" s="265"/>
      <c r="J87" s="139"/>
    </row>
    <row r="88" spans="1:10" x14ac:dyDescent="0.3">
      <c r="A88" s="106"/>
      <c r="B88" s="456"/>
      <c r="C88" s="457"/>
      <c r="D88" s="262"/>
      <c r="E88" s="263"/>
      <c r="F88" s="263"/>
      <c r="G88" s="264"/>
      <c r="H88" s="265"/>
      <c r="J88" s="139"/>
    </row>
    <row r="89" spans="1:10" x14ac:dyDescent="0.3">
      <c r="A89" s="106"/>
      <c r="B89" s="451" t="s">
        <v>298</v>
      </c>
      <c r="C89" s="453"/>
      <c r="D89" s="262"/>
      <c r="E89" s="263"/>
      <c r="F89" s="263"/>
      <c r="G89" s="264"/>
      <c r="H89" s="265"/>
      <c r="J89" s="139"/>
    </row>
    <row r="90" spans="1:10" x14ac:dyDescent="0.3">
      <c r="A90" s="106"/>
      <c r="B90" s="448"/>
      <c r="C90" s="448"/>
      <c r="D90" s="263"/>
      <c r="E90" s="263"/>
      <c r="F90" s="263"/>
      <c r="G90" s="266"/>
      <c r="H90" s="267"/>
    </row>
    <row r="91" spans="1:10" x14ac:dyDescent="0.3">
      <c r="A91" s="106"/>
      <c r="B91" s="88" t="s">
        <v>368</v>
      </c>
      <c r="C91" s="113"/>
      <c r="D91" s="140"/>
      <c r="E91" s="140"/>
      <c r="F91" s="140"/>
      <c r="G91" s="141"/>
      <c r="H91" s="142"/>
    </row>
    <row r="92" spans="1:10" x14ac:dyDescent="0.3">
      <c r="A92" s="106"/>
      <c r="B92" s="448"/>
      <c r="C92" s="448"/>
      <c r="D92" s="263"/>
      <c r="E92" s="263"/>
      <c r="F92" s="263"/>
      <c r="G92" s="266"/>
      <c r="H92" s="267"/>
    </row>
    <row r="93" spans="1:10" x14ac:dyDescent="0.3">
      <c r="A93" s="106"/>
      <c r="B93" s="456"/>
      <c r="C93" s="457"/>
      <c r="D93" s="263"/>
      <c r="E93" s="263"/>
      <c r="F93" s="263"/>
      <c r="G93" s="266"/>
      <c r="H93" s="267"/>
    </row>
    <row r="94" spans="1:10" x14ac:dyDescent="0.3">
      <c r="A94" s="106"/>
      <c r="B94" s="456"/>
      <c r="C94" s="457"/>
      <c r="D94" s="263"/>
      <c r="E94" s="263"/>
      <c r="F94" s="263"/>
      <c r="G94" s="266"/>
      <c r="H94" s="267"/>
    </row>
    <row r="95" spans="1:10" x14ac:dyDescent="0.3">
      <c r="A95" s="106"/>
      <c r="B95" s="456"/>
      <c r="C95" s="457"/>
      <c r="D95" s="263"/>
      <c r="E95" s="263"/>
      <c r="F95" s="263"/>
      <c r="G95" s="266"/>
      <c r="H95" s="267"/>
    </row>
    <row r="96" spans="1:10" x14ac:dyDescent="0.3">
      <c r="A96" s="106"/>
      <c r="B96" s="451" t="s">
        <v>298</v>
      </c>
      <c r="C96" s="453"/>
      <c r="D96" s="263"/>
      <c r="E96" s="263"/>
      <c r="F96" s="263"/>
      <c r="G96" s="266"/>
      <c r="H96" s="267"/>
    </row>
    <row r="97" spans="1:10" x14ac:dyDescent="0.3">
      <c r="A97" s="106"/>
      <c r="B97" s="448"/>
      <c r="C97" s="448"/>
      <c r="D97" s="263"/>
      <c r="E97" s="263"/>
      <c r="F97" s="263"/>
      <c r="G97" s="266"/>
      <c r="H97" s="267"/>
    </row>
    <row r="98" spans="1:10" x14ac:dyDescent="0.3">
      <c r="A98" s="106"/>
      <c r="B98" s="143"/>
      <c r="C98" s="120"/>
      <c r="D98" s="144">
        <f>SUM(D85:D97)</f>
        <v>0</v>
      </c>
      <c r="E98" s="145">
        <f>SUM(E85:E97)</f>
        <v>0</v>
      </c>
      <c r="F98" s="145">
        <f>SUM(F85:F97)</f>
        <v>0</v>
      </c>
      <c r="G98" s="144">
        <f>SUM(G85:G97)</f>
        <v>0</v>
      </c>
      <c r="H98" s="146">
        <f>SUM(H85:H97)</f>
        <v>0</v>
      </c>
    </row>
    <row r="99" spans="1:10" x14ac:dyDescent="0.3">
      <c r="A99" s="74" t="s">
        <v>311</v>
      </c>
      <c r="B99" s="50" t="s">
        <v>371</v>
      </c>
      <c r="C99" s="120"/>
      <c r="D99" s="147"/>
      <c r="E99" s="147"/>
      <c r="F99" s="147"/>
      <c r="G99" s="141"/>
      <c r="H99" s="142"/>
    </row>
    <row r="100" spans="1:10" x14ac:dyDescent="0.3">
      <c r="A100" s="106"/>
      <c r="C100" s="44" t="s">
        <v>372</v>
      </c>
      <c r="D100" s="144">
        <f>D98</f>
        <v>0</v>
      </c>
      <c r="E100" s="145">
        <f t="shared" ref="E100:H100" si="2">E98</f>
        <v>0</v>
      </c>
      <c r="F100" s="145">
        <f t="shared" si="2"/>
        <v>0</v>
      </c>
      <c r="G100" s="144">
        <f t="shared" si="2"/>
        <v>0</v>
      </c>
      <c r="H100" s="150">
        <f t="shared" si="2"/>
        <v>0</v>
      </c>
    </row>
    <row r="101" spans="1:10" x14ac:dyDescent="0.3">
      <c r="A101" s="106"/>
      <c r="C101" s="44" t="s">
        <v>373</v>
      </c>
      <c r="E101" s="296" t="e">
        <f>E100/D100</f>
        <v>#DIV/0!</v>
      </c>
      <c r="F101" s="296" t="e">
        <f>F100/D100</f>
        <v>#DIV/0!</v>
      </c>
      <c r="G101" s="296" t="e">
        <f>G100/D100</f>
        <v>#DIV/0!</v>
      </c>
      <c r="H101" s="297" t="e">
        <f>H100/D100</f>
        <v>#DIV/0!</v>
      </c>
    </row>
    <row r="102" spans="1:10" x14ac:dyDescent="0.3">
      <c r="A102" s="106"/>
      <c r="C102" s="44" t="s">
        <v>374</v>
      </c>
      <c r="E102" s="92" t="e">
        <f>IF(E101&gt;=(2/3),"Yes","No")</f>
        <v>#DIV/0!</v>
      </c>
      <c r="F102" s="92" t="e">
        <f>IF(F101&gt;=(2/3),"Yes","No")</f>
        <v>#DIV/0!</v>
      </c>
      <c r="G102" s="92" t="e">
        <f>IF(G101&gt;=(2/3),"Yes","No")</f>
        <v>#DIV/0!</v>
      </c>
      <c r="H102" s="151" t="e">
        <f>IF(H101&gt;=(2/3),"Yes","No")</f>
        <v>#DIV/0!</v>
      </c>
    </row>
    <row r="103" spans="1:10" x14ac:dyDescent="0.3">
      <c r="A103" s="106"/>
      <c r="B103" s="84"/>
      <c r="C103" s="84"/>
      <c r="D103" s="84"/>
      <c r="E103" s="152" t="e">
        <f>IF(E102="No", "Note A", "Note B")</f>
        <v>#DIV/0!</v>
      </c>
      <c r="F103" s="152" t="e">
        <f>IF(F102="No", "Note A", "Note B")</f>
        <v>#DIV/0!</v>
      </c>
      <c r="G103" s="152" t="e">
        <f>IF(G102="No", "Note A", "Note B")</f>
        <v>#DIV/0!</v>
      </c>
      <c r="H103" s="153" t="e">
        <f>IF(H102="No", "Note A", "Note B")</f>
        <v>#DIV/0!</v>
      </c>
    </row>
    <row r="104" spans="1:10" x14ac:dyDescent="0.3">
      <c r="A104" s="137" t="s">
        <v>377</v>
      </c>
      <c r="D104" s="154"/>
      <c r="E104" s="154"/>
      <c r="F104" s="154"/>
      <c r="G104" s="154"/>
      <c r="H104" s="76"/>
    </row>
    <row r="105" spans="1:10" x14ac:dyDescent="0.3">
      <c r="A105" s="106"/>
      <c r="B105" s="88" t="s">
        <v>364</v>
      </c>
      <c r="C105" s="80"/>
      <c r="D105" s="80"/>
      <c r="E105" s="80"/>
      <c r="F105" s="80"/>
      <c r="G105" s="80"/>
      <c r="H105" s="81"/>
    </row>
    <row r="106" spans="1:10" x14ac:dyDescent="0.3">
      <c r="A106" s="106"/>
      <c r="B106" s="448"/>
      <c r="C106" s="448"/>
      <c r="D106" s="262"/>
      <c r="E106" s="263"/>
      <c r="F106" s="263"/>
      <c r="G106" s="264"/>
      <c r="H106" s="265"/>
      <c r="J106" s="139"/>
    </row>
    <row r="107" spans="1:10" x14ac:dyDescent="0.3">
      <c r="A107" s="106"/>
      <c r="B107" s="456"/>
      <c r="C107" s="457"/>
      <c r="D107" s="262"/>
      <c r="E107" s="263"/>
      <c r="F107" s="263"/>
      <c r="G107" s="264"/>
      <c r="H107" s="265"/>
      <c r="J107" s="139"/>
    </row>
    <row r="108" spans="1:10" x14ac:dyDescent="0.3">
      <c r="A108" s="106"/>
      <c r="B108" s="456"/>
      <c r="C108" s="457"/>
      <c r="D108" s="262"/>
      <c r="E108" s="263"/>
      <c r="F108" s="263"/>
      <c r="G108" s="264"/>
      <c r="H108" s="265"/>
      <c r="J108" s="139"/>
    </row>
    <row r="109" spans="1:10" x14ac:dyDescent="0.3">
      <c r="A109" s="106"/>
      <c r="B109" s="456"/>
      <c r="C109" s="457"/>
      <c r="D109" s="262"/>
      <c r="E109" s="263"/>
      <c r="F109" s="263"/>
      <c r="G109" s="264"/>
      <c r="H109" s="265"/>
      <c r="J109" s="139"/>
    </row>
    <row r="110" spans="1:10" x14ac:dyDescent="0.3">
      <c r="A110" s="106"/>
      <c r="B110" s="451" t="s">
        <v>298</v>
      </c>
      <c r="C110" s="453"/>
      <c r="D110" s="262"/>
      <c r="E110" s="263"/>
      <c r="F110" s="263"/>
      <c r="G110" s="264"/>
      <c r="H110" s="265"/>
      <c r="J110" s="139"/>
    </row>
    <row r="111" spans="1:10" x14ac:dyDescent="0.3">
      <c r="A111" s="106"/>
      <c r="B111" s="448"/>
      <c r="C111" s="448"/>
      <c r="D111" s="263"/>
      <c r="E111" s="263"/>
      <c r="F111" s="263"/>
      <c r="G111" s="266"/>
      <c r="H111" s="267"/>
    </row>
    <row r="112" spans="1:10" x14ac:dyDescent="0.3">
      <c r="A112" s="106"/>
      <c r="B112" s="88" t="s">
        <v>368</v>
      </c>
      <c r="C112" s="113"/>
      <c r="D112" s="140"/>
      <c r="E112" s="140"/>
      <c r="F112" s="140"/>
      <c r="G112" s="141"/>
      <c r="H112" s="142"/>
    </row>
    <row r="113" spans="1:8" x14ac:dyDescent="0.3">
      <c r="A113" s="106"/>
      <c r="B113" s="448"/>
      <c r="C113" s="448"/>
      <c r="D113" s="263"/>
      <c r="E113" s="263"/>
      <c r="F113" s="263"/>
      <c r="G113" s="266"/>
      <c r="H113" s="267"/>
    </row>
    <row r="114" spans="1:8" x14ac:dyDescent="0.3">
      <c r="A114" s="106"/>
      <c r="B114" s="456"/>
      <c r="C114" s="457"/>
      <c r="D114" s="263"/>
      <c r="E114" s="263"/>
      <c r="F114" s="263"/>
      <c r="G114" s="266"/>
      <c r="H114" s="267"/>
    </row>
    <row r="115" spans="1:8" x14ac:dyDescent="0.3">
      <c r="A115" s="106"/>
      <c r="B115" s="456"/>
      <c r="C115" s="457"/>
      <c r="D115" s="263"/>
      <c r="E115" s="263"/>
      <c r="F115" s="263"/>
      <c r="G115" s="266"/>
      <c r="H115" s="267"/>
    </row>
    <row r="116" spans="1:8" x14ac:dyDescent="0.3">
      <c r="A116" s="106"/>
      <c r="B116" s="456"/>
      <c r="C116" s="457"/>
      <c r="D116" s="263"/>
      <c r="E116" s="263"/>
      <c r="F116" s="263"/>
      <c r="G116" s="266"/>
      <c r="H116" s="267"/>
    </row>
    <row r="117" spans="1:8" x14ac:dyDescent="0.3">
      <c r="A117" s="106"/>
      <c r="B117" s="451" t="s">
        <v>298</v>
      </c>
      <c r="C117" s="453"/>
      <c r="D117" s="263"/>
      <c r="E117" s="263"/>
      <c r="F117" s="263"/>
      <c r="G117" s="266"/>
      <c r="H117" s="267"/>
    </row>
    <row r="118" spans="1:8" x14ac:dyDescent="0.3">
      <c r="A118" s="106"/>
      <c r="B118" s="448"/>
      <c r="C118" s="448"/>
      <c r="D118" s="263"/>
      <c r="E118" s="263"/>
      <c r="F118" s="263"/>
      <c r="G118" s="266"/>
      <c r="H118" s="267"/>
    </row>
    <row r="119" spans="1:8" x14ac:dyDescent="0.3">
      <c r="A119" s="106"/>
      <c r="B119" s="143"/>
      <c r="C119" s="120"/>
      <c r="D119" s="144">
        <f>SUM(D106:D118)</f>
        <v>0</v>
      </c>
      <c r="E119" s="145">
        <f>SUM(E106:E118)</f>
        <v>0</v>
      </c>
      <c r="F119" s="145">
        <f>SUM(F106:F118)</f>
        <v>0</v>
      </c>
      <c r="G119" s="144">
        <f>SUM(G106:G118)</f>
        <v>0</v>
      </c>
      <c r="H119" s="146">
        <f>SUM(H106:H118)</f>
        <v>0</v>
      </c>
    </row>
    <row r="120" spans="1:8" x14ac:dyDescent="0.3">
      <c r="A120" s="74" t="s">
        <v>311</v>
      </c>
      <c r="B120" s="50" t="s">
        <v>371</v>
      </c>
      <c r="C120" s="120"/>
      <c r="D120" s="147"/>
      <c r="E120" s="147"/>
      <c r="F120" s="147"/>
      <c r="G120" s="141"/>
      <c r="H120" s="142"/>
    </row>
    <row r="121" spans="1:8" x14ac:dyDescent="0.3">
      <c r="A121" s="106"/>
      <c r="C121" s="44" t="s">
        <v>372</v>
      </c>
      <c r="D121" s="144">
        <f>D119</f>
        <v>0</v>
      </c>
      <c r="E121" s="145">
        <f t="shared" ref="E121:H121" si="3">E119</f>
        <v>0</v>
      </c>
      <c r="F121" s="145">
        <f t="shared" si="3"/>
        <v>0</v>
      </c>
      <c r="G121" s="144">
        <f t="shared" si="3"/>
        <v>0</v>
      </c>
      <c r="H121" s="150">
        <f t="shared" si="3"/>
        <v>0</v>
      </c>
    </row>
    <row r="122" spans="1:8" x14ac:dyDescent="0.3">
      <c r="A122" s="106"/>
      <c r="C122" s="44" t="s">
        <v>373</v>
      </c>
      <c r="E122" s="296" t="e">
        <f>E121/D121</f>
        <v>#DIV/0!</v>
      </c>
      <c r="F122" s="296" t="e">
        <f>F121/D121</f>
        <v>#DIV/0!</v>
      </c>
      <c r="G122" s="296" t="e">
        <f>G121/D121</f>
        <v>#DIV/0!</v>
      </c>
      <c r="H122" s="297" t="e">
        <f>H121/D121</f>
        <v>#DIV/0!</v>
      </c>
    </row>
    <row r="123" spans="1:8" x14ac:dyDescent="0.3">
      <c r="A123" s="106"/>
      <c r="C123" s="44" t="s">
        <v>374</v>
      </c>
      <c r="E123" s="92" t="e">
        <f>IF(E122&gt;=(2/3),"Yes","No")</f>
        <v>#DIV/0!</v>
      </c>
      <c r="F123" s="92" t="e">
        <f>IF(F122&gt;=(2/3),"Yes","No")</f>
        <v>#DIV/0!</v>
      </c>
      <c r="G123" s="92" t="e">
        <f>IF(G122&gt;=(2/3),"Yes","No")</f>
        <v>#DIV/0!</v>
      </c>
      <c r="H123" s="151" t="e">
        <f>IF(H122&gt;=(2/3),"Yes","No")</f>
        <v>#DIV/0!</v>
      </c>
    </row>
    <row r="124" spans="1:8" x14ac:dyDescent="0.3">
      <c r="A124" s="106"/>
      <c r="B124" s="84"/>
      <c r="C124" s="84"/>
      <c r="D124" s="84"/>
      <c r="E124" s="152" t="e">
        <f>IF(E123="No", "Note A", "Note B")</f>
        <v>#DIV/0!</v>
      </c>
      <c r="F124" s="152" t="e">
        <f>IF(F123="No", "Note A", "Note B")</f>
        <v>#DIV/0!</v>
      </c>
      <c r="G124" s="152" t="e">
        <f>IF(G123="No", "Note A", "Note B")</f>
        <v>#DIV/0!</v>
      </c>
      <c r="H124" s="153" t="e">
        <f>IF(H123="No", "Note A", "Note B")</f>
        <v>#DIV/0!</v>
      </c>
    </row>
    <row r="125" spans="1:8" x14ac:dyDescent="0.3">
      <c r="A125" s="106"/>
      <c r="D125" s="154"/>
      <c r="E125" s="154"/>
      <c r="F125" s="154"/>
      <c r="G125" s="154"/>
      <c r="H125" s="76"/>
    </row>
    <row r="126" spans="1:8" ht="15" customHeight="1" x14ac:dyDescent="0.3">
      <c r="A126" s="106"/>
      <c r="B126" s="155" t="s">
        <v>378</v>
      </c>
      <c r="C126" s="143" t="s">
        <v>379</v>
      </c>
      <c r="D126" s="143"/>
      <c r="E126" s="143"/>
      <c r="F126" s="143"/>
      <c r="G126" s="143"/>
      <c r="H126" s="156"/>
    </row>
    <row r="127" spans="1:8" ht="15" customHeight="1" x14ac:dyDescent="0.3">
      <c r="A127" s="106"/>
      <c r="B127" s="155" t="s">
        <v>380</v>
      </c>
      <c r="C127" s="478" t="s">
        <v>381</v>
      </c>
      <c r="D127" s="478"/>
      <c r="E127" s="478"/>
      <c r="F127" s="478"/>
      <c r="G127" s="478"/>
      <c r="H127" s="479"/>
    </row>
    <row r="128" spans="1:8" x14ac:dyDescent="0.3">
      <c r="A128" s="106"/>
      <c r="B128" s="157"/>
      <c r="C128" s="478"/>
      <c r="D128" s="478"/>
      <c r="E128" s="478"/>
      <c r="F128" s="478"/>
      <c r="G128" s="478"/>
      <c r="H128" s="479"/>
    </row>
    <row r="129" spans="1:8" x14ac:dyDescent="0.3">
      <c r="A129" s="106"/>
      <c r="E129" s="92"/>
      <c r="F129" s="92"/>
      <c r="G129" s="92"/>
      <c r="H129" s="151"/>
    </row>
    <row r="130" spans="1:8" x14ac:dyDescent="0.3">
      <c r="A130" s="74" t="s">
        <v>314</v>
      </c>
      <c r="B130" s="50" t="s">
        <v>382</v>
      </c>
      <c r="E130" s="92"/>
      <c r="F130" s="92"/>
      <c r="G130" s="92"/>
      <c r="H130" s="151"/>
    </row>
    <row r="131" spans="1:8" x14ac:dyDescent="0.3">
      <c r="A131" s="106"/>
      <c r="B131" s="465" t="s">
        <v>383</v>
      </c>
      <c r="C131" s="465"/>
      <c r="D131" s="465"/>
      <c r="E131" s="465"/>
      <c r="F131" s="465"/>
      <c r="G131" s="465"/>
      <c r="H131" s="466"/>
    </row>
    <row r="132" spans="1:8" x14ac:dyDescent="0.3">
      <c r="A132" s="74"/>
      <c r="B132" s="465"/>
      <c r="C132" s="465"/>
      <c r="D132" s="465"/>
      <c r="E132" s="465"/>
      <c r="F132" s="465"/>
      <c r="G132" s="465"/>
      <c r="H132" s="466"/>
    </row>
    <row r="133" spans="1:8" x14ac:dyDescent="0.3">
      <c r="A133" s="74"/>
      <c r="B133" s="465"/>
      <c r="C133" s="465"/>
      <c r="D133" s="465"/>
      <c r="E133" s="465"/>
      <c r="F133" s="465"/>
      <c r="G133" s="465"/>
      <c r="H133" s="466"/>
    </row>
    <row r="134" spans="1:8" x14ac:dyDescent="0.3">
      <c r="A134" s="74"/>
      <c r="E134" s="92"/>
      <c r="F134" s="92"/>
      <c r="G134" s="92"/>
      <c r="H134" s="151"/>
    </row>
    <row r="135" spans="1:8" x14ac:dyDescent="0.3">
      <c r="A135" s="74"/>
      <c r="B135" s="465" t="s">
        <v>384</v>
      </c>
      <c r="C135" s="465"/>
      <c r="D135" s="465"/>
      <c r="E135" s="465"/>
      <c r="F135" s="465"/>
      <c r="G135" s="465"/>
      <c r="H135" s="466"/>
    </row>
    <row r="136" spans="1:8" x14ac:dyDescent="0.3">
      <c r="A136" s="74"/>
      <c r="B136" s="465"/>
      <c r="C136" s="465"/>
      <c r="D136" s="465"/>
      <c r="E136" s="465"/>
      <c r="F136" s="465"/>
      <c r="G136" s="465"/>
      <c r="H136" s="466"/>
    </row>
    <row r="137" spans="1:8" x14ac:dyDescent="0.3">
      <c r="A137" s="74"/>
      <c r="B137" s="465"/>
      <c r="C137" s="465"/>
      <c r="D137" s="465"/>
      <c r="E137" s="465"/>
      <c r="F137" s="465"/>
      <c r="G137" s="465"/>
      <c r="H137" s="466"/>
    </row>
    <row r="138" spans="1:8" x14ac:dyDescent="0.3">
      <c r="A138" s="74"/>
      <c r="B138" s="465"/>
      <c r="C138" s="465"/>
      <c r="D138" s="465"/>
      <c r="E138" s="465"/>
      <c r="F138" s="465"/>
      <c r="G138" s="465"/>
      <c r="H138" s="466"/>
    </row>
    <row r="139" spans="1:8" x14ac:dyDescent="0.3">
      <c r="A139" s="74"/>
      <c r="B139" s="465"/>
      <c r="C139" s="465"/>
      <c r="D139" s="465"/>
      <c r="E139" s="465"/>
      <c r="F139" s="465"/>
      <c r="G139" s="465"/>
      <c r="H139" s="466"/>
    </row>
    <row r="140" spans="1:8" x14ac:dyDescent="0.3">
      <c r="A140" s="74"/>
      <c r="E140" s="92"/>
      <c r="F140" s="92"/>
      <c r="G140" s="92"/>
      <c r="H140" s="151"/>
    </row>
    <row r="141" spans="1:8" x14ac:dyDescent="0.3">
      <c r="A141" s="74"/>
      <c r="B141" s="50" t="s">
        <v>285</v>
      </c>
      <c r="D141" s="449"/>
      <c r="E141" s="449"/>
      <c r="F141" s="449"/>
      <c r="G141" s="449"/>
      <c r="H141" s="450"/>
    </row>
    <row r="142" spans="1:8" x14ac:dyDescent="0.3">
      <c r="A142" s="74"/>
      <c r="D142" s="78"/>
      <c r="E142" s="158"/>
      <c r="F142" s="158"/>
      <c r="G142" s="158"/>
      <c r="H142" s="159"/>
    </row>
    <row r="143" spans="1:8" x14ac:dyDescent="0.3">
      <c r="A143" s="74"/>
      <c r="D143" s="78" t="s">
        <v>385</v>
      </c>
      <c r="E143" s="158" t="s">
        <v>386</v>
      </c>
      <c r="F143" s="158" t="s">
        <v>387</v>
      </c>
      <c r="G143" s="158"/>
      <c r="H143" s="159"/>
    </row>
    <row r="144" spans="1:8" x14ac:dyDescent="0.3">
      <c r="A144" s="74"/>
      <c r="B144" s="160" t="s">
        <v>388</v>
      </c>
      <c r="C144" s="84"/>
      <c r="D144" s="161" t="s">
        <v>389</v>
      </c>
      <c r="E144" s="162" t="s">
        <v>390</v>
      </c>
      <c r="F144" s="162" t="s">
        <v>391</v>
      </c>
      <c r="G144" s="484" t="s">
        <v>392</v>
      </c>
      <c r="H144" s="485"/>
    </row>
    <row r="145" spans="1:8" x14ac:dyDescent="0.3">
      <c r="A145" s="74"/>
      <c r="B145" s="44" t="s">
        <v>393</v>
      </c>
      <c r="C145" s="44" t="s">
        <v>359</v>
      </c>
      <c r="E145" s="92"/>
      <c r="G145" s="92"/>
      <c r="H145" s="151"/>
    </row>
    <row r="146" spans="1:8" x14ac:dyDescent="0.3">
      <c r="A146" s="74"/>
      <c r="C146" s="163" t="str">
        <f>IF(E60="Yes", "Complete Analysis", "N/A - Do Not Complete")</f>
        <v>Complete Analysis</v>
      </c>
      <c r="D146" s="381">
        <v>0</v>
      </c>
      <c r="E146" s="370">
        <v>1111018.6100000001</v>
      </c>
      <c r="F146" s="91">
        <f>E146/E152</f>
        <v>0.26022143691055444</v>
      </c>
      <c r="G146" s="486">
        <v>0</v>
      </c>
      <c r="H146" s="483"/>
    </row>
    <row r="147" spans="1:8" x14ac:dyDescent="0.3">
      <c r="A147" s="74"/>
      <c r="D147" s="399">
        <v>3500</v>
      </c>
      <c r="E147" s="373">
        <v>3158493.63</v>
      </c>
      <c r="F147" s="91">
        <f>E147/E152</f>
        <v>0.73977856308944545</v>
      </c>
      <c r="G147" s="486">
        <v>3500</v>
      </c>
      <c r="H147" s="483"/>
    </row>
    <row r="148" spans="1:8" x14ac:dyDescent="0.3">
      <c r="A148" s="74"/>
      <c r="D148" s="284"/>
      <c r="E148" s="263"/>
      <c r="F148" s="91">
        <f>E148/E152</f>
        <v>0</v>
      </c>
      <c r="G148" s="476"/>
      <c r="H148" s="477"/>
    </row>
    <row r="149" spans="1:8" x14ac:dyDescent="0.3">
      <c r="A149" s="74"/>
      <c r="D149" s="284"/>
      <c r="E149" s="263"/>
      <c r="F149" s="91">
        <f>E149/E152</f>
        <v>0</v>
      </c>
      <c r="G149" s="476"/>
      <c r="H149" s="477"/>
    </row>
    <row r="150" spans="1:8" x14ac:dyDescent="0.3">
      <c r="A150" s="74"/>
      <c r="D150" s="284"/>
      <c r="E150" s="263"/>
      <c r="F150" s="91">
        <f>E150/E152</f>
        <v>0</v>
      </c>
      <c r="G150" s="476"/>
      <c r="H150" s="477"/>
    </row>
    <row r="151" spans="1:8" x14ac:dyDescent="0.3">
      <c r="A151" s="74"/>
      <c r="D151" s="285"/>
      <c r="E151" s="269"/>
      <c r="F151" s="91">
        <f>E151/E152</f>
        <v>0</v>
      </c>
      <c r="G151" s="480"/>
      <c r="H151" s="481"/>
    </row>
    <row r="152" spans="1:8" x14ac:dyDescent="0.3">
      <c r="A152" s="74"/>
      <c r="C152" s="164"/>
      <c r="D152" s="164" t="s">
        <v>394</v>
      </c>
      <c r="E152" s="165">
        <f>SUM(E146:E151)</f>
        <v>4269512.24</v>
      </c>
      <c r="F152" s="92"/>
      <c r="G152" s="166" t="s">
        <v>395</v>
      </c>
      <c r="H152" s="382">
        <v>3500</v>
      </c>
    </row>
    <row r="153" spans="1:8" x14ac:dyDescent="0.3">
      <c r="A153" s="74"/>
      <c r="E153" s="92"/>
      <c r="F153" s="92"/>
      <c r="G153" s="92"/>
      <c r="H153" s="151"/>
    </row>
    <row r="154" spans="1:8" x14ac:dyDescent="0.3">
      <c r="A154" s="74"/>
      <c r="B154" s="44" t="s">
        <v>393</v>
      </c>
      <c r="C154" s="44" t="s">
        <v>360</v>
      </c>
      <c r="E154" s="92"/>
      <c r="F154" s="92"/>
      <c r="G154" s="92"/>
      <c r="H154" s="151"/>
    </row>
    <row r="155" spans="1:8" x14ac:dyDescent="0.3">
      <c r="A155" s="74"/>
      <c r="C155" s="163" t="str">
        <f>IF(F60="Yes", "Complete Analysis", "N/A - Do Not Complete")</f>
        <v>Complete Analysis</v>
      </c>
      <c r="D155" s="381">
        <v>0</v>
      </c>
      <c r="E155" s="370">
        <v>1111018.6100000001</v>
      </c>
      <c r="F155" s="91">
        <f>E155/E161</f>
        <v>0.26022143691055444</v>
      </c>
      <c r="G155" s="486">
        <v>0</v>
      </c>
      <c r="H155" s="483"/>
    </row>
    <row r="156" spans="1:8" x14ac:dyDescent="0.3">
      <c r="A156" s="74"/>
      <c r="D156" s="399">
        <v>0.3</v>
      </c>
      <c r="E156" s="373">
        <v>3158493.63</v>
      </c>
      <c r="F156" s="91">
        <f>E156/E161</f>
        <v>0.73977856308944545</v>
      </c>
      <c r="G156" s="486">
        <v>0.3</v>
      </c>
      <c r="H156" s="483"/>
    </row>
    <row r="157" spans="1:8" x14ac:dyDescent="0.3">
      <c r="A157" s="74"/>
      <c r="D157" s="284"/>
      <c r="E157" s="263"/>
      <c r="F157" s="91">
        <f>E157/E161</f>
        <v>0</v>
      </c>
      <c r="G157" s="476"/>
      <c r="H157" s="477"/>
    </row>
    <row r="158" spans="1:8" x14ac:dyDescent="0.3">
      <c r="A158" s="74"/>
      <c r="D158" s="284"/>
      <c r="E158" s="263"/>
      <c r="F158" s="91">
        <f>E158/E161</f>
        <v>0</v>
      </c>
      <c r="G158" s="476"/>
      <c r="H158" s="477"/>
    </row>
    <row r="159" spans="1:8" x14ac:dyDescent="0.3">
      <c r="A159" s="74"/>
      <c r="D159" s="284"/>
      <c r="E159" s="263"/>
      <c r="F159" s="91">
        <f>E159/E161</f>
        <v>0</v>
      </c>
      <c r="G159" s="476"/>
      <c r="H159" s="477"/>
    </row>
    <row r="160" spans="1:8" x14ac:dyDescent="0.3">
      <c r="A160" s="74"/>
      <c r="D160" s="285"/>
      <c r="E160" s="269"/>
      <c r="F160" s="91">
        <f>E160/E161</f>
        <v>0</v>
      </c>
      <c r="G160" s="480"/>
      <c r="H160" s="481"/>
    </row>
    <row r="161" spans="1:11" x14ac:dyDescent="0.3">
      <c r="A161" s="74"/>
      <c r="D161" s="164" t="s">
        <v>396</v>
      </c>
      <c r="E161" s="165">
        <f>SUM(E155:E160)</f>
        <v>4269512.24</v>
      </c>
      <c r="F161" s="92"/>
      <c r="G161" s="166" t="s">
        <v>395</v>
      </c>
      <c r="H161" s="383">
        <v>0.3</v>
      </c>
    </row>
    <row r="162" spans="1:11" x14ac:dyDescent="0.3">
      <c r="A162" s="74"/>
      <c r="D162" s="164"/>
      <c r="E162" s="140"/>
      <c r="F162" s="92"/>
      <c r="G162" s="166"/>
      <c r="H162" s="167"/>
    </row>
    <row r="163" spans="1:11" x14ac:dyDescent="0.3">
      <c r="A163" s="106"/>
      <c r="B163" s="44" t="s">
        <v>393</v>
      </c>
      <c r="C163" s="44" t="s">
        <v>397</v>
      </c>
      <c r="E163" s="92"/>
      <c r="F163" s="92"/>
      <c r="G163" s="92"/>
      <c r="H163" s="151"/>
      <c r="I163" s="179"/>
      <c r="J163" s="139"/>
    </row>
    <row r="164" spans="1:11" x14ac:dyDescent="0.3">
      <c r="A164" s="106"/>
      <c r="C164" s="163" t="str">
        <f>IF(G60="Yes", "Complete Analysis", "N/A - Do Not Complete")</f>
        <v>N/A - Do Not Complete</v>
      </c>
      <c r="D164" s="284"/>
      <c r="E164" s="262"/>
      <c r="F164" s="91" t="e">
        <f>E164/$E$168</f>
        <v>#DIV/0!</v>
      </c>
      <c r="G164" s="476"/>
      <c r="H164" s="477"/>
      <c r="J164" s="139"/>
    </row>
    <row r="165" spans="1:11" x14ac:dyDescent="0.3">
      <c r="A165" s="106"/>
      <c r="C165" s="163"/>
      <c r="D165" s="284"/>
      <c r="E165" s="262"/>
      <c r="F165" s="91" t="e">
        <f>E165/$E$168</f>
        <v>#DIV/0!</v>
      </c>
      <c r="G165" s="476"/>
      <c r="H165" s="477"/>
      <c r="J165" s="139"/>
    </row>
    <row r="166" spans="1:11" x14ac:dyDescent="0.3">
      <c r="A166" s="106"/>
      <c r="D166" s="286"/>
      <c r="E166" s="262"/>
      <c r="F166" s="91" t="e">
        <f>E166/$E$168</f>
        <v>#DIV/0!</v>
      </c>
      <c r="G166" s="476"/>
      <c r="H166" s="477"/>
    </row>
    <row r="167" spans="1:11" x14ac:dyDescent="0.3">
      <c r="A167" s="106"/>
      <c r="D167" s="285"/>
      <c r="E167" s="262"/>
      <c r="F167" s="91" t="e">
        <f>E167/$E$168</f>
        <v>#DIV/0!</v>
      </c>
      <c r="G167" s="480"/>
      <c r="H167" s="481"/>
    </row>
    <row r="168" spans="1:11" x14ac:dyDescent="0.3">
      <c r="A168" s="106"/>
      <c r="D168" s="164" t="s">
        <v>398</v>
      </c>
      <c r="E168" s="168">
        <f>SUM(E164:E167)</f>
        <v>0</v>
      </c>
      <c r="F168" s="92"/>
      <c r="G168" s="166" t="s">
        <v>395</v>
      </c>
      <c r="H168" s="289"/>
    </row>
    <row r="169" spans="1:11" x14ac:dyDescent="0.3">
      <c r="A169" s="106"/>
      <c r="E169" s="92"/>
      <c r="F169" s="92"/>
      <c r="G169" s="92"/>
      <c r="H169" s="151"/>
    </row>
    <row r="170" spans="1:11" x14ac:dyDescent="0.3">
      <c r="A170" s="106"/>
      <c r="B170" s="44" t="s">
        <v>393</v>
      </c>
      <c r="C170" s="44" t="s">
        <v>399</v>
      </c>
      <c r="E170" s="92"/>
      <c r="F170" s="92"/>
      <c r="G170" s="92"/>
      <c r="H170" s="151"/>
      <c r="I170" s="179"/>
      <c r="J170" s="139"/>
    </row>
    <row r="171" spans="1:11" x14ac:dyDescent="0.3">
      <c r="A171" s="106"/>
      <c r="C171" s="163" t="e">
        <f>IF(G81 ="Yes", "Complete Analysis", "N/A - Do Not Complete")</f>
        <v>#DIV/0!</v>
      </c>
      <c r="D171" s="284"/>
      <c r="E171" s="262"/>
      <c r="F171" s="91" t="e">
        <f>E171/$E$177</f>
        <v>#DIV/0!</v>
      </c>
      <c r="G171" s="476"/>
      <c r="H171" s="477"/>
      <c r="J171" s="132"/>
    </row>
    <row r="172" spans="1:11" x14ac:dyDescent="0.3">
      <c r="A172" s="106"/>
      <c r="C172" s="163"/>
      <c r="D172" s="284"/>
      <c r="E172" s="262"/>
      <c r="F172" s="91" t="e">
        <f>E172/$E$177</f>
        <v>#DIV/0!</v>
      </c>
      <c r="G172" s="476"/>
      <c r="H172" s="477"/>
      <c r="K172" s="132"/>
    </row>
    <row r="173" spans="1:11" x14ac:dyDescent="0.3">
      <c r="A173" s="106"/>
      <c r="D173" s="286"/>
      <c r="E173" s="262"/>
      <c r="F173" s="91" t="e">
        <f>E173/$E$177</f>
        <v>#DIV/0!</v>
      </c>
      <c r="G173" s="476"/>
      <c r="H173" s="477"/>
    </row>
    <row r="174" spans="1:11" x14ac:dyDescent="0.3">
      <c r="A174" s="106"/>
      <c r="D174" s="286"/>
      <c r="E174" s="262"/>
      <c r="F174" s="91" t="e">
        <f t="shared" ref="F174:F175" si="4">E174/$E$177</f>
        <v>#DIV/0!</v>
      </c>
      <c r="G174" s="476"/>
      <c r="H174" s="477"/>
    </row>
    <row r="175" spans="1:11" x14ac:dyDescent="0.3">
      <c r="A175" s="106"/>
      <c r="D175" s="286"/>
      <c r="E175" s="262"/>
      <c r="F175" s="91" t="e">
        <f t="shared" si="4"/>
        <v>#DIV/0!</v>
      </c>
      <c r="G175" s="476"/>
      <c r="H175" s="477"/>
    </row>
    <row r="176" spans="1:11" x14ac:dyDescent="0.3">
      <c r="A176" s="106"/>
      <c r="D176" s="285"/>
      <c r="E176" s="262"/>
      <c r="F176" s="91" t="e">
        <f>E176/$E$177</f>
        <v>#DIV/0!</v>
      </c>
      <c r="G176" s="480"/>
      <c r="H176" s="481"/>
    </row>
    <row r="177" spans="1:11" x14ac:dyDescent="0.3">
      <c r="A177" s="106"/>
      <c r="D177" s="164" t="s">
        <v>398</v>
      </c>
      <c r="E177" s="168">
        <f>SUM(E171:E176)</f>
        <v>0</v>
      </c>
      <c r="F177" s="92"/>
      <c r="G177" s="166" t="s">
        <v>395</v>
      </c>
      <c r="H177" s="289"/>
    </row>
    <row r="178" spans="1:11" x14ac:dyDescent="0.3">
      <c r="A178" s="106"/>
      <c r="E178" s="92"/>
      <c r="F178" s="92"/>
      <c r="G178" s="92"/>
      <c r="H178" s="151"/>
    </row>
    <row r="179" spans="1:11" x14ac:dyDescent="0.3">
      <c r="A179" s="106"/>
      <c r="B179" s="44" t="s">
        <v>393</v>
      </c>
      <c r="C179" s="44" t="s">
        <v>400</v>
      </c>
      <c r="E179" s="92"/>
      <c r="F179" s="92"/>
      <c r="G179" s="92"/>
      <c r="H179" s="151"/>
      <c r="J179" s="139"/>
    </row>
    <row r="180" spans="1:11" x14ac:dyDescent="0.3">
      <c r="A180" s="106"/>
      <c r="C180" s="163" t="e">
        <f>IF(G102="Yes", "Complete Analysis", "N/A - Do Not Complete")</f>
        <v>#DIV/0!</v>
      </c>
      <c r="D180" s="284"/>
      <c r="E180" s="262"/>
      <c r="F180" s="91" t="e">
        <f>E180/$E$187</f>
        <v>#DIV/0!</v>
      </c>
      <c r="G180" s="476"/>
      <c r="H180" s="477"/>
      <c r="J180" s="132"/>
    </row>
    <row r="181" spans="1:11" x14ac:dyDescent="0.3">
      <c r="A181" s="106"/>
      <c r="C181" s="163"/>
      <c r="D181" s="284"/>
      <c r="E181" s="262"/>
      <c r="F181" s="91" t="e">
        <f>E181/$E$187</f>
        <v>#DIV/0!</v>
      </c>
      <c r="G181" s="476"/>
      <c r="H181" s="477"/>
      <c r="K181" s="132"/>
    </row>
    <row r="182" spans="1:11" x14ac:dyDescent="0.3">
      <c r="A182" s="106"/>
      <c r="D182" s="286"/>
      <c r="E182" s="262"/>
      <c r="F182" s="91" t="e">
        <f>E182/$E$187</f>
        <v>#DIV/0!</v>
      </c>
      <c r="G182" s="476"/>
      <c r="H182" s="477"/>
    </row>
    <row r="183" spans="1:11" x14ac:dyDescent="0.3">
      <c r="A183" s="106"/>
      <c r="D183" s="286"/>
      <c r="E183" s="262"/>
      <c r="F183" s="91" t="e">
        <f t="shared" ref="F183:F185" si="5">E183/$E$187</f>
        <v>#DIV/0!</v>
      </c>
      <c r="G183" s="476"/>
      <c r="H183" s="477"/>
    </row>
    <row r="184" spans="1:11" x14ac:dyDescent="0.3">
      <c r="A184" s="106"/>
      <c r="D184" s="286"/>
      <c r="E184" s="262"/>
      <c r="F184" s="91" t="e">
        <f t="shared" si="5"/>
        <v>#DIV/0!</v>
      </c>
      <c r="G184" s="476"/>
      <c r="H184" s="477"/>
    </row>
    <row r="185" spans="1:11" x14ac:dyDescent="0.3">
      <c r="A185" s="106"/>
      <c r="D185" s="286"/>
      <c r="E185" s="262"/>
      <c r="F185" s="91" t="e">
        <f t="shared" si="5"/>
        <v>#DIV/0!</v>
      </c>
      <c r="G185" s="476"/>
      <c r="H185" s="477"/>
    </row>
    <row r="186" spans="1:11" x14ac:dyDescent="0.3">
      <c r="A186" s="106"/>
      <c r="D186" s="285"/>
      <c r="E186" s="262"/>
      <c r="F186" s="91" t="e">
        <f>E186/$E$187</f>
        <v>#DIV/0!</v>
      </c>
      <c r="G186" s="480"/>
      <c r="H186" s="481"/>
    </row>
    <row r="187" spans="1:11" x14ac:dyDescent="0.3">
      <c r="A187" s="106"/>
      <c r="D187" s="164" t="s">
        <v>398</v>
      </c>
      <c r="E187" s="168">
        <f>SUM(E180:E186)</f>
        <v>0</v>
      </c>
      <c r="F187" s="92"/>
      <c r="G187" s="166" t="s">
        <v>395</v>
      </c>
      <c r="H187" s="289"/>
    </row>
    <row r="188" spans="1:11" x14ac:dyDescent="0.3">
      <c r="A188" s="106"/>
      <c r="E188" s="180"/>
      <c r="F188" s="92"/>
      <c r="G188" s="92"/>
      <c r="H188" s="151"/>
    </row>
    <row r="189" spans="1:11" x14ac:dyDescent="0.3">
      <c r="A189" s="106"/>
      <c r="B189" s="44" t="s">
        <v>393</v>
      </c>
      <c r="C189" s="44" t="s">
        <v>401</v>
      </c>
      <c r="E189" s="92"/>
      <c r="F189" s="92"/>
      <c r="G189" s="92"/>
      <c r="H189" s="151"/>
      <c r="J189" s="139"/>
    </row>
    <row r="190" spans="1:11" x14ac:dyDescent="0.3">
      <c r="A190" s="106"/>
      <c r="C190" s="163" t="e">
        <f>IF(G123="Yes", "Complete Analysis", "N/A - Do Not Complete")</f>
        <v>#DIV/0!</v>
      </c>
      <c r="D190" s="284"/>
      <c r="E190" s="262"/>
      <c r="F190" s="91" t="e">
        <f>E190/$E$196</f>
        <v>#DIV/0!</v>
      </c>
      <c r="G190" s="476"/>
      <c r="H190" s="477"/>
      <c r="J190" s="132"/>
    </row>
    <row r="191" spans="1:11" x14ac:dyDescent="0.3">
      <c r="A191" s="106"/>
      <c r="C191" s="163"/>
      <c r="D191" s="284"/>
      <c r="E191" s="262"/>
      <c r="F191" s="91" t="e">
        <f>E191/$E$196</f>
        <v>#DIV/0!</v>
      </c>
      <c r="G191" s="476"/>
      <c r="H191" s="477"/>
      <c r="K191" s="132"/>
    </row>
    <row r="192" spans="1:11" x14ac:dyDescent="0.3">
      <c r="A192" s="106"/>
      <c r="C192" s="163"/>
      <c r="D192" s="286"/>
      <c r="E192" s="262"/>
      <c r="F192" s="91" t="e">
        <f t="shared" ref="F192:F193" si="6">E192/$E$196</f>
        <v>#DIV/0!</v>
      </c>
      <c r="G192" s="476"/>
      <c r="H192" s="477"/>
      <c r="K192" s="132"/>
    </row>
    <row r="193" spans="1:11" x14ac:dyDescent="0.3">
      <c r="A193" s="106"/>
      <c r="C193" s="163"/>
      <c r="D193" s="286"/>
      <c r="E193" s="262"/>
      <c r="F193" s="91" t="e">
        <f t="shared" si="6"/>
        <v>#DIV/0!</v>
      </c>
      <c r="G193" s="476"/>
      <c r="H193" s="477"/>
      <c r="K193" s="132"/>
    </row>
    <row r="194" spans="1:11" x14ac:dyDescent="0.3">
      <c r="A194" s="106"/>
      <c r="D194" s="286"/>
      <c r="E194" s="262"/>
      <c r="F194" s="91" t="e">
        <f>E194/$E$196</f>
        <v>#DIV/0!</v>
      </c>
      <c r="G194" s="476"/>
      <c r="H194" s="477"/>
    </row>
    <row r="195" spans="1:11" x14ac:dyDescent="0.3">
      <c r="A195" s="106"/>
      <c r="D195" s="285"/>
      <c r="E195" s="262"/>
      <c r="F195" s="91"/>
      <c r="G195" s="480"/>
      <c r="H195" s="481"/>
    </row>
    <row r="196" spans="1:11" x14ac:dyDescent="0.3">
      <c r="A196" s="106"/>
      <c r="D196" s="164" t="s">
        <v>398</v>
      </c>
      <c r="E196" s="168">
        <f>SUM(E190:E195)</f>
        <v>0</v>
      </c>
      <c r="F196" s="92"/>
      <c r="G196" s="166" t="s">
        <v>395</v>
      </c>
      <c r="H196" s="289"/>
    </row>
    <row r="197" spans="1:11" x14ac:dyDescent="0.3">
      <c r="A197" s="106"/>
      <c r="E197" s="92"/>
      <c r="F197" s="92"/>
      <c r="G197" s="92"/>
      <c r="H197" s="151"/>
    </row>
    <row r="198" spans="1:11" x14ac:dyDescent="0.3">
      <c r="A198" s="106"/>
      <c r="B198" s="44" t="s">
        <v>393</v>
      </c>
      <c r="C198" s="44" t="s">
        <v>402</v>
      </c>
      <c r="E198" s="92"/>
      <c r="F198" s="92"/>
      <c r="G198" s="92"/>
      <c r="H198" s="151"/>
    </row>
    <row r="199" spans="1:11" x14ac:dyDescent="0.3">
      <c r="A199" s="106"/>
      <c r="C199" s="163" t="str">
        <f>IF(H60="Yes", "Complete Analysis", "N/A - Do Not Complete")</f>
        <v>Complete Analysis</v>
      </c>
      <c r="D199" s="385">
        <v>6450</v>
      </c>
      <c r="E199" s="368">
        <v>3158493.63</v>
      </c>
      <c r="F199" s="91">
        <f>E199/E201</f>
        <v>1</v>
      </c>
      <c r="G199" s="476">
        <v>6450</v>
      </c>
      <c r="H199" s="477"/>
    </row>
    <row r="200" spans="1:11" x14ac:dyDescent="0.3">
      <c r="A200" s="106"/>
      <c r="C200" s="163"/>
      <c r="D200" s="285"/>
      <c r="E200" s="270"/>
      <c r="F200" s="91">
        <f>E200/E201</f>
        <v>0</v>
      </c>
      <c r="G200" s="480"/>
      <c r="H200" s="481"/>
    </row>
    <row r="201" spans="1:11" x14ac:dyDescent="0.3">
      <c r="A201" s="106"/>
      <c r="C201" s="163"/>
      <c r="D201" s="164" t="s">
        <v>403</v>
      </c>
      <c r="E201" s="168">
        <f>SUM(E199:E200)</f>
        <v>3158493.63</v>
      </c>
      <c r="F201" s="91"/>
      <c r="G201" s="166" t="s">
        <v>395</v>
      </c>
      <c r="H201" s="290">
        <v>6450</v>
      </c>
    </row>
    <row r="202" spans="1:11" ht="15" thickBot="1" x14ac:dyDescent="0.35">
      <c r="A202" s="121"/>
      <c r="B202" s="96"/>
      <c r="C202" s="169"/>
      <c r="D202" s="170"/>
      <c r="E202" s="170"/>
      <c r="F202" s="171"/>
      <c r="G202" s="97"/>
      <c r="H202" s="172"/>
    </row>
    <row r="203" spans="1:11" ht="15" thickBot="1" x14ac:dyDescent="0.35">
      <c r="C203" s="163"/>
      <c r="E203" s="140"/>
      <c r="F203" s="92"/>
      <c r="G203" s="92"/>
      <c r="H203" s="92"/>
    </row>
    <row r="204" spans="1:11" ht="16.2" thickBot="1" x14ac:dyDescent="0.35">
      <c r="A204" s="435" t="s">
        <v>424</v>
      </c>
      <c r="B204" s="436"/>
      <c r="C204" s="436"/>
      <c r="D204" s="436"/>
      <c r="E204" s="436"/>
      <c r="F204" s="436"/>
      <c r="G204" s="436"/>
      <c r="H204" s="437"/>
    </row>
    <row r="205" spans="1:11" x14ac:dyDescent="0.3">
      <c r="A205" s="74" t="s">
        <v>319</v>
      </c>
      <c r="B205" s="463" t="s">
        <v>405</v>
      </c>
      <c r="C205" s="463"/>
      <c r="D205" s="463"/>
      <c r="E205" s="463"/>
      <c r="F205" s="463"/>
      <c r="G205" s="463"/>
      <c r="H205" s="464"/>
    </row>
    <row r="206" spans="1:11" x14ac:dyDescent="0.3">
      <c r="A206" s="74"/>
      <c r="B206" s="465"/>
      <c r="C206" s="465"/>
      <c r="D206" s="465"/>
      <c r="E206" s="465"/>
      <c r="F206" s="465"/>
      <c r="G206" s="465"/>
      <c r="H206" s="466"/>
    </row>
    <row r="207" spans="1:11" x14ac:dyDescent="0.3">
      <c r="A207" s="106"/>
      <c r="H207" s="76"/>
    </row>
    <row r="208" spans="1:11" x14ac:dyDescent="0.3">
      <c r="A208" s="74"/>
      <c r="B208" s="50" t="s">
        <v>285</v>
      </c>
      <c r="D208" s="449"/>
      <c r="E208" s="449"/>
      <c r="F208" s="449"/>
      <c r="G208" s="449"/>
      <c r="H208" s="450"/>
    </row>
    <row r="209" spans="1:8" x14ac:dyDescent="0.3">
      <c r="A209" s="74"/>
      <c r="C209" s="78"/>
      <c r="D209" s="78"/>
      <c r="E209" s="78"/>
      <c r="F209" s="78"/>
      <c r="G209" s="78"/>
      <c r="H209" s="79"/>
    </row>
    <row r="210" spans="1:8" x14ac:dyDescent="0.3">
      <c r="A210" s="106"/>
      <c r="E210" s="467" t="s">
        <v>356</v>
      </c>
      <c r="F210" s="467"/>
      <c r="G210" s="467"/>
      <c r="H210" s="468"/>
    </row>
    <row r="211" spans="1:8" x14ac:dyDescent="0.3">
      <c r="A211" s="106"/>
      <c r="E211" s="80" t="s">
        <v>321</v>
      </c>
      <c r="F211" s="80" t="s">
        <v>321</v>
      </c>
      <c r="G211" s="80" t="s">
        <v>321</v>
      </c>
      <c r="H211" s="81" t="s">
        <v>321</v>
      </c>
    </row>
    <row r="212" spans="1:8" x14ac:dyDescent="0.3">
      <c r="A212" s="106"/>
      <c r="B212" s="82" t="s">
        <v>425</v>
      </c>
      <c r="C212" s="181"/>
      <c r="D212" s="84"/>
      <c r="E212" s="83" t="s">
        <v>359</v>
      </c>
      <c r="F212" s="83" t="s">
        <v>360</v>
      </c>
      <c r="G212" s="83" t="s">
        <v>361</v>
      </c>
      <c r="H212" s="135" t="s">
        <v>362</v>
      </c>
    </row>
    <row r="213" spans="1:8" ht="21.9" customHeight="1" x14ac:dyDescent="0.3">
      <c r="A213" s="106"/>
      <c r="B213" s="88" t="s">
        <v>364</v>
      </c>
      <c r="C213" s="80"/>
      <c r="D213" s="80"/>
      <c r="E213" s="80"/>
      <c r="F213" s="80"/>
      <c r="G213" s="80"/>
      <c r="H213" s="81"/>
    </row>
    <row r="214" spans="1:8" x14ac:dyDescent="0.3">
      <c r="A214" s="106"/>
      <c r="B214" s="489" t="s">
        <v>426</v>
      </c>
      <c r="C214" s="490"/>
      <c r="D214" s="491"/>
      <c r="E214" s="386">
        <v>3500</v>
      </c>
      <c r="F214" s="386">
        <v>0.3</v>
      </c>
      <c r="G214" s="387" t="s">
        <v>408</v>
      </c>
      <c r="H214" s="388">
        <v>6450</v>
      </c>
    </row>
    <row r="215" spans="1:8" x14ac:dyDescent="0.3">
      <c r="A215" s="106"/>
      <c r="B215" s="448"/>
      <c r="C215" s="448"/>
      <c r="D215" s="448"/>
      <c r="E215" s="273"/>
      <c r="F215" s="273"/>
      <c r="G215" s="273"/>
      <c r="H215" s="272"/>
    </row>
    <row r="216" spans="1:8" x14ac:dyDescent="0.3">
      <c r="A216" s="106"/>
      <c r="B216" s="448"/>
      <c r="C216" s="448"/>
      <c r="D216" s="448"/>
      <c r="E216" s="273"/>
      <c r="F216" s="273"/>
      <c r="G216" s="273"/>
      <c r="H216" s="272"/>
    </row>
    <row r="217" spans="1:8" x14ac:dyDescent="0.3">
      <c r="A217" s="106"/>
      <c r="B217" s="448"/>
      <c r="C217" s="448"/>
      <c r="D217" s="448"/>
      <c r="E217" s="273"/>
      <c r="F217" s="273"/>
      <c r="G217" s="273"/>
      <c r="H217" s="272"/>
    </row>
    <row r="218" spans="1:8" x14ac:dyDescent="0.3">
      <c r="A218" s="106"/>
      <c r="B218" s="488" t="s">
        <v>298</v>
      </c>
      <c r="C218" s="488"/>
      <c r="D218" s="488"/>
      <c r="E218" s="273"/>
      <c r="F218" s="273"/>
      <c r="G218" s="273"/>
      <c r="H218" s="274"/>
    </row>
    <row r="219" spans="1:8" x14ac:dyDescent="0.3">
      <c r="A219" s="106"/>
      <c r="B219" s="448"/>
      <c r="C219" s="448"/>
      <c r="D219" s="448"/>
      <c r="E219" s="273"/>
      <c r="F219" s="273"/>
      <c r="G219" s="273"/>
      <c r="H219" s="274"/>
    </row>
    <row r="220" spans="1:8" ht="21.9" customHeight="1" x14ac:dyDescent="0.3">
      <c r="A220" s="106"/>
      <c r="B220" s="88" t="s">
        <v>368</v>
      </c>
      <c r="C220" s="113"/>
      <c r="D220" s="140"/>
      <c r="E220" s="140"/>
      <c r="F220" s="140"/>
      <c r="G220" s="141"/>
      <c r="H220" s="142"/>
    </row>
    <row r="221" spans="1:8" x14ac:dyDescent="0.3">
      <c r="A221" s="106"/>
      <c r="B221" s="489" t="s">
        <v>426</v>
      </c>
      <c r="C221" s="490"/>
      <c r="D221" s="491"/>
      <c r="E221" s="389">
        <v>7000</v>
      </c>
      <c r="F221" s="389">
        <v>0.5</v>
      </c>
      <c r="G221" s="387" t="s">
        <v>408</v>
      </c>
      <c r="H221" s="390">
        <v>12900</v>
      </c>
    </row>
    <row r="222" spans="1:8" x14ac:dyDescent="0.3">
      <c r="A222" s="106"/>
      <c r="B222" s="456"/>
      <c r="C222" s="475"/>
      <c r="D222" s="457"/>
      <c r="E222" s="273"/>
      <c r="F222" s="273"/>
      <c r="G222" s="273"/>
      <c r="H222" s="274"/>
    </row>
    <row r="223" spans="1:8" x14ac:dyDescent="0.3">
      <c r="A223" s="106"/>
      <c r="B223" s="456"/>
      <c r="C223" s="475"/>
      <c r="D223" s="457"/>
      <c r="E223" s="273"/>
      <c r="F223" s="273"/>
      <c r="G223" s="273"/>
      <c r="H223" s="274"/>
    </row>
    <row r="224" spans="1:8" x14ac:dyDescent="0.3">
      <c r="A224" s="106"/>
      <c r="B224" s="456"/>
      <c r="C224" s="475"/>
      <c r="D224" s="457"/>
      <c r="E224" s="273"/>
      <c r="F224" s="273"/>
      <c r="G224" s="273"/>
      <c r="H224" s="274"/>
    </row>
    <row r="225" spans="1:10" x14ac:dyDescent="0.3">
      <c r="A225" s="106"/>
      <c r="B225" s="451" t="s">
        <v>298</v>
      </c>
      <c r="C225" s="452"/>
      <c r="D225" s="453"/>
      <c r="E225" s="273"/>
      <c r="F225" s="273"/>
      <c r="G225" s="273"/>
      <c r="H225" s="274"/>
    </row>
    <row r="226" spans="1:10" x14ac:dyDescent="0.3">
      <c r="A226" s="106"/>
      <c r="B226" s="448"/>
      <c r="C226" s="448"/>
      <c r="D226" s="448"/>
      <c r="E226" s="273"/>
      <c r="F226" s="273"/>
      <c r="G226" s="273"/>
      <c r="H226" s="274"/>
    </row>
    <row r="227" spans="1:10" x14ac:dyDescent="0.3">
      <c r="A227" s="106"/>
      <c r="B227" s="119"/>
      <c r="C227" s="119"/>
      <c r="D227" s="119"/>
      <c r="E227" s="120"/>
      <c r="F227" s="120"/>
      <c r="G227" s="120"/>
      <c r="H227" s="173"/>
    </row>
    <row r="228" spans="1:10" x14ac:dyDescent="0.3">
      <c r="A228" s="74" t="s">
        <v>324</v>
      </c>
      <c r="B228" s="118" t="s">
        <v>325</v>
      </c>
      <c r="C228" s="119"/>
      <c r="D228" s="119"/>
      <c r="E228" s="120"/>
      <c r="F228" s="120"/>
      <c r="G228" s="120"/>
      <c r="H228" s="173"/>
      <c r="J228" s="139"/>
    </row>
    <row r="229" spans="1:10" x14ac:dyDescent="0.3">
      <c r="A229" s="106"/>
      <c r="B229" s="446"/>
      <c r="C229" s="446"/>
      <c r="D229" s="446"/>
      <c r="E229" s="446"/>
      <c r="F229" s="446"/>
      <c r="G229" s="446"/>
      <c r="H229" s="447"/>
      <c r="J229" s="132"/>
    </row>
    <row r="230" spans="1:10" ht="43.2" customHeight="1" x14ac:dyDescent="0.3">
      <c r="A230" s="106"/>
      <c r="B230" s="446"/>
      <c r="C230" s="446"/>
      <c r="D230" s="446"/>
      <c r="E230" s="446"/>
      <c r="F230" s="446"/>
      <c r="G230" s="446"/>
      <c r="H230" s="447"/>
      <c r="J230" s="139"/>
    </row>
    <row r="231" spans="1:10" ht="15" thickBot="1" x14ac:dyDescent="0.35">
      <c r="A231" s="121"/>
      <c r="B231" s="174"/>
      <c r="C231" s="175"/>
      <c r="D231" s="175"/>
      <c r="E231" s="175"/>
      <c r="F231" s="175"/>
      <c r="G231" s="175"/>
      <c r="H231" s="176"/>
    </row>
    <row r="232" spans="1:10" x14ac:dyDescent="0.3">
      <c r="C232" s="163"/>
      <c r="E232" s="140"/>
      <c r="F232" s="92"/>
      <c r="G232" s="92"/>
      <c r="H232" s="92"/>
    </row>
  </sheetData>
  <sheetProtection algorithmName="SHA-512" hashValue="WNQPlCvm/NqliPmjJZDCYTj37C+YSQvjZ25ICyr2bfmJOru1ZeVQqtg0L0UzsZ0LHhR0+43b0+ZrXLq2bJqj8g==" saltValue="z77MWVRkEAv9idQlvk53+A==" spinCount="100000" sheet="1" objects="1" scenarios="1" insertRows="0"/>
  <mergeCells count="114">
    <mergeCell ref="G184:H184"/>
    <mergeCell ref="G183:H183"/>
    <mergeCell ref="G182:H182"/>
    <mergeCell ref="D33:H35"/>
    <mergeCell ref="B75:C75"/>
    <mergeCell ref="B114:C114"/>
    <mergeCell ref="B115:C115"/>
    <mergeCell ref="B116:C116"/>
    <mergeCell ref="B117:C117"/>
    <mergeCell ref="G156:H156"/>
    <mergeCell ref="G148:H148"/>
    <mergeCell ref="G157:H157"/>
    <mergeCell ref="G158:H158"/>
    <mergeCell ref="G149:H149"/>
    <mergeCell ref="G150:H150"/>
    <mergeCell ref="G151:H151"/>
    <mergeCell ref="G155:H155"/>
    <mergeCell ref="B65:C65"/>
    <mergeCell ref="B66:C66"/>
    <mergeCell ref="B44:C44"/>
    <mergeCell ref="B45:C45"/>
    <mergeCell ref="B118:C118"/>
    <mergeCell ref="B46:C46"/>
    <mergeCell ref="B47:C47"/>
    <mergeCell ref="B67:C67"/>
    <mergeCell ref="B68:C68"/>
    <mergeCell ref="B95:C95"/>
    <mergeCell ref="B96:C96"/>
    <mergeCell ref="B107:C107"/>
    <mergeCell ref="B108:C108"/>
    <mergeCell ref="B64:C64"/>
    <mergeCell ref="B69:C69"/>
    <mergeCell ref="B71:C71"/>
    <mergeCell ref="B76:C76"/>
    <mergeCell ref="B85:C85"/>
    <mergeCell ref="B90:C90"/>
    <mergeCell ref="B92:C92"/>
    <mergeCell ref="B97:C97"/>
    <mergeCell ref="B106:C106"/>
    <mergeCell ref="B215:D215"/>
    <mergeCell ref="C127:H128"/>
    <mergeCell ref="B131:H133"/>
    <mergeCell ref="G146:H146"/>
    <mergeCell ref="G147:H147"/>
    <mergeCell ref="G167:H167"/>
    <mergeCell ref="G166:H166"/>
    <mergeCell ref="G165:H165"/>
    <mergeCell ref="G176:H176"/>
    <mergeCell ref="G175:H175"/>
    <mergeCell ref="G174:H174"/>
    <mergeCell ref="G173:H173"/>
    <mergeCell ref="G172:H172"/>
    <mergeCell ref="G159:H159"/>
    <mergeCell ref="G160:H160"/>
    <mergeCell ref="G164:H164"/>
    <mergeCell ref="G181:H181"/>
    <mergeCell ref="G195:H195"/>
    <mergeCell ref="B135:H139"/>
    <mergeCell ref="D141:H141"/>
    <mergeCell ref="G144:H144"/>
    <mergeCell ref="G191:H191"/>
    <mergeCell ref="G186:H186"/>
    <mergeCell ref="G185:H185"/>
    <mergeCell ref="B229:H230"/>
    <mergeCell ref="G171:H171"/>
    <mergeCell ref="G180:H180"/>
    <mergeCell ref="B219:D219"/>
    <mergeCell ref="B221:D221"/>
    <mergeCell ref="B216:D216"/>
    <mergeCell ref="B217:D217"/>
    <mergeCell ref="B218:D218"/>
    <mergeCell ref="A204:H204"/>
    <mergeCell ref="B205:H206"/>
    <mergeCell ref="D208:H208"/>
    <mergeCell ref="E210:H210"/>
    <mergeCell ref="B214:D214"/>
    <mergeCell ref="G190:H190"/>
    <mergeCell ref="B226:D226"/>
    <mergeCell ref="G199:H199"/>
    <mergeCell ref="G200:H200"/>
    <mergeCell ref="B222:D222"/>
    <mergeCell ref="B223:D223"/>
    <mergeCell ref="B224:D224"/>
    <mergeCell ref="B225:D225"/>
    <mergeCell ref="G194:H194"/>
    <mergeCell ref="G193:H193"/>
    <mergeCell ref="G192:H192"/>
    <mergeCell ref="B111:C111"/>
    <mergeCell ref="B113:C113"/>
    <mergeCell ref="B72:C72"/>
    <mergeCell ref="B73:C73"/>
    <mergeCell ref="B74:C74"/>
    <mergeCell ref="B86:C86"/>
    <mergeCell ref="B87:C87"/>
    <mergeCell ref="B88:C88"/>
    <mergeCell ref="B89:C89"/>
    <mergeCell ref="B93:C93"/>
    <mergeCell ref="B94:C94"/>
    <mergeCell ref="B109:C109"/>
    <mergeCell ref="B110:C110"/>
    <mergeCell ref="B17:E18"/>
    <mergeCell ref="B50:C50"/>
    <mergeCell ref="B55:C55"/>
    <mergeCell ref="B48:C48"/>
    <mergeCell ref="A28:H28"/>
    <mergeCell ref="B29:H30"/>
    <mergeCell ref="E37:H37"/>
    <mergeCell ref="B43:C43"/>
    <mergeCell ref="B52:C52"/>
    <mergeCell ref="B53:C53"/>
    <mergeCell ref="B54:C54"/>
    <mergeCell ref="B24:G24"/>
    <mergeCell ref="B25:G25"/>
    <mergeCell ref="B51:C51"/>
  </mergeCells>
  <conditionalFormatting sqref="A41">
    <cfRule type="expression" dxfId="197" priority="4">
      <formula>$F$17="no"</formula>
    </cfRule>
  </conditionalFormatting>
  <conditionalFormatting sqref="A28:H32 A33:D33 A34:C35 A36:H164 A165:G167 A168:H171 A172:G176 A177:H180 A181:G186 A187:H190 A191:G195 A196:H231">
    <cfRule type="expression" dxfId="196" priority="1">
      <formula>AND($F$11="no",$F$13="no",$F$15="no",$F$20="no")</formula>
    </cfRule>
  </conditionalFormatting>
  <conditionalFormatting sqref="A62:H64 A65:B68 D65:H68 A69:H71 A72:B75 D72:H75 A76:H85 A86:B89 D86:H89 A90:H92 A93:B96 D93:H96 A97:H106 A107:B110 D107:H110 A111:H113 A114:B117 D114:H117 A118:H124 A170:H171 A172:G176 A177:H180 A181:G186 A187:H190 A191:G195 A196:H196">
    <cfRule type="expression" dxfId="195" priority="5">
      <formula>$F$17="no"</formula>
    </cfRule>
  </conditionalFormatting>
  <conditionalFormatting sqref="B198">
    <cfRule type="expression" dxfId="194" priority="10">
      <formula>$F$20="no"</formula>
    </cfRule>
  </conditionalFormatting>
  <conditionalFormatting sqref="C163">
    <cfRule type="expression" dxfId="193" priority="3">
      <formula>$F$17="no"</formula>
    </cfRule>
  </conditionalFormatting>
  <conditionalFormatting sqref="C198">
    <cfRule type="expression" dxfId="192" priority="2">
      <formula>$F$17="no"</formula>
    </cfRule>
  </conditionalFormatting>
  <conditionalFormatting sqref="E43:E48 E50:E56 E58:E61 E71:E77 E79:E82 E92:E98 E100:E103 E113:E119 E121:E124 B145:H152 E221:E226">
    <cfRule type="expression" dxfId="191" priority="71">
      <formula>$F$11="no"</formula>
    </cfRule>
  </conditionalFormatting>
  <conditionalFormatting sqref="E64:E69">
    <cfRule type="expression" dxfId="190" priority="38">
      <formula>$F$11="no"</formula>
    </cfRule>
  </conditionalFormatting>
  <conditionalFormatting sqref="E85:E90">
    <cfRule type="expression" dxfId="189" priority="26">
      <formula>$F$11="no"</formula>
    </cfRule>
  </conditionalFormatting>
  <conditionalFormatting sqref="E106:E111">
    <cfRule type="expression" dxfId="188" priority="14">
      <formula>$F$11="no"</formula>
    </cfRule>
  </conditionalFormatting>
  <conditionalFormatting sqref="E214:E219">
    <cfRule type="expression" dxfId="187" priority="63">
      <formula>$F$11="no"</formula>
    </cfRule>
  </conditionalFormatting>
  <conditionalFormatting sqref="F43:F48 F50:F56 F58:F61 F71:F77 F79:F82 F92:F98 F100:F103 F113:F119 F121:F124 B154:H161 F221:F226">
    <cfRule type="expression" dxfId="186" priority="70">
      <formula>$F$13="no"</formula>
    </cfRule>
  </conditionalFormatting>
  <conditionalFormatting sqref="F64:F69">
    <cfRule type="expression" dxfId="185" priority="37">
      <formula>$F$13="no"</formula>
    </cfRule>
  </conditionalFormatting>
  <conditionalFormatting sqref="F85:F90">
    <cfRule type="expression" dxfId="184" priority="25">
      <formula>$F$13="no"</formula>
    </cfRule>
  </conditionalFormatting>
  <conditionalFormatting sqref="F106:F111">
    <cfRule type="expression" dxfId="183" priority="13">
      <formula>$F$13="no"</formula>
    </cfRule>
  </conditionalFormatting>
  <conditionalFormatting sqref="F214:F219">
    <cfRule type="expression" dxfId="182" priority="62">
      <formula>$F$13="no"</formula>
    </cfRule>
  </conditionalFormatting>
  <conditionalFormatting sqref="G43:G48 G50:G56 G58:G61 G64:G69 G71:G77 G79:G82 G85:G90 G92:G98 G100:G103 G106:G111 G113:G119 G121:G124 B163:H164 B165:G167 B168:H171 B172:G176 B177:H180 B181:G186 B187:H190 B191:G195 B196:H196 G214:G219 G221:G226">
    <cfRule type="expression" dxfId="181" priority="69">
      <formula>$F$15="no"</formula>
    </cfRule>
  </conditionalFormatting>
  <conditionalFormatting sqref="H43:H48 H50:H56 H58:H61 H71:H77 H79:H82 H92:H98 H100:H103 H113:H119 H121:H124 C198:H201 H221:H226">
    <cfRule type="expression" dxfId="180" priority="68">
      <formula>$F$20="no"</formula>
    </cfRule>
  </conditionalFormatting>
  <conditionalFormatting sqref="H64:H69">
    <cfRule type="expression" dxfId="179" priority="35">
      <formula>$F$20="no"</formula>
    </cfRule>
  </conditionalFormatting>
  <conditionalFormatting sqref="H85:H90">
    <cfRule type="expression" dxfId="178" priority="23">
      <formula>$F$20="no"</formula>
    </cfRule>
  </conditionalFormatting>
  <conditionalFormatting sqref="H106:H111">
    <cfRule type="expression" dxfId="177" priority="11">
      <formula>$F$20="no"</formula>
    </cfRule>
  </conditionalFormatting>
  <conditionalFormatting sqref="H214:H219">
    <cfRule type="expression" dxfId="176" priority="60">
      <formula>$F$20="no"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C00-000000000000}">
          <x14:formula1>
            <xm:f>'Yes or No'!$A:$A</xm:f>
          </x14:formula1>
          <xm:sqref>F11 F13 F15 F20 F17</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sheetPr>
  <dimension ref="A1:K252"/>
  <sheetViews>
    <sheetView showGridLines="0" topLeftCell="B1" workbookViewId="0">
      <selection activeCell="J178" sqref="J178"/>
    </sheetView>
  </sheetViews>
  <sheetFormatPr defaultColWidth="9.109375" defaultRowHeight="14.4" x14ac:dyDescent="0.3"/>
  <cols>
    <col min="1" max="1" width="3" style="44" customWidth="1"/>
    <col min="2" max="2" width="13.5546875" style="44" customWidth="1"/>
    <col min="3" max="3" width="42.44140625" style="44" customWidth="1"/>
    <col min="4" max="7" width="17.33203125" style="44" customWidth="1"/>
    <col min="8" max="8" width="22.6640625" style="44" customWidth="1"/>
    <col min="9" max="9" width="2.5546875" style="44" customWidth="1"/>
    <col min="10" max="10" width="9.109375" style="44"/>
    <col min="11" max="11" width="13.6640625" style="44" bestFit="1" customWidth="1"/>
    <col min="12" max="16384" width="9.109375" style="44"/>
  </cols>
  <sheetData>
    <row r="1" spans="1:10" ht="18.75" customHeight="1" x14ac:dyDescent="0.35">
      <c r="A1" s="43" t="str">
        <f>'Cover and Instructions'!A1</f>
        <v>Georgia State Health Benefit Plan MHPAEA Parity</v>
      </c>
      <c r="H1" s="45" t="s">
        <v>60</v>
      </c>
    </row>
    <row r="2" spans="1:10" ht="25.8" x14ac:dyDescent="0.5">
      <c r="A2" s="46" t="s">
        <v>1</v>
      </c>
    </row>
    <row r="3" spans="1:10" ht="21" x14ac:dyDescent="0.4">
      <c r="A3" s="48" t="s">
        <v>427</v>
      </c>
    </row>
    <row r="5" spans="1:10" x14ac:dyDescent="0.3">
      <c r="A5" s="50" t="s">
        <v>2</v>
      </c>
      <c r="C5" s="51" t="str">
        <f>'Cover and Instructions'!$D$4</f>
        <v>UnitedHealthcare</v>
      </c>
      <c r="D5" s="51"/>
      <c r="E5" s="51"/>
      <c r="F5" s="51"/>
      <c r="G5" s="51"/>
    </row>
    <row r="6" spans="1:10" x14ac:dyDescent="0.3">
      <c r="A6" s="50" t="s">
        <v>274</v>
      </c>
      <c r="C6" s="51" t="str">
        <f>'Cover and Instructions'!D5</f>
        <v>UnitedHealthcare HDHP</v>
      </c>
      <c r="D6" s="51"/>
      <c r="E6" s="51"/>
      <c r="F6" s="51"/>
      <c r="G6" s="51"/>
    </row>
    <row r="7" spans="1:10" ht="15" thickBot="1" x14ac:dyDescent="0.35"/>
    <row r="8" spans="1:10" x14ac:dyDescent="0.3">
      <c r="A8" s="53" t="s">
        <v>275</v>
      </c>
      <c r="B8" s="54"/>
      <c r="C8" s="54"/>
      <c r="D8" s="54"/>
      <c r="E8" s="54"/>
      <c r="F8" s="54"/>
      <c r="G8" s="54"/>
      <c r="H8" s="55"/>
    </row>
    <row r="9" spans="1:10" ht="15" customHeight="1" x14ac:dyDescent="0.3">
      <c r="A9" s="56" t="s">
        <v>276</v>
      </c>
      <c r="B9" s="127"/>
      <c r="C9" s="127"/>
      <c r="D9" s="127"/>
      <c r="E9" s="127"/>
      <c r="F9" s="127"/>
      <c r="G9" s="127"/>
      <c r="H9" s="128"/>
    </row>
    <row r="10" spans="1:10" x14ac:dyDescent="0.3">
      <c r="A10" s="59"/>
      <c r="B10" s="60"/>
      <c r="C10" s="60"/>
      <c r="D10" s="60"/>
      <c r="E10" s="60"/>
      <c r="F10" s="60"/>
      <c r="G10" s="60"/>
      <c r="H10" s="61"/>
    </row>
    <row r="11" spans="1:10" x14ac:dyDescent="0.3">
      <c r="A11" s="62" t="s">
        <v>277</v>
      </c>
      <c r="B11" s="63" t="s">
        <v>410</v>
      </c>
      <c r="C11" s="60"/>
      <c r="D11" s="60"/>
      <c r="E11" s="60"/>
      <c r="F11" s="129" t="s">
        <v>164</v>
      </c>
      <c r="G11" s="65" t="str">
        <f>IF(F11="yes","  Complete Section 1 and Section 2","")</f>
        <v xml:space="preserve">  Complete Section 1 and Section 2</v>
      </c>
      <c r="H11" s="61"/>
    </row>
    <row r="12" spans="1:10" ht="6" customHeight="1" x14ac:dyDescent="0.3">
      <c r="A12" s="62"/>
      <c r="B12" s="63"/>
      <c r="C12" s="60"/>
      <c r="D12" s="60"/>
      <c r="E12" s="60"/>
      <c r="F12" s="60"/>
      <c r="G12" s="65"/>
      <c r="H12" s="61"/>
    </row>
    <row r="13" spans="1:10" x14ac:dyDescent="0.3">
      <c r="A13" s="62" t="s">
        <v>279</v>
      </c>
      <c r="B13" s="63" t="s">
        <v>411</v>
      </c>
      <c r="C13" s="60"/>
      <c r="D13" s="60"/>
      <c r="E13" s="60"/>
      <c r="F13" s="129" t="s">
        <v>164</v>
      </c>
      <c r="G13" s="65" t="str">
        <f>IF(F13="yes","  Complete Section 1 and Section 2","")</f>
        <v xml:space="preserve">  Complete Section 1 and Section 2</v>
      </c>
      <c r="H13" s="61"/>
    </row>
    <row r="14" spans="1:10" ht="6" customHeight="1" x14ac:dyDescent="0.3">
      <c r="A14" s="62"/>
      <c r="B14" s="63"/>
      <c r="C14" s="60"/>
      <c r="D14" s="60"/>
      <c r="E14" s="60"/>
      <c r="F14" s="60"/>
      <c r="G14" s="65"/>
      <c r="H14" s="61"/>
    </row>
    <row r="15" spans="1:10" x14ac:dyDescent="0.3">
      <c r="A15" s="62" t="s">
        <v>345</v>
      </c>
      <c r="B15" s="63" t="s">
        <v>412</v>
      </c>
      <c r="C15" s="60"/>
      <c r="D15" s="60"/>
      <c r="E15" s="60"/>
      <c r="F15" s="64" t="s">
        <v>165</v>
      </c>
      <c r="G15" s="65" t="str">
        <f>IF(F15="yes","  Complete Section 1 and Section 2","")</f>
        <v/>
      </c>
      <c r="H15" s="61"/>
      <c r="J15" s="132"/>
    </row>
    <row r="16" spans="1:10" ht="6" customHeight="1" x14ac:dyDescent="0.3">
      <c r="A16" s="62"/>
      <c r="B16" s="63"/>
      <c r="C16" s="60"/>
      <c r="D16" s="60"/>
      <c r="E16" s="60"/>
      <c r="F16" s="60"/>
      <c r="G16" s="65"/>
      <c r="H16" s="61"/>
      <c r="J16" s="50"/>
    </row>
    <row r="17" spans="1:10" x14ac:dyDescent="0.3">
      <c r="A17" s="62" t="s">
        <v>347</v>
      </c>
      <c r="B17" s="458" t="s">
        <v>413</v>
      </c>
      <c r="C17" s="458"/>
      <c r="D17" s="458"/>
      <c r="E17" s="458"/>
      <c r="F17" s="129" t="s">
        <v>165</v>
      </c>
      <c r="G17" s="65" t="str">
        <f>IF(F17="yes","  Report each income level in separate tiers in Section 1 and Section 2","")</f>
        <v/>
      </c>
      <c r="H17" s="61"/>
      <c r="J17" s="50"/>
    </row>
    <row r="18" spans="1:10" x14ac:dyDescent="0.3">
      <c r="A18" s="62"/>
      <c r="B18" s="458"/>
      <c r="C18" s="458"/>
      <c r="D18" s="458"/>
      <c r="E18" s="458"/>
      <c r="F18" s="60"/>
      <c r="G18" s="65"/>
      <c r="H18" s="61"/>
      <c r="J18" s="50"/>
    </row>
    <row r="19" spans="1:10" ht="6" customHeight="1" x14ac:dyDescent="0.3">
      <c r="A19" s="62"/>
      <c r="B19" s="63"/>
      <c r="C19" s="60"/>
      <c r="D19" s="60"/>
      <c r="E19" s="60"/>
      <c r="F19" s="60"/>
      <c r="G19" s="65"/>
      <c r="H19" s="61"/>
      <c r="J19" s="50"/>
    </row>
    <row r="20" spans="1:10" x14ac:dyDescent="0.3">
      <c r="A20" s="62" t="s">
        <v>349</v>
      </c>
      <c r="B20" s="63" t="s">
        <v>414</v>
      </c>
      <c r="C20" s="60"/>
      <c r="D20" s="60"/>
      <c r="E20" s="60"/>
      <c r="F20" s="129" t="s">
        <v>164</v>
      </c>
      <c r="G20" s="65" t="str">
        <f>IF(F20="yes","  Complete Section 1 and Section 2","")</f>
        <v xml:space="preserve">  Complete Section 1 and Section 2</v>
      </c>
      <c r="H20" s="61"/>
      <c r="J20" s="132"/>
    </row>
    <row r="21" spans="1:10" ht="6" customHeight="1" x14ac:dyDescent="0.3">
      <c r="A21" s="62"/>
      <c r="B21" s="63"/>
      <c r="C21" s="60"/>
      <c r="D21" s="60"/>
      <c r="E21" s="60"/>
      <c r="F21" s="60"/>
      <c r="G21" s="65"/>
      <c r="H21" s="130"/>
    </row>
    <row r="22" spans="1:10" x14ac:dyDescent="0.3">
      <c r="A22" s="62" t="s">
        <v>351</v>
      </c>
      <c r="B22" s="63"/>
      <c r="C22" s="60"/>
      <c r="D22" s="60"/>
      <c r="E22" s="60"/>
      <c r="F22" s="67"/>
      <c r="G22" s="65"/>
      <c r="H22" s="130"/>
    </row>
    <row r="23" spans="1:10" x14ac:dyDescent="0.3">
      <c r="A23" s="62"/>
      <c r="B23" s="63" t="s">
        <v>352</v>
      </c>
      <c r="C23" s="60"/>
      <c r="D23" s="60"/>
      <c r="E23" s="60"/>
      <c r="F23" s="67"/>
      <c r="G23" s="65"/>
      <c r="H23" s="130"/>
    </row>
    <row r="24" spans="1:10" x14ac:dyDescent="0.3">
      <c r="A24" s="62"/>
      <c r="B24" s="471"/>
      <c r="C24" s="471"/>
      <c r="D24" s="471"/>
      <c r="E24" s="471"/>
      <c r="F24" s="471"/>
      <c r="G24" s="471"/>
      <c r="H24" s="130"/>
      <c r="J24" s="132"/>
    </row>
    <row r="25" spans="1:10" x14ac:dyDescent="0.3">
      <c r="A25" s="62"/>
      <c r="B25" s="472"/>
      <c r="C25" s="472"/>
      <c r="D25" s="472"/>
      <c r="E25" s="472"/>
      <c r="F25" s="472"/>
      <c r="G25" s="472"/>
      <c r="H25" s="130"/>
      <c r="J25" s="133"/>
    </row>
    <row r="26" spans="1:10" ht="15" thickBot="1" x14ac:dyDescent="0.35">
      <c r="A26" s="68"/>
      <c r="B26" s="69"/>
      <c r="C26" s="70"/>
      <c r="D26" s="70"/>
      <c r="E26" s="70"/>
      <c r="F26" s="70"/>
      <c r="G26" s="70"/>
      <c r="H26" s="134"/>
    </row>
    <row r="27" spans="1:10" ht="15" thickBot="1" x14ac:dyDescent="0.35"/>
    <row r="28" spans="1:10" ht="16.2" thickBot="1" x14ac:dyDescent="0.35">
      <c r="A28" s="435" t="s">
        <v>415</v>
      </c>
      <c r="B28" s="436"/>
      <c r="C28" s="436"/>
      <c r="D28" s="436"/>
      <c r="E28" s="436"/>
      <c r="F28" s="436"/>
      <c r="G28" s="436"/>
      <c r="H28" s="437"/>
    </row>
    <row r="29" spans="1:10" x14ac:dyDescent="0.3">
      <c r="A29" s="74" t="s">
        <v>282</v>
      </c>
      <c r="B29" s="463" t="s">
        <v>354</v>
      </c>
      <c r="C29" s="463"/>
      <c r="D29" s="463"/>
      <c r="E29" s="463"/>
      <c r="F29" s="463"/>
      <c r="G29" s="463"/>
      <c r="H29" s="464"/>
    </row>
    <row r="30" spans="1:10" x14ac:dyDescent="0.3">
      <c r="A30" s="74"/>
      <c r="B30" s="465"/>
      <c r="C30" s="465"/>
      <c r="D30" s="465"/>
      <c r="E30" s="465"/>
      <c r="F30" s="465"/>
      <c r="G30" s="465"/>
      <c r="H30" s="466"/>
    </row>
    <row r="31" spans="1:10" x14ac:dyDescent="0.3">
      <c r="A31" s="74"/>
      <c r="B31" s="77" t="s">
        <v>284</v>
      </c>
      <c r="C31" s="78"/>
      <c r="D31" s="78"/>
      <c r="E31" s="78"/>
      <c r="F31" s="78"/>
      <c r="G31" s="78"/>
      <c r="H31" s="79"/>
    </row>
    <row r="32" spans="1:10" x14ac:dyDescent="0.3">
      <c r="A32" s="74"/>
      <c r="C32" s="78"/>
      <c r="D32" s="78"/>
      <c r="E32" s="78"/>
      <c r="F32" s="78"/>
      <c r="G32" s="78"/>
      <c r="H32" s="79"/>
    </row>
    <row r="33" spans="1:11" x14ac:dyDescent="0.3">
      <c r="A33" s="74"/>
      <c r="B33" s="50" t="s">
        <v>285</v>
      </c>
      <c r="D33" s="473" t="s">
        <v>355</v>
      </c>
      <c r="E33" s="473"/>
      <c r="F33" s="473"/>
      <c r="G33" s="473"/>
      <c r="H33" s="474"/>
      <c r="J33" s="132"/>
    </row>
    <row r="34" spans="1:11" ht="15" customHeight="1" x14ac:dyDescent="0.3">
      <c r="A34" s="74"/>
      <c r="B34" s="50"/>
      <c r="D34" s="473"/>
      <c r="E34" s="473"/>
      <c r="F34" s="473"/>
      <c r="G34" s="473"/>
      <c r="H34" s="474"/>
      <c r="J34" s="132"/>
    </row>
    <row r="35" spans="1:11" x14ac:dyDescent="0.3">
      <c r="A35" s="74"/>
      <c r="B35" s="50"/>
      <c r="D35" s="473"/>
      <c r="E35" s="473"/>
      <c r="F35" s="473"/>
      <c r="G35" s="473"/>
      <c r="H35" s="474"/>
    </row>
    <row r="36" spans="1:11" x14ac:dyDescent="0.3">
      <c r="A36" s="74"/>
      <c r="C36" s="78"/>
      <c r="D36" s="78"/>
      <c r="E36" s="78"/>
      <c r="F36" s="78"/>
      <c r="G36" s="78"/>
      <c r="H36" s="79"/>
    </row>
    <row r="37" spans="1:11" ht="15" customHeight="1" x14ac:dyDescent="0.3">
      <c r="A37" s="106"/>
      <c r="B37" s="78"/>
      <c r="C37" s="78"/>
      <c r="D37" s="78"/>
      <c r="E37" s="467" t="s">
        <v>356</v>
      </c>
      <c r="F37" s="467"/>
      <c r="G37" s="467"/>
      <c r="H37" s="468"/>
    </row>
    <row r="38" spans="1:11" x14ac:dyDescent="0.3">
      <c r="A38" s="106"/>
      <c r="E38" s="80" t="s">
        <v>286</v>
      </c>
      <c r="F38" s="80" t="s">
        <v>286</v>
      </c>
      <c r="G38" s="80" t="s">
        <v>286</v>
      </c>
      <c r="H38" s="81" t="s">
        <v>286</v>
      </c>
    </row>
    <row r="39" spans="1:11" x14ac:dyDescent="0.3">
      <c r="A39" s="106"/>
      <c r="B39" s="80"/>
      <c r="C39" s="80"/>
      <c r="D39" s="80" t="s">
        <v>416</v>
      </c>
      <c r="E39" s="80" t="s">
        <v>290</v>
      </c>
      <c r="F39" s="80" t="s">
        <v>290</v>
      </c>
      <c r="G39" s="80" t="s">
        <v>290</v>
      </c>
      <c r="H39" s="81" t="s">
        <v>290</v>
      </c>
      <c r="J39" s="177"/>
    </row>
    <row r="40" spans="1:11" x14ac:dyDescent="0.3">
      <c r="A40" s="106"/>
      <c r="B40" s="82" t="s">
        <v>417</v>
      </c>
      <c r="C40" s="83"/>
      <c r="D40" s="83" t="s">
        <v>286</v>
      </c>
      <c r="E40" s="83" t="s">
        <v>359</v>
      </c>
      <c r="F40" s="83" t="s">
        <v>360</v>
      </c>
      <c r="G40" s="83" t="s">
        <v>361</v>
      </c>
      <c r="H40" s="135" t="s">
        <v>362</v>
      </c>
      <c r="J40" s="178"/>
    </row>
    <row r="41" spans="1:11" x14ac:dyDescent="0.3">
      <c r="A41" s="137" t="s">
        <v>363</v>
      </c>
      <c r="B41" s="138"/>
      <c r="C41" s="80"/>
      <c r="D41" s="80"/>
      <c r="E41" s="80"/>
      <c r="F41" s="80"/>
      <c r="G41" s="80"/>
      <c r="H41" s="81"/>
      <c r="J41" s="178"/>
    </row>
    <row r="42" spans="1:11" ht="21.9" customHeight="1" x14ac:dyDescent="0.3">
      <c r="A42" s="106"/>
      <c r="B42" s="88" t="s">
        <v>364</v>
      </c>
      <c r="C42" s="80"/>
      <c r="D42" s="80"/>
      <c r="E42" s="80"/>
      <c r="F42" s="80"/>
      <c r="G42" s="80"/>
      <c r="H42" s="81"/>
      <c r="K42" s="182"/>
    </row>
    <row r="43" spans="1:11" ht="15" customHeight="1" x14ac:dyDescent="0.3">
      <c r="A43" s="106"/>
      <c r="B43" s="469" t="s">
        <v>428</v>
      </c>
      <c r="C43" s="470"/>
      <c r="D43" s="368">
        <v>1154295.8600000001</v>
      </c>
      <c r="E43" s="369" t="s">
        <v>408</v>
      </c>
      <c r="F43" s="369" t="s">
        <v>408</v>
      </c>
      <c r="G43" s="391" t="s">
        <v>408</v>
      </c>
      <c r="H43" s="392" t="s">
        <v>408</v>
      </c>
    </row>
    <row r="44" spans="1:11" ht="15" customHeight="1" x14ac:dyDescent="0.3">
      <c r="A44" s="106"/>
      <c r="B44" s="456" t="s">
        <v>429</v>
      </c>
      <c r="C44" s="494"/>
      <c r="D44" s="371">
        <v>3473110.02</v>
      </c>
      <c r="E44" s="373">
        <v>3473111.02</v>
      </c>
      <c r="F44" s="373">
        <v>3473112.02</v>
      </c>
      <c r="G44" s="391" t="s">
        <v>408</v>
      </c>
      <c r="H44" s="394">
        <v>3473112.02</v>
      </c>
    </row>
    <row r="45" spans="1:11" ht="15" customHeight="1" x14ac:dyDescent="0.3">
      <c r="A45" s="106"/>
      <c r="B45" s="456" t="s">
        <v>430</v>
      </c>
      <c r="C45" s="494"/>
      <c r="D45" s="371">
        <v>390491.25</v>
      </c>
      <c r="E45" s="373">
        <v>390491.25</v>
      </c>
      <c r="F45" s="373">
        <v>390491.25</v>
      </c>
      <c r="G45" s="391" t="s">
        <v>408</v>
      </c>
      <c r="H45" s="394">
        <v>390491.25</v>
      </c>
    </row>
    <row r="46" spans="1:11" ht="15" customHeight="1" x14ac:dyDescent="0.3">
      <c r="A46" s="106"/>
      <c r="B46" s="456" t="s">
        <v>431</v>
      </c>
      <c r="C46" s="494"/>
      <c r="D46" s="371">
        <v>0</v>
      </c>
      <c r="E46" s="372" t="s">
        <v>419</v>
      </c>
      <c r="F46" s="372" t="s">
        <v>419</v>
      </c>
      <c r="G46" s="391" t="s">
        <v>408</v>
      </c>
      <c r="H46" s="393" t="s">
        <v>420</v>
      </c>
    </row>
    <row r="47" spans="1:11" ht="15" customHeight="1" x14ac:dyDescent="0.3">
      <c r="A47" s="106"/>
      <c r="B47" s="400" t="s">
        <v>432</v>
      </c>
      <c r="C47" s="367"/>
      <c r="D47" s="371">
        <v>406950.61</v>
      </c>
      <c r="E47" s="373">
        <v>406950.61</v>
      </c>
      <c r="F47" s="373">
        <v>406950.61</v>
      </c>
      <c r="G47" s="391" t="s">
        <v>408</v>
      </c>
      <c r="H47" s="394">
        <v>406950.61</v>
      </c>
    </row>
    <row r="48" spans="1:11" ht="15" customHeight="1" x14ac:dyDescent="0.3">
      <c r="A48" s="106"/>
      <c r="B48" s="400" t="s">
        <v>433</v>
      </c>
      <c r="C48" s="367"/>
      <c r="D48" s="371">
        <v>554014.38</v>
      </c>
      <c r="E48" s="373">
        <v>554014.38</v>
      </c>
      <c r="F48" s="373">
        <v>554014.38</v>
      </c>
      <c r="G48" s="391" t="s">
        <v>408</v>
      </c>
      <c r="H48" s="394">
        <v>554014.38</v>
      </c>
    </row>
    <row r="49" spans="1:10" ht="15" customHeight="1" x14ac:dyDescent="0.3">
      <c r="A49" s="106"/>
      <c r="B49" s="400" t="s">
        <v>434</v>
      </c>
      <c r="C49" s="367"/>
      <c r="D49" s="371">
        <v>386195.87</v>
      </c>
      <c r="E49" s="373">
        <v>386195.87</v>
      </c>
      <c r="F49" s="373">
        <v>386195.87</v>
      </c>
      <c r="G49" s="391" t="s">
        <v>408</v>
      </c>
      <c r="H49" s="394">
        <v>386195.87</v>
      </c>
    </row>
    <row r="50" spans="1:10" ht="15" customHeight="1" x14ac:dyDescent="0.3">
      <c r="A50" s="106"/>
      <c r="B50" s="400" t="s">
        <v>435</v>
      </c>
      <c r="C50" s="367"/>
      <c r="D50" s="371">
        <v>33853.64</v>
      </c>
      <c r="E50" s="373">
        <v>33853.64</v>
      </c>
      <c r="F50" s="373">
        <v>33853.64</v>
      </c>
      <c r="G50" s="391" t="s">
        <v>408</v>
      </c>
      <c r="H50" s="394">
        <v>33853.64</v>
      </c>
    </row>
    <row r="51" spans="1:10" ht="15" customHeight="1" x14ac:dyDescent="0.3">
      <c r="A51" s="106"/>
      <c r="B51" s="400" t="s">
        <v>436</v>
      </c>
      <c r="C51" s="367"/>
      <c r="D51" s="371">
        <v>196128.97</v>
      </c>
      <c r="E51" s="373">
        <v>196128.97</v>
      </c>
      <c r="F51" s="373">
        <v>196128.97</v>
      </c>
      <c r="G51" s="391" t="s">
        <v>408</v>
      </c>
      <c r="H51" s="394">
        <v>196128.97</v>
      </c>
    </row>
    <row r="52" spans="1:10" ht="15" customHeight="1" x14ac:dyDescent="0.3">
      <c r="A52" s="106"/>
      <c r="B52" s="400" t="s">
        <v>437</v>
      </c>
      <c r="C52" s="367"/>
      <c r="D52" s="371">
        <v>34826.92</v>
      </c>
      <c r="E52" s="373">
        <v>34826.92</v>
      </c>
      <c r="F52" s="373">
        <v>34826.92</v>
      </c>
      <c r="G52" s="391" t="s">
        <v>408</v>
      </c>
      <c r="H52" s="394">
        <v>34826.92</v>
      </c>
    </row>
    <row r="53" spans="1:10" ht="15" customHeight="1" x14ac:dyDescent="0.3">
      <c r="A53" s="106"/>
      <c r="B53" s="400" t="s">
        <v>438</v>
      </c>
      <c r="C53" s="367"/>
      <c r="D53" s="371">
        <v>4396399.3499999996</v>
      </c>
      <c r="E53" s="373">
        <v>4396399.3499999996</v>
      </c>
      <c r="F53" s="373">
        <v>4396399.3499999996</v>
      </c>
      <c r="G53" s="391" t="s">
        <v>408</v>
      </c>
      <c r="H53" s="394">
        <v>4396399.3499999996</v>
      </c>
    </row>
    <row r="54" spans="1:10" ht="15" customHeight="1" x14ac:dyDescent="0.3">
      <c r="A54" s="106"/>
      <c r="B54" s="401" t="s">
        <v>439</v>
      </c>
      <c r="C54" s="402" t="s">
        <v>408</v>
      </c>
      <c r="D54" s="371">
        <v>760.99</v>
      </c>
      <c r="E54" s="373">
        <v>760.99</v>
      </c>
      <c r="F54" s="373">
        <v>760.99</v>
      </c>
      <c r="G54" s="391" t="s">
        <v>408</v>
      </c>
      <c r="H54" s="394">
        <v>760.99</v>
      </c>
    </row>
    <row r="55" spans="1:10" ht="15" customHeight="1" x14ac:dyDescent="0.3">
      <c r="A55" s="106"/>
      <c r="B55" s="400" t="s">
        <v>440</v>
      </c>
      <c r="C55" s="367"/>
      <c r="D55" s="371">
        <v>17889.64</v>
      </c>
      <c r="E55" s="373">
        <v>17889.64</v>
      </c>
      <c r="F55" s="373">
        <v>17889.64</v>
      </c>
      <c r="G55" s="391" t="s">
        <v>408</v>
      </c>
      <c r="H55" s="394">
        <v>17889.64</v>
      </c>
    </row>
    <row r="56" spans="1:10" ht="15" customHeight="1" x14ac:dyDescent="0.3">
      <c r="A56" s="106"/>
      <c r="B56" s="400" t="s">
        <v>441</v>
      </c>
      <c r="C56" s="367"/>
      <c r="D56" s="371">
        <v>404770.3</v>
      </c>
      <c r="E56" s="373">
        <v>404770.3</v>
      </c>
      <c r="F56" s="373">
        <v>404770.3</v>
      </c>
      <c r="G56" s="391" t="s">
        <v>408</v>
      </c>
      <c r="H56" s="394">
        <v>404770.3</v>
      </c>
    </row>
    <row r="57" spans="1:10" ht="15" customHeight="1" x14ac:dyDescent="0.3">
      <c r="A57" s="106"/>
      <c r="B57" s="451" t="s">
        <v>298</v>
      </c>
      <c r="C57" s="453"/>
      <c r="D57" s="262"/>
      <c r="E57" s="263"/>
      <c r="F57" s="263"/>
      <c r="G57" s="264"/>
      <c r="H57" s="265"/>
    </row>
    <row r="58" spans="1:10" x14ac:dyDescent="0.3">
      <c r="A58" s="106"/>
      <c r="B58" s="448"/>
      <c r="C58" s="448"/>
      <c r="D58" s="263"/>
      <c r="E58" s="263"/>
      <c r="F58" s="263"/>
      <c r="G58" s="266"/>
      <c r="H58" s="267"/>
    </row>
    <row r="59" spans="1:10" ht="21.9" customHeight="1" x14ac:dyDescent="0.3">
      <c r="A59" s="106"/>
      <c r="B59" s="88" t="s">
        <v>368</v>
      </c>
      <c r="C59" s="113"/>
      <c r="D59" s="140"/>
      <c r="E59" s="140"/>
      <c r="F59" s="140"/>
      <c r="G59" s="141"/>
      <c r="H59" s="142"/>
      <c r="J59" s="178"/>
    </row>
    <row r="60" spans="1:10" x14ac:dyDescent="0.3">
      <c r="A60" s="106"/>
      <c r="B60" s="469" t="s">
        <v>428</v>
      </c>
      <c r="C60" s="470"/>
      <c r="D60" s="370">
        <v>-3868.13</v>
      </c>
      <c r="E60" s="370">
        <v>-3868.13</v>
      </c>
      <c r="F60" s="370">
        <v>-3868.13</v>
      </c>
      <c r="G60" s="395" t="s">
        <v>408</v>
      </c>
      <c r="H60" s="396">
        <v>-3868.13</v>
      </c>
    </row>
    <row r="61" spans="1:10" x14ac:dyDescent="0.3">
      <c r="A61" s="106"/>
      <c r="B61" s="456" t="s">
        <v>429</v>
      </c>
      <c r="C61" s="494"/>
      <c r="D61" s="373">
        <v>46586.44</v>
      </c>
      <c r="E61" s="373">
        <v>46586.44</v>
      </c>
      <c r="F61" s="373">
        <v>46586.44</v>
      </c>
      <c r="G61" s="395" t="s">
        <v>408</v>
      </c>
      <c r="H61" s="398">
        <v>46586.44</v>
      </c>
    </row>
    <row r="62" spans="1:10" x14ac:dyDescent="0.3">
      <c r="A62" s="106"/>
      <c r="B62" s="456" t="s">
        <v>430</v>
      </c>
      <c r="C62" s="494"/>
      <c r="D62" s="373">
        <v>30485.88</v>
      </c>
      <c r="E62" s="373">
        <v>30485.88</v>
      </c>
      <c r="F62" s="373">
        <v>30485.88</v>
      </c>
      <c r="G62" s="395" t="s">
        <v>408</v>
      </c>
      <c r="H62" s="398">
        <v>30485.88</v>
      </c>
    </row>
    <row r="63" spans="1:10" x14ac:dyDescent="0.3">
      <c r="A63" s="106"/>
      <c r="B63" s="456" t="s">
        <v>431</v>
      </c>
      <c r="C63" s="494"/>
      <c r="D63" s="373">
        <v>0</v>
      </c>
      <c r="E63" s="372" t="s">
        <v>419</v>
      </c>
      <c r="F63" s="372" t="s">
        <v>419</v>
      </c>
      <c r="G63" s="395" t="s">
        <v>408</v>
      </c>
      <c r="H63" s="397" t="s">
        <v>420</v>
      </c>
    </row>
    <row r="64" spans="1:10" x14ac:dyDescent="0.3">
      <c r="A64" s="106"/>
      <c r="B64" s="400" t="s">
        <v>432</v>
      </c>
      <c r="C64" s="367"/>
      <c r="D64" s="373">
        <v>5319.47</v>
      </c>
      <c r="E64" s="373">
        <v>5319.47</v>
      </c>
      <c r="F64" s="373">
        <v>5319.47</v>
      </c>
      <c r="G64" s="395" t="s">
        <v>408</v>
      </c>
      <c r="H64" s="398">
        <v>5319.47</v>
      </c>
    </row>
    <row r="65" spans="1:8" x14ac:dyDescent="0.3">
      <c r="A65" s="106"/>
      <c r="B65" s="400" t="s">
        <v>433</v>
      </c>
      <c r="C65" s="367"/>
      <c r="D65" s="373">
        <v>12754.04</v>
      </c>
      <c r="E65" s="373">
        <v>12754.04</v>
      </c>
      <c r="F65" s="373">
        <v>12754.04</v>
      </c>
      <c r="G65" s="395" t="s">
        <v>408</v>
      </c>
      <c r="H65" s="398">
        <v>12754.04</v>
      </c>
    </row>
    <row r="66" spans="1:8" x14ac:dyDescent="0.3">
      <c r="A66" s="106"/>
      <c r="B66" s="400" t="s">
        <v>434</v>
      </c>
      <c r="C66" s="367"/>
      <c r="D66" s="373">
        <v>4631.43</v>
      </c>
      <c r="E66" s="373">
        <v>4631.43</v>
      </c>
      <c r="F66" s="373">
        <v>4631.43</v>
      </c>
      <c r="G66" s="395" t="s">
        <v>408</v>
      </c>
      <c r="H66" s="398">
        <v>4631.43</v>
      </c>
    </row>
    <row r="67" spans="1:8" x14ac:dyDescent="0.3">
      <c r="A67" s="106"/>
      <c r="B67" s="400" t="s">
        <v>435</v>
      </c>
      <c r="C67" s="367"/>
      <c r="D67" s="373">
        <v>649</v>
      </c>
      <c r="E67" s="373">
        <v>649</v>
      </c>
      <c r="F67" s="373">
        <v>649</v>
      </c>
      <c r="G67" s="395" t="s">
        <v>408</v>
      </c>
      <c r="H67" s="398">
        <v>649</v>
      </c>
    </row>
    <row r="68" spans="1:8" x14ac:dyDescent="0.3">
      <c r="A68" s="106"/>
      <c r="B68" s="400" t="s">
        <v>436</v>
      </c>
      <c r="C68" s="367"/>
      <c r="D68" s="373">
        <v>45453.51</v>
      </c>
      <c r="E68" s="373">
        <v>45453.51</v>
      </c>
      <c r="F68" s="373">
        <v>45453.51</v>
      </c>
      <c r="G68" s="395" t="s">
        <v>408</v>
      </c>
      <c r="H68" s="398">
        <v>45453.51</v>
      </c>
    </row>
    <row r="69" spans="1:8" x14ac:dyDescent="0.3">
      <c r="A69" s="106"/>
      <c r="B69" s="400" t="s">
        <v>437</v>
      </c>
      <c r="C69" s="367"/>
      <c r="D69" s="373">
        <v>254.28</v>
      </c>
      <c r="E69" s="373">
        <v>254.28</v>
      </c>
      <c r="F69" s="373">
        <v>254.28</v>
      </c>
      <c r="G69" s="395" t="s">
        <v>408</v>
      </c>
      <c r="H69" s="398">
        <v>254.28</v>
      </c>
    </row>
    <row r="70" spans="1:8" x14ac:dyDescent="0.3">
      <c r="A70" s="106"/>
      <c r="B70" s="400" t="s">
        <v>438</v>
      </c>
      <c r="C70" s="367"/>
      <c r="D70" s="373">
        <v>24630.69</v>
      </c>
      <c r="E70" s="373">
        <v>24630.69</v>
      </c>
      <c r="F70" s="373">
        <v>24630.69</v>
      </c>
      <c r="G70" s="395" t="s">
        <v>408</v>
      </c>
      <c r="H70" s="398">
        <v>24630.69</v>
      </c>
    </row>
    <row r="71" spans="1:8" x14ac:dyDescent="0.3">
      <c r="A71" s="106"/>
      <c r="B71" s="401" t="s">
        <v>439</v>
      </c>
      <c r="C71" s="402" t="s">
        <v>408</v>
      </c>
      <c r="D71" s="373">
        <v>295.16000000000003</v>
      </c>
      <c r="E71" s="373">
        <v>295.16000000000003</v>
      </c>
      <c r="F71" s="373">
        <v>295.16000000000003</v>
      </c>
      <c r="G71" s="395" t="s">
        <v>408</v>
      </c>
      <c r="H71" s="398">
        <v>295.16000000000003</v>
      </c>
    </row>
    <row r="72" spans="1:8" x14ac:dyDescent="0.3">
      <c r="A72" s="106"/>
      <c r="B72" s="400" t="s">
        <v>440</v>
      </c>
      <c r="C72" s="367"/>
      <c r="D72" s="373">
        <v>270</v>
      </c>
      <c r="E72" s="373">
        <v>270</v>
      </c>
      <c r="F72" s="373">
        <v>270</v>
      </c>
      <c r="G72" s="395" t="s">
        <v>408</v>
      </c>
      <c r="H72" s="398">
        <v>270</v>
      </c>
    </row>
    <row r="73" spans="1:8" x14ac:dyDescent="0.3">
      <c r="A73" s="106"/>
      <c r="B73" s="400" t="s">
        <v>441</v>
      </c>
      <c r="C73" s="367"/>
      <c r="D73" s="373">
        <v>1629.39</v>
      </c>
      <c r="E73" s="373">
        <v>1629.39</v>
      </c>
      <c r="F73" s="373">
        <v>1629.39</v>
      </c>
      <c r="G73" s="395" t="s">
        <v>408</v>
      </c>
      <c r="H73" s="398">
        <v>1629.39</v>
      </c>
    </row>
    <row r="74" spans="1:8" x14ac:dyDescent="0.3">
      <c r="A74" s="106"/>
      <c r="B74" s="456"/>
      <c r="C74" s="457"/>
      <c r="D74" s="263"/>
      <c r="E74" s="263"/>
      <c r="F74" s="263"/>
      <c r="G74" s="266"/>
      <c r="H74" s="267"/>
    </row>
    <row r="75" spans="1:8" x14ac:dyDescent="0.3">
      <c r="A75" s="106"/>
      <c r="B75" s="456"/>
      <c r="C75" s="457"/>
      <c r="D75" s="263"/>
      <c r="E75" s="263"/>
      <c r="F75" s="263"/>
      <c r="G75" s="266"/>
      <c r="H75" s="267"/>
    </row>
    <row r="76" spans="1:8" x14ac:dyDescent="0.3">
      <c r="A76" s="106"/>
      <c r="B76" s="451" t="s">
        <v>298</v>
      </c>
      <c r="C76" s="453"/>
      <c r="D76" s="263"/>
      <c r="E76" s="263"/>
      <c r="F76" s="263"/>
      <c r="G76" s="266"/>
      <c r="H76" s="267"/>
    </row>
    <row r="77" spans="1:8" x14ac:dyDescent="0.3">
      <c r="A77" s="106"/>
      <c r="B77" s="448"/>
      <c r="C77" s="448"/>
      <c r="D77" s="263"/>
      <c r="E77" s="263"/>
      <c r="F77" s="263"/>
      <c r="G77" s="266"/>
      <c r="H77" s="267"/>
    </row>
    <row r="78" spans="1:8" x14ac:dyDescent="0.3">
      <c r="A78" s="106"/>
      <c r="B78" s="143"/>
      <c r="C78" s="120"/>
      <c r="D78" s="144">
        <f>SUM(D43:D77)</f>
        <v>11618778.959999999</v>
      </c>
      <c r="E78" s="145">
        <f>SUM(E43:E77)</f>
        <v>10464484.099999998</v>
      </c>
      <c r="F78" s="145">
        <f>SUM(F43:F77)</f>
        <v>10464485.099999998</v>
      </c>
      <c r="G78" s="144">
        <f>SUM(G43:G77)</f>
        <v>0</v>
      </c>
      <c r="H78" s="146">
        <f>SUM(H43:H77)</f>
        <v>10464485.099999998</v>
      </c>
    </row>
    <row r="79" spans="1:8" x14ac:dyDescent="0.3">
      <c r="A79" s="74" t="s">
        <v>311</v>
      </c>
      <c r="B79" s="50" t="s">
        <v>371</v>
      </c>
      <c r="C79" s="120"/>
      <c r="D79" s="147"/>
      <c r="E79" s="147"/>
      <c r="F79" s="147"/>
      <c r="G79" s="141"/>
      <c r="H79" s="142"/>
    </row>
    <row r="80" spans="1:8" x14ac:dyDescent="0.3">
      <c r="A80" s="106"/>
      <c r="C80" s="44" t="s">
        <v>372</v>
      </c>
      <c r="D80" s="144">
        <f>D78</f>
        <v>11618778.959999999</v>
      </c>
      <c r="E80" s="145">
        <f t="shared" ref="E80:H80" si="0">E78</f>
        <v>10464484.099999998</v>
      </c>
      <c r="F80" s="145">
        <f t="shared" si="0"/>
        <v>10464485.099999998</v>
      </c>
      <c r="G80" s="144">
        <f t="shared" si="0"/>
        <v>0</v>
      </c>
      <c r="H80" s="150">
        <f t="shared" si="0"/>
        <v>10464485.099999998</v>
      </c>
    </row>
    <row r="81" spans="1:10" x14ac:dyDescent="0.3">
      <c r="A81" s="106"/>
      <c r="C81" s="44" t="s">
        <v>373</v>
      </c>
      <c r="E81" s="296">
        <f>E80/D80</f>
        <v>0.90065265343510748</v>
      </c>
      <c r="F81" s="296">
        <f>F80/D80</f>
        <v>0.90065273950267133</v>
      </c>
      <c r="G81" s="296">
        <f>G80/D80</f>
        <v>0</v>
      </c>
      <c r="H81" s="297">
        <f>H80/D80</f>
        <v>0.90065273950267133</v>
      </c>
    </row>
    <row r="82" spans="1:10" x14ac:dyDescent="0.3">
      <c r="A82" s="106"/>
      <c r="C82" s="44" t="s">
        <v>374</v>
      </c>
      <c r="E82" s="92" t="str">
        <f>IF(E81&gt;=(2/3),"Yes","No")</f>
        <v>Yes</v>
      </c>
      <c r="F82" s="92" t="str">
        <f>IF(F81&gt;=(2/3),"Yes","No")</f>
        <v>Yes</v>
      </c>
      <c r="G82" s="92" t="str">
        <f>IF(G81&gt;=(2/3),"Yes","No")</f>
        <v>No</v>
      </c>
      <c r="H82" s="151" t="str">
        <f>IF(H81&gt;=(2/3),"Yes","No")</f>
        <v>Yes</v>
      </c>
    </row>
    <row r="83" spans="1:10" x14ac:dyDescent="0.3">
      <c r="A83" s="106"/>
      <c r="B83" s="84"/>
      <c r="C83" s="84"/>
      <c r="D83" s="84"/>
      <c r="E83" s="152" t="str">
        <f>IF(E82="No", "Note A", "Note B")</f>
        <v>Note B</v>
      </c>
      <c r="F83" s="152" t="str">
        <f>IF(F82="No", "Note A", "Note B")</f>
        <v>Note B</v>
      </c>
      <c r="G83" s="152" t="str">
        <f>IF(G82="No", "Note A", "Note B")</f>
        <v>Note A</v>
      </c>
      <c r="H83" s="153" t="str">
        <f>IF(H82="No", "Note A", "Note B")</f>
        <v>Note B</v>
      </c>
    </row>
    <row r="84" spans="1:10" x14ac:dyDescent="0.3">
      <c r="A84" s="137" t="s">
        <v>375</v>
      </c>
      <c r="D84" s="154"/>
      <c r="E84" s="154"/>
      <c r="F84" s="154"/>
      <c r="G84" s="154"/>
      <c r="H84" s="76"/>
    </row>
    <row r="85" spans="1:10" x14ac:dyDescent="0.3">
      <c r="A85" s="106"/>
      <c r="B85" s="88" t="s">
        <v>364</v>
      </c>
      <c r="C85" s="80"/>
      <c r="D85" s="80"/>
      <c r="E85" s="80"/>
      <c r="F85" s="80"/>
      <c r="G85" s="80"/>
      <c r="H85" s="81"/>
      <c r="J85" s="139"/>
    </row>
    <row r="86" spans="1:10" x14ac:dyDescent="0.3">
      <c r="A86" s="106"/>
      <c r="B86" s="448"/>
      <c r="C86" s="448"/>
      <c r="D86" s="262"/>
      <c r="E86" s="263"/>
      <c r="F86" s="263"/>
      <c r="G86" s="264"/>
      <c r="H86" s="265"/>
      <c r="J86" s="132"/>
    </row>
    <row r="87" spans="1:10" x14ac:dyDescent="0.3">
      <c r="A87" s="106"/>
      <c r="B87" s="456"/>
      <c r="C87" s="457"/>
      <c r="D87" s="262"/>
      <c r="E87" s="263"/>
      <c r="F87" s="263"/>
      <c r="G87" s="264"/>
      <c r="H87" s="265"/>
      <c r="J87" s="132"/>
    </row>
    <row r="88" spans="1:10" x14ac:dyDescent="0.3">
      <c r="A88" s="106"/>
      <c r="B88" s="456"/>
      <c r="C88" s="457"/>
      <c r="D88" s="262"/>
      <c r="E88" s="263"/>
      <c r="F88" s="263"/>
      <c r="G88" s="264"/>
      <c r="H88" s="265"/>
      <c r="J88" s="132"/>
    </row>
    <row r="89" spans="1:10" x14ac:dyDescent="0.3">
      <c r="A89" s="106"/>
      <c r="B89" s="456"/>
      <c r="C89" s="457"/>
      <c r="D89" s="262"/>
      <c r="E89" s="263"/>
      <c r="F89" s="263"/>
      <c r="G89" s="264"/>
      <c r="H89" s="265"/>
      <c r="J89" s="132"/>
    </row>
    <row r="90" spans="1:10" x14ac:dyDescent="0.3">
      <c r="A90" s="106"/>
      <c r="B90" s="451" t="s">
        <v>298</v>
      </c>
      <c r="C90" s="453"/>
      <c r="D90" s="262"/>
      <c r="E90" s="263"/>
      <c r="F90" s="263"/>
      <c r="G90" s="264"/>
      <c r="H90" s="265"/>
      <c r="J90" s="132"/>
    </row>
    <row r="91" spans="1:10" x14ac:dyDescent="0.3">
      <c r="A91" s="106"/>
      <c r="B91" s="448"/>
      <c r="C91" s="448"/>
      <c r="D91" s="263"/>
      <c r="E91" s="263"/>
      <c r="F91" s="263"/>
      <c r="G91" s="266"/>
      <c r="H91" s="267"/>
    </row>
    <row r="92" spans="1:10" x14ac:dyDescent="0.3">
      <c r="A92" s="106"/>
      <c r="B92" s="88" t="s">
        <v>368</v>
      </c>
      <c r="C92" s="113"/>
      <c r="D92" s="140"/>
      <c r="E92" s="140"/>
      <c r="F92" s="140"/>
      <c r="G92" s="141"/>
      <c r="H92" s="142"/>
    </row>
    <row r="93" spans="1:10" x14ac:dyDescent="0.3">
      <c r="A93" s="106"/>
      <c r="B93" s="448"/>
      <c r="C93" s="448"/>
      <c r="D93" s="263"/>
      <c r="E93" s="263"/>
      <c r="F93" s="263"/>
      <c r="G93" s="266"/>
      <c r="H93" s="267"/>
    </row>
    <row r="94" spans="1:10" x14ac:dyDescent="0.3">
      <c r="A94" s="106"/>
      <c r="B94" s="456"/>
      <c r="C94" s="457"/>
      <c r="D94" s="263"/>
      <c r="E94" s="263"/>
      <c r="F94" s="263"/>
      <c r="G94" s="266"/>
      <c r="H94" s="267"/>
    </row>
    <row r="95" spans="1:10" x14ac:dyDescent="0.3">
      <c r="A95" s="106"/>
      <c r="B95" s="456"/>
      <c r="C95" s="457"/>
      <c r="D95" s="263"/>
      <c r="E95" s="263"/>
      <c r="F95" s="263"/>
      <c r="G95" s="266"/>
      <c r="H95" s="267"/>
    </row>
    <row r="96" spans="1:10" x14ac:dyDescent="0.3">
      <c r="A96" s="106"/>
      <c r="B96" s="456"/>
      <c r="C96" s="457"/>
      <c r="D96" s="263"/>
      <c r="E96" s="263"/>
      <c r="F96" s="263"/>
      <c r="G96" s="266"/>
      <c r="H96" s="267"/>
    </row>
    <row r="97" spans="1:10" x14ac:dyDescent="0.3">
      <c r="A97" s="106"/>
      <c r="B97" s="451" t="s">
        <v>298</v>
      </c>
      <c r="C97" s="453"/>
      <c r="D97" s="263"/>
      <c r="E97" s="263"/>
      <c r="F97" s="263"/>
      <c r="G97" s="266"/>
      <c r="H97" s="267"/>
    </row>
    <row r="98" spans="1:10" x14ac:dyDescent="0.3">
      <c r="A98" s="106"/>
      <c r="B98" s="448"/>
      <c r="C98" s="448"/>
      <c r="D98" s="263"/>
      <c r="E98" s="263"/>
      <c r="F98" s="263"/>
      <c r="G98" s="266"/>
      <c r="H98" s="267"/>
    </row>
    <row r="99" spans="1:10" x14ac:dyDescent="0.3">
      <c r="A99" s="106"/>
      <c r="B99" s="143"/>
      <c r="C99" s="120"/>
      <c r="D99" s="144">
        <f>SUM(D86:D98)</f>
        <v>0</v>
      </c>
      <c r="E99" s="145">
        <f>SUM(E86:E98)</f>
        <v>0</v>
      </c>
      <c r="F99" s="145">
        <f>SUM(F86:F98)</f>
        <v>0</v>
      </c>
      <c r="G99" s="144">
        <f>SUM(G86:G98)</f>
        <v>0</v>
      </c>
      <c r="H99" s="146">
        <f>SUM(H86:H98)</f>
        <v>0</v>
      </c>
    </row>
    <row r="100" spans="1:10" x14ac:dyDescent="0.3">
      <c r="A100" s="74" t="s">
        <v>311</v>
      </c>
      <c r="B100" s="50" t="s">
        <v>371</v>
      </c>
      <c r="C100" s="120"/>
      <c r="D100" s="147"/>
      <c r="E100" s="147"/>
      <c r="F100" s="147"/>
      <c r="G100" s="141"/>
      <c r="H100" s="142"/>
    </row>
    <row r="101" spans="1:10" x14ac:dyDescent="0.3">
      <c r="A101" s="106"/>
      <c r="C101" s="44" t="s">
        <v>372</v>
      </c>
      <c r="D101" s="144">
        <f>D99</f>
        <v>0</v>
      </c>
      <c r="E101" s="145">
        <f t="shared" ref="E101:H101" si="1">E99</f>
        <v>0</v>
      </c>
      <c r="F101" s="145">
        <f t="shared" si="1"/>
        <v>0</v>
      </c>
      <c r="G101" s="144">
        <f t="shared" si="1"/>
        <v>0</v>
      </c>
      <c r="H101" s="150">
        <f t="shared" si="1"/>
        <v>0</v>
      </c>
    </row>
    <row r="102" spans="1:10" x14ac:dyDescent="0.3">
      <c r="A102" s="106"/>
      <c r="C102" s="44" t="s">
        <v>373</v>
      </c>
      <c r="E102" s="296" t="e">
        <f>E101/D101</f>
        <v>#DIV/0!</v>
      </c>
      <c r="F102" s="296" t="e">
        <f>F101/D101</f>
        <v>#DIV/0!</v>
      </c>
      <c r="G102" s="296" t="e">
        <f>G101/D101</f>
        <v>#DIV/0!</v>
      </c>
      <c r="H102" s="297" t="e">
        <f>H101/D101</f>
        <v>#DIV/0!</v>
      </c>
    </row>
    <row r="103" spans="1:10" x14ac:dyDescent="0.3">
      <c r="A103" s="106"/>
      <c r="C103" s="44" t="s">
        <v>374</v>
      </c>
      <c r="E103" s="92" t="e">
        <f>IF(E102&gt;=(2/3),"Yes","No")</f>
        <v>#DIV/0!</v>
      </c>
      <c r="F103" s="92" t="e">
        <f>IF(F102&gt;=(2/3),"Yes","No")</f>
        <v>#DIV/0!</v>
      </c>
      <c r="G103" s="92" t="e">
        <f>IF(G102&gt;=(2/3),"Yes","No")</f>
        <v>#DIV/0!</v>
      </c>
      <c r="H103" s="151" t="e">
        <f>IF(H102&gt;=(2/3),"Yes","No")</f>
        <v>#DIV/0!</v>
      </c>
    </row>
    <row r="104" spans="1:10" x14ac:dyDescent="0.3">
      <c r="A104" s="106"/>
      <c r="B104" s="84"/>
      <c r="C104" s="84"/>
      <c r="D104" s="84"/>
      <c r="E104" s="152" t="e">
        <f>IF(E103="No", "Note A", "Note B")</f>
        <v>#DIV/0!</v>
      </c>
      <c r="F104" s="152" t="e">
        <f>IF(F103="No", "Note A", "Note B")</f>
        <v>#DIV/0!</v>
      </c>
      <c r="G104" s="152" t="e">
        <f>IF(G103="No", "Note A", "Note B")</f>
        <v>#DIV/0!</v>
      </c>
      <c r="H104" s="153" t="e">
        <f>IF(H103="No", "Note A", "Note B")</f>
        <v>#DIV/0!</v>
      </c>
    </row>
    <row r="105" spans="1:10" x14ac:dyDescent="0.3">
      <c r="A105" s="137" t="s">
        <v>376</v>
      </c>
      <c r="D105" s="154"/>
      <c r="E105" s="154"/>
      <c r="F105" s="154"/>
      <c r="G105" s="154"/>
      <c r="H105" s="76"/>
    </row>
    <row r="106" spans="1:10" x14ac:dyDescent="0.3">
      <c r="A106" s="106"/>
      <c r="B106" s="88" t="s">
        <v>364</v>
      </c>
      <c r="C106" s="80"/>
      <c r="D106" s="80"/>
      <c r="E106" s="80"/>
      <c r="F106" s="80"/>
      <c r="G106" s="80"/>
      <c r="H106" s="81"/>
    </row>
    <row r="107" spans="1:10" x14ac:dyDescent="0.3">
      <c r="A107" s="106"/>
      <c r="B107" s="448"/>
      <c r="C107" s="448"/>
      <c r="D107" s="262"/>
      <c r="E107" s="263"/>
      <c r="F107" s="263"/>
      <c r="G107" s="264"/>
      <c r="H107" s="265"/>
      <c r="J107" s="139"/>
    </row>
    <row r="108" spans="1:10" x14ac:dyDescent="0.3">
      <c r="A108" s="106"/>
      <c r="B108" s="456"/>
      <c r="C108" s="457"/>
      <c r="D108" s="262"/>
      <c r="E108" s="263"/>
      <c r="F108" s="263"/>
      <c r="G108" s="264"/>
      <c r="H108" s="265"/>
      <c r="J108" s="139"/>
    </row>
    <row r="109" spans="1:10" x14ac:dyDescent="0.3">
      <c r="A109" s="106"/>
      <c r="B109" s="456"/>
      <c r="C109" s="457"/>
      <c r="D109" s="262"/>
      <c r="E109" s="263"/>
      <c r="F109" s="263"/>
      <c r="G109" s="264"/>
      <c r="H109" s="265"/>
      <c r="J109" s="139"/>
    </row>
    <row r="110" spans="1:10" x14ac:dyDescent="0.3">
      <c r="A110" s="106"/>
      <c r="B110" s="456"/>
      <c r="C110" s="457"/>
      <c r="D110" s="262"/>
      <c r="E110" s="263"/>
      <c r="F110" s="263"/>
      <c r="G110" s="264"/>
      <c r="H110" s="265"/>
      <c r="J110" s="139"/>
    </row>
    <row r="111" spans="1:10" x14ac:dyDescent="0.3">
      <c r="A111" s="106"/>
      <c r="B111" s="451" t="s">
        <v>298</v>
      </c>
      <c r="C111" s="453"/>
      <c r="D111" s="262"/>
      <c r="E111" s="263"/>
      <c r="F111" s="263"/>
      <c r="G111" s="264"/>
      <c r="H111" s="265"/>
      <c r="J111" s="139"/>
    </row>
    <row r="112" spans="1:10" x14ac:dyDescent="0.3">
      <c r="A112" s="106"/>
      <c r="B112" s="448"/>
      <c r="C112" s="448"/>
      <c r="D112" s="263"/>
      <c r="E112" s="263"/>
      <c r="F112" s="263"/>
      <c r="G112" s="266"/>
      <c r="H112" s="267"/>
    </row>
    <row r="113" spans="1:10" x14ac:dyDescent="0.3">
      <c r="A113" s="106"/>
      <c r="B113" s="88" t="s">
        <v>368</v>
      </c>
      <c r="C113" s="113"/>
      <c r="D113" s="140"/>
      <c r="E113" s="140"/>
      <c r="F113" s="140"/>
      <c r="G113" s="141"/>
      <c r="H113" s="142"/>
    </row>
    <row r="114" spans="1:10" x14ac:dyDescent="0.3">
      <c r="A114" s="106"/>
      <c r="B114" s="448"/>
      <c r="C114" s="448"/>
      <c r="D114" s="263"/>
      <c r="E114" s="263"/>
      <c r="F114" s="263"/>
      <c r="G114" s="266"/>
      <c r="H114" s="267"/>
    </row>
    <row r="115" spans="1:10" x14ac:dyDescent="0.3">
      <c r="A115" s="106"/>
      <c r="B115" s="456"/>
      <c r="C115" s="457"/>
      <c r="D115" s="263"/>
      <c r="E115" s="263"/>
      <c r="F115" s="263"/>
      <c r="G115" s="266"/>
      <c r="H115" s="267"/>
    </row>
    <row r="116" spans="1:10" x14ac:dyDescent="0.3">
      <c r="A116" s="106"/>
      <c r="B116" s="456"/>
      <c r="C116" s="457"/>
      <c r="D116" s="263"/>
      <c r="E116" s="263"/>
      <c r="F116" s="263"/>
      <c r="G116" s="266"/>
      <c r="H116" s="267"/>
    </row>
    <row r="117" spans="1:10" x14ac:dyDescent="0.3">
      <c r="A117" s="106"/>
      <c r="B117" s="456"/>
      <c r="C117" s="457"/>
      <c r="D117" s="263"/>
      <c r="E117" s="263"/>
      <c r="F117" s="263"/>
      <c r="G117" s="266"/>
      <c r="H117" s="267"/>
    </row>
    <row r="118" spans="1:10" x14ac:dyDescent="0.3">
      <c r="A118" s="106"/>
      <c r="B118" s="451" t="s">
        <v>298</v>
      </c>
      <c r="C118" s="453"/>
      <c r="D118" s="263"/>
      <c r="E118" s="263"/>
      <c r="F118" s="263"/>
      <c r="G118" s="266"/>
      <c r="H118" s="267"/>
    </row>
    <row r="119" spans="1:10" x14ac:dyDescent="0.3">
      <c r="A119" s="106"/>
      <c r="B119" s="448"/>
      <c r="C119" s="448"/>
      <c r="D119" s="263"/>
      <c r="E119" s="263"/>
      <c r="F119" s="263"/>
      <c r="G119" s="266"/>
      <c r="H119" s="267"/>
    </row>
    <row r="120" spans="1:10" x14ac:dyDescent="0.3">
      <c r="A120" s="106"/>
      <c r="B120" s="143"/>
      <c r="C120" s="120"/>
      <c r="D120" s="144">
        <f>SUM(D107:D119)</f>
        <v>0</v>
      </c>
      <c r="E120" s="145">
        <f>SUM(E107:E119)</f>
        <v>0</v>
      </c>
      <c r="F120" s="145">
        <f>SUM(F107:F119)</f>
        <v>0</v>
      </c>
      <c r="G120" s="144">
        <f>SUM(G107:G119)</f>
        <v>0</v>
      </c>
      <c r="H120" s="146">
        <f>SUM(H107:H119)</f>
        <v>0</v>
      </c>
    </row>
    <row r="121" spans="1:10" x14ac:dyDescent="0.3">
      <c r="A121" s="74" t="s">
        <v>311</v>
      </c>
      <c r="B121" s="50" t="s">
        <v>371</v>
      </c>
      <c r="C121" s="120"/>
      <c r="D121" s="147"/>
      <c r="E121" s="147"/>
      <c r="F121" s="147"/>
      <c r="G121" s="141"/>
      <c r="H121" s="142"/>
    </row>
    <row r="122" spans="1:10" x14ac:dyDescent="0.3">
      <c r="A122" s="106"/>
      <c r="C122" s="44" t="s">
        <v>372</v>
      </c>
      <c r="D122" s="144">
        <f>D120</f>
        <v>0</v>
      </c>
      <c r="E122" s="145">
        <f t="shared" ref="E122:H122" si="2">E120</f>
        <v>0</v>
      </c>
      <c r="F122" s="145">
        <f t="shared" si="2"/>
        <v>0</v>
      </c>
      <c r="G122" s="144">
        <f t="shared" si="2"/>
        <v>0</v>
      </c>
      <c r="H122" s="150">
        <f t="shared" si="2"/>
        <v>0</v>
      </c>
    </row>
    <row r="123" spans="1:10" x14ac:dyDescent="0.3">
      <c r="A123" s="106"/>
      <c r="C123" s="44" t="s">
        <v>373</v>
      </c>
      <c r="E123" s="296" t="e">
        <f>E122/D122</f>
        <v>#DIV/0!</v>
      </c>
      <c r="F123" s="296" t="e">
        <f>F122/D122</f>
        <v>#DIV/0!</v>
      </c>
      <c r="G123" s="296" t="e">
        <f>G122/D122</f>
        <v>#DIV/0!</v>
      </c>
      <c r="H123" s="297" t="e">
        <f>H122/D122</f>
        <v>#DIV/0!</v>
      </c>
    </row>
    <row r="124" spans="1:10" x14ac:dyDescent="0.3">
      <c r="A124" s="106"/>
      <c r="C124" s="44" t="s">
        <v>374</v>
      </c>
      <c r="E124" s="92" t="e">
        <f>IF(E123&gt;=(2/3),"Yes","No")</f>
        <v>#DIV/0!</v>
      </c>
      <c r="F124" s="92" t="e">
        <f>IF(F123&gt;=(2/3),"Yes","No")</f>
        <v>#DIV/0!</v>
      </c>
      <c r="G124" s="92" t="e">
        <f>IF(G123&gt;=(2/3),"Yes","No")</f>
        <v>#DIV/0!</v>
      </c>
      <c r="H124" s="151" t="e">
        <f>IF(H123&gt;=(2/3),"Yes","No")</f>
        <v>#DIV/0!</v>
      </c>
    </row>
    <row r="125" spans="1:10" x14ac:dyDescent="0.3">
      <c r="A125" s="106"/>
      <c r="B125" s="84"/>
      <c r="C125" s="84"/>
      <c r="D125" s="84"/>
      <c r="E125" s="152" t="e">
        <f>IF(E124="No", "Note A", "Note B")</f>
        <v>#DIV/0!</v>
      </c>
      <c r="F125" s="152" t="e">
        <f>IF(F124="No", "Note A", "Note B")</f>
        <v>#DIV/0!</v>
      </c>
      <c r="G125" s="152" t="e">
        <f>IF(G124="No", "Note A", "Note B")</f>
        <v>#DIV/0!</v>
      </c>
      <c r="H125" s="153" t="e">
        <f>IF(H124="No", "Note A", "Note B")</f>
        <v>#DIV/0!</v>
      </c>
    </row>
    <row r="126" spans="1:10" x14ac:dyDescent="0.3">
      <c r="A126" s="137" t="s">
        <v>377</v>
      </c>
      <c r="D126" s="154"/>
      <c r="E126" s="154"/>
      <c r="F126" s="154"/>
      <c r="G126" s="154"/>
      <c r="H126" s="76"/>
    </row>
    <row r="127" spans="1:10" x14ac:dyDescent="0.3">
      <c r="A127" s="106"/>
      <c r="B127" s="88" t="s">
        <v>364</v>
      </c>
      <c r="C127" s="80"/>
      <c r="D127" s="80"/>
      <c r="E127" s="80"/>
      <c r="F127" s="80"/>
      <c r="G127" s="80"/>
      <c r="H127" s="81"/>
    </row>
    <row r="128" spans="1:10" x14ac:dyDescent="0.3">
      <c r="A128" s="106"/>
      <c r="B128" s="448"/>
      <c r="C128" s="448"/>
      <c r="D128" s="262"/>
      <c r="E128" s="263"/>
      <c r="F128" s="263"/>
      <c r="G128" s="264"/>
      <c r="H128" s="265"/>
      <c r="J128" s="139"/>
    </row>
    <row r="129" spans="1:10" x14ac:dyDescent="0.3">
      <c r="A129" s="106"/>
      <c r="B129" s="456"/>
      <c r="C129" s="457"/>
      <c r="D129" s="262"/>
      <c r="E129" s="263"/>
      <c r="F129" s="263"/>
      <c r="G129" s="264"/>
      <c r="H129" s="265"/>
      <c r="J129" s="139"/>
    </row>
    <row r="130" spans="1:10" x14ac:dyDescent="0.3">
      <c r="A130" s="106"/>
      <c r="B130" s="456"/>
      <c r="C130" s="457"/>
      <c r="D130" s="262"/>
      <c r="E130" s="263"/>
      <c r="F130" s="263"/>
      <c r="G130" s="264"/>
      <c r="H130" s="265"/>
      <c r="J130" s="139"/>
    </row>
    <row r="131" spans="1:10" x14ac:dyDescent="0.3">
      <c r="A131" s="106"/>
      <c r="B131" s="456"/>
      <c r="C131" s="457"/>
      <c r="D131" s="262"/>
      <c r="E131" s="263"/>
      <c r="F131" s="263"/>
      <c r="G131" s="264"/>
      <c r="H131" s="265"/>
      <c r="J131" s="139"/>
    </row>
    <row r="132" spans="1:10" x14ac:dyDescent="0.3">
      <c r="A132" s="106"/>
      <c r="B132" s="451" t="s">
        <v>298</v>
      </c>
      <c r="C132" s="453"/>
      <c r="D132" s="262"/>
      <c r="E132" s="263"/>
      <c r="F132" s="263"/>
      <c r="G132" s="264"/>
      <c r="H132" s="265"/>
      <c r="J132" s="139"/>
    </row>
    <row r="133" spans="1:10" x14ac:dyDescent="0.3">
      <c r="A133" s="106"/>
      <c r="B133" s="448"/>
      <c r="C133" s="448"/>
      <c r="D133" s="263"/>
      <c r="E133" s="263"/>
      <c r="F133" s="263"/>
      <c r="G133" s="266"/>
      <c r="H133" s="267"/>
    </row>
    <row r="134" spans="1:10" x14ac:dyDescent="0.3">
      <c r="A134" s="106"/>
      <c r="B134" s="88" t="s">
        <v>368</v>
      </c>
      <c r="C134" s="113"/>
      <c r="D134" s="140"/>
      <c r="E134" s="140"/>
      <c r="F134" s="140"/>
      <c r="G134" s="141"/>
      <c r="H134" s="142"/>
    </row>
    <row r="135" spans="1:10" x14ac:dyDescent="0.3">
      <c r="A135" s="106"/>
      <c r="B135" s="448"/>
      <c r="C135" s="448"/>
      <c r="D135" s="263"/>
      <c r="E135" s="263"/>
      <c r="F135" s="263"/>
      <c r="G135" s="266"/>
      <c r="H135" s="267"/>
    </row>
    <row r="136" spans="1:10" x14ac:dyDescent="0.3">
      <c r="A136" s="106"/>
      <c r="B136" s="456"/>
      <c r="C136" s="457"/>
      <c r="D136" s="263"/>
      <c r="E136" s="263"/>
      <c r="F136" s="263"/>
      <c r="G136" s="266"/>
      <c r="H136" s="267"/>
    </row>
    <row r="137" spans="1:10" x14ac:dyDescent="0.3">
      <c r="A137" s="106"/>
      <c r="B137" s="456"/>
      <c r="C137" s="457"/>
      <c r="D137" s="263"/>
      <c r="E137" s="263"/>
      <c r="F137" s="263"/>
      <c r="G137" s="266"/>
      <c r="H137" s="267"/>
    </row>
    <row r="138" spans="1:10" x14ac:dyDescent="0.3">
      <c r="A138" s="106"/>
      <c r="B138" s="456"/>
      <c r="C138" s="457"/>
      <c r="D138" s="263"/>
      <c r="E138" s="263"/>
      <c r="F138" s="263"/>
      <c r="G138" s="266"/>
      <c r="H138" s="267"/>
    </row>
    <row r="139" spans="1:10" x14ac:dyDescent="0.3">
      <c r="A139" s="106"/>
      <c r="B139" s="451" t="s">
        <v>298</v>
      </c>
      <c r="C139" s="453"/>
      <c r="D139" s="263"/>
      <c r="E139" s="263"/>
      <c r="F139" s="263"/>
      <c r="G139" s="266"/>
      <c r="H139" s="267"/>
    </row>
    <row r="140" spans="1:10" x14ac:dyDescent="0.3">
      <c r="A140" s="106"/>
      <c r="B140" s="448"/>
      <c r="C140" s="448"/>
      <c r="D140" s="263"/>
      <c r="E140" s="263"/>
      <c r="F140" s="263"/>
      <c r="G140" s="266"/>
      <c r="H140" s="267"/>
    </row>
    <row r="141" spans="1:10" x14ac:dyDescent="0.3">
      <c r="A141" s="106"/>
      <c r="B141" s="143"/>
      <c r="C141" s="120"/>
      <c r="D141" s="144">
        <f>SUM(D128:D140)</f>
        <v>0</v>
      </c>
      <c r="E141" s="145">
        <f>SUM(E128:E140)</f>
        <v>0</v>
      </c>
      <c r="F141" s="145">
        <f>SUM(F128:F140)</f>
        <v>0</v>
      </c>
      <c r="G141" s="144">
        <f>SUM(G128:G140)</f>
        <v>0</v>
      </c>
      <c r="H141" s="146">
        <f>SUM(H128:H140)</f>
        <v>0</v>
      </c>
    </row>
    <row r="142" spans="1:10" x14ac:dyDescent="0.3">
      <c r="A142" s="74" t="s">
        <v>311</v>
      </c>
      <c r="B142" s="50" t="s">
        <v>371</v>
      </c>
      <c r="C142" s="120"/>
      <c r="D142" s="147"/>
      <c r="E142" s="147"/>
      <c r="F142" s="147"/>
      <c r="G142" s="141"/>
      <c r="H142" s="142"/>
    </row>
    <row r="143" spans="1:10" x14ac:dyDescent="0.3">
      <c r="A143" s="106"/>
      <c r="C143" s="44" t="s">
        <v>372</v>
      </c>
      <c r="D143" s="144">
        <f>D141</f>
        <v>0</v>
      </c>
      <c r="E143" s="145">
        <f t="shared" ref="E143:H143" si="3">E141</f>
        <v>0</v>
      </c>
      <c r="F143" s="145">
        <f t="shared" si="3"/>
        <v>0</v>
      </c>
      <c r="G143" s="144">
        <f t="shared" si="3"/>
        <v>0</v>
      </c>
      <c r="H143" s="150">
        <f t="shared" si="3"/>
        <v>0</v>
      </c>
    </row>
    <row r="144" spans="1:10" x14ac:dyDescent="0.3">
      <c r="A144" s="106"/>
      <c r="C144" s="44" t="s">
        <v>373</v>
      </c>
      <c r="E144" s="296" t="e">
        <f>E143/D143</f>
        <v>#DIV/0!</v>
      </c>
      <c r="F144" s="296" t="e">
        <f>F143/D143</f>
        <v>#DIV/0!</v>
      </c>
      <c r="G144" s="296" t="e">
        <f>G143/D143</f>
        <v>#DIV/0!</v>
      </c>
      <c r="H144" s="297" t="e">
        <f>H143/D143</f>
        <v>#DIV/0!</v>
      </c>
    </row>
    <row r="145" spans="1:8" x14ac:dyDescent="0.3">
      <c r="A145" s="106"/>
      <c r="C145" s="44" t="s">
        <v>374</v>
      </c>
      <c r="E145" s="92" t="e">
        <f>IF(E144&gt;=(2/3),"Yes","No")</f>
        <v>#DIV/0!</v>
      </c>
      <c r="F145" s="92" t="e">
        <f>IF(F144&gt;=(2/3),"Yes","No")</f>
        <v>#DIV/0!</v>
      </c>
      <c r="G145" s="92" t="e">
        <f>IF(G144&gt;=(2/3),"Yes","No")</f>
        <v>#DIV/0!</v>
      </c>
      <c r="H145" s="151" t="e">
        <f>IF(H144&gt;=(2/3),"Yes","No")</f>
        <v>#DIV/0!</v>
      </c>
    </row>
    <row r="146" spans="1:8" x14ac:dyDescent="0.3">
      <c r="A146" s="106"/>
      <c r="B146" s="84"/>
      <c r="C146" s="84"/>
      <c r="D146" s="84"/>
      <c r="E146" s="152" t="e">
        <f>IF(E145="No", "Note A", "Note B")</f>
        <v>#DIV/0!</v>
      </c>
      <c r="F146" s="152" t="e">
        <f>IF(F145="No", "Note A", "Note B")</f>
        <v>#DIV/0!</v>
      </c>
      <c r="G146" s="152" t="e">
        <f>IF(G145="No", "Note A", "Note B")</f>
        <v>#DIV/0!</v>
      </c>
      <c r="H146" s="153" t="e">
        <f>IF(H145="No", "Note A", "Note B")</f>
        <v>#DIV/0!</v>
      </c>
    </row>
    <row r="147" spans="1:8" x14ac:dyDescent="0.3">
      <c r="A147" s="106"/>
      <c r="D147" s="154"/>
      <c r="E147" s="154"/>
      <c r="F147" s="154"/>
      <c r="G147" s="154"/>
      <c r="H147" s="76"/>
    </row>
    <row r="148" spans="1:8" ht="15" customHeight="1" x14ac:dyDescent="0.3">
      <c r="A148" s="106"/>
      <c r="B148" s="155" t="s">
        <v>378</v>
      </c>
      <c r="C148" s="143" t="s">
        <v>379</v>
      </c>
      <c r="D148" s="143"/>
      <c r="E148" s="143"/>
      <c r="F148" s="143"/>
      <c r="G148" s="143"/>
      <c r="H148" s="156"/>
    </row>
    <row r="149" spans="1:8" ht="15" customHeight="1" x14ac:dyDescent="0.3">
      <c r="A149" s="106"/>
      <c r="B149" s="155" t="s">
        <v>380</v>
      </c>
      <c r="C149" s="478" t="s">
        <v>381</v>
      </c>
      <c r="D149" s="478"/>
      <c r="E149" s="478"/>
      <c r="F149" s="478"/>
      <c r="G149" s="478"/>
      <c r="H149" s="479"/>
    </row>
    <row r="150" spans="1:8" x14ac:dyDescent="0.3">
      <c r="A150" s="106"/>
      <c r="B150" s="157"/>
      <c r="C150" s="478"/>
      <c r="D150" s="478"/>
      <c r="E150" s="478"/>
      <c r="F150" s="478"/>
      <c r="G150" s="478"/>
      <c r="H150" s="479"/>
    </row>
    <row r="151" spans="1:8" x14ac:dyDescent="0.3">
      <c r="A151" s="106"/>
      <c r="E151" s="92"/>
      <c r="F151" s="92"/>
      <c r="G151" s="92"/>
      <c r="H151" s="151"/>
    </row>
    <row r="152" spans="1:8" x14ac:dyDescent="0.3">
      <c r="A152" s="74" t="s">
        <v>314</v>
      </c>
      <c r="B152" s="50" t="s">
        <v>382</v>
      </c>
      <c r="E152" s="92"/>
      <c r="F152" s="92"/>
      <c r="G152" s="92"/>
      <c r="H152" s="151"/>
    </row>
    <row r="153" spans="1:8" x14ac:dyDescent="0.3">
      <c r="A153" s="106"/>
      <c r="B153" s="465" t="s">
        <v>383</v>
      </c>
      <c r="C153" s="465"/>
      <c r="D153" s="465"/>
      <c r="E153" s="465"/>
      <c r="F153" s="465"/>
      <c r="G153" s="465"/>
      <c r="H153" s="466"/>
    </row>
    <row r="154" spans="1:8" x14ac:dyDescent="0.3">
      <c r="A154" s="74"/>
      <c r="B154" s="465"/>
      <c r="C154" s="465"/>
      <c r="D154" s="465"/>
      <c r="E154" s="465"/>
      <c r="F154" s="465"/>
      <c r="G154" s="465"/>
      <c r="H154" s="466"/>
    </row>
    <row r="155" spans="1:8" x14ac:dyDescent="0.3">
      <c r="A155" s="74"/>
      <c r="B155" s="465"/>
      <c r="C155" s="465"/>
      <c r="D155" s="465"/>
      <c r="E155" s="465"/>
      <c r="F155" s="465"/>
      <c r="G155" s="465"/>
      <c r="H155" s="466"/>
    </row>
    <row r="156" spans="1:8" x14ac:dyDescent="0.3">
      <c r="A156" s="74"/>
      <c r="E156" s="92"/>
      <c r="F156" s="92"/>
      <c r="G156" s="92"/>
      <c r="H156" s="151"/>
    </row>
    <row r="157" spans="1:8" x14ac:dyDescent="0.3">
      <c r="A157" s="74"/>
      <c r="B157" s="465" t="s">
        <v>384</v>
      </c>
      <c r="C157" s="465"/>
      <c r="D157" s="465"/>
      <c r="E157" s="465"/>
      <c r="F157" s="465"/>
      <c r="G157" s="465"/>
      <c r="H157" s="466"/>
    </row>
    <row r="158" spans="1:8" x14ac:dyDescent="0.3">
      <c r="A158" s="74"/>
      <c r="B158" s="465"/>
      <c r="C158" s="465"/>
      <c r="D158" s="465"/>
      <c r="E158" s="465"/>
      <c r="F158" s="465"/>
      <c r="G158" s="465"/>
      <c r="H158" s="466"/>
    </row>
    <row r="159" spans="1:8" x14ac:dyDescent="0.3">
      <c r="A159" s="74"/>
      <c r="B159" s="465"/>
      <c r="C159" s="465"/>
      <c r="D159" s="465"/>
      <c r="E159" s="465"/>
      <c r="F159" s="465"/>
      <c r="G159" s="465"/>
      <c r="H159" s="466"/>
    </row>
    <row r="160" spans="1:8" x14ac:dyDescent="0.3">
      <c r="A160" s="74"/>
      <c r="B160" s="465"/>
      <c r="C160" s="465"/>
      <c r="D160" s="465"/>
      <c r="E160" s="465"/>
      <c r="F160" s="465"/>
      <c r="G160" s="465"/>
      <c r="H160" s="466"/>
    </row>
    <row r="161" spans="1:10" x14ac:dyDescent="0.3">
      <c r="A161" s="74"/>
      <c r="B161" s="465"/>
      <c r="C161" s="465"/>
      <c r="D161" s="465"/>
      <c r="E161" s="465"/>
      <c r="F161" s="465"/>
      <c r="G161" s="465"/>
      <c r="H161" s="466"/>
    </row>
    <row r="162" spans="1:10" x14ac:dyDescent="0.3">
      <c r="A162" s="74"/>
      <c r="E162" s="92"/>
      <c r="F162" s="92"/>
      <c r="G162" s="92"/>
      <c r="H162" s="151"/>
    </row>
    <row r="163" spans="1:10" x14ac:dyDescent="0.3">
      <c r="A163" s="74"/>
      <c r="B163" s="50" t="s">
        <v>285</v>
      </c>
      <c r="D163" s="449"/>
      <c r="E163" s="449"/>
      <c r="F163" s="449"/>
      <c r="G163" s="449"/>
      <c r="H163" s="450"/>
      <c r="J163" s="132"/>
    </row>
    <row r="164" spans="1:10" x14ac:dyDescent="0.3">
      <c r="A164" s="74"/>
      <c r="D164" s="78"/>
      <c r="E164" s="158"/>
      <c r="F164" s="158"/>
      <c r="G164" s="158"/>
      <c r="H164" s="159"/>
    </row>
    <row r="165" spans="1:10" x14ac:dyDescent="0.3">
      <c r="A165" s="74"/>
      <c r="D165" s="78" t="s">
        <v>385</v>
      </c>
      <c r="E165" s="158" t="s">
        <v>386</v>
      </c>
      <c r="F165" s="158" t="s">
        <v>387</v>
      </c>
      <c r="G165" s="158"/>
      <c r="H165" s="159"/>
    </row>
    <row r="166" spans="1:10" x14ac:dyDescent="0.3">
      <c r="A166" s="74"/>
      <c r="B166" s="160" t="s">
        <v>388</v>
      </c>
      <c r="C166" s="84"/>
      <c r="D166" s="161" t="s">
        <v>389</v>
      </c>
      <c r="E166" s="162" t="s">
        <v>390</v>
      </c>
      <c r="F166" s="162" t="s">
        <v>391</v>
      </c>
      <c r="G166" s="484" t="s">
        <v>392</v>
      </c>
      <c r="H166" s="485"/>
    </row>
    <row r="167" spans="1:10" x14ac:dyDescent="0.3">
      <c r="A167" s="74"/>
      <c r="B167" s="44" t="s">
        <v>393</v>
      </c>
      <c r="C167" s="44" t="s">
        <v>359</v>
      </c>
      <c r="E167" s="92"/>
      <c r="G167" s="92"/>
      <c r="H167" s="151"/>
    </row>
    <row r="168" spans="1:10" x14ac:dyDescent="0.3">
      <c r="A168" s="74"/>
      <c r="C168" s="163" t="str">
        <f>IF(E82="Yes", "Complete Analysis", "N/A - Do Not Complete")</f>
        <v>Complete Analysis</v>
      </c>
      <c r="D168" s="381">
        <v>0</v>
      </c>
      <c r="E168" s="370">
        <v>1154295.8600000001</v>
      </c>
      <c r="F168" s="91">
        <f>E168/E174</f>
        <v>0.10081461435131883</v>
      </c>
      <c r="G168" s="486">
        <v>0</v>
      </c>
      <c r="H168" s="483"/>
    </row>
    <row r="169" spans="1:10" x14ac:dyDescent="0.3">
      <c r="A169" s="74"/>
      <c r="D169" s="399">
        <v>3500</v>
      </c>
      <c r="E169" s="373">
        <v>10295391.939999999</v>
      </c>
      <c r="F169" s="91">
        <f>E169/E174</f>
        <v>0.89918538564868122</v>
      </c>
      <c r="G169" s="486">
        <v>3500</v>
      </c>
      <c r="H169" s="483"/>
    </row>
    <row r="170" spans="1:10" x14ac:dyDescent="0.3">
      <c r="A170" s="74"/>
      <c r="D170" s="284"/>
      <c r="E170" s="263"/>
      <c r="F170" s="91">
        <f>E170/E174</f>
        <v>0</v>
      </c>
      <c r="G170" s="476"/>
      <c r="H170" s="477"/>
    </row>
    <row r="171" spans="1:10" x14ac:dyDescent="0.3">
      <c r="A171" s="74"/>
      <c r="D171" s="284"/>
      <c r="E171" s="263"/>
      <c r="F171" s="91">
        <f>E171/E174</f>
        <v>0</v>
      </c>
      <c r="G171" s="476"/>
      <c r="H171" s="477"/>
    </row>
    <row r="172" spans="1:10" x14ac:dyDescent="0.3">
      <c r="A172" s="74"/>
      <c r="D172" s="284"/>
      <c r="E172" s="263"/>
      <c r="F172" s="91">
        <f>E172/E174</f>
        <v>0</v>
      </c>
      <c r="G172" s="476"/>
      <c r="H172" s="477"/>
    </row>
    <row r="173" spans="1:10" x14ac:dyDescent="0.3">
      <c r="A173" s="74"/>
      <c r="D173" s="285"/>
      <c r="E173" s="269"/>
      <c r="F173" s="91">
        <f>E173/E174</f>
        <v>0</v>
      </c>
      <c r="G173" s="480"/>
      <c r="H173" s="481"/>
    </row>
    <row r="174" spans="1:10" x14ac:dyDescent="0.3">
      <c r="A174" s="74"/>
      <c r="C174" s="164"/>
      <c r="D174" s="164" t="s">
        <v>394</v>
      </c>
      <c r="E174" s="165">
        <f>SUM(E168:E173)</f>
        <v>11449687.799999999</v>
      </c>
      <c r="F174" s="92"/>
      <c r="G174" s="166" t="s">
        <v>395</v>
      </c>
      <c r="H174" s="288">
        <v>3500</v>
      </c>
    </row>
    <row r="175" spans="1:10" x14ac:dyDescent="0.3">
      <c r="A175" s="74"/>
      <c r="E175" s="92"/>
      <c r="F175" s="92"/>
      <c r="G175" s="92"/>
      <c r="H175" s="151"/>
    </row>
    <row r="176" spans="1:10" x14ac:dyDescent="0.3">
      <c r="A176" s="74"/>
      <c r="B176" s="44" t="s">
        <v>393</v>
      </c>
      <c r="C176" s="44" t="s">
        <v>360</v>
      </c>
      <c r="E176" s="92"/>
      <c r="F176" s="92"/>
      <c r="G176" s="92"/>
      <c r="H176" s="151"/>
    </row>
    <row r="177" spans="1:10" x14ac:dyDescent="0.3">
      <c r="A177" s="74"/>
      <c r="C177" s="163" t="str">
        <f>IF(F82="Yes", "Complete Analysis", "N/A - Do Not Complete")</f>
        <v>Complete Analysis</v>
      </c>
      <c r="D177" s="381">
        <v>0</v>
      </c>
      <c r="E177" s="370">
        <v>1154295.8600000001</v>
      </c>
      <c r="F177" s="91">
        <f>E177/E183</f>
        <v>0.10081461435131883</v>
      </c>
      <c r="G177" s="476">
        <v>0</v>
      </c>
      <c r="H177" s="477"/>
    </row>
    <row r="178" spans="1:10" x14ac:dyDescent="0.3">
      <c r="A178" s="74"/>
      <c r="D178" s="399">
        <v>0.3</v>
      </c>
      <c r="E178" s="373">
        <v>10295391.939999999</v>
      </c>
      <c r="F178" s="91">
        <f>E178/E183</f>
        <v>0.89918538564868122</v>
      </c>
      <c r="G178" s="476">
        <v>0.3</v>
      </c>
      <c r="H178" s="477"/>
    </row>
    <row r="179" spans="1:10" x14ac:dyDescent="0.3">
      <c r="A179" s="74"/>
      <c r="D179" s="284"/>
      <c r="E179" s="263"/>
      <c r="F179" s="91">
        <f>E179/E183</f>
        <v>0</v>
      </c>
      <c r="G179" s="476"/>
      <c r="H179" s="477"/>
    </row>
    <row r="180" spans="1:10" x14ac:dyDescent="0.3">
      <c r="A180" s="74"/>
      <c r="D180" s="284"/>
      <c r="E180" s="263"/>
      <c r="F180" s="91">
        <f>E180/E183</f>
        <v>0</v>
      </c>
      <c r="G180" s="476"/>
      <c r="H180" s="477"/>
    </row>
    <row r="181" spans="1:10" x14ac:dyDescent="0.3">
      <c r="A181" s="74"/>
      <c r="D181" s="284"/>
      <c r="E181" s="263"/>
      <c r="F181" s="91">
        <f>E181/E183</f>
        <v>0</v>
      </c>
      <c r="G181" s="476"/>
      <c r="H181" s="477"/>
    </row>
    <row r="182" spans="1:10" x14ac:dyDescent="0.3">
      <c r="A182" s="74"/>
      <c r="D182" s="285"/>
      <c r="E182" s="269"/>
      <c r="F182" s="91">
        <f>E182/E183</f>
        <v>0</v>
      </c>
      <c r="G182" s="480"/>
      <c r="H182" s="481"/>
    </row>
    <row r="183" spans="1:10" x14ac:dyDescent="0.3">
      <c r="A183" s="74"/>
      <c r="D183" s="164" t="s">
        <v>396</v>
      </c>
      <c r="E183" s="165">
        <f>SUM(E177:E182)</f>
        <v>11449687.799999999</v>
      </c>
      <c r="F183" s="92"/>
      <c r="G183" s="166" t="s">
        <v>395</v>
      </c>
      <c r="H183" s="289">
        <v>0.3</v>
      </c>
    </row>
    <row r="184" spans="1:10" x14ac:dyDescent="0.3">
      <c r="A184" s="74"/>
      <c r="D184" s="164"/>
      <c r="E184" s="140"/>
      <c r="F184" s="92"/>
      <c r="G184" s="166"/>
      <c r="H184" s="167"/>
    </row>
    <row r="185" spans="1:10" x14ac:dyDescent="0.3">
      <c r="A185" s="106"/>
      <c r="B185" s="44" t="s">
        <v>393</v>
      </c>
      <c r="C185" s="44" t="s">
        <v>397</v>
      </c>
      <c r="E185" s="92"/>
      <c r="F185" s="92"/>
      <c r="G185" s="92"/>
      <c r="H185" s="151"/>
      <c r="I185" s="179"/>
      <c r="J185" s="132"/>
    </row>
    <row r="186" spans="1:10" x14ac:dyDescent="0.3">
      <c r="A186" s="106"/>
      <c r="C186" s="163" t="str">
        <f>IF(G82="Yes", "Complete Analysis", "N/A - Do Not Complete")</f>
        <v>N/A - Do Not Complete</v>
      </c>
      <c r="D186" s="284"/>
      <c r="E186" s="262"/>
      <c r="F186" s="91" t="e">
        <f>E186/$E$190</f>
        <v>#DIV/0!</v>
      </c>
      <c r="G186" s="476"/>
      <c r="H186" s="477"/>
      <c r="J186" s="139"/>
    </row>
    <row r="187" spans="1:10" x14ac:dyDescent="0.3">
      <c r="A187" s="106"/>
      <c r="C187" s="163"/>
      <c r="D187" s="284"/>
      <c r="E187" s="262"/>
      <c r="F187" s="91" t="e">
        <f>E187/$E$190</f>
        <v>#DIV/0!</v>
      </c>
      <c r="G187" s="476"/>
      <c r="H187" s="477"/>
      <c r="J187" s="139"/>
    </row>
    <row r="188" spans="1:10" x14ac:dyDescent="0.3">
      <c r="A188" s="106"/>
      <c r="D188" s="286"/>
      <c r="E188" s="262"/>
      <c r="F188" s="91" t="e">
        <f>E188/$E$190</f>
        <v>#DIV/0!</v>
      </c>
      <c r="G188" s="476"/>
      <c r="H188" s="477"/>
    </row>
    <row r="189" spans="1:10" x14ac:dyDescent="0.3">
      <c r="A189" s="106"/>
      <c r="D189" s="285"/>
      <c r="E189" s="262"/>
      <c r="F189" s="91" t="e">
        <f>E189/$E$190</f>
        <v>#DIV/0!</v>
      </c>
      <c r="G189" s="480"/>
      <c r="H189" s="481"/>
    </row>
    <row r="190" spans="1:10" x14ac:dyDescent="0.3">
      <c r="A190" s="106"/>
      <c r="D190" s="164" t="s">
        <v>398</v>
      </c>
      <c r="E190" s="168">
        <f>SUM(E186:E189)</f>
        <v>0</v>
      </c>
      <c r="F190" s="92"/>
      <c r="G190" s="166" t="s">
        <v>395</v>
      </c>
      <c r="H190" s="289"/>
    </row>
    <row r="191" spans="1:10" x14ac:dyDescent="0.3">
      <c r="A191" s="106"/>
      <c r="E191" s="92"/>
      <c r="F191" s="92"/>
      <c r="G191" s="92"/>
      <c r="H191" s="151"/>
    </row>
    <row r="192" spans="1:10" x14ac:dyDescent="0.3">
      <c r="A192" s="106"/>
      <c r="B192" s="44" t="s">
        <v>393</v>
      </c>
      <c r="C192" s="44" t="s">
        <v>399</v>
      </c>
      <c r="E192" s="92"/>
      <c r="F192" s="92"/>
      <c r="G192" s="92"/>
      <c r="H192" s="151"/>
      <c r="I192" s="179"/>
      <c r="J192" s="139"/>
    </row>
    <row r="193" spans="1:11" x14ac:dyDescent="0.3">
      <c r="A193" s="106"/>
      <c r="C193" s="163" t="e">
        <f>IF(G103 ="Yes", "Complete Analysis", "N/A - Do Not Complete")</f>
        <v>#DIV/0!</v>
      </c>
      <c r="D193" s="284"/>
      <c r="E193" s="262"/>
      <c r="F193" s="91" t="e">
        <f>E193/$E$198</f>
        <v>#DIV/0!</v>
      </c>
      <c r="G193" s="476"/>
      <c r="H193" s="477"/>
      <c r="J193" s="132"/>
    </row>
    <row r="194" spans="1:11" x14ac:dyDescent="0.3">
      <c r="A194" s="106"/>
      <c r="C194" s="163"/>
      <c r="D194" s="284"/>
      <c r="E194" s="262"/>
      <c r="F194" s="91" t="e">
        <f>E194/$E$198</f>
        <v>#DIV/0!</v>
      </c>
      <c r="G194" s="476"/>
      <c r="H194" s="477"/>
      <c r="K194" s="132"/>
    </row>
    <row r="195" spans="1:11" x14ac:dyDescent="0.3">
      <c r="A195" s="106"/>
      <c r="D195" s="286"/>
      <c r="E195" s="262"/>
      <c r="F195" s="91" t="e">
        <f>E195/$E$198</f>
        <v>#DIV/0!</v>
      </c>
      <c r="G195" s="476"/>
      <c r="H195" s="477"/>
    </row>
    <row r="196" spans="1:11" x14ac:dyDescent="0.3">
      <c r="A196" s="106"/>
      <c r="D196" s="286"/>
      <c r="E196" s="262"/>
      <c r="F196" s="91" t="e">
        <f>E196/$E$198</f>
        <v>#DIV/0!</v>
      </c>
      <c r="G196" s="476"/>
      <c r="H196" s="477"/>
    </row>
    <row r="197" spans="1:11" x14ac:dyDescent="0.3">
      <c r="A197" s="106"/>
      <c r="D197" s="285"/>
      <c r="E197" s="262"/>
      <c r="F197" s="91" t="e">
        <f>E197/$E$198</f>
        <v>#DIV/0!</v>
      </c>
      <c r="G197" s="480"/>
      <c r="H197" s="481"/>
    </row>
    <row r="198" spans="1:11" x14ac:dyDescent="0.3">
      <c r="A198" s="106"/>
      <c r="D198" s="164" t="s">
        <v>398</v>
      </c>
      <c r="E198" s="168">
        <f>SUM(E193:E197)</f>
        <v>0</v>
      </c>
      <c r="F198" s="92"/>
      <c r="G198" s="166" t="s">
        <v>395</v>
      </c>
      <c r="H198" s="289"/>
    </row>
    <row r="199" spans="1:11" x14ac:dyDescent="0.3">
      <c r="A199" s="106"/>
      <c r="E199" s="92"/>
      <c r="F199" s="92"/>
      <c r="G199" s="92"/>
      <c r="H199" s="151"/>
    </row>
    <row r="200" spans="1:11" x14ac:dyDescent="0.3">
      <c r="A200" s="106"/>
      <c r="B200" s="44" t="s">
        <v>393</v>
      </c>
      <c r="C200" s="44" t="s">
        <v>400</v>
      </c>
      <c r="E200" s="92"/>
      <c r="F200" s="92"/>
      <c r="G200" s="92"/>
      <c r="H200" s="151"/>
      <c r="J200" s="139"/>
    </row>
    <row r="201" spans="1:11" x14ac:dyDescent="0.3">
      <c r="A201" s="106"/>
      <c r="C201" s="163" t="e">
        <f>IF(G124="Yes", "Complete Analysis", "N/A - Do Not Complete")</f>
        <v>#DIV/0!</v>
      </c>
      <c r="D201" s="284"/>
      <c r="E201" s="262"/>
      <c r="F201" s="91" t="e">
        <f>E201/$E$209</f>
        <v>#DIV/0!</v>
      </c>
      <c r="G201" s="476"/>
      <c r="H201" s="477"/>
      <c r="J201" s="132"/>
    </row>
    <row r="202" spans="1:11" x14ac:dyDescent="0.3">
      <c r="A202" s="106"/>
      <c r="C202" s="163"/>
      <c r="D202" s="284"/>
      <c r="E202" s="262"/>
      <c r="F202" s="91" t="e">
        <f>E202/$E$209</f>
        <v>#DIV/0!</v>
      </c>
      <c r="G202" s="476"/>
      <c r="H202" s="477"/>
      <c r="K202" s="132"/>
    </row>
    <row r="203" spans="1:11" x14ac:dyDescent="0.3">
      <c r="A203" s="106"/>
      <c r="C203" s="163"/>
      <c r="D203" s="286"/>
      <c r="E203" s="262"/>
      <c r="F203" s="91"/>
      <c r="G203" s="476"/>
      <c r="H203" s="477"/>
      <c r="K203" s="132"/>
    </row>
    <row r="204" spans="1:11" x14ac:dyDescent="0.3">
      <c r="A204" s="106"/>
      <c r="C204" s="163"/>
      <c r="D204" s="286"/>
      <c r="E204" s="262"/>
      <c r="F204" s="91" t="e">
        <f>E204/$E$209</f>
        <v>#DIV/0!</v>
      </c>
      <c r="G204" s="476"/>
      <c r="H204" s="477"/>
      <c r="K204" s="132"/>
    </row>
    <row r="205" spans="1:11" x14ac:dyDescent="0.3">
      <c r="A205" s="106"/>
      <c r="C205" s="163"/>
      <c r="D205" s="286"/>
      <c r="E205" s="262"/>
      <c r="F205" s="91" t="e">
        <f>E205/$E$209</f>
        <v>#DIV/0!</v>
      </c>
      <c r="G205" s="476"/>
      <c r="H205" s="477"/>
      <c r="K205" s="132"/>
    </row>
    <row r="206" spans="1:11" x14ac:dyDescent="0.3">
      <c r="A206" s="106"/>
      <c r="C206" s="163"/>
      <c r="D206" s="286"/>
      <c r="E206" s="262"/>
      <c r="F206" s="91" t="e">
        <f>E206/$E$209</f>
        <v>#DIV/0!</v>
      </c>
      <c r="G206" s="476"/>
      <c r="H206" s="477"/>
      <c r="K206" s="132"/>
    </row>
    <row r="207" spans="1:11" x14ac:dyDescent="0.3">
      <c r="A207" s="106"/>
      <c r="D207" s="286"/>
      <c r="E207" s="262"/>
      <c r="F207" s="91" t="e">
        <f>E207/$E$209</f>
        <v>#DIV/0!</v>
      </c>
      <c r="G207" s="476"/>
      <c r="H207" s="477"/>
    </row>
    <row r="208" spans="1:11" x14ac:dyDescent="0.3">
      <c r="A208" s="106"/>
      <c r="D208" s="285"/>
      <c r="E208" s="262"/>
      <c r="F208" s="91" t="e">
        <f>E208/$E$209</f>
        <v>#DIV/0!</v>
      </c>
      <c r="G208" s="480"/>
      <c r="H208" s="481"/>
    </row>
    <row r="209" spans="1:11" x14ac:dyDescent="0.3">
      <c r="A209" s="106"/>
      <c r="D209" s="164" t="s">
        <v>398</v>
      </c>
      <c r="E209" s="168">
        <f>SUM(E201:E208)</f>
        <v>0</v>
      </c>
      <c r="F209" s="92"/>
      <c r="G209" s="166" t="s">
        <v>395</v>
      </c>
      <c r="H209" s="289"/>
    </row>
    <row r="210" spans="1:11" x14ac:dyDescent="0.3">
      <c r="A210" s="106"/>
      <c r="E210" s="92"/>
      <c r="F210" s="92"/>
      <c r="G210" s="92"/>
      <c r="H210" s="151"/>
    </row>
    <row r="211" spans="1:11" x14ac:dyDescent="0.3">
      <c r="A211" s="106"/>
      <c r="B211" s="44" t="s">
        <v>393</v>
      </c>
      <c r="C211" s="44" t="s">
        <v>401</v>
      </c>
      <c r="E211" s="92"/>
      <c r="F211" s="92"/>
      <c r="G211" s="92"/>
      <c r="H211" s="151"/>
      <c r="J211" s="139"/>
    </row>
    <row r="212" spans="1:11" x14ac:dyDescent="0.3">
      <c r="A212" s="106"/>
      <c r="C212" s="163" t="e">
        <f>IF(G145="Yes", "Complete Analysis", "N/A - Do Not Complete")</f>
        <v>#DIV/0!</v>
      </c>
      <c r="D212" s="284"/>
      <c r="E212" s="262"/>
      <c r="F212" s="91" t="e">
        <f>E212/$E$216</f>
        <v>#DIV/0!</v>
      </c>
      <c r="G212" s="476"/>
      <c r="H212" s="477"/>
      <c r="J212" s="132"/>
    </row>
    <row r="213" spans="1:11" x14ac:dyDescent="0.3">
      <c r="A213" s="106"/>
      <c r="C213" s="163"/>
      <c r="D213" s="284"/>
      <c r="E213" s="262"/>
      <c r="F213" s="91" t="e">
        <f>E213/$E$216</f>
        <v>#DIV/0!</v>
      </c>
      <c r="G213" s="476"/>
      <c r="H213" s="477"/>
      <c r="K213" s="132"/>
    </row>
    <row r="214" spans="1:11" x14ac:dyDescent="0.3">
      <c r="A214" s="106"/>
      <c r="D214" s="286"/>
      <c r="E214" s="262"/>
      <c r="F214" s="91" t="e">
        <f>E214/$E$216</f>
        <v>#DIV/0!</v>
      </c>
      <c r="G214" s="476"/>
      <c r="H214" s="477"/>
    </row>
    <row r="215" spans="1:11" x14ac:dyDescent="0.3">
      <c r="A215" s="106"/>
      <c r="D215" s="285"/>
      <c r="E215" s="262"/>
      <c r="F215" s="91" t="e">
        <f>E215/$E$216</f>
        <v>#DIV/0!</v>
      </c>
      <c r="G215" s="480"/>
      <c r="H215" s="481"/>
    </row>
    <row r="216" spans="1:11" x14ac:dyDescent="0.3">
      <c r="A216" s="106"/>
      <c r="D216" s="164" t="s">
        <v>398</v>
      </c>
      <c r="E216" s="168">
        <f>SUM(E212:E215)</f>
        <v>0</v>
      </c>
      <c r="F216" s="92"/>
      <c r="G216" s="166" t="s">
        <v>395</v>
      </c>
      <c r="H216" s="289"/>
    </row>
    <row r="217" spans="1:11" x14ac:dyDescent="0.3">
      <c r="A217" s="106"/>
      <c r="E217" s="92"/>
      <c r="F217" s="92"/>
      <c r="G217" s="92"/>
      <c r="H217" s="151"/>
    </row>
    <row r="218" spans="1:11" x14ac:dyDescent="0.3">
      <c r="A218" s="106"/>
      <c r="B218" s="44" t="s">
        <v>393</v>
      </c>
      <c r="C218" s="44" t="s">
        <v>402</v>
      </c>
      <c r="E218" s="92"/>
      <c r="F218" s="92"/>
      <c r="G218" s="92"/>
      <c r="H218" s="151"/>
    </row>
    <row r="219" spans="1:11" x14ac:dyDescent="0.3">
      <c r="A219" s="106"/>
      <c r="C219" s="163" t="str">
        <f>IF(H82="Yes", "Complete Analysis", "N/A - Do Not Complete")</f>
        <v>Complete Analysis</v>
      </c>
      <c r="D219" s="385">
        <v>6450</v>
      </c>
      <c r="E219" s="368">
        <v>10295393.939999999</v>
      </c>
      <c r="F219" s="91">
        <f>E219/E221</f>
        <v>1</v>
      </c>
      <c r="G219" s="476">
        <v>6450</v>
      </c>
      <c r="H219" s="477"/>
    </row>
    <row r="220" spans="1:11" x14ac:dyDescent="0.3">
      <c r="A220" s="106"/>
      <c r="C220" s="163"/>
      <c r="D220" s="285"/>
      <c r="E220" s="270"/>
      <c r="F220" s="91">
        <f>E220/E221</f>
        <v>0</v>
      </c>
      <c r="G220" s="480"/>
      <c r="H220" s="481"/>
    </row>
    <row r="221" spans="1:11" x14ac:dyDescent="0.3">
      <c r="A221" s="106"/>
      <c r="C221" s="163"/>
      <c r="D221" s="164" t="s">
        <v>403</v>
      </c>
      <c r="E221" s="168">
        <f>SUM(E219:E220)</f>
        <v>10295393.939999999</v>
      </c>
      <c r="F221" s="91"/>
      <c r="G221" s="166" t="s">
        <v>395</v>
      </c>
      <c r="H221" s="290">
        <v>6450</v>
      </c>
    </row>
    <row r="222" spans="1:11" ht="15" thickBot="1" x14ac:dyDescent="0.35">
      <c r="A222" s="121"/>
      <c r="B222" s="96"/>
      <c r="C222" s="169"/>
      <c r="D222" s="170"/>
      <c r="E222" s="170"/>
      <c r="F222" s="171"/>
      <c r="G222" s="97"/>
      <c r="H222" s="172"/>
    </row>
    <row r="223" spans="1:11" ht="15" thickBot="1" x14ac:dyDescent="0.35">
      <c r="C223" s="163"/>
      <c r="E223" s="140"/>
      <c r="F223" s="92"/>
      <c r="G223" s="92"/>
      <c r="H223" s="92"/>
    </row>
    <row r="224" spans="1:11" ht="16.2" thickBot="1" x14ac:dyDescent="0.35">
      <c r="A224" s="435" t="s">
        <v>424</v>
      </c>
      <c r="B224" s="436"/>
      <c r="C224" s="436"/>
      <c r="D224" s="436"/>
      <c r="E224" s="436"/>
      <c r="F224" s="436"/>
      <c r="G224" s="436"/>
      <c r="H224" s="437"/>
    </row>
    <row r="225" spans="1:10" x14ac:dyDescent="0.3">
      <c r="A225" s="74" t="s">
        <v>319</v>
      </c>
      <c r="B225" s="463" t="s">
        <v>405</v>
      </c>
      <c r="C225" s="463"/>
      <c r="D225" s="463"/>
      <c r="E225" s="463"/>
      <c r="F225" s="463"/>
      <c r="G225" s="463"/>
      <c r="H225" s="464"/>
    </row>
    <row r="226" spans="1:10" x14ac:dyDescent="0.3">
      <c r="A226" s="74"/>
      <c r="B226" s="465"/>
      <c r="C226" s="465"/>
      <c r="D226" s="465"/>
      <c r="E226" s="465"/>
      <c r="F226" s="465"/>
      <c r="G226" s="465"/>
      <c r="H226" s="466"/>
    </row>
    <row r="227" spans="1:10" x14ac:dyDescent="0.3">
      <c r="A227" s="106"/>
      <c r="H227" s="76"/>
    </row>
    <row r="228" spans="1:10" x14ac:dyDescent="0.3">
      <c r="A228" s="74"/>
      <c r="B228" s="50" t="s">
        <v>285</v>
      </c>
      <c r="D228" s="449"/>
      <c r="E228" s="449"/>
      <c r="F228" s="449"/>
      <c r="G228" s="449"/>
      <c r="H228" s="450"/>
      <c r="J228" s="132"/>
    </row>
    <row r="229" spans="1:10" x14ac:dyDescent="0.3">
      <c r="A229" s="74"/>
      <c r="C229" s="78"/>
      <c r="D229" s="78"/>
      <c r="E229" s="78"/>
      <c r="F229" s="78"/>
      <c r="G229" s="78"/>
      <c r="H229" s="79"/>
      <c r="J229" s="50"/>
    </row>
    <row r="230" spans="1:10" x14ac:dyDescent="0.3">
      <c r="A230" s="106"/>
      <c r="E230" s="467" t="s">
        <v>356</v>
      </c>
      <c r="F230" s="467"/>
      <c r="G230" s="467"/>
      <c r="H230" s="468"/>
      <c r="J230" s="50"/>
    </row>
    <row r="231" spans="1:10" x14ac:dyDescent="0.3">
      <c r="A231" s="106"/>
      <c r="E231" s="80" t="s">
        <v>321</v>
      </c>
      <c r="F231" s="80" t="s">
        <v>321</v>
      </c>
      <c r="G231" s="80" t="s">
        <v>321</v>
      </c>
      <c r="H231" s="81" t="s">
        <v>321</v>
      </c>
      <c r="J231" s="50"/>
    </row>
    <row r="232" spans="1:10" x14ac:dyDescent="0.3">
      <c r="A232" s="106"/>
      <c r="B232" s="82" t="s">
        <v>425</v>
      </c>
      <c r="C232" s="83"/>
      <c r="D232" s="84"/>
      <c r="E232" s="83" t="s">
        <v>359</v>
      </c>
      <c r="F232" s="83" t="s">
        <v>360</v>
      </c>
      <c r="G232" s="83" t="s">
        <v>361</v>
      </c>
      <c r="H232" s="135" t="s">
        <v>362</v>
      </c>
      <c r="J232" s="50"/>
    </row>
    <row r="233" spans="1:10" ht="21.9" customHeight="1" x14ac:dyDescent="0.3">
      <c r="A233" s="106"/>
      <c r="B233" s="88" t="s">
        <v>364</v>
      </c>
      <c r="C233" s="80"/>
      <c r="D233" s="80"/>
      <c r="E233" s="80"/>
      <c r="F233" s="80"/>
      <c r="G233" s="80"/>
      <c r="H233" s="81"/>
      <c r="J233" s="132"/>
    </row>
    <row r="234" spans="1:10" x14ac:dyDescent="0.3">
      <c r="A234" s="106"/>
      <c r="B234" s="489" t="s">
        <v>426</v>
      </c>
      <c r="C234" s="490"/>
      <c r="D234" s="491"/>
      <c r="E234" s="386">
        <v>3500</v>
      </c>
      <c r="F234" s="386">
        <v>0.3</v>
      </c>
      <c r="G234" s="387" t="s">
        <v>408</v>
      </c>
      <c r="H234" s="388">
        <v>6450</v>
      </c>
    </row>
    <row r="235" spans="1:10" x14ac:dyDescent="0.3">
      <c r="A235" s="106"/>
      <c r="B235" s="448"/>
      <c r="C235" s="448"/>
      <c r="D235" s="448"/>
      <c r="E235" s="273"/>
      <c r="F235" s="273"/>
      <c r="G235" s="273"/>
      <c r="H235" s="272"/>
    </row>
    <row r="236" spans="1:10" x14ac:dyDescent="0.3">
      <c r="A236" s="106"/>
      <c r="B236" s="448"/>
      <c r="C236" s="448"/>
      <c r="D236" s="448"/>
      <c r="E236" s="273"/>
      <c r="F236" s="273"/>
      <c r="G236" s="273"/>
      <c r="H236" s="272"/>
    </row>
    <row r="237" spans="1:10" x14ac:dyDescent="0.3">
      <c r="A237" s="106"/>
      <c r="B237" s="448"/>
      <c r="C237" s="448"/>
      <c r="D237" s="448"/>
      <c r="E237" s="273"/>
      <c r="F237" s="273"/>
      <c r="G237" s="273"/>
      <c r="H237" s="272"/>
    </row>
    <row r="238" spans="1:10" x14ac:dyDescent="0.3">
      <c r="A238" s="106"/>
      <c r="B238" s="488" t="s">
        <v>298</v>
      </c>
      <c r="C238" s="488"/>
      <c r="D238" s="488"/>
      <c r="E238" s="273"/>
      <c r="F238" s="273"/>
      <c r="G238" s="273"/>
      <c r="H238" s="274"/>
    </row>
    <row r="239" spans="1:10" x14ac:dyDescent="0.3">
      <c r="A239" s="106"/>
      <c r="B239" s="448"/>
      <c r="C239" s="448"/>
      <c r="D239" s="448"/>
      <c r="E239" s="273"/>
      <c r="F239" s="273"/>
      <c r="G239" s="273"/>
      <c r="H239" s="274"/>
    </row>
    <row r="240" spans="1:10" ht="21.9" customHeight="1" x14ac:dyDescent="0.3">
      <c r="A240" s="106"/>
      <c r="B240" s="88" t="s">
        <v>368</v>
      </c>
      <c r="C240" s="113"/>
      <c r="D240" s="140"/>
      <c r="E240" s="140"/>
      <c r="F240" s="140"/>
      <c r="G240" s="141"/>
      <c r="H240" s="142"/>
    </row>
    <row r="241" spans="1:10" x14ac:dyDescent="0.3">
      <c r="A241" s="106"/>
      <c r="B241" s="489" t="s">
        <v>426</v>
      </c>
      <c r="C241" s="490"/>
      <c r="D241" s="491"/>
      <c r="E241" s="389">
        <v>7000</v>
      </c>
      <c r="F241" s="389">
        <v>0.5</v>
      </c>
      <c r="G241" s="387" t="s">
        <v>408</v>
      </c>
      <c r="H241" s="390">
        <v>12900</v>
      </c>
    </row>
    <row r="242" spans="1:10" x14ac:dyDescent="0.3">
      <c r="A242" s="106"/>
      <c r="B242" s="456"/>
      <c r="C242" s="475"/>
      <c r="D242" s="457"/>
      <c r="E242" s="273"/>
      <c r="F242" s="273"/>
      <c r="G242" s="273"/>
      <c r="H242" s="274"/>
    </row>
    <row r="243" spans="1:10" x14ac:dyDescent="0.3">
      <c r="A243" s="106"/>
      <c r="B243" s="456"/>
      <c r="C243" s="475"/>
      <c r="D243" s="457"/>
      <c r="E243" s="273"/>
      <c r="F243" s="273"/>
      <c r="G243" s="273"/>
      <c r="H243" s="274"/>
    </row>
    <row r="244" spans="1:10" x14ac:dyDescent="0.3">
      <c r="A244" s="106"/>
      <c r="B244" s="456"/>
      <c r="C244" s="475"/>
      <c r="D244" s="457"/>
      <c r="E244" s="273"/>
      <c r="F244" s="273"/>
      <c r="G244" s="273"/>
      <c r="H244" s="274"/>
    </row>
    <row r="245" spans="1:10" x14ac:dyDescent="0.3">
      <c r="A245" s="106"/>
      <c r="B245" s="451" t="s">
        <v>298</v>
      </c>
      <c r="C245" s="452"/>
      <c r="D245" s="453"/>
      <c r="E245" s="273"/>
      <c r="F245" s="273"/>
      <c r="G245" s="273"/>
      <c r="H245" s="274"/>
    </row>
    <row r="246" spans="1:10" x14ac:dyDescent="0.3">
      <c r="A246" s="106"/>
      <c r="B246" s="448"/>
      <c r="C246" s="448"/>
      <c r="D246" s="448"/>
      <c r="E246" s="273"/>
      <c r="F246" s="273"/>
      <c r="G246" s="273"/>
      <c r="H246" s="274"/>
    </row>
    <row r="247" spans="1:10" x14ac:dyDescent="0.3">
      <c r="A247" s="106"/>
      <c r="B247" s="119"/>
      <c r="C247" s="119"/>
      <c r="D247" s="119"/>
      <c r="E247" s="120"/>
      <c r="F247" s="120"/>
      <c r="G247" s="120"/>
      <c r="H247" s="173"/>
    </row>
    <row r="248" spans="1:10" x14ac:dyDescent="0.3">
      <c r="A248" s="74" t="s">
        <v>324</v>
      </c>
      <c r="B248" s="118" t="s">
        <v>325</v>
      </c>
      <c r="C248" s="119"/>
      <c r="D248" s="119"/>
      <c r="E248" s="120"/>
      <c r="F248" s="120"/>
      <c r="G248" s="120"/>
      <c r="H248" s="173"/>
      <c r="J248" s="139"/>
    </row>
    <row r="249" spans="1:10" x14ac:dyDescent="0.3">
      <c r="A249" s="106"/>
      <c r="B249" s="446"/>
      <c r="C249" s="446"/>
      <c r="D249" s="446"/>
      <c r="E249" s="446"/>
      <c r="F249" s="446"/>
      <c r="G249" s="446"/>
      <c r="H249" s="447"/>
      <c r="J249" s="132"/>
    </row>
    <row r="250" spans="1:10" ht="43.2" customHeight="1" x14ac:dyDescent="0.3">
      <c r="A250" s="106"/>
      <c r="B250" s="446"/>
      <c r="C250" s="446"/>
      <c r="D250" s="446"/>
      <c r="E250" s="446"/>
      <c r="F250" s="446"/>
      <c r="G250" s="446"/>
      <c r="H250" s="447"/>
      <c r="J250" s="139"/>
    </row>
    <row r="251" spans="1:10" ht="15" thickBot="1" x14ac:dyDescent="0.35">
      <c r="A251" s="121"/>
      <c r="B251" s="174"/>
      <c r="C251" s="175"/>
      <c r="D251" s="175"/>
      <c r="E251" s="175"/>
      <c r="F251" s="175"/>
      <c r="G251" s="175"/>
      <c r="H251" s="176"/>
    </row>
    <row r="252" spans="1:10" x14ac:dyDescent="0.3">
      <c r="C252" s="163"/>
      <c r="E252" s="140"/>
      <c r="F252" s="92"/>
      <c r="G252" s="92"/>
      <c r="H252" s="92"/>
    </row>
  </sheetData>
  <sheetProtection algorithmName="SHA-512" hashValue="YluP5TNNTru3Rlxdoi+X1wOnF0rMawL3CVKwbKHhHRvkhyfjCEfACujEl7JiZdfSaoakAHowLo3wETSuAPwBmg==" saltValue="d/qwsE+VOUcuUsLDPIJzVQ==" spinCount="100000" sheet="1" objects="1" scenarios="1" insertRows="0"/>
  <mergeCells count="114">
    <mergeCell ref="B46:C46"/>
    <mergeCell ref="B62:C62"/>
    <mergeCell ref="B63:C63"/>
    <mergeCell ref="B234:D234"/>
    <mergeCell ref="G182:H182"/>
    <mergeCell ref="G186:H186"/>
    <mergeCell ref="G193:H193"/>
    <mergeCell ref="G201:H201"/>
    <mergeCell ref="B24:G24"/>
    <mergeCell ref="B25:G25"/>
    <mergeCell ref="G187:H187"/>
    <mergeCell ref="G188:H188"/>
    <mergeCell ref="G189:H189"/>
    <mergeCell ref="B61:C61"/>
    <mergeCell ref="B57:C57"/>
    <mergeCell ref="B44:C44"/>
    <mergeCell ref="B115:C115"/>
    <mergeCell ref="B116:C116"/>
    <mergeCell ref="B117:C117"/>
    <mergeCell ref="B118:C118"/>
    <mergeCell ref="B76:C76"/>
    <mergeCell ref="B136:C136"/>
    <mergeCell ref="B137:C137"/>
    <mergeCell ref="B138:C138"/>
    <mergeCell ref="G219:H219"/>
    <mergeCell ref="G220:H220"/>
    <mergeCell ref="A224:H224"/>
    <mergeCell ref="B225:H226"/>
    <mergeCell ref="D228:H228"/>
    <mergeCell ref="E230:H230"/>
    <mergeCell ref="G194:H194"/>
    <mergeCell ref="G195:H195"/>
    <mergeCell ref="G196:H196"/>
    <mergeCell ref="G197:H197"/>
    <mergeCell ref="G203:H203"/>
    <mergeCell ref="G202:H202"/>
    <mergeCell ref="G215:H215"/>
    <mergeCell ref="G214:H214"/>
    <mergeCell ref="G213:H213"/>
    <mergeCell ref="G208:H208"/>
    <mergeCell ref="G207:H207"/>
    <mergeCell ref="G206:H206"/>
    <mergeCell ref="G205:H205"/>
    <mergeCell ref="G204:H204"/>
    <mergeCell ref="G212:H212"/>
    <mergeCell ref="B246:D246"/>
    <mergeCell ref="B249:H250"/>
    <mergeCell ref="B235:D235"/>
    <mergeCell ref="B236:D236"/>
    <mergeCell ref="B237:D237"/>
    <mergeCell ref="B238:D238"/>
    <mergeCell ref="B239:D239"/>
    <mergeCell ref="B241:D241"/>
    <mergeCell ref="B242:D242"/>
    <mergeCell ref="B243:D243"/>
    <mergeCell ref="B244:D244"/>
    <mergeCell ref="B245:D245"/>
    <mergeCell ref="G181:H181"/>
    <mergeCell ref="G166:H166"/>
    <mergeCell ref="G168:H168"/>
    <mergeCell ref="G169:H169"/>
    <mergeCell ref="G170:H170"/>
    <mergeCell ref="G171:H171"/>
    <mergeCell ref="G172:H172"/>
    <mergeCell ref="G173:H173"/>
    <mergeCell ref="G177:H177"/>
    <mergeCell ref="G178:H178"/>
    <mergeCell ref="G179:H179"/>
    <mergeCell ref="G180:H180"/>
    <mergeCell ref="D163:H163"/>
    <mergeCell ref="B107:C107"/>
    <mergeCell ref="B112:C112"/>
    <mergeCell ref="B114:C114"/>
    <mergeCell ref="B119:C119"/>
    <mergeCell ref="B128:C128"/>
    <mergeCell ref="B133:C133"/>
    <mergeCell ref="B135:C135"/>
    <mergeCell ref="B140:C140"/>
    <mergeCell ref="C149:H150"/>
    <mergeCell ref="B153:H155"/>
    <mergeCell ref="B157:H161"/>
    <mergeCell ref="B129:C129"/>
    <mergeCell ref="B130:C130"/>
    <mergeCell ref="B131:C131"/>
    <mergeCell ref="B132:C132"/>
    <mergeCell ref="B108:C108"/>
    <mergeCell ref="B109:C109"/>
    <mergeCell ref="B110:C110"/>
    <mergeCell ref="B111:C111"/>
    <mergeCell ref="B139:C139"/>
    <mergeCell ref="B17:E18"/>
    <mergeCell ref="B98:C98"/>
    <mergeCell ref="A28:H28"/>
    <mergeCell ref="B29:H30"/>
    <mergeCell ref="E37:H37"/>
    <mergeCell ref="B43:C43"/>
    <mergeCell ref="B58:C58"/>
    <mergeCell ref="B60:C60"/>
    <mergeCell ref="B77:C77"/>
    <mergeCell ref="B86:C86"/>
    <mergeCell ref="B91:C91"/>
    <mergeCell ref="B93:C93"/>
    <mergeCell ref="B75:C75"/>
    <mergeCell ref="B74:C74"/>
    <mergeCell ref="B95:C95"/>
    <mergeCell ref="B96:C96"/>
    <mergeCell ref="B97:C97"/>
    <mergeCell ref="B87:C87"/>
    <mergeCell ref="B88:C88"/>
    <mergeCell ref="B89:C89"/>
    <mergeCell ref="B90:C90"/>
    <mergeCell ref="B94:C94"/>
    <mergeCell ref="D33:H35"/>
    <mergeCell ref="B45:C45"/>
  </mergeCells>
  <conditionalFormatting sqref="A41">
    <cfRule type="expression" dxfId="175" priority="4">
      <formula>$F$17="no"</formula>
    </cfRule>
  </conditionalFormatting>
  <conditionalFormatting sqref="A28:H32 A33:D33 A34:C35 A36:H186 A187:G189 A190:H193 A194:G197 A198:H201 A202:G208 A209:H212 A213:G215 A216:H251">
    <cfRule type="expression" dxfId="174" priority="1">
      <formula>AND($F$11="no",$F$13="no",$F$15="no",$F$20="no")</formula>
    </cfRule>
  </conditionalFormatting>
  <conditionalFormatting sqref="A84:H86 A87:B90 D87:H90 A91:H93 A94:B97 D94:H97 A98:H107 A108:B111 D108:H111 A112:H114 A115:B118 D115:H118 A119:H128 A129:B132 D129:H132 A133:H135 A136:B139 D136:H139 A140:H146 A192:H193 A194:G197 A198:H201 A202:G208 A209:H212 A213:G215 A216:H216">
    <cfRule type="expression" dxfId="173" priority="5">
      <formula>$F$17="no"</formula>
    </cfRule>
  </conditionalFormatting>
  <conditionalFormatting sqref="B218">
    <cfRule type="expression" dxfId="172" priority="22">
      <formula>$F$20="no"</formula>
    </cfRule>
  </conditionalFormatting>
  <conditionalFormatting sqref="C185">
    <cfRule type="expression" dxfId="171" priority="3">
      <formula>$F$17="no"</formula>
    </cfRule>
  </conditionalFormatting>
  <conditionalFormatting sqref="C218">
    <cfRule type="expression" dxfId="170" priority="2">
      <formula>$F$17="no"</formula>
    </cfRule>
  </conditionalFormatting>
  <conditionalFormatting sqref="E43:E58 E60:E78 E80:E83 E93:E99 E101:E104 E114:E120 E122:E125 E135:E141 E143:E146 B167:H174 E241:E246">
    <cfRule type="expression" dxfId="169" priority="75">
      <formula>$F$11="no"</formula>
    </cfRule>
  </conditionalFormatting>
  <conditionalFormatting sqref="E86:E91">
    <cfRule type="expression" dxfId="168" priority="50">
      <formula>$F$11="no"</formula>
    </cfRule>
  </conditionalFormatting>
  <conditionalFormatting sqref="E107:E112">
    <cfRule type="expression" dxfId="167" priority="38">
      <formula>$F$11="no"</formula>
    </cfRule>
  </conditionalFormatting>
  <conditionalFormatting sqref="E128:E133">
    <cfRule type="expression" dxfId="166" priority="26">
      <formula>$F$11="no"</formula>
    </cfRule>
  </conditionalFormatting>
  <conditionalFormatting sqref="E234:E239">
    <cfRule type="expression" dxfId="165" priority="9">
      <formula>$F$11="no"</formula>
    </cfRule>
  </conditionalFormatting>
  <conditionalFormatting sqref="F43:F58 F60:F78 F80:F83 F93:F99 F101:F104 F114:F120 F122:F125 F135:F141 F143:F146 B176:H183 F241:F246">
    <cfRule type="expression" dxfId="164" priority="74">
      <formula>$F$13="no"</formula>
    </cfRule>
  </conditionalFormatting>
  <conditionalFormatting sqref="F86:F91">
    <cfRule type="expression" dxfId="163" priority="49">
      <formula>$F$13="no"</formula>
    </cfRule>
  </conditionalFormatting>
  <conditionalFormatting sqref="F107:F112">
    <cfRule type="expression" dxfId="162" priority="37">
      <formula>$F$13="no"</formula>
    </cfRule>
  </conditionalFormatting>
  <conditionalFormatting sqref="F128:F133">
    <cfRule type="expression" dxfId="161" priority="25">
      <formula>$F$13="no"</formula>
    </cfRule>
  </conditionalFormatting>
  <conditionalFormatting sqref="F234:F239">
    <cfRule type="expression" dxfId="160" priority="8">
      <formula>$F$13="no"</formula>
    </cfRule>
  </conditionalFormatting>
  <conditionalFormatting sqref="G43:G58 G60:G78 G80:G83 G86:G91 G93:G99 G101:G104 G107:G112 G114:G120 G122:G125 G128:G133 G135:G141 G143:G146 B185:H186 B187:G189 B190:H193 B194:G197 B198:H201 B202:G208 B209:H212 B213:G215 B216:H216 G234:G239 G241:G246">
    <cfRule type="expression" dxfId="159" priority="73">
      <formula>$F$15="no"</formula>
    </cfRule>
  </conditionalFormatting>
  <conditionalFormatting sqref="H43:H58 H60:H78 H80:H83 H93:H99 H101:H104 H114:H120 H122:H125 H135:H141 H143:H146 C218:H221 H241:H246">
    <cfRule type="expression" dxfId="158" priority="72">
      <formula>$F$20="no"</formula>
    </cfRule>
  </conditionalFormatting>
  <conditionalFormatting sqref="H86:H91">
    <cfRule type="expression" dxfId="157" priority="47">
      <formula>$F$20="no"</formula>
    </cfRule>
  </conditionalFormatting>
  <conditionalFormatting sqref="H107:H112">
    <cfRule type="expression" dxfId="156" priority="35">
      <formula>$F$20="no"</formula>
    </cfRule>
  </conditionalFormatting>
  <conditionalFormatting sqref="H128:H133">
    <cfRule type="expression" dxfId="155" priority="23">
      <formula>$F$20="no"</formula>
    </cfRule>
  </conditionalFormatting>
  <conditionalFormatting sqref="H234:H239">
    <cfRule type="expression" dxfId="154" priority="6">
      <formula>$F$20="no"</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D00-000000000000}">
          <x14:formula1>
            <xm:f>'Yes or No'!$A:$A</xm:f>
          </x14:formula1>
          <xm:sqref>F11 F13 F15 F20 F17</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sheetPr>
  <dimension ref="A1:J228"/>
  <sheetViews>
    <sheetView showGridLines="0" zoomScaleNormal="100" workbookViewId="0">
      <selection activeCell="K20" sqref="K20"/>
    </sheetView>
  </sheetViews>
  <sheetFormatPr defaultColWidth="9.109375" defaultRowHeight="14.4" x14ac:dyDescent="0.3"/>
  <cols>
    <col min="1" max="1" width="3" style="44" customWidth="1"/>
    <col min="2" max="2" width="12.33203125" style="44" customWidth="1"/>
    <col min="3" max="3" width="43.5546875" style="44" customWidth="1"/>
    <col min="4" max="4" width="19.33203125" style="44" customWidth="1"/>
    <col min="5" max="8" width="17.44140625" style="44" customWidth="1"/>
    <col min="9" max="9" width="3.109375" style="44" customWidth="1"/>
    <col min="10" max="16384" width="9.109375" style="44"/>
  </cols>
  <sheetData>
    <row r="1" spans="1:8" ht="18.75" customHeight="1" x14ac:dyDescent="0.35">
      <c r="A1" s="43" t="str">
        <f>'Cover and Instructions'!A1</f>
        <v>Georgia State Health Benefit Plan MHPAEA Parity</v>
      </c>
      <c r="H1" s="45" t="s">
        <v>60</v>
      </c>
    </row>
    <row r="2" spans="1:8" ht="25.8" x14ac:dyDescent="0.5">
      <c r="A2" s="46" t="s">
        <v>1</v>
      </c>
    </row>
    <row r="3" spans="1:8" ht="21" x14ac:dyDescent="0.4">
      <c r="A3" s="48" t="s">
        <v>442</v>
      </c>
    </row>
    <row r="5" spans="1:8" x14ac:dyDescent="0.3">
      <c r="A5" s="50" t="s">
        <v>2</v>
      </c>
      <c r="C5" s="51" t="str">
        <f>'Cover and Instructions'!$D$4</f>
        <v>UnitedHealthcare</v>
      </c>
      <c r="D5" s="51"/>
      <c r="E5" s="51"/>
      <c r="F5" s="51"/>
      <c r="G5" s="51"/>
    </row>
    <row r="6" spans="1:8" x14ac:dyDescent="0.3">
      <c r="A6" s="50" t="s">
        <v>274</v>
      </c>
      <c r="C6" s="51" t="str">
        <f>'Cover and Instructions'!D5</f>
        <v>UnitedHealthcare HDHP</v>
      </c>
      <c r="D6" s="51"/>
      <c r="E6" s="51"/>
      <c r="F6" s="51"/>
      <c r="G6" s="51"/>
    </row>
    <row r="7" spans="1:8" ht="15" thickBot="1" x14ac:dyDescent="0.35"/>
    <row r="8" spans="1:8" x14ac:dyDescent="0.3">
      <c r="A8" s="53" t="s">
        <v>275</v>
      </c>
      <c r="B8" s="54"/>
      <c r="C8" s="54"/>
      <c r="D8" s="54"/>
      <c r="E8" s="54"/>
      <c r="F8" s="54"/>
      <c r="G8" s="54"/>
      <c r="H8" s="55"/>
    </row>
    <row r="9" spans="1:8" ht="15" customHeight="1" x14ac:dyDescent="0.3">
      <c r="A9" s="56" t="s">
        <v>276</v>
      </c>
      <c r="B9" s="127"/>
      <c r="C9" s="127"/>
      <c r="D9" s="127"/>
      <c r="E9" s="127"/>
      <c r="F9" s="127"/>
      <c r="G9" s="127"/>
      <c r="H9" s="128"/>
    </row>
    <row r="10" spans="1:8" x14ac:dyDescent="0.3">
      <c r="A10" s="59"/>
      <c r="B10" s="60"/>
      <c r="C10" s="60"/>
      <c r="D10" s="60"/>
      <c r="E10" s="60"/>
      <c r="F10" s="60"/>
      <c r="G10" s="60"/>
      <c r="H10" s="61"/>
    </row>
    <row r="11" spans="1:8" x14ac:dyDescent="0.3">
      <c r="A11" s="62" t="s">
        <v>277</v>
      </c>
      <c r="B11" s="63" t="s">
        <v>443</v>
      </c>
      <c r="C11" s="60"/>
      <c r="D11" s="60"/>
      <c r="E11" s="60"/>
      <c r="F11" s="129" t="s">
        <v>164</v>
      </c>
      <c r="G11" s="65" t="str">
        <f>IF(F11="yes","  Complete Section 1 and Section 2","")</f>
        <v xml:space="preserve">  Complete Section 1 and Section 2</v>
      </c>
      <c r="H11" s="61"/>
    </row>
    <row r="12" spans="1:8" ht="6" customHeight="1" x14ac:dyDescent="0.3">
      <c r="A12" s="62"/>
      <c r="B12" s="63"/>
      <c r="C12" s="60"/>
      <c r="D12" s="60"/>
      <c r="E12" s="60"/>
      <c r="F12" s="60"/>
      <c r="G12" s="65"/>
      <c r="H12" s="61"/>
    </row>
    <row r="13" spans="1:8" x14ac:dyDescent="0.3">
      <c r="A13" s="62" t="s">
        <v>279</v>
      </c>
      <c r="B13" s="63" t="s">
        <v>444</v>
      </c>
      <c r="C13" s="60"/>
      <c r="D13" s="60"/>
      <c r="E13" s="60"/>
      <c r="F13" s="129" t="s">
        <v>164</v>
      </c>
      <c r="G13" s="65" t="str">
        <f>IF(F13="yes","  Complete Section 1 and Section 2","")</f>
        <v xml:space="preserve">  Complete Section 1 and Section 2</v>
      </c>
      <c r="H13" s="61"/>
    </row>
    <row r="14" spans="1:8" ht="6" customHeight="1" x14ac:dyDescent="0.3">
      <c r="A14" s="62"/>
      <c r="B14" s="63"/>
      <c r="C14" s="60"/>
      <c r="D14" s="60"/>
      <c r="E14" s="60"/>
      <c r="F14" s="60"/>
      <c r="G14" s="65"/>
      <c r="H14" s="61"/>
    </row>
    <row r="15" spans="1:8" x14ac:dyDescent="0.3">
      <c r="A15" s="62" t="s">
        <v>345</v>
      </c>
      <c r="B15" s="63" t="s">
        <v>445</v>
      </c>
      <c r="C15" s="60"/>
      <c r="D15" s="60"/>
      <c r="E15" s="60"/>
      <c r="F15" s="64" t="s">
        <v>165</v>
      </c>
      <c r="G15" s="65" t="str">
        <f>IF(F15="yes","  Complete Section 1 and Section 2","")</f>
        <v/>
      </c>
      <c r="H15" s="61"/>
    </row>
    <row r="16" spans="1:8" ht="6" customHeight="1" x14ac:dyDescent="0.3">
      <c r="A16" s="62"/>
      <c r="B16" s="63"/>
      <c r="C16" s="60"/>
      <c r="D16" s="60"/>
      <c r="E16" s="60"/>
      <c r="F16" s="60"/>
      <c r="G16" s="65"/>
      <c r="H16" s="61"/>
    </row>
    <row r="17" spans="1:10" x14ac:dyDescent="0.3">
      <c r="A17" s="62" t="s">
        <v>347</v>
      </c>
      <c r="B17" s="458" t="s">
        <v>446</v>
      </c>
      <c r="C17" s="458"/>
      <c r="D17" s="458"/>
      <c r="E17" s="458"/>
      <c r="F17" s="129" t="s">
        <v>165</v>
      </c>
      <c r="G17" s="65" t="str">
        <f>IF(F17="yes","  Report each income level in separate tiers in Section 1 and Section 2","")</f>
        <v/>
      </c>
      <c r="H17" s="61"/>
    </row>
    <row r="18" spans="1:10" x14ac:dyDescent="0.3">
      <c r="A18" s="62"/>
      <c r="B18" s="458"/>
      <c r="C18" s="458"/>
      <c r="D18" s="458"/>
      <c r="E18" s="458"/>
      <c r="F18" s="60"/>
      <c r="G18" s="65"/>
      <c r="H18" s="61"/>
    </row>
    <row r="19" spans="1:10" ht="6" customHeight="1" x14ac:dyDescent="0.3">
      <c r="A19" s="62"/>
      <c r="B19" s="63"/>
      <c r="C19" s="60"/>
      <c r="D19" s="60"/>
      <c r="E19" s="60"/>
      <c r="F19" s="60"/>
      <c r="G19" s="65"/>
      <c r="H19" s="61"/>
    </row>
    <row r="20" spans="1:10" x14ac:dyDescent="0.3">
      <c r="A20" s="62" t="s">
        <v>349</v>
      </c>
      <c r="B20" s="63" t="s">
        <v>447</v>
      </c>
      <c r="C20" s="60"/>
      <c r="D20" s="60"/>
      <c r="E20" s="60"/>
      <c r="F20" s="129" t="s">
        <v>164</v>
      </c>
      <c r="G20" s="65" t="str">
        <f>IF(F20="yes","  Complete Section 1 and Section 2","")</f>
        <v xml:space="preserve">  Complete Section 1 and Section 2</v>
      </c>
      <c r="H20" s="61"/>
    </row>
    <row r="21" spans="1:10" ht="6" customHeight="1" x14ac:dyDescent="0.3">
      <c r="A21" s="62"/>
      <c r="B21" s="63"/>
      <c r="C21" s="60"/>
      <c r="D21" s="60"/>
      <c r="E21" s="60"/>
      <c r="F21" s="60"/>
      <c r="G21" s="65"/>
      <c r="H21" s="130"/>
    </row>
    <row r="22" spans="1:10" x14ac:dyDescent="0.3">
      <c r="A22" s="62" t="s">
        <v>351</v>
      </c>
      <c r="B22" s="63"/>
      <c r="C22" s="60"/>
      <c r="D22" s="60"/>
      <c r="E22" s="60"/>
      <c r="F22" s="67"/>
      <c r="G22" s="65"/>
      <c r="H22" s="130"/>
    </row>
    <row r="23" spans="1:10" x14ac:dyDescent="0.3">
      <c r="A23" s="62"/>
      <c r="B23" s="63" t="s">
        <v>352</v>
      </c>
      <c r="C23" s="60"/>
      <c r="D23" s="60"/>
      <c r="E23" s="60"/>
      <c r="F23" s="67"/>
      <c r="G23" s="65"/>
      <c r="H23" s="130"/>
    </row>
    <row r="24" spans="1:10" x14ac:dyDescent="0.3">
      <c r="A24" s="62"/>
      <c r="B24" s="471"/>
      <c r="C24" s="471"/>
      <c r="D24" s="471"/>
      <c r="E24" s="471"/>
      <c r="F24" s="471"/>
      <c r="G24" s="471"/>
      <c r="H24" s="130"/>
      <c r="J24" s="132"/>
    </row>
    <row r="25" spans="1:10" x14ac:dyDescent="0.3">
      <c r="A25" s="62"/>
      <c r="B25" s="472"/>
      <c r="C25" s="472"/>
      <c r="D25" s="472"/>
      <c r="E25" s="472"/>
      <c r="F25" s="472"/>
      <c r="G25" s="472"/>
      <c r="H25" s="130"/>
      <c r="J25" s="133"/>
    </row>
    <row r="26" spans="1:10" ht="15" thickBot="1" x14ac:dyDescent="0.35">
      <c r="A26" s="68"/>
      <c r="B26" s="69"/>
      <c r="C26" s="70"/>
      <c r="D26" s="70"/>
      <c r="E26" s="70"/>
      <c r="F26" s="70"/>
      <c r="G26" s="70"/>
      <c r="H26" s="134"/>
    </row>
    <row r="27" spans="1:10" ht="15" thickBot="1" x14ac:dyDescent="0.35">
      <c r="A27" s="96"/>
      <c r="B27" s="96"/>
      <c r="C27" s="96"/>
      <c r="D27" s="96"/>
      <c r="E27" s="96"/>
      <c r="F27" s="96"/>
      <c r="G27" s="96"/>
      <c r="H27" s="183"/>
    </row>
    <row r="28" spans="1:10" ht="16.2" thickBot="1" x14ac:dyDescent="0.35">
      <c r="A28" s="435" t="s">
        <v>448</v>
      </c>
      <c r="B28" s="436"/>
      <c r="C28" s="436"/>
      <c r="D28" s="436"/>
      <c r="E28" s="436"/>
      <c r="F28" s="436"/>
      <c r="G28" s="436"/>
      <c r="H28" s="437"/>
    </row>
    <row r="29" spans="1:10" x14ac:dyDescent="0.3">
      <c r="A29" s="74" t="s">
        <v>282</v>
      </c>
      <c r="B29" s="463" t="s">
        <v>354</v>
      </c>
      <c r="C29" s="463"/>
      <c r="D29" s="463"/>
      <c r="E29" s="463"/>
      <c r="F29" s="463"/>
      <c r="G29" s="463"/>
      <c r="H29" s="464"/>
    </row>
    <row r="30" spans="1:10" x14ac:dyDescent="0.3">
      <c r="A30" s="74"/>
      <c r="B30" s="465"/>
      <c r="C30" s="465"/>
      <c r="D30" s="465"/>
      <c r="E30" s="465"/>
      <c r="F30" s="465"/>
      <c r="G30" s="465"/>
      <c r="H30" s="466"/>
    </row>
    <row r="31" spans="1:10" x14ac:dyDescent="0.3">
      <c r="A31" s="74"/>
      <c r="B31" s="77" t="s">
        <v>284</v>
      </c>
      <c r="C31" s="78"/>
      <c r="D31" s="78"/>
      <c r="E31" s="78"/>
      <c r="F31" s="78"/>
      <c r="G31" s="78"/>
      <c r="H31" s="79"/>
    </row>
    <row r="32" spans="1:10" x14ac:dyDescent="0.3">
      <c r="A32" s="74"/>
      <c r="C32" s="78"/>
      <c r="D32" s="78"/>
      <c r="E32" s="78"/>
      <c r="F32" s="78"/>
      <c r="G32" s="78"/>
      <c r="H32" s="79"/>
    </row>
    <row r="33" spans="1:10" x14ac:dyDescent="0.3">
      <c r="A33" s="74"/>
      <c r="B33" s="50" t="s">
        <v>285</v>
      </c>
      <c r="D33" s="446" t="s">
        <v>355</v>
      </c>
      <c r="E33" s="446"/>
      <c r="F33" s="446"/>
      <c r="G33" s="446"/>
      <c r="H33" s="447"/>
    </row>
    <row r="34" spans="1:10" ht="15" customHeight="1" x14ac:dyDescent="0.3">
      <c r="A34" s="74"/>
      <c r="B34" s="50"/>
      <c r="D34" s="446"/>
      <c r="E34" s="446"/>
      <c r="F34" s="446"/>
      <c r="G34" s="446"/>
      <c r="H34" s="447"/>
    </row>
    <row r="35" spans="1:10" x14ac:dyDescent="0.3">
      <c r="A35" s="74"/>
      <c r="B35" s="50"/>
      <c r="D35" s="446"/>
      <c r="E35" s="446"/>
      <c r="F35" s="446"/>
      <c r="G35" s="446"/>
      <c r="H35" s="447"/>
    </row>
    <row r="36" spans="1:10" x14ac:dyDescent="0.3">
      <c r="A36" s="74"/>
      <c r="C36" s="78"/>
      <c r="D36" s="78"/>
      <c r="E36" s="78"/>
      <c r="F36" s="78"/>
      <c r="G36" s="78"/>
      <c r="H36" s="79"/>
    </row>
    <row r="37" spans="1:10" ht="15" customHeight="1" x14ac:dyDescent="0.3">
      <c r="A37" s="106"/>
      <c r="B37" s="78"/>
      <c r="C37" s="78"/>
      <c r="D37" s="78"/>
      <c r="E37" s="467" t="s">
        <v>356</v>
      </c>
      <c r="F37" s="467"/>
      <c r="G37" s="467"/>
      <c r="H37" s="468"/>
    </row>
    <row r="38" spans="1:10" x14ac:dyDescent="0.3">
      <c r="A38" s="106"/>
      <c r="E38" s="80" t="s">
        <v>286</v>
      </c>
      <c r="F38" s="80" t="s">
        <v>286</v>
      </c>
      <c r="G38" s="80" t="s">
        <v>286</v>
      </c>
      <c r="H38" s="81" t="s">
        <v>286</v>
      </c>
    </row>
    <row r="39" spans="1:10" x14ac:dyDescent="0.3">
      <c r="A39" s="106"/>
      <c r="B39" s="80"/>
      <c r="C39" s="80"/>
      <c r="D39" s="80" t="s">
        <v>449</v>
      </c>
      <c r="E39" s="80" t="s">
        <v>290</v>
      </c>
      <c r="F39" s="80" t="s">
        <v>290</v>
      </c>
      <c r="G39" s="80" t="s">
        <v>290</v>
      </c>
      <c r="H39" s="81" t="s">
        <v>290</v>
      </c>
    </row>
    <row r="40" spans="1:10" x14ac:dyDescent="0.3">
      <c r="A40" s="106"/>
      <c r="B40" s="82" t="s">
        <v>450</v>
      </c>
      <c r="C40" s="83"/>
      <c r="D40" s="83" t="s">
        <v>286</v>
      </c>
      <c r="E40" s="83" t="s">
        <v>359</v>
      </c>
      <c r="F40" s="83" t="s">
        <v>360</v>
      </c>
      <c r="G40" s="83" t="s">
        <v>361</v>
      </c>
      <c r="H40" s="135" t="s">
        <v>362</v>
      </c>
    </row>
    <row r="41" spans="1:10" x14ac:dyDescent="0.3">
      <c r="A41" s="137" t="s">
        <v>363</v>
      </c>
      <c r="B41" s="138"/>
      <c r="C41" s="80"/>
      <c r="D41" s="80"/>
      <c r="E41" s="80"/>
      <c r="F41" s="80"/>
      <c r="G41" s="80"/>
      <c r="H41" s="81"/>
    </row>
    <row r="42" spans="1:10" ht="21.9" customHeight="1" x14ac:dyDescent="0.3">
      <c r="A42" s="106"/>
      <c r="B42" s="88" t="s">
        <v>364</v>
      </c>
      <c r="C42" s="80"/>
      <c r="D42" s="80"/>
      <c r="E42" s="80"/>
      <c r="F42" s="80"/>
      <c r="G42" s="80"/>
      <c r="H42" s="81"/>
      <c r="J42" s="136"/>
    </row>
    <row r="43" spans="1:10" ht="15" customHeight="1" x14ac:dyDescent="0.3">
      <c r="A43" s="106"/>
      <c r="B43" s="469" t="s">
        <v>451</v>
      </c>
      <c r="C43" s="470"/>
      <c r="D43" s="368">
        <v>4463939.16</v>
      </c>
      <c r="E43" s="370">
        <v>4463939.16</v>
      </c>
      <c r="F43" s="370">
        <v>4463939.16</v>
      </c>
      <c r="G43" s="391" t="s">
        <v>408</v>
      </c>
      <c r="H43" s="403">
        <v>4463939.16</v>
      </c>
      <c r="J43" s="139"/>
    </row>
    <row r="44" spans="1:10" ht="15" customHeight="1" x14ac:dyDescent="0.3">
      <c r="A44" s="106"/>
      <c r="B44" s="456"/>
      <c r="C44" s="457"/>
      <c r="D44" s="262"/>
      <c r="E44" s="263"/>
      <c r="F44" s="263"/>
      <c r="G44" s="264"/>
      <c r="H44" s="265"/>
      <c r="J44" s="139"/>
    </row>
    <row r="45" spans="1:10" ht="15" customHeight="1" x14ac:dyDescent="0.3">
      <c r="A45" s="106"/>
      <c r="B45" s="456"/>
      <c r="C45" s="457"/>
      <c r="D45" s="262"/>
      <c r="E45" s="263"/>
      <c r="F45" s="263"/>
      <c r="G45" s="264"/>
      <c r="H45" s="265"/>
      <c r="J45" s="139"/>
    </row>
    <row r="46" spans="1:10" ht="15" customHeight="1" x14ac:dyDescent="0.3">
      <c r="A46" s="106"/>
      <c r="B46" s="456"/>
      <c r="C46" s="457"/>
      <c r="D46" s="262"/>
      <c r="E46" s="263"/>
      <c r="F46" s="263"/>
      <c r="G46" s="264"/>
      <c r="H46" s="265"/>
      <c r="J46" s="139"/>
    </row>
    <row r="47" spans="1:10" ht="15" customHeight="1" x14ac:dyDescent="0.3">
      <c r="A47" s="106"/>
      <c r="B47" s="451" t="s">
        <v>298</v>
      </c>
      <c r="C47" s="453"/>
      <c r="D47" s="262"/>
      <c r="E47" s="263"/>
      <c r="F47" s="263"/>
      <c r="G47" s="264"/>
      <c r="H47" s="265"/>
      <c r="J47" s="139"/>
    </row>
    <row r="48" spans="1:10" x14ac:dyDescent="0.3">
      <c r="A48" s="106"/>
      <c r="B48" s="448"/>
      <c r="C48" s="448"/>
      <c r="D48" s="263"/>
      <c r="E48" s="263"/>
      <c r="F48" s="263"/>
      <c r="G48" s="266"/>
      <c r="H48" s="267"/>
    </row>
    <row r="49" spans="1:8" ht="21.9" customHeight="1" x14ac:dyDescent="0.3">
      <c r="A49" s="106"/>
      <c r="B49" s="88" t="s">
        <v>368</v>
      </c>
      <c r="C49" s="113"/>
      <c r="D49" s="140"/>
      <c r="E49" s="140"/>
      <c r="F49" s="140"/>
      <c r="G49" s="141"/>
      <c r="H49" s="142"/>
    </row>
    <row r="50" spans="1:8" x14ac:dyDescent="0.3">
      <c r="A50" s="106"/>
      <c r="B50" s="469" t="s">
        <v>451</v>
      </c>
      <c r="C50" s="470"/>
      <c r="D50" s="370">
        <v>28858.44</v>
      </c>
      <c r="E50" s="370">
        <v>28858.44</v>
      </c>
      <c r="F50" s="370">
        <v>28858.44</v>
      </c>
      <c r="G50" s="395" t="s">
        <v>408</v>
      </c>
      <c r="H50" s="396">
        <v>28858.44</v>
      </c>
    </row>
    <row r="51" spans="1:8" x14ac:dyDescent="0.3">
      <c r="A51" s="106"/>
      <c r="B51" s="456"/>
      <c r="C51" s="457"/>
      <c r="D51" s="263"/>
      <c r="E51" s="263"/>
      <c r="F51" s="263"/>
      <c r="G51" s="266"/>
      <c r="H51" s="267"/>
    </row>
    <row r="52" spans="1:8" x14ac:dyDescent="0.3">
      <c r="A52" s="106"/>
      <c r="B52" s="456"/>
      <c r="C52" s="457"/>
      <c r="D52" s="263"/>
      <c r="E52" s="263"/>
      <c r="F52" s="263"/>
      <c r="G52" s="266"/>
      <c r="H52" s="267"/>
    </row>
    <row r="53" spans="1:8" x14ac:dyDescent="0.3">
      <c r="A53" s="106"/>
      <c r="B53" s="456"/>
      <c r="C53" s="457"/>
      <c r="D53" s="263"/>
      <c r="E53" s="263"/>
      <c r="F53" s="263"/>
      <c r="G53" s="266"/>
      <c r="H53" s="267"/>
    </row>
    <row r="54" spans="1:8" x14ac:dyDescent="0.3">
      <c r="A54" s="106"/>
      <c r="B54" s="451" t="s">
        <v>298</v>
      </c>
      <c r="C54" s="453"/>
      <c r="D54" s="263"/>
      <c r="E54" s="263"/>
      <c r="F54" s="263"/>
      <c r="G54" s="266"/>
      <c r="H54" s="267"/>
    </row>
    <row r="55" spans="1:8" x14ac:dyDescent="0.3">
      <c r="A55" s="106"/>
      <c r="B55" s="448"/>
      <c r="C55" s="448"/>
      <c r="D55" s="263"/>
      <c r="E55" s="263"/>
      <c r="F55" s="263"/>
      <c r="G55" s="266"/>
      <c r="H55" s="267"/>
    </row>
    <row r="56" spans="1:8" x14ac:dyDescent="0.3">
      <c r="A56" s="106"/>
      <c r="B56" s="143"/>
      <c r="C56" s="120"/>
      <c r="D56" s="144">
        <f>SUM(D43:D55)</f>
        <v>4492797.6000000006</v>
      </c>
      <c r="E56" s="145">
        <f>SUM(E43:E55)</f>
        <v>4492797.6000000006</v>
      </c>
      <c r="F56" s="145">
        <f>SUM(F43:F55)</f>
        <v>4492797.6000000006</v>
      </c>
      <c r="G56" s="144">
        <f>SUM(G43:G55)</f>
        <v>0</v>
      </c>
      <c r="H56" s="146">
        <f>SUM(H43:H55)</f>
        <v>4492797.6000000006</v>
      </c>
    </row>
    <row r="57" spans="1:8" x14ac:dyDescent="0.3">
      <c r="A57" s="74" t="s">
        <v>311</v>
      </c>
      <c r="B57" s="50" t="s">
        <v>371</v>
      </c>
      <c r="C57" s="120"/>
      <c r="D57" s="147"/>
      <c r="E57" s="147"/>
      <c r="F57" s="147"/>
      <c r="G57" s="141"/>
      <c r="H57" s="142"/>
    </row>
    <row r="58" spans="1:8" x14ac:dyDescent="0.3">
      <c r="A58" s="106"/>
      <c r="C58" s="44" t="s">
        <v>372</v>
      </c>
      <c r="D58" s="144">
        <f>D56</f>
        <v>4492797.6000000006</v>
      </c>
      <c r="E58" s="145">
        <f t="shared" ref="E58:H58" si="0">E56</f>
        <v>4492797.6000000006</v>
      </c>
      <c r="F58" s="145">
        <f t="shared" si="0"/>
        <v>4492797.6000000006</v>
      </c>
      <c r="G58" s="144">
        <f t="shared" si="0"/>
        <v>0</v>
      </c>
      <c r="H58" s="150">
        <f t="shared" si="0"/>
        <v>4492797.6000000006</v>
      </c>
    </row>
    <row r="59" spans="1:8" x14ac:dyDescent="0.3">
      <c r="A59" s="106"/>
      <c r="C59" s="44" t="s">
        <v>373</v>
      </c>
      <c r="E59" s="296">
        <f>E58/D58</f>
        <v>1</v>
      </c>
      <c r="F59" s="296">
        <f>F58/D58</f>
        <v>1</v>
      </c>
      <c r="G59" s="296">
        <f>G58/D58</f>
        <v>0</v>
      </c>
      <c r="H59" s="297">
        <f>H58/D58</f>
        <v>1</v>
      </c>
    </row>
    <row r="60" spans="1:8" x14ac:dyDescent="0.3">
      <c r="A60" s="106"/>
      <c r="C60" s="44" t="s">
        <v>374</v>
      </c>
      <c r="E60" s="92" t="str">
        <f>IF(E59&gt;=(2/3),"Yes","No")</f>
        <v>Yes</v>
      </c>
      <c r="F60" s="92" t="str">
        <f>IF(F59&gt;=(2/3),"Yes","No")</f>
        <v>Yes</v>
      </c>
      <c r="G60" s="92" t="str">
        <f>IF(G59&gt;=(2/3),"Yes","No")</f>
        <v>No</v>
      </c>
      <c r="H60" s="151" t="str">
        <f>IF(H59&gt;=(2/3),"Yes","No")</f>
        <v>Yes</v>
      </c>
    </row>
    <row r="61" spans="1:8" x14ac:dyDescent="0.3">
      <c r="A61" s="106"/>
      <c r="B61" s="84"/>
      <c r="C61" s="84"/>
      <c r="D61" s="84"/>
      <c r="E61" s="152" t="str">
        <f>IF(E60="No", "Note A", "Note B")</f>
        <v>Note B</v>
      </c>
      <c r="F61" s="152" t="str">
        <f>IF(F60="No", "Note A", "Note B")</f>
        <v>Note B</v>
      </c>
      <c r="G61" s="152" t="str">
        <f>IF(G60="No", "Note A", "Note B")</f>
        <v>Note A</v>
      </c>
      <c r="H61" s="153" t="str">
        <f>IF(H60="No", "Note A", "Note B")</f>
        <v>Note B</v>
      </c>
    </row>
    <row r="62" spans="1:8" x14ac:dyDescent="0.3">
      <c r="A62" s="137" t="s">
        <v>375</v>
      </c>
      <c r="B62" s="138"/>
      <c r="C62" s="80"/>
      <c r="D62" s="80"/>
      <c r="E62" s="80"/>
      <c r="F62" s="80"/>
      <c r="G62" s="80"/>
      <c r="H62" s="81"/>
    </row>
    <row r="63" spans="1:8" ht="19.5" customHeight="1" x14ac:dyDescent="0.3">
      <c r="A63" s="106"/>
      <c r="B63" s="88" t="s">
        <v>364</v>
      </c>
      <c r="C63" s="80"/>
      <c r="D63" s="80"/>
      <c r="E63" s="80"/>
      <c r="F63" s="80"/>
      <c r="G63" s="80"/>
      <c r="H63" s="81"/>
    </row>
    <row r="64" spans="1:8" x14ac:dyDescent="0.3">
      <c r="A64" s="106"/>
      <c r="B64" s="448"/>
      <c r="C64" s="448"/>
      <c r="D64" s="262"/>
      <c r="E64" s="263"/>
      <c r="F64" s="263"/>
      <c r="G64" s="264"/>
      <c r="H64" s="265"/>
    </row>
    <row r="65" spans="1:8" x14ac:dyDescent="0.3">
      <c r="A65" s="106"/>
      <c r="B65" s="456"/>
      <c r="C65" s="457"/>
      <c r="D65" s="262"/>
      <c r="E65" s="263"/>
      <c r="F65" s="263"/>
      <c r="G65" s="264"/>
      <c r="H65" s="265"/>
    </row>
    <row r="66" spans="1:8" x14ac:dyDescent="0.3">
      <c r="A66" s="106"/>
      <c r="B66" s="456"/>
      <c r="C66" s="457"/>
      <c r="D66" s="262"/>
      <c r="E66" s="263"/>
      <c r="F66" s="263"/>
      <c r="G66" s="264"/>
      <c r="H66" s="265"/>
    </row>
    <row r="67" spans="1:8" x14ac:dyDescent="0.3">
      <c r="A67" s="106"/>
      <c r="B67" s="456"/>
      <c r="C67" s="457"/>
      <c r="D67" s="262"/>
      <c r="E67" s="263"/>
      <c r="F67" s="263"/>
      <c r="G67" s="264"/>
      <c r="H67" s="265"/>
    </row>
    <row r="68" spans="1:8" x14ac:dyDescent="0.3">
      <c r="A68" s="106"/>
      <c r="B68" s="451" t="s">
        <v>298</v>
      </c>
      <c r="C68" s="453"/>
      <c r="D68" s="262"/>
      <c r="E68" s="263"/>
      <c r="F68" s="263"/>
      <c r="G68" s="264"/>
      <c r="H68" s="265"/>
    </row>
    <row r="69" spans="1:8" x14ac:dyDescent="0.3">
      <c r="A69" s="106"/>
      <c r="B69" s="448"/>
      <c r="C69" s="448"/>
      <c r="D69" s="263"/>
      <c r="E69" s="263"/>
      <c r="F69" s="263"/>
      <c r="G69" s="266"/>
      <c r="H69" s="267"/>
    </row>
    <row r="70" spans="1:8" ht="19.5" customHeight="1" x14ac:dyDescent="0.3">
      <c r="A70" s="106"/>
      <c r="B70" s="88" t="s">
        <v>368</v>
      </c>
      <c r="C70" s="113"/>
      <c r="D70" s="140"/>
      <c r="E70" s="140"/>
      <c r="F70" s="140"/>
      <c r="G70" s="141"/>
      <c r="H70" s="142"/>
    </row>
    <row r="71" spans="1:8" x14ac:dyDescent="0.3">
      <c r="A71" s="106"/>
      <c r="B71" s="448"/>
      <c r="C71" s="448"/>
      <c r="D71" s="263"/>
      <c r="E71" s="263"/>
      <c r="F71" s="263"/>
      <c r="G71" s="266"/>
      <c r="H71" s="267"/>
    </row>
    <row r="72" spans="1:8" x14ac:dyDescent="0.3">
      <c r="A72" s="106"/>
      <c r="B72" s="456"/>
      <c r="C72" s="457"/>
      <c r="D72" s="263"/>
      <c r="E72" s="263"/>
      <c r="F72" s="263"/>
      <c r="G72" s="266"/>
      <c r="H72" s="267"/>
    </row>
    <row r="73" spans="1:8" x14ac:dyDescent="0.3">
      <c r="A73" s="106"/>
      <c r="B73" s="456"/>
      <c r="C73" s="457"/>
      <c r="D73" s="263"/>
      <c r="E73" s="263"/>
      <c r="F73" s="263"/>
      <c r="G73" s="266"/>
      <c r="H73" s="267"/>
    </row>
    <row r="74" spans="1:8" x14ac:dyDescent="0.3">
      <c r="A74" s="106"/>
      <c r="B74" s="456"/>
      <c r="C74" s="457"/>
      <c r="D74" s="263"/>
      <c r="E74" s="263"/>
      <c r="F74" s="263"/>
      <c r="G74" s="266"/>
      <c r="H74" s="267"/>
    </row>
    <row r="75" spans="1:8" x14ac:dyDescent="0.3">
      <c r="A75" s="106"/>
      <c r="B75" s="451" t="s">
        <v>298</v>
      </c>
      <c r="C75" s="453"/>
      <c r="D75" s="263"/>
      <c r="E75" s="263"/>
      <c r="F75" s="263"/>
      <c r="G75" s="266"/>
      <c r="H75" s="267"/>
    </row>
    <row r="76" spans="1:8" x14ac:dyDescent="0.3">
      <c r="A76" s="106"/>
      <c r="B76" s="448"/>
      <c r="C76" s="448"/>
      <c r="D76" s="263"/>
      <c r="E76" s="263"/>
      <c r="F76" s="263"/>
      <c r="G76" s="266"/>
      <c r="H76" s="267"/>
    </row>
    <row r="77" spans="1:8" x14ac:dyDescent="0.3">
      <c r="A77" s="106"/>
      <c r="B77" s="143"/>
      <c r="C77" s="120"/>
      <c r="D77" s="144">
        <f>SUM(D64:D76)</f>
        <v>0</v>
      </c>
      <c r="E77" s="145">
        <f>SUM(E64:E76)</f>
        <v>0</v>
      </c>
      <c r="F77" s="145">
        <f>SUM(F64:F76)</f>
        <v>0</v>
      </c>
      <c r="G77" s="144">
        <f>SUM(G64:G76)</f>
        <v>0</v>
      </c>
      <c r="H77" s="146">
        <f>SUM(H64:H76)</f>
        <v>0</v>
      </c>
    </row>
    <row r="78" spans="1:8" x14ac:dyDescent="0.3">
      <c r="A78" s="74" t="s">
        <v>311</v>
      </c>
      <c r="B78" s="50" t="s">
        <v>371</v>
      </c>
      <c r="C78" s="120"/>
      <c r="D78" s="147"/>
      <c r="E78" s="147"/>
      <c r="F78" s="147"/>
      <c r="G78" s="141"/>
      <c r="H78" s="142"/>
    </row>
    <row r="79" spans="1:8" x14ac:dyDescent="0.3">
      <c r="A79" s="106"/>
      <c r="C79" s="44" t="s">
        <v>372</v>
      </c>
      <c r="D79" s="144">
        <f>D77</f>
        <v>0</v>
      </c>
      <c r="E79" s="145">
        <f t="shared" ref="E79:H79" si="1">E77</f>
        <v>0</v>
      </c>
      <c r="F79" s="145">
        <f t="shared" si="1"/>
        <v>0</v>
      </c>
      <c r="G79" s="144">
        <f t="shared" si="1"/>
        <v>0</v>
      </c>
      <c r="H79" s="150">
        <f t="shared" si="1"/>
        <v>0</v>
      </c>
    </row>
    <row r="80" spans="1:8" x14ac:dyDescent="0.3">
      <c r="A80" s="106"/>
      <c r="C80" s="44" t="s">
        <v>373</v>
      </c>
      <c r="E80" s="296" t="e">
        <f>E79/D79</f>
        <v>#DIV/0!</v>
      </c>
      <c r="F80" s="296" t="e">
        <f>F79/D79</f>
        <v>#DIV/0!</v>
      </c>
      <c r="G80" s="296" t="e">
        <f>G79/D79</f>
        <v>#DIV/0!</v>
      </c>
      <c r="H80" s="297" t="e">
        <f>H79/D79</f>
        <v>#DIV/0!</v>
      </c>
    </row>
    <row r="81" spans="1:8" x14ac:dyDescent="0.3">
      <c r="A81" s="106"/>
      <c r="C81" s="44" t="s">
        <v>374</v>
      </c>
      <c r="E81" s="92" t="e">
        <f>IF(E80&gt;=(2/3),"Yes","No")</f>
        <v>#DIV/0!</v>
      </c>
      <c r="F81" s="92" t="e">
        <f>IF(F80&gt;=(2/3),"Yes","No")</f>
        <v>#DIV/0!</v>
      </c>
      <c r="G81" s="92" t="e">
        <f>IF(G80&gt;=(2/3),"Yes","No")</f>
        <v>#DIV/0!</v>
      </c>
      <c r="H81" s="151" t="e">
        <f>IF(H80&gt;=(2/3),"Yes","No")</f>
        <v>#DIV/0!</v>
      </c>
    </row>
    <row r="82" spans="1:8" x14ac:dyDescent="0.3">
      <c r="A82" s="106"/>
      <c r="B82" s="84"/>
      <c r="C82" s="84"/>
      <c r="D82" s="84"/>
      <c r="E82" s="152" t="e">
        <f>IF(E81="No", "Note A", "Note B")</f>
        <v>#DIV/0!</v>
      </c>
      <c r="F82" s="152" t="e">
        <f>IF(F81="No", "Note A", "Note B")</f>
        <v>#DIV/0!</v>
      </c>
      <c r="G82" s="152" t="e">
        <f>IF(G81="No", "Note A", "Note B")</f>
        <v>#DIV/0!</v>
      </c>
      <c r="H82" s="153" t="e">
        <f>IF(H81="No", "Note A", "Note B")</f>
        <v>#DIV/0!</v>
      </c>
    </row>
    <row r="83" spans="1:8" x14ac:dyDescent="0.3">
      <c r="A83" s="137" t="s">
        <v>376</v>
      </c>
      <c r="B83" s="138"/>
      <c r="C83" s="80"/>
      <c r="D83" s="80"/>
      <c r="E83" s="80"/>
      <c r="F83" s="80"/>
      <c r="G83" s="80"/>
      <c r="H83" s="81"/>
    </row>
    <row r="84" spans="1:8" ht="19.5" customHeight="1" x14ac:dyDescent="0.3">
      <c r="A84" s="106"/>
      <c r="B84" s="88" t="s">
        <v>364</v>
      </c>
      <c r="C84" s="80"/>
      <c r="D84" s="80"/>
      <c r="E84" s="80"/>
      <c r="F84" s="80"/>
      <c r="G84" s="80"/>
      <c r="H84" s="81"/>
    </row>
    <row r="85" spans="1:8" x14ac:dyDescent="0.3">
      <c r="A85" s="106"/>
      <c r="B85" s="448"/>
      <c r="C85" s="448"/>
      <c r="D85" s="262"/>
      <c r="E85" s="263"/>
      <c r="F85" s="263"/>
      <c r="G85" s="264"/>
      <c r="H85" s="265"/>
    </row>
    <row r="86" spans="1:8" x14ac:dyDescent="0.3">
      <c r="A86" s="106"/>
      <c r="B86" s="456"/>
      <c r="C86" s="457"/>
      <c r="D86" s="262"/>
      <c r="E86" s="263"/>
      <c r="F86" s="263"/>
      <c r="G86" s="264"/>
      <c r="H86" s="265"/>
    </row>
    <row r="87" spans="1:8" x14ac:dyDescent="0.3">
      <c r="A87" s="106"/>
      <c r="B87" s="456"/>
      <c r="C87" s="457"/>
      <c r="D87" s="262"/>
      <c r="E87" s="263"/>
      <c r="F87" s="263"/>
      <c r="G87" s="264"/>
      <c r="H87" s="265"/>
    </row>
    <row r="88" spans="1:8" x14ac:dyDescent="0.3">
      <c r="A88" s="106"/>
      <c r="B88" s="456"/>
      <c r="C88" s="457"/>
      <c r="D88" s="262"/>
      <c r="E88" s="263"/>
      <c r="F88" s="263"/>
      <c r="G88" s="264"/>
      <c r="H88" s="265"/>
    </row>
    <row r="89" spans="1:8" x14ac:dyDescent="0.3">
      <c r="A89" s="106"/>
      <c r="B89" s="451" t="s">
        <v>298</v>
      </c>
      <c r="C89" s="453"/>
      <c r="D89" s="262"/>
      <c r="E89" s="263"/>
      <c r="F89" s="263"/>
      <c r="G89" s="264"/>
      <c r="H89" s="265"/>
    </row>
    <row r="90" spans="1:8" x14ac:dyDescent="0.3">
      <c r="A90" s="106"/>
      <c r="B90" s="448"/>
      <c r="C90" s="448"/>
      <c r="D90" s="263"/>
      <c r="E90" s="263"/>
      <c r="F90" s="263"/>
      <c r="G90" s="266"/>
      <c r="H90" s="267"/>
    </row>
    <row r="91" spans="1:8" ht="19.5" customHeight="1" x14ac:dyDescent="0.3">
      <c r="A91" s="106"/>
      <c r="B91" s="88" t="s">
        <v>368</v>
      </c>
      <c r="C91" s="113"/>
      <c r="D91" s="140"/>
      <c r="E91" s="140"/>
      <c r="F91" s="140"/>
      <c r="G91" s="141"/>
      <c r="H91" s="142"/>
    </row>
    <row r="92" spans="1:8" x14ac:dyDescent="0.3">
      <c r="A92" s="106"/>
      <c r="B92" s="448"/>
      <c r="C92" s="448"/>
      <c r="D92" s="263"/>
      <c r="E92" s="263"/>
      <c r="F92" s="263"/>
      <c r="G92" s="266"/>
      <c r="H92" s="267"/>
    </row>
    <row r="93" spans="1:8" x14ac:dyDescent="0.3">
      <c r="A93" s="106"/>
      <c r="B93" s="456"/>
      <c r="C93" s="457"/>
      <c r="D93" s="263"/>
      <c r="E93" s="263"/>
      <c r="F93" s="263"/>
      <c r="G93" s="266"/>
      <c r="H93" s="267"/>
    </row>
    <row r="94" spans="1:8" x14ac:dyDescent="0.3">
      <c r="A94" s="106"/>
      <c r="B94" s="456"/>
      <c r="C94" s="457"/>
      <c r="D94" s="263"/>
      <c r="E94" s="263"/>
      <c r="F94" s="263"/>
      <c r="G94" s="266"/>
      <c r="H94" s="267"/>
    </row>
    <row r="95" spans="1:8" x14ac:dyDescent="0.3">
      <c r="A95" s="106"/>
      <c r="B95" s="456"/>
      <c r="C95" s="457"/>
      <c r="D95" s="263"/>
      <c r="E95" s="263"/>
      <c r="F95" s="263"/>
      <c r="G95" s="266"/>
      <c r="H95" s="267"/>
    </row>
    <row r="96" spans="1:8" x14ac:dyDescent="0.3">
      <c r="A96" s="106"/>
      <c r="B96" s="451" t="s">
        <v>298</v>
      </c>
      <c r="C96" s="453"/>
      <c r="D96" s="263"/>
      <c r="E96" s="263"/>
      <c r="F96" s="263"/>
      <c r="G96" s="266"/>
      <c r="H96" s="267"/>
    </row>
    <row r="97" spans="1:8" x14ac:dyDescent="0.3">
      <c r="A97" s="106"/>
      <c r="B97" s="448"/>
      <c r="C97" s="448"/>
      <c r="D97" s="263"/>
      <c r="E97" s="263"/>
      <c r="F97" s="263"/>
      <c r="G97" s="266"/>
      <c r="H97" s="267"/>
    </row>
    <row r="98" spans="1:8" x14ac:dyDescent="0.3">
      <c r="A98" s="106"/>
      <c r="B98" s="143"/>
      <c r="C98" s="120"/>
      <c r="D98" s="144">
        <f>SUM(D85:D97)</f>
        <v>0</v>
      </c>
      <c r="E98" s="145">
        <f>SUM(E85:E97)</f>
        <v>0</v>
      </c>
      <c r="F98" s="145">
        <f>SUM(F85:F97)</f>
        <v>0</v>
      </c>
      <c r="G98" s="144">
        <f>SUM(G85:G97)</f>
        <v>0</v>
      </c>
      <c r="H98" s="146">
        <f>SUM(H85:H97)</f>
        <v>0</v>
      </c>
    </row>
    <row r="99" spans="1:8" x14ac:dyDescent="0.3">
      <c r="A99" s="74" t="s">
        <v>311</v>
      </c>
      <c r="B99" s="50" t="s">
        <v>371</v>
      </c>
      <c r="C99" s="120"/>
      <c r="D99" s="147"/>
      <c r="E99" s="147"/>
      <c r="F99" s="147"/>
      <c r="G99" s="141"/>
      <c r="H99" s="142"/>
    </row>
    <row r="100" spans="1:8" x14ac:dyDescent="0.3">
      <c r="A100" s="106"/>
      <c r="C100" s="44" t="s">
        <v>372</v>
      </c>
      <c r="D100" s="144">
        <f>D98</f>
        <v>0</v>
      </c>
      <c r="E100" s="145">
        <f t="shared" ref="E100:H100" si="2">E98</f>
        <v>0</v>
      </c>
      <c r="F100" s="145">
        <f t="shared" si="2"/>
        <v>0</v>
      </c>
      <c r="G100" s="144">
        <f t="shared" si="2"/>
        <v>0</v>
      </c>
      <c r="H100" s="150">
        <f t="shared" si="2"/>
        <v>0</v>
      </c>
    </row>
    <row r="101" spans="1:8" x14ac:dyDescent="0.3">
      <c r="A101" s="106"/>
      <c r="C101" s="44" t="s">
        <v>373</v>
      </c>
      <c r="E101" s="296" t="e">
        <f>E100/D100</f>
        <v>#DIV/0!</v>
      </c>
      <c r="F101" s="296" t="e">
        <f>F100/D100</f>
        <v>#DIV/0!</v>
      </c>
      <c r="G101" s="296" t="e">
        <f>G100/D100</f>
        <v>#DIV/0!</v>
      </c>
      <c r="H101" s="297" t="e">
        <f>H100/D100</f>
        <v>#DIV/0!</v>
      </c>
    </row>
    <row r="102" spans="1:8" x14ac:dyDescent="0.3">
      <c r="A102" s="106"/>
      <c r="C102" s="44" t="s">
        <v>374</v>
      </c>
      <c r="E102" s="92" t="e">
        <f>IF(E101&gt;=(2/3),"Yes","No")</f>
        <v>#DIV/0!</v>
      </c>
      <c r="F102" s="92" t="e">
        <f>IF(F101&gt;=(2/3),"Yes","No")</f>
        <v>#DIV/0!</v>
      </c>
      <c r="G102" s="92" t="e">
        <f>IF(G101&gt;=(2/3),"Yes","No")</f>
        <v>#DIV/0!</v>
      </c>
      <c r="H102" s="151" t="e">
        <f>IF(H101&gt;=(2/3),"Yes","No")</f>
        <v>#DIV/0!</v>
      </c>
    </row>
    <row r="103" spans="1:8" x14ac:dyDescent="0.3">
      <c r="A103" s="106"/>
      <c r="B103" s="84"/>
      <c r="C103" s="84"/>
      <c r="D103" s="84"/>
      <c r="E103" s="152" t="e">
        <f>IF(E102="No", "Note A", "Note B")</f>
        <v>#DIV/0!</v>
      </c>
      <c r="F103" s="152" t="e">
        <f>IF(F102="No", "Note A", "Note B")</f>
        <v>#DIV/0!</v>
      </c>
      <c r="G103" s="152" t="e">
        <f>IF(G102="No", "Note A", "Note B")</f>
        <v>#DIV/0!</v>
      </c>
      <c r="H103" s="153" t="e">
        <f>IF(H102="No", "Note A", "Note B")</f>
        <v>#DIV/0!</v>
      </c>
    </row>
    <row r="104" spans="1:8" x14ac:dyDescent="0.3">
      <c r="A104" s="137" t="s">
        <v>377</v>
      </c>
      <c r="B104" s="138"/>
      <c r="C104" s="80"/>
      <c r="D104" s="80"/>
      <c r="E104" s="80"/>
      <c r="F104" s="80"/>
      <c r="G104" s="80"/>
      <c r="H104" s="81"/>
    </row>
    <row r="105" spans="1:8" ht="19.5" customHeight="1" x14ac:dyDescent="0.3">
      <c r="A105" s="106"/>
      <c r="B105" s="88" t="s">
        <v>364</v>
      </c>
      <c r="C105" s="80"/>
      <c r="D105" s="80"/>
      <c r="E105" s="80"/>
      <c r="F105" s="80"/>
      <c r="G105" s="80"/>
      <c r="H105" s="81"/>
    </row>
    <row r="106" spans="1:8" x14ac:dyDescent="0.3">
      <c r="A106" s="106"/>
      <c r="B106" s="448"/>
      <c r="C106" s="448"/>
      <c r="D106" s="262"/>
      <c r="E106" s="263"/>
      <c r="F106" s="263"/>
      <c r="G106" s="264"/>
      <c r="H106" s="265"/>
    </row>
    <row r="107" spans="1:8" x14ac:dyDescent="0.3">
      <c r="A107" s="106"/>
      <c r="B107" s="456"/>
      <c r="C107" s="457"/>
      <c r="D107" s="262"/>
      <c r="E107" s="263"/>
      <c r="F107" s="263"/>
      <c r="G107" s="264"/>
      <c r="H107" s="265"/>
    </row>
    <row r="108" spans="1:8" x14ac:dyDescent="0.3">
      <c r="A108" s="106"/>
      <c r="B108" s="456"/>
      <c r="C108" s="457"/>
      <c r="D108" s="262"/>
      <c r="E108" s="263"/>
      <c r="F108" s="263"/>
      <c r="G108" s="264"/>
      <c r="H108" s="265"/>
    </row>
    <row r="109" spans="1:8" x14ac:dyDescent="0.3">
      <c r="A109" s="106"/>
      <c r="B109" s="456"/>
      <c r="C109" s="457"/>
      <c r="D109" s="262"/>
      <c r="E109" s="263"/>
      <c r="F109" s="263"/>
      <c r="G109" s="264"/>
      <c r="H109" s="265"/>
    </row>
    <row r="110" spans="1:8" x14ac:dyDescent="0.3">
      <c r="A110" s="106"/>
      <c r="B110" s="451" t="s">
        <v>298</v>
      </c>
      <c r="C110" s="453"/>
      <c r="D110" s="262"/>
      <c r="E110" s="263"/>
      <c r="F110" s="263"/>
      <c r="G110" s="264"/>
      <c r="H110" s="265"/>
    </row>
    <row r="111" spans="1:8" x14ac:dyDescent="0.3">
      <c r="A111" s="106"/>
      <c r="B111" s="448"/>
      <c r="C111" s="448"/>
      <c r="D111" s="263"/>
      <c r="E111" s="263"/>
      <c r="F111" s="263"/>
      <c r="G111" s="266"/>
      <c r="H111" s="267"/>
    </row>
    <row r="112" spans="1:8" ht="19.5" customHeight="1" x14ac:dyDescent="0.3">
      <c r="A112" s="106"/>
      <c r="B112" s="88" t="s">
        <v>368</v>
      </c>
      <c r="C112" s="113"/>
      <c r="D112" s="140"/>
      <c r="E112" s="140"/>
      <c r="F112" s="140"/>
      <c r="G112" s="141"/>
      <c r="H112" s="142"/>
    </row>
    <row r="113" spans="1:8" x14ac:dyDescent="0.3">
      <c r="A113" s="106"/>
      <c r="B113" s="448"/>
      <c r="C113" s="448"/>
      <c r="D113" s="263"/>
      <c r="E113" s="263"/>
      <c r="F113" s="263"/>
      <c r="G113" s="266"/>
      <c r="H113" s="267"/>
    </row>
    <row r="114" spans="1:8" x14ac:dyDescent="0.3">
      <c r="A114" s="106"/>
      <c r="B114" s="456"/>
      <c r="C114" s="457"/>
      <c r="D114" s="263"/>
      <c r="E114" s="263"/>
      <c r="F114" s="263"/>
      <c r="G114" s="266"/>
      <c r="H114" s="267"/>
    </row>
    <row r="115" spans="1:8" x14ac:dyDescent="0.3">
      <c r="A115" s="106"/>
      <c r="B115" s="456"/>
      <c r="C115" s="457"/>
      <c r="D115" s="263"/>
      <c r="E115" s="263"/>
      <c r="F115" s="263"/>
      <c r="G115" s="266"/>
      <c r="H115" s="267"/>
    </row>
    <row r="116" spans="1:8" x14ac:dyDescent="0.3">
      <c r="A116" s="106"/>
      <c r="B116" s="456"/>
      <c r="C116" s="457"/>
      <c r="D116" s="263"/>
      <c r="E116" s="263"/>
      <c r="F116" s="263"/>
      <c r="G116" s="266"/>
      <c r="H116" s="267"/>
    </row>
    <row r="117" spans="1:8" x14ac:dyDescent="0.3">
      <c r="A117" s="106"/>
      <c r="B117" s="451" t="s">
        <v>298</v>
      </c>
      <c r="C117" s="453"/>
      <c r="D117" s="263"/>
      <c r="E117" s="263"/>
      <c r="F117" s="263"/>
      <c r="G117" s="266"/>
      <c r="H117" s="267"/>
    </row>
    <row r="118" spans="1:8" x14ac:dyDescent="0.3">
      <c r="A118" s="106"/>
      <c r="B118" s="448"/>
      <c r="C118" s="448"/>
      <c r="D118" s="263"/>
      <c r="E118" s="263"/>
      <c r="F118" s="263"/>
      <c r="G118" s="266"/>
      <c r="H118" s="267"/>
    </row>
    <row r="119" spans="1:8" x14ac:dyDescent="0.3">
      <c r="A119" s="106"/>
      <c r="B119" s="143"/>
      <c r="C119" s="120"/>
      <c r="D119" s="144">
        <f>SUM(D106:D118)</f>
        <v>0</v>
      </c>
      <c r="E119" s="145">
        <f>SUM(E106:E118)</f>
        <v>0</v>
      </c>
      <c r="F119" s="145">
        <f>SUM(F106:F118)</f>
        <v>0</v>
      </c>
      <c r="G119" s="144">
        <f>SUM(G106:G118)</f>
        <v>0</v>
      </c>
      <c r="H119" s="146">
        <f>SUM(H106:H118)</f>
        <v>0</v>
      </c>
    </row>
    <row r="120" spans="1:8" x14ac:dyDescent="0.3">
      <c r="A120" s="74" t="s">
        <v>311</v>
      </c>
      <c r="B120" s="50" t="s">
        <v>371</v>
      </c>
      <c r="C120" s="120"/>
      <c r="D120" s="147"/>
      <c r="E120" s="147"/>
      <c r="F120" s="147"/>
      <c r="G120" s="141"/>
      <c r="H120" s="142"/>
    </row>
    <row r="121" spans="1:8" x14ac:dyDescent="0.3">
      <c r="A121" s="106"/>
      <c r="C121" s="44" t="s">
        <v>372</v>
      </c>
      <c r="D121" s="144">
        <f>D119</f>
        <v>0</v>
      </c>
      <c r="E121" s="145">
        <f t="shared" ref="E121:H121" si="3">E119</f>
        <v>0</v>
      </c>
      <c r="F121" s="145">
        <f t="shared" si="3"/>
        <v>0</v>
      </c>
      <c r="G121" s="144">
        <f t="shared" si="3"/>
        <v>0</v>
      </c>
      <c r="H121" s="150">
        <f t="shared" si="3"/>
        <v>0</v>
      </c>
    </row>
    <row r="122" spans="1:8" x14ac:dyDescent="0.3">
      <c r="A122" s="106"/>
      <c r="C122" s="44" t="s">
        <v>373</v>
      </c>
      <c r="E122" s="296" t="e">
        <f>E121/D121</f>
        <v>#DIV/0!</v>
      </c>
      <c r="F122" s="296" t="e">
        <f>F121/D121</f>
        <v>#DIV/0!</v>
      </c>
      <c r="G122" s="296" t="e">
        <f>G121/D121</f>
        <v>#DIV/0!</v>
      </c>
      <c r="H122" s="297" t="e">
        <f>H121/D121</f>
        <v>#DIV/0!</v>
      </c>
    </row>
    <row r="123" spans="1:8" x14ac:dyDescent="0.3">
      <c r="A123" s="106"/>
      <c r="C123" s="44" t="s">
        <v>374</v>
      </c>
      <c r="E123" s="92" t="e">
        <f>IF(E122&gt;=(2/3),"Yes","No")</f>
        <v>#DIV/0!</v>
      </c>
      <c r="F123" s="92" t="e">
        <f>IF(F122&gt;=(2/3),"Yes","No")</f>
        <v>#DIV/0!</v>
      </c>
      <c r="G123" s="92" t="e">
        <f>IF(G122&gt;=(2/3),"Yes","No")</f>
        <v>#DIV/0!</v>
      </c>
      <c r="H123" s="151" t="e">
        <f>IF(H122&gt;=(2/3),"Yes","No")</f>
        <v>#DIV/0!</v>
      </c>
    </row>
    <row r="124" spans="1:8" x14ac:dyDescent="0.3">
      <c r="A124" s="106"/>
      <c r="B124" s="84"/>
      <c r="C124" s="84"/>
      <c r="D124" s="84"/>
      <c r="E124" s="152" t="e">
        <f>IF(E123="No", "Note A", "Note B")</f>
        <v>#DIV/0!</v>
      </c>
      <c r="F124" s="152" t="e">
        <f>IF(F123="No", "Note A", "Note B")</f>
        <v>#DIV/0!</v>
      </c>
      <c r="G124" s="152" t="e">
        <f>IF(G123="No", "Note A", "Note B")</f>
        <v>#DIV/0!</v>
      </c>
      <c r="H124" s="153" t="e">
        <f>IF(H123="No", "Note A", "Note B")</f>
        <v>#DIV/0!</v>
      </c>
    </row>
    <row r="125" spans="1:8" x14ac:dyDescent="0.3">
      <c r="A125" s="106"/>
      <c r="E125" s="154"/>
      <c r="F125" s="154"/>
      <c r="G125" s="154"/>
      <c r="H125" s="184"/>
    </row>
    <row r="126" spans="1:8" ht="15" customHeight="1" x14ac:dyDescent="0.3">
      <c r="A126" s="106"/>
      <c r="B126" s="155" t="s">
        <v>378</v>
      </c>
      <c r="C126" s="143" t="s">
        <v>379</v>
      </c>
      <c r="D126" s="143"/>
      <c r="E126" s="143"/>
      <c r="F126" s="143"/>
      <c r="G126" s="143"/>
      <c r="H126" s="156"/>
    </row>
    <row r="127" spans="1:8" ht="15" customHeight="1" x14ac:dyDescent="0.3">
      <c r="A127" s="106"/>
      <c r="B127" s="155" t="s">
        <v>380</v>
      </c>
      <c r="C127" s="478" t="s">
        <v>381</v>
      </c>
      <c r="D127" s="478"/>
      <c r="E127" s="478"/>
      <c r="F127" s="478"/>
      <c r="G127" s="478"/>
      <c r="H127" s="479"/>
    </row>
    <row r="128" spans="1:8" x14ac:dyDescent="0.3">
      <c r="A128" s="106"/>
      <c r="B128" s="157"/>
      <c r="C128" s="478"/>
      <c r="D128" s="478"/>
      <c r="E128" s="478"/>
      <c r="F128" s="478"/>
      <c r="G128" s="478"/>
      <c r="H128" s="479"/>
    </row>
    <row r="129" spans="1:8" x14ac:dyDescent="0.3">
      <c r="A129" s="106"/>
      <c r="E129" s="92"/>
      <c r="F129" s="92"/>
      <c r="G129" s="92"/>
      <c r="H129" s="151"/>
    </row>
    <row r="130" spans="1:8" x14ac:dyDescent="0.3">
      <c r="A130" s="74" t="s">
        <v>314</v>
      </c>
      <c r="B130" s="50" t="s">
        <v>382</v>
      </c>
      <c r="E130" s="92"/>
      <c r="F130" s="92"/>
      <c r="G130" s="92"/>
      <c r="H130" s="151"/>
    </row>
    <row r="131" spans="1:8" x14ac:dyDescent="0.3">
      <c r="A131" s="106"/>
      <c r="B131" s="465" t="s">
        <v>383</v>
      </c>
      <c r="C131" s="465"/>
      <c r="D131" s="465"/>
      <c r="E131" s="465"/>
      <c r="F131" s="465"/>
      <c r="G131" s="465"/>
      <c r="H131" s="466"/>
    </row>
    <row r="132" spans="1:8" x14ac:dyDescent="0.3">
      <c r="A132" s="74"/>
      <c r="B132" s="465"/>
      <c r="C132" s="465"/>
      <c r="D132" s="465"/>
      <c r="E132" s="465"/>
      <c r="F132" s="465"/>
      <c r="G132" s="465"/>
      <c r="H132" s="466"/>
    </row>
    <row r="133" spans="1:8" x14ac:dyDescent="0.3">
      <c r="A133" s="74"/>
      <c r="B133" s="465"/>
      <c r="C133" s="465"/>
      <c r="D133" s="465"/>
      <c r="E133" s="465"/>
      <c r="F133" s="465"/>
      <c r="G133" s="465"/>
      <c r="H133" s="466"/>
    </row>
    <row r="134" spans="1:8" x14ac:dyDescent="0.3">
      <c r="A134" s="74"/>
      <c r="E134" s="92"/>
      <c r="F134" s="92"/>
      <c r="G134" s="92"/>
      <c r="H134" s="151"/>
    </row>
    <row r="135" spans="1:8" x14ac:dyDescent="0.3">
      <c r="A135" s="74"/>
      <c r="B135" s="465" t="s">
        <v>384</v>
      </c>
      <c r="C135" s="465"/>
      <c r="D135" s="465"/>
      <c r="E135" s="465"/>
      <c r="F135" s="465"/>
      <c r="G135" s="465"/>
      <c r="H135" s="466"/>
    </row>
    <row r="136" spans="1:8" x14ac:dyDescent="0.3">
      <c r="A136" s="74"/>
      <c r="B136" s="465"/>
      <c r="C136" s="465"/>
      <c r="D136" s="465"/>
      <c r="E136" s="465"/>
      <c r="F136" s="465"/>
      <c r="G136" s="465"/>
      <c r="H136" s="466"/>
    </row>
    <row r="137" spans="1:8" x14ac:dyDescent="0.3">
      <c r="A137" s="74"/>
      <c r="B137" s="465"/>
      <c r="C137" s="465"/>
      <c r="D137" s="465"/>
      <c r="E137" s="465"/>
      <c r="F137" s="465"/>
      <c r="G137" s="465"/>
      <c r="H137" s="466"/>
    </row>
    <row r="138" spans="1:8" x14ac:dyDescent="0.3">
      <c r="A138" s="74"/>
      <c r="B138" s="465"/>
      <c r="C138" s="465"/>
      <c r="D138" s="465"/>
      <c r="E138" s="465"/>
      <c r="F138" s="465"/>
      <c r="G138" s="465"/>
      <c r="H138" s="466"/>
    </row>
    <row r="139" spans="1:8" x14ac:dyDescent="0.3">
      <c r="A139" s="74"/>
      <c r="B139" s="465"/>
      <c r="C139" s="465"/>
      <c r="D139" s="465"/>
      <c r="E139" s="465"/>
      <c r="F139" s="465"/>
      <c r="G139" s="465"/>
      <c r="H139" s="466"/>
    </row>
    <row r="140" spans="1:8" x14ac:dyDescent="0.3">
      <c r="A140" s="74"/>
      <c r="E140" s="92"/>
      <c r="F140" s="92"/>
      <c r="G140" s="92"/>
      <c r="H140" s="151"/>
    </row>
    <row r="141" spans="1:8" x14ac:dyDescent="0.3">
      <c r="A141" s="74"/>
      <c r="B141" s="50" t="s">
        <v>285</v>
      </c>
      <c r="D141" s="495"/>
      <c r="E141" s="495"/>
      <c r="F141" s="495"/>
      <c r="G141" s="495"/>
      <c r="H141" s="496"/>
    </row>
    <row r="142" spans="1:8" x14ac:dyDescent="0.3">
      <c r="A142" s="74"/>
      <c r="D142" s="185"/>
      <c r="E142" s="158"/>
      <c r="F142" s="158"/>
      <c r="G142" s="158"/>
      <c r="H142" s="159"/>
    </row>
    <row r="143" spans="1:8" x14ac:dyDescent="0.3">
      <c r="A143" s="74"/>
      <c r="D143" s="78" t="s">
        <v>385</v>
      </c>
      <c r="E143" s="158" t="s">
        <v>386</v>
      </c>
      <c r="F143" s="158" t="s">
        <v>387</v>
      </c>
      <c r="G143" s="158"/>
      <c r="H143" s="159"/>
    </row>
    <row r="144" spans="1:8" x14ac:dyDescent="0.3">
      <c r="A144" s="74"/>
      <c r="B144" s="160" t="s">
        <v>388</v>
      </c>
      <c r="C144" s="84"/>
      <c r="D144" s="161" t="s">
        <v>389</v>
      </c>
      <c r="E144" s="162" t="s">
        <v>390</v>
      </c>
      <c r="F144" s="162" t="s">
        <v>391</v>
      </c>
      <c r="G144" s="484" t="s">
        <v>392</v>
      </c>
      <c r="H144" s="485"/>
    </row>
    <row r="145" spans="1:8" x14ac:dyDescent="0.3">
      <c r="A145" s="74"/>
      <c r="B145" s="44" t="s">
        <v>393</v>
      </c>
      <c r="C145" s="44" t="s">
        <v>359</v>
      </c>
      <c r="E145" s="92"/>
      <c r="G145" s="92"/>
      <c r="H145" s="151"/>
    </row>
    <row r="146" spans="1:8" x14ac:dyDescent="0.3">
      <c r="A146" s="74"/>
      <c r="C146" s="163" t="str">
        <f>IF(E60="Yes", "Complete Analysis", "N/A - Do Not Complete")</f>
        <v>Complete Analysis</v>
      </c>
      <c r="D146" s="381">
        <v>3500</v>
      </c>
      <c r="E146" s="370">
        <v>4463939.16</v>
      </c>
      <c r="F146" s="91">
        <f>E146/E152</f>
        <v>1</v>
      </c>
      <c r="G146" s="486">
        <v>3500</v>
      </c>
      <c r="H146" s="483"/>
    </row>
    <row r="147" spans="1:8" x14ac:dyDescent="0.3">
      <c r="A147" s="74"/>
      <c r="D147" s="284"/>
      <c r="E147" s="263"/>
      <c r="F147" s="91">
        <f>E147/E152</f>
        <v>0</v>
      </c>
      <c r="G147" s="476"/>
      <c r="H147" s="477"/>
    </row>
    <row r="148" spans="1:8" x14ac:dyDescent="0.3">
      <c r="A148" s="74"/>
      <c r="D148" s="284"/>
      <c r="E148" s="263"/>
      <c r="F148" s="91">
        <f>E148/E152</f>
        <v>0</v>
      </c>
      <c r="G148" s="476"/>
      <c r="H148" s="477"/>
    </row>
    <row r="149" spans="1:8" x14ac:dyDescent="0.3">
      <c r="A149" s="74"/>
      <c r="D149" s="284"/>
      <c r="E149" s="263"/>
      <c r="F149" s="91">
        <f>E149/E152</f>
        <v>0</v>
      </c>
      <c r="G149" s="476"/>
      <c r="H149" s="477"/>
    </row>
    <row r="150" spans="1:8" x14ac:dyDescent="0.3">
      <c r="A150" s="74"/>
      <c r="D150" s="284"/>
      <c r="E150" s="263"/>
      <c r="F150" s="91">
        <f>E150/E152</f>
        <v>0</v>
      </c>
      <c r="G150" s="476"/>
      <c r="H150" s="477"/>
    </row>
    <row r="151" spans="1:8" x14ac:dyDescent="0.3">
      <c r="A151" s="74"/>
      <c r="D151" s="285"/>
      <c r="E151" s="269"/>
      <c r="F151" s="91">
        <f>E151/E152</f>
        <v>0</v>
      </c>
      <c r="G151" s="480"/>
      <c r="H151" s="481"/>
    </row>
    <row r="152" spans="1:8" x14ac:dyDescent="0.3">
      <c r="A152" s="74"/>
      <c r="C152" s="164"/>
      <c r="D152" s="164" t="s">
        <v>394</v>
      </c>
      <c r="E152" s="165">
        <f>SUM(E146:E151)</f>
        <v>4463939.16</v>
      </c>
      <c r="F152" s="92"/>
      <c r="G152" s="166" t="s">
        <v>395</v>
      </c>
      <c r="H152" s="288">
        <v>3500</v>
      </c>
    </row>
    <row r="153" spans="1:8" x14ac:dyDescent="0.3">
      <c r="A153" s="74"/>
      <c r="E153" s="92"/>
      <c r="F153" s="92"/>
      <c r="G153" s="92"/>
      <c r="H153" s="151"/>
    </row>
    <row r="154" spans="1:8" x14ac:dyDescent="0.3">
      <c r="A154" s="74"/>
      <c r="B154" s="44" t="s">
        <v>393</v>
      </c>
      <c r="C154" s="44" t="s">
        <v>360</v>
      </c>
      <c r="E154" s="92"/>
      <c r="F154" s="92"/>
      <c r="G154" s="92"/>
      <c r="H154" s="151"/>
    </row>
    <row r="155" spans="1:8" x14ac:dyDescent="0.3">
      <c r="A155" s="74"/>
      <c r="C155" s="163" t="str">
        <f>IF(F60="Yes", "Complete Analysis", "N/A - Do Not Complete")</f>
        <v>Complete Analysis</v>
      </c>
      <c r="D155" s="381">
        <v>0.3</v>
      </c>
      <c r="E155" s="370">
        <v>4463939.16</v>
      </c>
      <c r="F155" s="91">
        <f>E155/E161</f>
        <v>1</v>
      </c>
      <c r="G155" s="476">
        <v>0.3</v>
      </c>
      <c r="H155" s="477"/>
    </row>
    <row r="156" spans="1:8" x14ac:dyDescent="0.3">
      <c r="A156" s="74"/>
      <c r="D156" s="284"/>
      <c r="E156" s="263"/>
      <c r="F156" s="91">
        <f>E156/E161</f>
        <v>0</v>
      </c>
      <c r="G156" s="476"/>
      <c r="H156" s="477"/>
    </row>
    <row r="157" spans="1:8" x14ac:dyDescent="0.3">
      <c r="A157" s="74"/>
      <c r="D157" s="284"/>
      <c r="E157" s="263"/>
      <c r="F157" s="91">
        <f>E157/E161</f>
        <v>0</v>
      </c>
      <c r="G157" s="476"/>
      <c r="H157" s="477"/>
    </row>
    <row r="158" spans="1:8" x14ac:dyDescent="0.3">
      <c r="A158" s="74"/>
      <c r="D158" s="284"/>
      <c r="E158" s="263"/>
      <c r="F158" s="91">
        <f>E158/E161</f>
        <v>0</v>
      </c>
      <c r="G158" s="476"/>
      <c r="H158" s="477"/>
    </row>
    <row r="159" spans="1:8" x14ac:dyDescent="0.3">
      <c r="A159" s="74"/>
      <c r="D159" s="284"/>
      <c r="E159" s="263"/>
      <c r="F159" s="91">
        <f>E159/E161</f>
        <v>0</v>
      </c>
      <c r="G159" s="476"/>
      <c r="H159" s="477"/>
    </row>
    <row r="160" spans="1:8" x14ac:dyDescent="0.3">
      <c r="A160" s="74"/>
      <c r="D160" s="285"/>
      <c r="E160" s="269"/>
      <c r="F160" s="91">
        <f>E160/E161</f>
        <v>0</v>
      </c>
      <c r="G160" s="480"/>
      <c r="H160" s="481"/>
    </row>
    <row r="161" spans="1:10" x14ac:dyDescent="0.3">
      <c r="A161" s="74"/>
      <c r="D161" s="164" t="s">
        <v>396</v>
      </c>
      <c r="E161" s="165">
        <f>SUM(E155:E160)</f>
        <v>4463939.16</v>
      </c>
      <c r="F161" s="92"/>
      <c r="G161" s="166" t="s">
        <v>395</v>
      </c>
      <c r="H161" s="289">
        <v>0.3</v>
      </c>
    </row>
    <row r="162" spans="1:10" x14ac:dyDescent="0.3">
      <c r="A162" s="74"/>
      <c r="D162" s="164"/>
      <c r="E162" s="140"/>
      <c r="F162" s="92"/>
      <c r="G162" s="166"/>
      <c r="H162" s="167"/>
    </row>
    <row r="163" spans="1:10" x14ac:dyDescent="0.3">
      <c r="A163" s="106"/>
      <c r="B163" s="44" t="s">
        <v>393</v>
      </c>
      <c r="C163" s="44" t="s">
        <v>397</v>
      </c>
      <c r="E163" s="92"/>
      <c r="F163" s="92"/>
      <c r="G163" s="92"/>
      <c r="H163" s="151"/>
      <c r="I163" s="179"/>
      <c r="J163" s="139"/>
    </row>
    <row r="164" spans="1:10" x14ac:dyDescent="0.3">
      <c r="A164" s="106"/>
      <c r="C164" s="163" t="str">
        <f>IF(G60="Yes", "Complete Analysis", "N/A - Do Not Complete")</f>
        <v>N/A - Do Not Complete</v>
      </c>
      <c r="D164" s="284"/>
      <c r="E164" s="262"/>
      <c r="F164" s="91" t="e">
        <f>E164/$E$169</f>
        <v>#DIV/0!</v>
      </c>
      <c r="G164" s="476"/>
      <c r="H164" s="477"/>
      <c r="J164" s="139"/>
    </row>
    <row r="165" spans="1:10" x14ac:dyDescent="0.3">
      <c r="A165" s="106"/>
      <c r="D165" s="284"/>
      <c r="E165" s="262"/>
      <c r="F165" s="91" t="e">
        <f>E165/$E$169</f>
        <v>#DIV/0!</v>
      </c>
      <c r="G165" s="476"/>
      <c r="H165" s="477"/>
      <c r="J165" s="139"/>
    </row>
    <row r="166" spans="1:10" x14ac:dyDescent="0.3">
      <c r="A166" s="106"/>
      <c r="D166" s="284"/>
      <c r="E166" s="262"/>
      <c r="F166" s="91" t="e">
        <f>E166/$E$169</f>
        <v>#DIV/0!</v>
      </c>
      <c r="G166" s="476"/>
      <c r="H166" s="477"/>
    </row>
    <row r="167" spans="1:10" x14ac:dyDescent="0.3">
      <c r="A167" s="106"/>
      <c r="D167" s="286"/>
      <c r="E167" s="262"/>
      <c r="F167" s="91" t="e">
        <f>E167/E169</f>
        <v>#DIV/0!</v>
      </c>
      <c r="G167" s="476"/>
      <c r="H167" s="477"/>
    </row>
    <row r="168" spans="1:10" x14ac:dyDescent="0.3">
      <c r="A168" s="106"/>
      <c r="D168" s="285"/>
      <c r="E168" s="270"/>
      <c r="F168" s="91" t="e">
        <f>E168/E169</f>
        <v>#DIV/0!</v>
      </c>
      <c r="G168" s="480"/>
      <c r="H168" s="481"/>
    </row>
    <row r="169" spans="1:10" x14ac:dyDescent="0.3">
      <c r="A169" s="106"/>
      <c r="D169" s="164" t="s">
        <v>398</v>
      </c>
      <c r="E169" s="168">
        <f>SUM(E164:E168)</f>
        <v>0</v>
      </c>
      <c r="F169" s="92"/>
      <c r="G169" s="166" t="s">
        <v>395</v>
      </c>
      <c r="H169" s="289"/>
    </row>
    <row r="170" spans="1:10" x14ac:dyDescent="0.3">
      <c r="A170" s="106"/>
      <c r="E170" s="92"/>
      <c r="F170" s="92"/>
      <c r="G170" s="92"/>
      <c r="H170" s="151"/>
    </row>
    <row r="171" spans="1:10" x14ac:dyDescent="0.3">
      <c r="A171" s="106"/>
      <c r="B171" s="44" t="s">
        <v>393</v>
      </c>
      <c r="C171" s="44" t="s">
        <v>399</v>
      </c>
      <c r="E171" s="92"/>
      <c r="F171" s="92"/>
      <c r="G171" s="92"/>
      <c r="H171" s="151"/>
      <c r="J171" s="139"/>
    </row>
    <row r="172" spans="1:10" x14ac:dyDescent="0.3">
      <c r="A172" s="106"/>
      <c r="C172" s="163" t="e">
        <f>IF(G82="Yes", "Complete Analysis", "N/A - Do Not Complete")</f>
        <v>#DIV/0!</v>
      </c>
      <c r="D172" s="284"/>
      <c r="E172" s="262"/>
      <c r="F172" s="91" t="e">
        <f>E172/$E$177</f>
        <v>#DIV/0!</v>
      </c>
      <c r="G172" s="476"/>
      <c r="H172" s="477"/>
      <c r="J172" s="139"/>
    </row>
    <row r="173" spans="1:10" x14ac:dyDescent="0.3">
      <c r="A173" s="106"/>
      <c r="D173" s="284"/>
      <c r="E173" s="262"/>
      <c r="F173" s="91" t="e">
        <f>E173/$E$177</f>
        <v>#DIV/0!</v>
      </c>
      <c r="G173" s="476"/>
      <c r="H173" s="477"/>
    </row>
    <row r="174" spans="1:10" x14ac:dyDescent="0.3">
      <c r="A174" s="106"/>
      <c r="D174" s="284"/>
      <c r="E174" s="262"/>
      <c r="F174" s="91" t="e">
        <f>E174/$E$177</f>
        <v>#DIV/0!</v>
      </c>
      <c r="G174" s="476"/>
      <c r="H174" s="477"/>
    </row>
    <row r="175" spans="1:10" x14ac:dyDescent="0.3">
      <c r="A175" s="106"/>
      <c r="D175" s="284"/>
      <c r="E175" s="262"/>
      <c r="F175" s="91" t="e">
        <f>E175/$E$177</f>
        <v>#DIV/0!</v>
      </c>
      <c r="G175" s="476"/>
      <c r="H175" s="477"/>
    </row>
    <row r="176" spans="1:10" x14ac:dyDescent="0.3">
      <c r="A176" s="106"/>
      <c r="D176" s="285"/>
      <c r="E176" s="270"/>
      <c r="F176" s="91" t="e">
        <f>E176/$E$177</f>
        <v>#DIV/0!</v>
      </c>
      <c r="G176" s="480"/>
      <c r="H176" s="481"/>
    </row>
    <row r="177" spans="1:10" x14ac:dyDescent="0.3">
      <c r="A177" s="106"/>
      <c r="D177" s="164" t="s">
        <v>398</v>
      </c>
      <c r="E177" s="168">
        <f>SUM(E172:E176)</f>
        <v>0</v>
      </c>
      <c r="F177" s="92"/>
      <c r="G177" s="166" t="s">
        <v>395</v>
      </c>
      <c r="H177" s="289"/>
    </row>
    <row r="178" spans="1:10" x14ac:dyDescent="0.3">
      <c r="A178" s="106"/>
      <c r="E178" s="92"/>
      <c r="F178" s="92"/>
      <c r="G178" s="92"/>
      <c r="H178" s="151"/>
    </row>
    <row r="179" spans="1:10" x14ac:dyDescent="0.3">
      <c r="A179" s="106"/>
      <c r="B179" s="44" t="s">
        <v>393</v>
      </c>
      <c r="C179" s="44" t="s">
        <v>400</v>
      </c>
      <c r="E179" s="92"/>
      <c r="F179" s="92"/>
      <c r="G179" s="92"/>
      <c r="H179" s="151"/>
      <c r="J179" s="139"/>
    </row>
    <row r="180" spans="1:10" x14ac:dyDescent="0.3">
      <c r="A180" s="106"/>
      <c r="C180" s="163" t="e">
        <f>IF(G103="Yes", "Complete Analysis", "N/A - Do Not Complete")</f>
        <v>#DIV/0!</v>
      </c>
      <c r="D180" s="284"/>
      <c r="E180" s="262"/>
      <c r="F180" s="91" t="e">
        <f>E180/$E$185</f>
        <v>#DIV/0!</v>
      </c>
      <c r="G180" s="476"/>
      <c r="H180" s="477"/>
      <c r="J180" s="139"/>
    </row>
    <row r="181" spans="1:10" x14ac:dyDescent="0.3">
      <c r="A181" s="106"/>
      <c r="D181" s="284"/>
      <c r="E181" s="262"/>
      <c r="F181" s="91" t="e">
        <f>E181/$E$185</f>
        <v>#DIV/0!</v>
      </c>
      <c r="G181" s="476"/>
      <c r="H181" s="477"/>
    </row>
    <row r="182" spans="1:10" x14ac:dyDescent="0.3">
      <c r="A182" s="106"/>
      <c r="D182" s="284"/>
      <c r="E182" s="262"/>
      <c r="F182" s="91" t="e">
        <f>E182/$E$185</f>
        <v>#DIV/0!</v>
      </c>
      <c r="G182" s="476"/>
      <c r="H182" s="477"/>
    </row>
    <row r="183" spans="1:10" x14ac:dyDescent="0.3">
      <c r="A183" s="106"/>
      <c r="D183" s="284"/>
      <c r="E183" s="262"/>
      <c r="F183" s="91" t="e">
        <f>E183/$E$185</f>
        <v>#DIV/0!</v>
      </c>
      <c r="G183" s="476"/>
      <c r="H183" s="477"/>
    </row>
    <row r="184" spans="1:10" x14ac:dyDescent="0.3">
      <c r="A184" s="106"/>
      <c r="D184" s="285"/>
      <c r="E184" s="270"/>
      <c r="F184" s="91" t="e">
        <f>E184/$E$185</f>
        <v>#DIV/0!</v>
      </c>
      <c r="G184" s="480"/>
      <c r="H184" s="481"/>
    </row>
    <row r="185" spans="1:10" x14ac:dyDescent="0.3">
      <c r="A185" s="106"/>
      <c r="D185" s="164" t="s">
        <v>398</v>
      </c>
      <c r="E185" s="168">
        <f>SUM(E180:E184)</f>
        <v>0</v>
      </c>
      <c r="F185" s="92"/>
      <c r="G185" s="166" t="s">
        <v>395</v>
      </c>
      <c r="H185" s="289"/>
    </row>
    <row r="186" spans="1:10" x14ac:dyDescent="0.3">
      <c r="A186" s="106"/>
      <c r="E186" s="92"/>
      <c r="F186" s="92"/>
      <c r="G186" s="92"/>
      <c r="H186" s="151"/>
    </row>
    <row r="187" spans="1:10" x14ac:dyDescent="0.3">
      <c r="A187" s="106"/>
      <c r="B187" s="44" t="s">
        <v>393</v>
      </c>
      <c r="C187" s="44" t="s">
        <v>401</v>
      </c>
      <c r="E187" s="92"/>
      <c r="F187" s="92"/>
      <c r="G187" s="92"/>
      <c r="H187" s="151"/>
      <c r="J187" s="139"/>
    </row>
    <row r="188" spans="1:10" x14ac:dyDescent="0.3">
      <c r="A188" s="106"/>
      <c r="C188" s="163" t="e">
        <f>IF(G124="Yes", "Complete Analysis", "N/A - Do Not Complete")</f>
        <v>#DIV/0!</v>
      </c>
      <c r="D188" s="284"/>
      <c r="E188" s="262"/>
      <c r="F188" s="91" t="e">
        <f>E188/$E$193</f>
        <v>#DIV/0!</v>
      </c>
      <c r="G188" s="476"/>
      <c r="H188" s="477"/>
      <c r="J188" s="139"/>
    </row>
    <row r="189" spans="1:10" x14ac:dyDescent="0.3">
      <c r="A189" s="106"/>
      <c r="D189" s="284"/>
      <c r="E189" s="262"/>
      <c r="F189" s="91" t="e">
        <f>E189/$E$193</f>
        <v>#DIV/0!</v>
      </c>
      <c r="G189" s="476"/>
      <c r="H189" s="477"/>
    </row>
    <row r="190" spans="1:10" x14ac:dyDescent="0.3">
      <c r="A190" s="106"/>
      <c r="D190" s="284"/>
      <c r="E190" s="262"/>
      <c r="F190" s="91" t="e">
        <f>E190/$E$193</f>
        <v>#DIV/0!</v>
      </c>
      <c r="G190" s="476"/>
      <c r="H190" s="477"/>
    </row>
    <row r="191" spans="1:10" x14ac:dyDescent="0.3">
      <c r="A191" s="106"/>
      <c r="D191" s="284"/>
      <c r="E191" s="262"/>
      <c r="F191" s="91" t="e">
        <f>E191/$E$193</f>
        <v>#DIV/0!</v>
      </c>
      <c r="G191" s="476"/>
      <c r="H191" s="477"/>
    </row>
    <row r="192" spans="1:10" x14ac:dyDescent="0.3">
      <c r="A192" s="106"/>
      <c r="D192" s="285"/>
      <c r="E192" s="275"/>
      <c r="F192" s="91" t="e">
        <f>E192/$E$193</f>
        <v>#DIV/0!</v>
      </c>
      <c r="G192" s="480"/>
      <c r="H192" s="481"/>
    </row>
    <row r="193" spans="1:8" x14ac:dyDescent="0.3">
      <c r="A193" s="106"/>
      <c r="D193" s="164" t="s">
        <v>398</v>
      </c>
      <c r="E193" s="186">
        <f>SUM(E188:E192)</f>
        <v>0</v>
      </c>
      <c r="F193" s="92"/>
      <c r="G193" s="166" t="s">
        <v>395</v>
      </c>
      <c r="H193" s="289"/>
    </row>
    <row r="194" spans="1:8" x14ac:dyDescent="0.3">
      <c r="A194" s="106"/>
      <c r="D194" s="164"/>
      <c r="E194" s="187"/>
      <c r="F194" s="92"/>
      <c r="G194" s="166"/>
      <c r="H194" s="167"/>
    </row>
    <row r="195" spans="1:8" x14ac:dyDescent="0.3">
      <c r="A195" s="106"/>
      <c r="B195" s="44" t="s">
        <v>393</v>
      </c>
      <c r="C195" s="44" t="s">
        <v>402</v>
      </c>
      <c r="E195" s="92"/>
      <c r="F195" s="92"/>
      <c r="G195" s="92"/>
      <c r="H195" s="151"/>
    </row>
    <row r="196" spans="1:8" x14ac:dyDescent="0.3">
      <c r="A196" s="106"/>
      <c r="C196" s="163" t="str">
        <f>IF(H60="Yes", "Complete Analysis", "N/A - Do Not Complete")</f>
        <v>Complete Analysis</v>
      </c>
      <c r="D196" s="287">
        <v>6450</v>
      </c>
      <c r="E196" s="415">
        <v>4463939.16</v>
      </c>
      <c r="F196" s="91">
        <f>E196/E198</f>
        <v>1</v>
      </c>
      <c r="G196" s="476">
        <v>6450</v>
      </c>
      <c r="H196" s="477"/>
    </row>
    <row r="197" spans="1:8" x14ac:dyDescent="0.3">
      <c r="A197" s="106"/>
      <c r="C197" s="163"/>
      <c r="D197" s="285"/>
      <c r="E197" s="269"/>
      <c r="F197" s="91">
        <f>E197/E198</f>
        <v>0</v>
      </c>
      <c r="G197" s="480"/>
      <c r="H197" s="481"/>
    </row>
    <row r="198" spans="1:8" x14ac:dyDescent="0.3">
      <c r="A198" s="106"/>
      <c r="C198" s="163"/>
      <c r="D198" s="164" t="s">
        <v>403</v>
      </c>
      <c r="E198" s="168">
        <f>SUM(E196:E197)</f>
        <v>4463939.16</v>
      </c>
      <c r="F198" s="91"/>
      <c r="G198" s="166" t="s">
        <v>395</v>
      </c>
      <c r="H198" s="290">
        <v>6450</v>
      </c>
    </row>
    <row r="199" spans="1:8" ht="15" thickBot="1" x14ac:dyDescent="0.35">
      <c r="A199" s="121"/>
      <c r="B199" s="96"/>
      <c r="C199" s="169"/>
      <c r="D199" s="170"/>
      <c r="E199" s="170"/>
      <c r="F199" s="171"/>
      <c r="G199" s="97"/>
      <c r="H199" s="172"/>
    </row>
    <row r="200" spans="1:8" ht="15" thickBot="1" x14ac:dyDescent="0.35">
      <c r="C200" s="163"/>
      <c r="E200" s="140"/>
      <c r="F200" s="92"/>
      <c r="G200" s="92"/>
      <c r="H200" s="92"/>
    </row>
    <row r="201" spans="1:8" ht="16.2" thickBot="1" x14ac:dyDescent="0.35">
      <c r="A201" s="435" t="s">
        <v>452</v>
      </c>
      <c r="B201" s="436"/>
      <c r="C201" s="436"/>
      <c r="D201" s="436"/>
      <c r="E201" s="436"/>
      <c r="F201" s="436"/>
      <c r="G201" s="436"/>
      <c r="H201" s="437"/>
    </row>
    <row r="202" spans="1:8" x14ac:dyDescent="0.3">
      <c r="A202" s="74" t="s">
        <v>319</v>
      </c>
      <c r="B202" s="463" t="s">
        <v>405</v>
      </c>
      <c r="C202" s="463"/>
      <c r="D202" s="463"/>
      <c r="E202" s="463"/>
      <c r="F202" s="463"/>
      <c r="G202" s="463"/>
      <c r="H202" s="464"/>
    </row>
    <row r="203" spans="1:8" x14ac:dyDescent="0.3">
      <c r="A203" s="74"/>
      <c r="B203" s="465"/>
      <c r="C203" s="465"/>
      <c r="D203" s="465"/>
      <c r="E203" s="465"/>
      <c r="F203" s="465"/>
      <c r="G203" s="465"/>
      <c r="H203" s="466"/>
    </row>
    <row r="204" spans="1:8" x14ac:dyDescent="0.3">
      <c r="A204" s="106"/>
      <c r="H204" s="76"/>
    </row>
    <row r="205" spans="1:8" x14ac:dyDescent="0.3">
      <c r="A205" s="74"/>
      <c r="B205" s="50" t="s">
        <v>285</v>
      </c>
      <c r="D205" s="449"/>
      <c r="E205" s="449"/>
      <c r="F205" s="449"/>
      <c r="G205" s="449"/>
      <c r="H205" s="450"/>
    </row>
    <row r="206" spans="1:8" x14ac:dyDescent="0.3">
      <c r="A206" s="74"/>
      <c r="C206" s="78"/>
      <c r="D206" s="78"/>
      <c r="E206" s="78"/>
      <c r="F206" s="78"/>
      <c r="G206" s="78"/>
      <c r="H206" s="79"/>
    </row>
    <row r="207" spans="1:8" x14ac:dyDescent="0.3">
      <c r="A207" s="106"/>
      <c r="E207" s="467" t="s">
        <v>356</v>
      </c>
      <c r="F207" s="467"/>
      <c r="G207" s="467"/>
      <c r="H207" s="468"/>
    </row>
    <row r="208" spans="1:8" x14ac:dyDescent="0.3">
      <c r="A208" s="106"/>
      <c r="E208" s="80" t="s">
        <v>321</v>
      </c>
      <c r="F208" s="80" t="s">
        <v>321</v>
      </c>
      <c r="G208" s="80" t="s">
        <v>321</v>
      </c>
      <c r="H208" s="81" t="s">
        <v>321</v>
      </c>
    </row>
    <row r="209" spans="1:8" x14ac:dyDescent="0.3">
      <c r="A209" s="106"/>
      <c r="B209" s="82" t="s">
        <v>453</v>
      </c>
      <c r="C209" s="83"/>
      <c r="D209" s="84"/>
      <c r="E209" s="83" t="s">
        <v>359</v>
      </c>
      <c r="F209" s="83" t="s">
        <v>360</v>
      </c>
      <c r="G209" s="83" t="s">
        <v>361</v>
      </c>
      <c r="H209" s="135" t="s">
        <v>362</v>
      </c>
    </row>
    <row r="210" spans="1:8" ht="21.9" customHeight="1" x14ac:dyDescent="0.3">
      <c r="A210" s="106"/>
      <c r="B210" s="88" t="s">
        <v>364</v>
      </c>
      <c r="C210" s="80"/>
      <c r="D210" s="80"/>
      <c r="E210" s="80"/>
      <c r="F210" s="80"/>
      <c r="G210" s="80"/>
      <c r="H210" s="81"/>
    </row>
    <row r="211" spans="1:8" x14ac:dyDescent="0.3">
      <c r="A211" s="106"/>
      <c r="B211" s="489" t="s">
        <v>454</v>
      </c>
      <c r="C211" s="490"/>
      <c r="D211" s="491"/>
      <c r="E211" s="386">
        <v>3500</v>
      </c>
      <c r="F211" s="386">
        <v>0.3</v>
      </c>
      <c r="G211" s="387" t="s">
        <v>408</v>
      </c>
      <c r="H211" s="388">
        <v>6450</v>
      </c>
    </row>
    <row r="212" spans="1:8" x14ac:dyDescent="0.3">
      <c r="A212" s="106"/>
      <c r="B212" s="448"/>
      <c r="C212" s="448"/>
      <c r="D212" s="448"/>
      <c r="E212" s="273"/>
      <c r="F212" s="273"/>
      <c r="G212" s="273"/>
      <c r="H212" s="272"/>
    </row>
    <row r="213" spans="1:8" x14ac:dyDescent="0.3">
      <c r="A213" s="106"/>
      <c r="B213" s="448"/>
      <c r="C213" s="448"/>
      <c r="D213" s="448"/>
      <c r="E213" s="273"/>
      <c r="F213" s="273"/>
      <c r="G213" s="273"/>
      <c r="H213" s="272"/>
    </row>
    <row r="214" spans="1:8" x14ac:dyDescent="0.3">
      <c r="A214" s="106"/>
      <c r="B214" s="448"/>
      <c r="C214" s="448"/>
      <c r="D214" s="448"/>
      <c r="E214" s="273"/>
      <c r="F214" s="273"/>
      <c r="G214" s="273"/>
      <c r="H214" s="272"/>
    </row>
    <row r="215" spans="1:8" x14ac:dyDescent="0.3">
      <c r="A215" s="106"/>
      <c r="B215" s="488" t="s">
        <v>298</v>
      </c>
      <c r="C215" s="488"/>
      <c r="D215" s="488"/>
      <c r="E215" s="273"/>
      <c r="F215" s="273"/>
      <c r="G215" s="273"/>
      <c r="H215" s="274"/>
    </row>
    <row r="216" spans="1:8" x14ac:dyDescent="0.3">
      <c r="A216" s="106"/>
      <c r="B216" s="448"/>
      <c r="C216" s="448"/>
      <c r="D216" s="448"/>
      <c r="E216" s="273"/>
      <c r="F216" s="273"/>
      <c r="G216" s="273"/>
      <c r="H216" s="274"/>
    </row>
    <row r="217" spans="1:8" ht="21.9" customHeight="1" x14ac:dyDescent="0.3">
      <c r="A217" s="106"/>
      <c r="B217" s="88" t="s">
        <v>368</v>
      </c>
      <c r="C217" s="113"/>
      <c r="D217" s="140"/>
      <c r="E217" s="140"/>
      <c r="F217" s="140"/>
      <c r="G217" s="141"/>
      <c r="H217" s="142"/>
    </row>
    <row r="218" spans="1:8" x14ac:dyDescent="0.3">
      <c r="A218" s="106"/>
      <c r="B218" s="469" t="s">
        <v>455</v>
      </c>
      <c r="C218" s="487"/>
      <c r="D218" s="470"/>
      <c r="E218" s="389">
        <v>7000</v>
      </c>
      <c r="F218" s="389">
        <v>0.3</v>
      </c>
      <c r="G218" s="387" t="s">
        <v>408</v>
      </c>
      <c r="H218" s="390">
        <v>12900</v>
      </c>
    </row>
    <row r="219" spans="1:8" x14ac:dyDescent="0.3">
      <c r="A219" s="106"/>
      <c r="B219" s="456"/>
      <c r="C219" s="475"/>
      <c r="D219" s="457"/>
      <c r="E219" s="273"/>
      <c r="F219" s="273"/>
      <c r="G219" s="273"/>
      <c r="H219" s="274"/>
    </row>
    <row r="220" spans="1:8" x14ac:dyDescent="0.3">
      <c r="A220" s="106"/>
      <c r="B220" s="456"/>
      <c r="C220" s="475"/>
      <c r="D220" s="457"/>
      <c r="E220" s="273"/>
      <c r="F220" s="273"/>
      <c r="G220" s="273"/>
      <c r="H220" s="274"/>
    </row>
    <row r="221" spans="1:8" x14ac:dyDescent="0.3">
      <c r="A221" s="106"/>
      <c r="B221" s="456"/>
      <c r="C221" s="475"/>
      <c r="D221" s="457"/>
      <c r="E221" s="273"/>
      <c r="F221" s="273"/>
      <c r="G221" s="273"/>
      <c r="H221" s="274"/>
    </row>
    <row r="222" spans="1:8" x14ac:dyDescent="0.3">
      <c r="A222" s="106"/>
      <c r="B222" s="451" t="s">
        <v>298</v>
      </c>
      <c r="C222" s="452"/>
      <c r="D222" s="453"/>
      <c r="E222" s="273"/>
      <c r="F222" s="273"/>
      <c r="G222" s="273"/>
      <c r="H222" s="274"/>
    </row>
    <row r="223" spans="1:8" x14ac:dyDescent="0.3">
      <c r="A223" s="106"/>
      <c r="B223" s="448"/>
      <c r="C223" s="448"/>
      <c r="D223" s="448"/>
      <c r="E223" s="273"/>
      <c r="F223" s="273"/>
      <c r="G223" s="273"/>
      <c r="H223" s="274"/>
    </row>
    <row r="224" spans="1:8" x14ac:dyDescent="0.3">
      <c r="A224" s="106"/>
      <c r="B224" s="119"/>
      <c r="C224" s="119"/>
      <c r="D224" s="119"/>
      <c r="E224" s="120"/>
      <c r="F224" s="120"/>
      <c r="G224" s="120"/>
      <c r="H224" s="173"/>
    </row>
    <row r="225" spans="1:10" x14ac:dyDescent="0.3">
      <c r="A225" s="74" t="s">
        <v>324</v>
      </c>
      <c r="B225" s="118" t="s">
        <v>325</v>
      </c>
      <c r="C225" s="119"/>
      <c r="D225" s="119"/>
      <c r="E225" s="120"/>
      <c r="F225" s="120"/>
      <c r="G225" s="120"/>
      <c r="H225" s="173"/>
      <c r="J225" s="139"/>
    </row>
    <row r="226" spans="1:10" x14ac:dyDescent="0.3">
      <c r="A226" s="106"/>
      <c r="B226" s="446"/>
      <c r="C226" s="446"/>
      <c r="D226" s="446"/>
      <c r="E226" s="446"/>
      <c r="F226" s="446"/>
      <c r="G226" s="446"/>
      <c r="H226" s="447"/>
      <c r="J226" s="139"/>
    </row>
    <row r="227" spans="1:10" x14ac:dyDescent="0.3">
      <c r="A227" s="106"/>
      <c r="B227" s="446"/>
      <c r="C227" s="446"/>
      <c r="D227" s="446"/>
      <c r="E227" s="446"/>
      <c r="F227" s="446"/>
      <c r="G227" s="446"/>
      <c r="H227" s="447"/>
      <c r="J227" s="139"/>
    </row>
    <row r="228" spans="1:10" ht="15" thickBot="1" x14ac:dyDescent="0.35">
      <c r="A228" s="121"/>
      <c r="B228" s="174"/>
      <c r="C228" s="175"/>
      <c r="D228" s="175"/>
      <c r="E228" s="175"/>
      <c r="F228" s="175"/>
      <c r="G228" s="175"/>
      <c r="H228" s="176"/>
    </row>
  </sheetData>
  <sheetProtection algorithmName="SHA-512" hashValue="KdKtvEo6TrB2uKxPIO8H0UT/f5b4ZamtzPUS4syD8FhT9Q7zEoUQ3dsAjsfIMW4Kn4ol2tIEl2XiTT5unO+7XA==" saltValue="vHx/fSUoLu3oHVW5E/ZaPQ==" spinCount="100000" sheet="1" objects="1" scenarios="1" insertRows="0"/>
  <mergeCells count="111">
    <mergeCell ref="G148:H148"/>
    <mergeCell ref="G167:H167"/>
    <mergeCell ref="G168:H168"/>
    <mergeCell ref="G166:H166"/>
    <mergeCell ref="G149:H149"/>
    <mergeCell ref="G150:H150"/>
    <mergeCell ref="G151:H151"/>
    <mergeCell ref="G155:H155"/>
    <mergeCell ref="G156:H156"/>
    <mergeCell ref="G157:H157"/>
    <mergeCell ref="G158:H158"/>
    <mergeCell ref="G159:H159"/>
    <mergeCell ref="G160:H160"/>
    <mergeCell ref="G164:H164"/>
    <mergeCell ref="G165:H165"/>
    <mergeCell ref="B115:C115"/>
    <mergeCell ref="B116:C116"/>
    <mergeCell ref="B117:C117"/>
    <mergeCell ref="B95:C95"/>
    <mergeCell ref="B96:C96"/>
    <mergeCell ref="B107:C107"/>
    <mergeCell ref="B108:C108"/>
    <mergeCell ref="B109:C109"/>
    <mergeCell ref="B24:G24"/>
    <mergeCell ref="B25:G25"/>
    <mergeCell ref="B73:C73"/>
    <mergeCell ref="B74:C74"/>
    <mergeCell ref="B75:C75"/>
    <mergeCell ref="B86:C86"/>
    <mergeCell ref="G197:H197"/>
    <mergeCell ref="A201:H201"/>
    <mergeCell ref="B202:H203"/>
    <mergeCell ref="D205:H205"/>
    <mergeCell ref="B226:H227"/>
    <mergeCell ref="B223:D223"/>
    <mergeCell ref="B216:D216"/>
    <mergeCell ref="B218:D218"/>
    <mergeCell ref="E207:H207"/>
    <mergeCell ref="B211:D211"/>
    <mergeCell ref="B212:D212"/>
    <mergeCell ref="B213:D213"/>
    <mergeCell ref="B214:D214"/>
    <mergeCell ref="B215:D215"/>
    <mergeCell ref="B219:D219"/>
    <mergeCell ref="B220:D220"/>
    <mergeCell ref="B221:D221"/>
    <mergeCell ref="B222:D222"/>
    <mergeCell ref="G196:H196"/>
    <mergeCell ref="G182:H182"/>
    <mergeCell ref="G184:H184"/>
    <mergeCell ref="G188:H188"/>
    <mergeCell ref="G189:H189"/>
    <mergeCell ref="G190:H190"/>
    <mergeCell ref="G192:H192"/>
    <mergeCell ref="G181:H181"/>
    <mergeCell ref="G172:H172"/>
    <mergeCell ref="G173:H173"/>
    <mergeCell ref="G174:H174"/>
    <mergeCell ref="G176:H176"/>
    <mergeCell ref="G180:H180"/>
    <mergeCell ref="G183:H183"/>
    <mergeCell ref="G175:H175"/>
    <mergeCell ref="G191:H191"/>
    <mergeCell ref="C127:H128"/>
    <mergeCell ref="B131:H133"/>
    <mergeCell ref="B50:C50"/>
    <mergeCell ref="B135:H139"/>
    <mergeCell ref="D141:H141"/>
    <mergeCell ref="G144:H144"/>
    <mergeCell ref="G146:H146"/>
    <mergeCell ref="G147:H147"/>
    <mergeCell ref="B64:C64"/>
    <mergeCell ref="B69:C69"/>
    <mergeCell ref="B71:C71"/>
    <mergeCell ref="B76:C76"/>
    <mergeCell ref="B85:C85"/>
    <mergeCell ref="B90:C90"/>
    <mergeCell ref="B118:C118"/>
    <mergeCell ref="B54:C54"/>
    <mergeCell ref="B65:C65"/>
    <mergeCell ref="B66:C66"/>
    <mergeCell ref="B67:C67"/>
    <mergeCell ref="B68:C68"/>
    <mergeCell ref="B51:C51"/>
    <mergeCell ref="B52:C52"/>
    <mergeCell ref="B110:C110"/>
    <mergeCell ref="B114:C114"/>
    <mergeCell ref="B17:E18"/>
    <mergeCell ref="B92:C92"/>
    <mergeCell ref="B97:C97"/>
    <mergeCell ref="B106:C106"/>
    <mergeCell ref="B111:C111"/>
    <mergeCell ref="B113:C113"/>
    <mergeCell ref="B48:C48"/>
    <mergeCell ref="A28:H28"/>
    <mergeCell ref="B29:H30"/>
    <mergeCell ref="E37:H37"/>
    <mergeCell ref="B43:C43"/>
    <mergeCell ref="B44:C44"/>
    <mergeCell ref="B45:C45"/>
    <mergeCell ref="B46:C46"/>
    <mergeCell ref="B47:C47"/>
    <mergeCell ref="B53:C53"/>
    <mergeCell ref="B87:C87"/>
    <mergeCell ref="B88:C88"/>
    <mergeCell ref="B89:C89"/>
    <mergeCell ref="B93:C93"/>
    <mergeCell ref="B94:C94"/>
    <mergeCell ref="B72:C72"/>
    <mergeCell ref="B55:C55"/>
    <mergeCell ref="D33:H35"/>
  </mergeCells>
  <conditionalFormatting sqref="A41">
    <cfRule type="expression" dxfId="153" priority="4">
      <formula>$F$17="no"</formula>
    </cfRule>
    <cfRule type="expression" dxfId="152" priority="6">
      <formula>$F$20="no"</formula>
    </cfRule>
  </conditionalFormatting>
  <conditionalFormatting sqref="A62">
    <cfRule type="expression" dxfId="151" priority="7">
      <formula>$F$20="no"</formula>
    </cfRule>
  </conditionalFormatting>
  <conditionalFormatting sqref="A83">
    <cfRule type="expression" dxfId="150" priority="8">
      <formula>$F$20="no"</formula>
    </cfRule>
  </conditionalFormatting>
  <conditionalFormatting sqref="A104">
    <cfRule type="expression" dxfId="149" priority="9">
      <formula>$F$20="no"</formula>
    </cfRule>
  </conditionalFormatting>
  <conditionalFormatting sqref="A28:H32 A33:D33 A34:C35 A36:H174 A175:G175 A176:H182 A183:G183 A184:H190 A191:G191 A192:H228">
    <cfRule type="expression" dxfId="148" priority="1">
      <formula>AND($F$11="no",$F$13="no",$F$15="no",$F$20="no")</formula>
    </cfRule>
  </conditionalFormatting>
  <conditionalFormatting sqref="A62:H64 A65:B68 D65:H68 A69:H71 A72:B75 D72:H75 A76:H85 A86:B89 D86:H89 A90:H92 A93:B96 D93:H96 A97:H106 A107:B110 D107:H110 A111:H113 A114:B117 D114:H117 A118:H124 A171:H174 A175:G175 A176:H182 A183:G183 A184:H190 A191:G191 A192:H193">
    <cfRule type="expression" dxfId="147" priority="5">
      <formula>$F$17="no"</formula>
    </cfRule>
  </conditionalFormatting>
  <conditionalFormatting sqref="B171:B175">
    <cfRule type="expression" dxfId="146" priority="34">
      <formula>$F$15="no"</formula>
    </cfRule>
  </conditionalFormatting>
  <conditionalFormatting sqref="B178:B179">
    <cfRule type="expression" dxfId="145" priority="38">
      <formula>$F$15="no"</formula>
    </cfRule>
  </conditionalFormatting>
  <conditionalFormatting sqref="B163:H169">
    <cfRule type="expression" dxfId="144" priority="43">
      <formula>$F$15="no"</formula>
    </cfRule>
  </conditionalFormatting>
  <conditionalFormatting sqref="B187:H190">
    <cfRule type="expression" dxfId="143" priority="35">
      <formula>$F$15="no"</formula>
    </cfRule>
  </conditionalFormatting>
  <conditionalFormatting sqref="C163">
    <cfRule type="expression" dxfId="142" priority="3">
      <formula>$F$17="no"</formula>
    </cfRule>
  </conditionalFormatting>
  <conditionalFormatting sqref="C195">
    <cfRule type="expression" dxfId="141" priority="2">
      <formula>$F$17="no"</formula>
    </cfRule>
  </conditionalFormatting>
  <conditionalFormatting sqref="C171:H174">
    <cfRule type="expression" dxfId="140" priority="46">
      <formula>$F$15="no"</formula>
    </cfRule>
  </conditionalFormatting>
  <conditionalFormatting sqref="C179:H179">
    <cfRule type="expression" dxfId="139" priority="41">
      <formula>$F$15="no"</formula>
    </cfRule>
  </conditionalFormatting>
  <conditionalFormatting sqref="E43:E48 E50:E56 E58:E61 E71:E77 E79:E82 E92:E98 E100:E103 E113:E119 E121:E125 B145:H152 E218:E223">
    <cfRule type="expression" dxfId="138" priority="55">
      <formula>$F$11="no"</formula>
    </cfRule>
  </conditionalFormatting>
  <conditionalFormatting sqref="E64:E69">
    <cfRule type="expression" dxfId="137" priority="21">
      <formula>$F$11="no"</formula>
    </cfRule>
  </conditionalFormatting>
  <conditionalFormatting sqref="E85:E90">
    <cfRule type="expression" dxfId="136" priority="17">
      <formula>$F$11="no"</formula>
    </cfRule>
  </conditionalFormatting>
  <conditionalFormatting sqref="E106:E111">
    <cfRule type="expression" dxfId="135" priority="13">
      <formula>$F$11="no"</formula>
    </cfRule>
  </conditionalFormatting>
  <conditionalFormatting sqref="E211:E216">
    <cfRule type="expression" dxfId="134" priority="51">
      <formula>$F$11="no"</formula>
    </cfRule>
  </conditionalFormatting>
  <conditionalFormatting sqref="F43:F48 F50:F56 F58:F61 F71:F77 F79:F82 F92:F98 F100:F103 F113:F119 F121:F125 B154:H161 F218:F223">
    <cfRule type="expression" dxfId="133" priority="54">
      <formula>$F$13="no"</formula>
    </cfRule>
  </conditionalFormatting>
  <conditionalFormatting sqref="F64:F69">
    <cfRule type="expression" dxfId="132" priority="20">
      <formula>$F$13="no"</formula>
    </cfRule>
  </conditionalFormatting>
  <conditionalFormatting sqref="F85:F90">
    <cfRule type="expression" dxfId="131" priority="16">
      <formula>$F$13="no"</formula>
    </cfRule>
  </conditionalFormatting>
  <conditionalFormatting sqref="F106:F111">
    <cfRule type="expression" dxfId="130" priority="12">
      <formula>$F$13="no"</formula>
    </cfRule>
  </conditionalFormatting>
  <conditionalFormatting sqref="F211:F216">
    <cfRule type="expression" dxfId="129" priority="50">
      <formula>$F$13="no"</formula>
    </cfRule>
  </conditionalFormatting>
  <conditionalFormatting sqref="G43:G48 G50:G56 G58:G61 G71:G77 G79:G82 G92:G98 G100:G103 G113:G119 G121:G125 C175:G175 C176:H177 B180:H182 B183:G183 B184:H184 C185:H185 B191:G191 B192:H194 G218:G223">
    <cfRule type="expression" dxfId="128" priority="53">
      <formula>$F$15="no"</formula>
    </cfRule>
  </conditionalFormatting>
  <conditionalFormatting sqref="G64:G69">
    <cfRule type="expression" dxfId="127" priority="19">
      <formula>$F$15="no"</formula>
    </cfRule>
  </conditionalFormatting>
  <conditionalFormatting sqref="G85:G90">
    <cfRule type="expression" dxfId="126" priority="15">
      <formula>$F$15="no"</formula>
    </cfRule>
  </conditionalFormatting>
  <conditionalFormatting sqref="G106:G111">
    <cfRule type="expression" dxfId="125" priority="11">
      <formula>$F$15="no"</formula>
    </cfRule>
  </conditionalFormatting>
  <conditionalFormatting sqref="G211:G216">
    <cfRule type="expression" dxfId="124" priority="49">
      <formula>$F$15="no"</formula>
    </cfRule>
  </conditionalFormatting>
  <conditionalFormatting sqref="H43:H48 H50:H56 H58:H61 H71:H77 H79:H82 H92:H98 H100:H103 H113:H119 H121:H125 B195:H198 H218:H223">
    <cfRule type="expression" dxfId="123" priority="52">
      <formula>$F$20="no"</formula>
    </cfRule>
  </conditionalFormatting>
  <conditionalFormatting sqref="H64:H69">
    <cfRule type="expression" dxfId="122" priority="18">
      <formula>$F$20="no"</formula>
    </cfRule>
  </conditionalFormatting>
  <conditionalFormatting sqref="H85:H90">
    <cfRule type="expression" dxfId="121" priority="14">
      <formula>$F$20="no"</formula>
    </cfRule>
  </conditionalFormatting>
  <conditionalFormatting sqref="H106:H111">
    <cfRule type="expression" dxfId="120" priority="10">
      <formula>$F$20="no"</formula>
    </cfRule>
  </conditionalFormatting>
  <conditionalFormatting sqref="H211:H216">
    <cfRule type="expression" dxfId="119" priority="48">
      <formula>$F$20="no"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E00-000000000000}">
          <x14:formula1>
            <xm:f>'Yes or No'!$A:$A</xm:f>
          </x14:formula1>
          <xm:sqref>F11 F13 F15 F20 F17</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sheetPr>
  <dimension ref="A1:J233"/>
  <sheetViews>
    <sheetView showGridLines="0" zoomScaleNormal="100" workbookViewId="0">
      <selection activeCell="K13" sqref="K13"/>
    </sheetView>
  </sheetViews>
  <sheetFormatPr defaultColWidth="9.109375" defaultRowHeight="14.4" x14ac:dyDescent="0.3"/>
  <cols>
    <col min="1" max="1" width="3" style="44" customWidth="1"/>
    <col min="2" max="2" width="13.88671875" style="44" customWidth="1"/>
    <col min="3" max="3" width="45.33203125" style="44" customWidth="1"/>
    <col min="4" max="4" width="18.33203125" style="44" customWidth="1"/>
    <col min="5" max="8" width="17.109375" style="44" customWidth="1"/>
    <col min="9" max="9" width="2.88671875" style="44" customWidth="1"/>
    <col min="10" max="16384" width="9.109375" style="44"/>
  </cols>
  <sheetData>
    <row r="1" spans="1:8" ht="18.75" customHeight="1" x14ac:dyDescent="0.35">
      <c r="A1" s="43" t="str">
        <f>'Cover and Instructions'!A1</f>
        <v>Georgia State Health Benefit Plan MHPAEA Parity</v>
      </c>
      <c r="H1" s="45" t="s">
        <v>60</v>
      </c>
    </row>
    <row r="2" spans="1:8" ht="25.8" x14ac:dyDescent="0.5">
      <c r="A2" s="46" t="s">
        <v>1</v>
      </c>
    </row>
    <row r="3" spans="1:8" ht="21" x14ac:dyDescent="0.4">
      <c r="A3" s="48" t="s">
        <v>456</v>
      </c>
    </row>
    <row r="5" spans="1:8" x14ac:dyDescent="0.3">
      <c r="A5" s="50" t="s">
        <v>2</v>
      </c>
      <c r="C5" s="51" t="str">
        <f>'Cover and Instructions'!$D$4</f>
        <v>UnitedHealthcare</v>
      </c>
      <c r="D5" s="51"/>
      <c r="E5" s="51"/>
      <c r="F5" s="51"/>
      <c r="G5" s="51"/>
    </row>
    <row r="6" spans="1:8" x14ac:dyDescent="0.3">
      <c r="A6" s="50" t="s">
        <v>274</v>
      </c>
      <c r="C6" s="51" t="str">
        <f>'Cover and Instructions'!D5</f>
        <v>UnitedHealthcare HDHP</v>
      </c>
      <c r="D6" s="51"/>
      <c r="E6" s="51"/>
      <c r="F6" s="51"/>
      <c r="G6" s="51"/>
    </row>
    <row r="7" spans="1:8" ht="15" thickBot="1" x14ac:dyDescent="0.35"/>
    <row r="8" spans="1:8" x14ac:dyDescent="0.3">
      <c r="A8" s="188" t="s">
        <v>275</v>
      </c>
      <c r="B8" s="189"/>
      <c r="C8" s="189"/>
      <c r="D8" s="189"/>
      <c r="E8" s="189"/>
      <c r="F8" s="189"/>
      <c r="G8" s="189"/>
      <c r="H8" s="190"/>
    </row>
    <row r="9" spans="1:8" ht="15" customHeight="1" x14ac:dyDescent="0.3">
      <c r="A9" s="191" t="s">
        <v>276</v>
      </c>
      <c r="B9" s="192"/>
      <c r="C9" s="192"/>
      <c r="D9" s="192"/>
      <c r="E9" s="192"/>
      <c r="F9" s="192"/>
      <c r="G9" s="192"/>
      <c r="H9" s="193"/>
    </row>
    <row r="10" spans="1:8" x14ac:dyDescent="0.3">
      <c r="A10" s="194"/>
      <c r="B10" s="195"/>
      <c r="C10" s="195"/>
      <c r="D10" s="195"/>
      <c r="E10" s="195"/>
      <c r="F10" s="195"/>
      <c r="G10" s="195"/>
      <c r="H10" s="130"/>
    </row>
    <row r="11" spans="1:8" x14ac:dyDescent="0.3">
      <c r="A11" s="196" t="s">
        <v>277</v>
      </c>
      <c r="B11" s="197" t="s">
        <v>457</v>
      </c>
      <c r="C11" s="195"/>
      <c r="D11" s="195"/>
      <c r="E11" s="195"/>
      <c r="F11" s="129" t="s">
        <v>165</v>
      </c>
      <c r="G11" s="65" t="str">
        <f>IF(F11="yes","  Complete Section 1 and Section 2","")</f>
        <v/>
      </c>
      <c r="H11" s="130"/>
    </row>
    <row r="12" spans="1:8" ht="6" customHeight="1" x14ac:dyDescent="0.3">
      <c r="A12" s="196"/>
      <c r="B12" s="197"/>
      <c r="C12" s="195"/>
      <c r="D12" s="195"/>
      <c r="E12" s="195"/>
      <c r="F12" s="60"/>
      <c r="G12" s="65"/>
      <c r="H12" s="130"/>
    </row>
    <row r="13" spans="1:8" x14ac:dyDescent="0.3">
      <c r="A13" s="196" t="s">
        <v>279</v>
      </c>
      <c r="B13" s="197" t="s">
        <v>458</v>
      </c>
      <c r="C13" s="195"/>
      <c r="D13" s="195"/>
      <c r="E13" s="195"/>
      <c r="F13" s="129" t="s">
        <v>165</v>
      </c>
      <c r="G13" s="65" t="str">
        <f>IF(F13="yes","  Complete Section 1 and Section 2","")</f>
        <v/>
      </c>
      <c r="H13" s="130"/>
    </row>
    <row r="14" spans="1:8" ht="6" customHeight="1" x14ac:dyDescent="0.3">
      <c r="A14" s="196"/>
      <c r="B14" s="197"/>
      <c r="C14" s="195"/>
      <c r="D14" s="195"/>
      <c r="E14" s="195"/>
      <c r="F14" s="60"/>
      <c r="G14" s="65"/>
      <c r="H14" s="130"/>
    </row>
    <row r="15" spans="1:8" x14ac:dyDescent="0.3">
      <c r="A15" s="196" t="s">
        <v>345</v>
      </c>
      <c r="B15" s="197" t="s">
        <v>459</v>
      </c>
      <c r="C15" s="195"/>
      <c r="D15" s="195"/>
      <c r="E15" s="195"/>
      <c r="F15" s="64" t="s">
        <v>165</v>
      </c>
      <c r="G15" s="65" t="str">
        <f>IF(F15="yes","  Complete Section 1 and Section 2","")</f>
        <v/>
      </c>
      <c r="H15" s="130"/>
    </row>
    <row r="16" spans="1:8" ht="6" customHeight="1" x14ac:dyDescent="0.3">
      <c r="A16" s="196"/>
      <c r="B16" s="197"/>
      <c r="C16" s="195"/>
      <c r="D16" s="195"/>
      <c r="E16" s="195"/>
      <c r="F16" s="60"/>
      <c r="G16" s="65"/>
      <c r="H16" s="130"/>
    </row>
    <row r="17" spans="1:10" x14ac:dyDescent="0.3">
      <c r="A17" s="196" t="s">
        <v>347</v>
      </c>
      <c r="B17" s="497" t="s">
        <v>460</v>
      </c>
      <c r="C17" s="497"/>
      <c r="D17" s="497"/>
      <c r="E17" s="497"/>
      <c r="F17" s="129" t="s">
        <v>165</v>
      </c>
      <c r="G17" s="65" t="str">
        <f>IF(F17="yes","  Report each income level in separate tiers in Section 1 and Section 2","")</f>
        <v/>
      </c>
      <c r="H17" s="130"/>
    </row>
    <row r="18" spans="1:10" x14ac:dyDescent="0.3">
      <c r="A18" s="196"/>
      <c r="B18" s="497"/>
      <c r="C18" s="497"/>
      <c r="D18" s="497"/>
      <c r="E18" s="497"/>
      <c r="F18" s="60"/>
      <c r="G18" s="65"/>
      <c r="H18" s="130"/>
    </row>
    <row r="19" spans="1:10" ht="6" customHeight="1" x14ac:dyDescent="0.3">
      <c r="A19" s="196"/>
      <c r="B19" s="197"/>
      <c r="C19" s="195"/>
      <c r="D19" s="195"/>
      <c r="E19" s="195"/>
      <c r="F19" s="60"/>
      <c r="G19" s="65"/>
      <c r="H19" s="130"/>
    </row>
    <row r="20" spans="1:10" x14ac:dyDescent="0.3">
      <c r="A20" s="196" t="s">
        <v>349</v>
      </c>
      <c r="B20" s="197" t="s">
        <v>461</v>
      </c>
      <c r="C20" s="195"/>
      <c r="D20" s="195"/>
      <c r="E20" s="195"/>
      <c r="F20" s="129" t="s">
        <v>165</v>
      </c>
      <c r="G20" s="65" t="str">
        <f>IF(F20="yes","  Complete Section 1 and Section 2","")</f>
        <v/>
      </c>
      <c r="H20" s="130"/>
    </row>
    <row r="21" spans="1:10" ht="6" customHeight="1" x14ac:dyDescent="0.3">
      <c r="A21" s="62"/>
      <c r="B21" s="63"/>
      <c r="C21" s="60"/>
      <c r="D21" s="60"/>
      <c r="E21" s="60"/>
      <c r="F21" s="60"/>
      <c r="G21" s="65"/>
      <c r="H21" s="130"/>
    </row>
    <row r="22" spans="1:10" x14ac:dyDescent="0.3">
      <c r="A22" s="62" t="s">
        <v>351</v>
      </c>
      <c r="B22" s="63"/>
      <c r="C22" s="60"/>
      <c r="D22" s="60"/>
      <c r="E22" s="60"/>
      <c r="F22" s="67"/>
      <c r="G22" s="65"/>
      <c r="H22" s="130"/>
    </row>
    <row r="23" spans="1:10" x14ac:dyDescent="0.3">
      <c r="A23" s="62"/>
      <c r="B23" s="63" t="s">
        <v>352</v>
      </c>
      <c r="C23" s="60"/>
      <c r="D23" s="60"/>
      <c r="E23" s="60"/>
      <c r="F23" s="67"/>
      <c r="G23" s="65"/>
      <c r="H23" s="130"/>
    </row>
    <row r="24" spans="1:10" x14ac:dyDescent="0.3">
      <c r="A24" s="62"/>
      <c r="B24" s="471"/>
      <c r="C24" s="471"/>
      <c r="D24" s="471"/>
      <c r="E24" s="471"/>
      <c r="F24" s="471"/>
      <c r="G24" s="471"/>
      <c r="H24" s="130"/>
      <c r="J24" s="132"/>
    </row>
    <row r="25" spans="1:10" x14ac:dyDescent="0.3">
      <c r="A25" s="62"/>
      <c r="B25" s="472"/>
      <c r="C25" s="472"/>
      <c r="D25" s="472"/>
      <c r="E25" s="472"/>
      <c r="F25" s="472"/>
      <c r="G25" s="472"/>
      <c r="H25" s="130"/>
      <c r="J25" s="133"/>
    </row>
    <row r="26" spans="1:10" ht="15" thickBot="1" x14ac:dyDescent="0.35">
      <c r="A26" s="68"/>
      <c r="B26" s="69"/>
      <c r="C26" s="70"/>
      <c r="D26" s="70"/>
      <c r="E26" s="70"/>
      <c r="F26" s="70"/>
      <c r="G26" s="70"/>
      <c r="H26" s="134"/>
    </row>
    <row r="27" spans="1:10" ht="15" thickBot="1" x14ac:dyDescent="0.35">
      <c r="A27" s="96"/>
      <c r="B27" s="96"/>
      <c r="C27" s="96"/>
      <c r="D27" s="96"/>
      <c r="E27" s="96"/>
      <c r="F27" s="96"/>
      <c r="G27" s="96"/>
      <c r="H27" s="183"/>
    </row>
    <row r="28" spans="1:10" ht="16.2" thickBot="1" x14ac:dyDescent="0.35">
      <c r="A28" s="435" t="s">
        <v>462</v>
      </c>
      <c r="B28" s="436"/>
      <c r="C28" s="436"/>
      <c r="D28" s="436"/>
      <c r="E28" s="436"/>
      <c r="F28" s="436"/>
      <c r="G28" s="436"/>
      <c r="H28" s="437"/>
    </row>
    <row r="29" spans="1:10" x14ac:dyDescent="0.3">
      <c r="A29" s="74" t="s">
        <v>282</v>
      </c>
      <c r="B29" s="463" t="s">
        <v>354</v>
      </c>
      <c r="C29" s="463"/>
      <c r="D29" s="463"/>
      <c r="E29" s="463"/>
      <c r="F29" s="463"/>
      <c r="G29" s="463"/>
      <c r="H29" s="464"/>
    </row>
    <row r="30" spans="1:10" x14ac:dyDescent="0.3">
      <c r="A30" s="74"/>
      <c r="B30" s="465"/>
      <c r="C30" s="465"/>
      <c r="D30" s="465"/>
      <c r="E30" s="465"/>
      <c r="F30" s="465"/>
      <c r="G30" s="465"/>
      <c r="H30" s="466"/>
    </row>
    <row r="31" spans="1:10" x14ac:dyDescent="0.3">
      <c r="A31" s="74"/>
      <c r="B31" s="77" t="s">
        <v>284</v>
      </c>
      <c r="C31" s="78"/>
      <c r="D31" s="78"/>
      <c r="E31" s="78"/>
      <c r="F31" s="78"/>
      <c r="G31" s="78"/>
      <c r="H31" s="79"/>
    </row>
    <row r="32" spans="1:10" x14ac:dyDescent="0.3">
      <c r="A32" s="74"/>
      <c r="C32" s="78"/>
      <c r="D32" s="78"/>
      <c r="E32" s="78"/>
      <c r="F32" s="78"/>
      <c r="G32" s="78"/>
      <c r="H32" s="79"/>
    </row>
    <row r="33" spans="1:10" x14ac:dyDescent="0.3">
      <c r="A33" s="74"/>
      <c r="B33" s="50" t="s">
        <v>285</v>
      </c>
      <c r="D33" s="473" t="s">
        <v>355</v>
      </c>
      <c r="E33" s="473"/>
      <c r="F33" s="473"/>
      <c r="G33" s="473"/>
      <c r="H33" s="474"/>
    </row>
    <row r="34" spans="1:10" ht="15" customHeight="1" x14ac:dyDescent="0.3">
      <c r="A34" s="74"/>
      <c r="B34" s="50"/>
      <c r="D34" s="473"/>
      <c r="E34" s="473"/>
      <c r="F34" s="473"/>
      <c r="G34" s="473"/>
      <c r="H34" s="474"/>
    </row>
    <row r="35" spans="1:10" x14ac:dyDescent="0.3">
      <c r="A35" s="74"/>
      <c r="B35" s="50"/>
      <c r="D35" s="473"/>
      <c r="E35" s="473"/>
      <c r="F35" s="473"/>
      <c r="G35" s="473"/>
      <c r="H35" s="474"/>
    </row>
    <row r="36" spans="1:10" x14ac:dyDescent="0.3">
      <c r="A36" s="74"/>
      <c r="C36" s="78"/>
      <c r="D36" s="78"/>
      <c r="E36" s="78"/>
      <c r="F36" s="78"/>
      <c r="G36" s="78"/>
      <c r="H36" s="79"/>
    </row>
    <row r="37" spans="1:10" ht="15" customHeight="1" x14ac:dyDescent="0.3">
      <c r="A37" s="106"/>
      <c r="B37" s="78"/>
      <c r="C37" s="78"/>
      <c r="D37" s="78"/>
      <c r="E37" s="467" t="s">
        <v>356</v>
      </c>
      <c r="F37" s="467"/>
      <c r="G37" s="467"/>
      <c r="H37" s="468"/>
    </row>
    <row r="38" spans="1:10" x14ac:dyDescent="0.3">
      <c r="A38" s="106"/>
      <c r="E38" s="80" t="s">
        <v>286</v>
      </c>
      <c r="F38" s="80" t="s">
        <v>286</v>
      </c>
      <c r="G38" s="80" t="s">
        <v>286</v>
      </c>
      <c r="H38" s="81" t="s">
        <v>286</v>
      </c>
    </row>
    <row r="39" spans="1:10" x14ac:dyDescent="0.3">
      <c r="A39" s="106"/>
      <c r="B39" s="80"/>
      <c r="C39" s="80"/>
      <c r="D39" s="80" t="s">
        <v>463</v>
      </c>
      <c r="E39" s="80" t="s">
        <v>290</v>
      </c>
      <c r="F39" s="80" t="s">
        <v>290</v>
      </c>
      <c r="G39" s="80" t="s">
        <v>290</v>
      </c>
      <c r="H39" s="81" t="s">
        <v>290</v>
      </c>
    </row>
    <row r="40" spans="1:10" x14ac:dyDescent="0.3">
      <c r="A40" s="106"/>
      <c r="B40" s="82" t="s">
        <v>464</v>
      </c>
      <c r="C40" s="83"/>
      <c r="D40" s="83" t="s">
        <v>286</v>
      </c>
      <c r="E40" s="83" t="s">
        <v>359</v>
      </c>
      <c r="F40" s="83" t="s">
        <v>360</v>
      </c>
      <c r="G40" s="83" t="s">
        <v>361</v>
      </c>
      <c r="H40" s="135" t="s">
        <v>362</v>
      </c>
    </row>
    <row r="41" spans="1:10" x14ac:dyDescent="0.3">
      <c r="A41" s="137" t="s">
        <v>363</v>
      </c>
      <c r="B41" s="138"/>
      <c r="C41" s="80"/>
      <c r="D41" s="80"/>
      <c r="E41" s="80"/>
      <c r="F41" s="80"/>
      <c r="G41" s="80"/>
      <c r="H41" s="81"/>
      <c r="J41" s="136"/>
    </row>
    <row r="42" spans="1:10" ht="21.9" customHeight="1" x14ac:dyDescent="0.3">
      <c r="A42" s="106"/>
      <c r="B42" s="88" t="s">
        <v>364</v>
      </c>
      <c r="C42" s="80"/>
      <c r="D42" s="80"/>
      <c r="E42" s="80"/>
      <c r="F42" s="80"/>
      <c r="G42" s="80"/>
      <c r="H42" s="81"/>
      <c r="J42" s="139"/>
    </row>
    <row r="43" spans="1:10" ht="15" customHeight="1" x14ac:dyDescent="0.3">
      <c r="A43" s="106"/>
      <c r="B43" s="448"/>
      <c r="C43" s="448"/>
      <c r="D43" s="262"/>
      <c r="E43" s="276"/>
      <c r="F43" s="276"/>
      <c r="G43" s="262"/>
      <c r="H43" s="277"/>
      <c r="J43" s="139"/>
    </row>
    <row r="44" spans="1:10" ht="15" customHeight="1" x14ac:dyDescent="0.3">
      <c r="A44" s="106"/>
      <c r="B44" s="456"/>
      <c r="C44" s="457"/>
      <c r="D44" s="262"/>
      <c r="E44" s="276"/>
      <c r="F44" s="276"/>
      <c r="G44" s="262"/>
      <c r="H44" s="277"/>
      <c r="J44" s="139"/>
    </row>
    <row r="45" spans="1:10" ht="15" customHeight="1" x14ac:dyDescent="0.3">
      <c r="A45" s="106"/>
      <c r="B45" s="456"/>
      <c r="C45" s="457"/>
      <c r="D45" s="262"/>
      <c r="E45" s="276"/>
      <c r="F45" s="276"/>
      <c r="G45" s="262"/>
      <c r="H45" s="277"/>
      <c r="J45" s="139"/>
    </row>
    <row r="46" spans="1:10" ht="15" customHeight="1" x14ac:dyDescent="0.3">
      <c r="A46" s="106"/>
      <c r="B46" s="456"/>
      <c r="C46" s="457"/>
      <c r="D46" s="262"/>
      <c r="E46" s="276"/>
      <c r="F46" s="276"/>
      <c r="G46" s="262"/>
      <c r="H46" s="277"/>
      <c r="J46" s="139"/>
    </row>
    <row r="47" spans="1:10" ht="15" customHeight="1" x14ac:dyDescent="0.3">
      <c r="A47" s="106"/>
      <c r="B47" s="451" t="s">
        <v>298</v>
      </c>
      <c r="C47" s="453"/>
      <c r="D47" s="262"/>
      <c r="E47" s="276"/>
      <c r="F47" s="276"/>
      <c r="G47" s="262"/>
      <c r="H47" s="277"/>
      <c r="J47" s="139"/>
    </row>
    <row r="48" spans="1:10" x14ac:dyDescent="0.3">
      <c r="A48" s="106"/>
      <c r="B48" s="448"/>
      <c r="C48" s="448"/>
      <c r="D48" s="263"/>
      <c r="E48" s="263"/>
      <c r="F48" s="278"/>
      <c r="G48" s="266"/>
      <c r="H48" s="267"/>
      <c r="J48" s="123"/>
    </row>
    <row r="49" spans="1:10" ht="21.9" customHeight="1" x14ac:dyDescent="0.3">
      <c r="A49" s="106"/>
      <c r="B49" s="88" t="s">
        <v>368</v>
      </c>
      <c r="C49" s="113"/>
      <c r="D49" s="140"/>
      <c r="E49" s="140"/>
      <c r="F49" s="140"/>
      <c r="G49" s="141"/>
      <c r="H49" s="142"/>
      <c r="J49" s="123"/>
    </row>
    <row r="50" spans="1:10" x14ac:dyDescent="0.3">
      <c r="A50" s="106"/>
      <c r="B50" s="448"/>
      <c r="C50" s="448"/>
      <c r="D50" s="263"/>
      <c r="E50" s="263"/>
      <c r="F50" s="263"/>
      <c r="G50" s="266"/>
      <c r="H50" s="267"/>
      <c r="J50" s="123"/>
    </row>
    <row r="51" spans="1:10" x14ac:dyDescent="0.3">
      <c r="A51" s="106"/>
      <c r="B51" s="456"/>
      <c r="C51" s="457"/>
      <c r="D51" s="263"/>
      <c r="E51" s="263"/>
      <c r="F51" s="263"/>
      <c r="G51" s="266"/>
      <c r="H51" s="267"/>
      <c r="J51" s="123"/>
    </row>
    <row r="52" spans="1:10" x14ac:dyDescent="0.3">
      <c r="A52" s="106"/>
      <c r="B52" s="456"/>
      <c r="C52" s="457"/>
      <c r="D52" s="263"/>
      <c r="E52" s="263"/>
      <c r="F52" s="263"/>
      <c r="G52" s="266"/>
      <c r="H52" s="267"/>
      <c r="J52" s="123"/>
    </row>
    <row r="53" spans="1:10" x14ac:dyDescent="0.3">
      <c r="A53" s="106"/>
      <c r="B53" s="456"/>
      <c r="C53" s="457"/>
      <c r="D53" s="263"/>
      <c r="E53" s="263"/>
      <c r="F53" s="263"/>
      <c r="G53" s="266"/>
      <c r="H53" s="267"/>
      <c r="J53" s="123"/>
    </row>
    <row r="54" spans="1:10" x14ac:dyDescent="0.3">
      <c r="A54" s="106"/>
      <c r="B54" s="451" t="s">
        <v>298</v>
      </c>
      <c r="C54" s="453"/>
      <c r="D54" s="263"/>
      <c r="E54" s="263"/>
      <c r="F54" s="263"/>
      <c r="G54" s="266"/>
      <c r="H54" s="267"/>
      <c r="J54" s="123"/>
    </row>
    <row r="55" spans="1:10" x14ac:dyDescent="0.3">
      <c r="A55" s="106"/>
      <c r="B55" s="448"/>
      <c r="C55" s="448"/>
      <c r="D55" s="263"/>
      <c r="E55" s="263"/>
      <c r="F55" s="263"/>
      <c r="G55" s="266"/>
      <c r="H55" s="267"/>
      <c r="J55" s="123"/>
    </row>
    <row r="56" spans="1:10" x14ac:dyDescent="0.3">
      <c r="A56" s="106"/>
      <c r="B56" s="143"/>
      <c r="C56" s="120"/>
      <c r="D56" s="144">
        <f>SUM(D43:D55)</f>
        <v>0</v>
      </c>
      <c r="E56" s="145">
        <f>SUM(E43:E55)</f>
        <v>0</v>
      </c>
      <c r="F56" s="145">
        <f>SUM(F43:F55)</f>
        <v>0</v>
      </c>
      <c r="G56" s="144">
        <f>SUM(G43:G55)</f>
        <v>0</v>
      </c>
      <c r="H56" s="146">
        <f>SUM(H43:H55)</f>
        <v>0</v>
      </c>
      <c r="J56" s="123"/>
    </row>
    <row r="57" spans="1:10" x14ac:dyDescent="0.3">
      <c r="A57" s="74" t="s">
        <v>311</v>
      </c>
      <c r="B57" s="50" t="s">
        <v>371</v>
      </c>
      <c r="C57" s="120"/>
      <c r="D57" s="147"/>
      <c r="E57" s="147"/>
      <c r="F57" s="147"/>
      <c r="G57" s="141"/>
      <c r="H57" s="142"/>
      <c r="J57" s="123"/>
    </row>
    <row r="58" spans="1:10" x14ac:dyDescent="0.3">
      <c r="A58" s="106"/>
      <c r="C58" s="44" t="s">
        <v>372</v>
      </c>
      <c r="D58" s="144">
        <f>D56</f>
        <v>0</v>
      </c>
      <c r="E58" s="145">
        <f t="shared" ref="E58:H58" si="0">E56</f>
        <v>0</v>
      </c>
      <c r="F58" s="145">
        <f t="shared" si="0"/>
        <v>0</v>
      </c>
      <c r="G58" s="144">
        <f t="shared" si="0"/>
        <v>0</v>
      </c>
      <c r="H58" s="150">
        <f t="shared" si="0"/>
        <v>0</v>
      </c>
      <c r="J58" s="123"/>
    </row>
    <row r="59" spans="1:10" x14ac:dyDescent="0.3">
      <c r="A59" s="106"/>
      <c r="C59" s="44" t="s">
        <v>373</v>
      </c>
      <c r="E59" s="296" t="e">
        <f>E58/D58</f>
        <v>#DIV/0!</v>
      </c>
      <c r="F59" s="296" t="e">
        <f>F58/D58</f>
        <v>#DIV/0!</v>
      </c>
      <c r="G59" s="296" t="e">
        <f>G58/D58</f>
        <v>#DIV/0!</v>
      </c>
      <c r="H59" s="297" t="e">
        <f>H58/D58</f>
        <v>#DIV/0!</v>
      </c>
      <c r="J59" s="123"/>
    </row>
    <row r="60" spans="1:10" x14ac:dyDescent="0.3">
      <c r="A60" s="106"/>
      <c r="C60" s="44" t="s">
        <v>374</v>
      </c>
      <c r="E60" s="92" t="e">
        <f>IF(E59&gt;=(2/3),"Yes","No")</f>
        <v>#DIV/0!</v>
      </c>
      <c r="F60" s="92" t="e">
        <f>IF(F59&gt;=(2/3),"Yes","No")</f>
        <v>#DIV/0!</v>
      </c>
      <c r="G60" s="92" t="e">
        <f>IF(G59&gt;=(2/3),"Yes","No")</f>
        <v>#DIV/0!</v>
      </c>
      <c r="H60" s="151" t="e">
        <f>IF(H59&gt;=(2/3),"Yes","No")</f>
        <v>#DIV/0!</v>
      </c>
      <c r="J60" s="123"/>
    </row>
    <row r="61" spans="1:10" x14ac:dyDescent="0.3">
      <c r="A61" s="106"/>
      <c r="B61" s="84"/>
      <c r="C61" s="84"/>
      <c r="D61" s="84"/>
      <c r="E61" s="152" t="e">
        <f>IF(E60="No", "Note A", "Note B")</f>
        <v>#DIV/0!</v>
      </c>
      <c r="F61" s="152" t="e">
        <f>IF(F60="No", "Note A", "Note B")</f>
        <v>#DIV/0!</v>
      </c>
      <c r="G61" s="152" t="e">
        <f>IF(G60="No", "Note A", "Note B")</f>
        <v>#DIV/0!</v>
      </c>
      <c r="H61" s="153" t="e">
        <f>IF(H60="No", "Note A", "Note B")</f>
        <v>#DIV/0!</v>
      </c>
      <c r="J61" s="123"/>
    </row>
    <row r="62" spans="1:10" x14ac:dyDescent="0.3">
      <c r="A62" s="137" t="s">
        <v>375</v>
      </c>
      <c r="D62" s="154"/>
      <c r="E62" s="154"/>
      <c r="F62" s="154"/>
      <c r="G62" s="154"/>
      <c r="H62" s="76"/>
      <c r="J62" s="139"/>
    </row>
    <row r="63" spans="1:10" x14ac:dyDescent="0.3">
      <c r="A63" s="106"/>
      <c r="B63" s="88" t="s">
        <v>364</v>
      </c>
      <c r="C63" s="80"/>
      <c r="D63" s="80"/>
      <c r="E63" s="80"/>
      <c r="F63" s="80"/>
      <c r="G63" s="80"/>
      <c r="H63" s="81"/>
      <c r="J63" s="139"/>
    </row>
    <row r="64" spans="1:10" x14ac:dyDescent="0.3">
      <c r="A64" s="106"/>
      <c r="B64" s="448"/>
      <c r="C64" s="448"/>
      <c r="D64" s="262"/>
      <c r="E64" s="263"/>
      <c r="F64" s="263"/>
      <c r="G64" s="264"/>
      <c r="H64" s="277"/>
      <c r="J64" s="123"/>
    </row>
    <row r="65" spans="1:10" x14ac:dyDescent="0.3">
      <c r="A65" s="106"/>
      <c r="B65" s="456"/>
      <c r="C65" s="457"/>
      <c r="D65" s="262"/>
      <c r="E65" s="263"/>
      <c r="F65" s="263"/>
      <c r="G65" s="264"/>
      <c r="H65" s="277"/>
      <c r="J65" s="123"/>
    </row>
    <row r="66" spans="1:10" x14ac:dyDescent="0.3">
      <c r="A66" s="106"/>
      <c r="B66" s="456"/>
      <c r="C66" s="457"/>
      <c r="D66" s="262"/>
      <c r="E66" s="263"/>
      <c r="F66" s="263"/>
      <c r="G66" s="264"/>
      <c r="H66" s="277"/>
      <c r="J66" s="123"/>
    </row>
    <row r="67" spans="1:10" x14ac:dyDescent="0.3">
      <c r="A67" s="106"/>
      <c r="B67" s="456"/>
      <c r="C67" s="457"/>
      <c r="D67" s="262"/>
      <c r="E67" s="263"/>
      <c r="F67" s="263"/>
      <c r="G67" s="264"/>
      <c r="H67" s="277"/>
      <c r="J67" s="123"/>
    </row>
    <row r="68" spans="1:10" x14ac:dyDescent="0.3">
      <c r="A68" s="106"/>
      <c r="B68" s="451" t="s">
        <v>298</v>
      </c>
      <c r="C68" s="453"/>
      <c r="D68" s="262"/>
      <c r="E68" s="263"/>
      <c r="F68" s="263"/>
      <c r="G68" s="264"/>
      <c r="H68" s="277"/>
      <c r="J68" s="123"/>
    </row>
    <row r="69" spans="1:10" x14ac:dyDescent="0.3">
      <c r="A69" s="106"/>
      <c r="B69" s="448"/>
      <c r="C69" s="448"/>
      <c r="D69" s="263"/>
      <c r="E69" s="263"/>
      <c r="F69" s="263"/>
      <c r="G69" s="266"/>
      <c r="H69" s="267"/>
      <c r="J69" s="123"/>
    </row>
    <row r="70" spans="1:10" x14ac:dyDescent="0.3">
      <c r="A70" s="106"/>
      <c r="B70" s="88" t="s">
        <v>368</v>
      </c>
      <c r="C70" s="113"/>
      <c r="D70" s="140"/>
      <c r="E70" s="140"/>
      <c r="F70" s="140"/>
      <c r="G70" s="141"/>
      <c r="H70" s="142"/>
      <c r="J70" s="123"/>
    </row>
    <row r="71" spans="1:10" x14ac:dyDescent="0.3">
      <c r="A71" s="106"/>
      <c r="B71" s="448"/>
      <c r="C71" s="448"/>
      <c r="D71" s="263"/>
      <c r="E71" s="263"/>
      <c r="F71" s="263"/>
      <c r="G71" s="266"/>
      <c r="H71" s="267"/>
      <c r="J71" s="123"/>
    </row>
    <row r="72" spans="1:10" x14ac:dyDescent="0.3">
      <c r="A72" s="106"/>
      <c r="B72" s="456"/>
      <c r="C72" s="457"/>
      <c r="D72" s="263"/>
      <c r="E72" s="263"/>
      <c r="F72" s="263"/>
      <c r="G72" s="266"/>
      <c r="H72" s="267"/>
      <c r="J72" s="123"/>
    </row>
    <row r="73" spans="1:10" x14ac:dyDescent="0.3">
      <c r="A73" s="106"/>
      <c r="B73" s="456"/>
      <c r="C73" s="457"/>
      <c r="D73" s="263"/>
      <c r="E73" s="263"/>
      <c r="F73" s="263"/>
      <c r="G73" s="266"/>
      <c r="H73" s="267"/>
      <c r="J73" s="123"/>
    </row>
    <row r="74" spans="1:10" x14ac:dyDescent="0.3">
      <c r="A74" s="106"/>
      <c r="B74" s="456"/>
      <c r="C74" s="457"/>
      <c r="D74" s="263"/>
      <c r="E74" s="263"/>
      <c r="F74" s="263"/>
      <c r="G74" s="266"/>
      <c r="H74" s="267"/>
      <c r="J74" s="123"/>
    </row>
    <row r="75" spans="1:10" x14ac:dyDescent="0.3">
      <c r="A75" s="106"/>
      <c r="B75" s="451" t="s">
        <v>298</v>
      </c>
      <c r="C75" s="453"/>
      <c r="D75" s="263"/>
      <c r="E75" s="263"/>
      <c r="F75" s="263"/>
      <c r="G75" s="266"/>
      <c r="H75" s="267"/>
      <c r="J75" s="123"/>
    </row>
    <row r="76" spans="1:10" x14ac:dyDescent="0.3">
      <c r="A76" s="106"/>
      <c r="B76" s="448"/>
      <c r="C76" s="448"/>
      <c r="D76" s="263"/>
      <c r="E76" s="263"/>
      <c r="F76" s="263"/>
      <c r="G76" s="266"/>
      <c r="H76" s="267"/>
      <c r="J76" s="123"/>
    </row>
    <row r="77" spans="1:10" x14ac:dyDescent="0.3">
      <c r="A77" s="106"/>
      <c r="B77" s="143"/>
      <c r="C77" s="120"/>
      <c r="D77" s="144">
        <f>SUM(D64:D76)</f>
        <v>0</v>
      </c>
      <c r="E77" s="145">
        <f>SUM(E64:E76)</f>
        <v>0</v>
      </c>
      <c r="F77" s="145">
        <f>SUM(F64:F76)</f>
        <v>0</v>
      </c>
      <c r="G77" s="144">
        <f>SUM(G64:G76)</f>
        <v>0</v>
      </c>
      <c r="H77" s="146">
        <f>SUM(H64:H76)</f>
        <v>0</v>
      </c>
      <c r="J77" s="123"/>
    </row>
    <row r="78" spans="1:10" x14ac:dyDescent="0.3">
      <c r="A78" s="74" t="s">
        <v>311</v>
      </c>
      <c r="B78" s="50" t="s">
        <v>371</v>
      </c>
      <c r="C78" s="120"/>
      <c r="D78" s="147"/>
      <c r="E78" s="147"/>
      <c r="F78" s="147"/>
      <c r="G78" s="141"/>
      <c r="H78" s="142"/>
      <c r="J78" s="123"/>
    </row>
    <row r="79" spans="1:10" x14ac:dyDescent="0.3">
      <c r="A79" s="106"/>
      <c r="C79" s="44" t="s">
        <v>372</v>
      </c>
      <c r="D79" s="144">
        <f>D77</f>
        <v>0</v>
      </c>
      <c r="E79" s="145">
        <f t="shared" ref="E79:H79" si="1">E77</f>
        <v>0</v>
      </c>
      <c r="F79" s="145">
        <f t="shared" si="1"/>
        <v>0</v>
      </c>
      <c r="G79" s="144">
        <f t="shared" si="1"/>
        <v>0</v>
      </c>
      <c r="H79" s="150">
        <f t="shared" si="1"/>
        <v>0</v>
      </c>
      <c r="J79" s="123"/>
    </row>
    <row r="80" spans="1:10" x14ac:dyDescent="0.3">
      <c r="A80" s="106"/>
      <c r="C80" s="44" t="s">
        <v>373</v>
      </c>
      <c r="E80" s="296" t="e">
        <f>E79/D79</f>
        <v>#DIV/0!</v>
      </c>
      <c r="F80" s="296" t="e">
        <f>F79/D79</f>
        <v>#DIV/0!</v>
      </c>
      <c r="G80" s="296" t="e">
        <f>G79/D79</f>
        <v>#DIV/0!</v>
      </c>
      <c r="H80" s="297" t="e">
        <f>H79/D79</f>
        <v>#DIV/0!</v>
      </c>
      <c r="J80" s="123"/>
    </row>
    <row r="81" spans="1:10" x14ac:dyDescent="0.3">
      <c r="A81" s="106"/>
      <c r="C81" s="44" t="s">
        <v>374</v>
      </c>
      <c r="E81" s="92" t="e">
        <f>IF(E80&gt;=(2/3),"Yes","No")</f>
        <v>#DIV/0!</v>
      </c>
      <c r="F81" s="92" t="e">
        <f>IF(F80&gt;=(2/3),"Yes","No")</f>
        <v>#DIV/0!</v>
      </c>
      <c r="G81" s="92" t="e">
        <f>IF(G80&gt;=(2/3),"Yes","No")</f>
        <v>#DIV/0!</v>
      </c>
      <c r="H81" s="151" t="e">
        <f>IF(H80&gt;=(2/3),"Yes","No")</f>
        <v>#DIV/0!</v>
      </c>
      <c r="J81" s="123"/>
    </row>
    <row r="82" spans="1:10" x14ac:dyDescent="0.3">
      <c r="A82" s="106"/>
      <c r="B82" s="84"/>
      <c r="C82" s="84"/>
      <c r="D82" s="84"/>
      <c r="E82" s="152" t="e">
        <f>IF(E81="No", "Note A", "Note B")</f>
        <v>#DIV/0!</v>
      </c>
      <c r="F82" s="152" t="e">
        <f>IF(F81="No", "Note A", "Note B")</f>
        <v>#DIV/0!</v>
      </c>
      <c r="G82" s="152" t="e">
        <f>IF(G81="No", "Note A", "Note B")</f>
        <v>#DIV/0!</v>
      </c>
      <c r="H82" s="153" t="e">
        <f>IF(H81="No", "Note A", "Note B")</f>
        <v>#DIV/0!</v>
      </c>
      <c r="J82" s="123"/>
    </row>
    <row r="83" spans="1:10" x14ac:dyDescent="0.3">
      <c r="A83" s="137" t="s">
        <v>376</v>
      </c>
      <c r="D83" s="154"/>
      <c r="E83" s="154"/>
      <c r="F83" s="154"/>
      <c r="G83" s="154"/>
      <c r="H83" s="76"/>
      <c r="J83" s="139"/>
    </row>
    <row r="84" spans="1:10" x14ac:dyDescent="0.3">
      <c r="A84" s="106"/>
      <c r="B84" s="88" t="s">
        <v>364</v>
      </c>
      <c r="C84" s="80"/>
      <c r="D84" s="80"/>
      <c r="E84" s="80"/>
      <c r="F84" s="80"/>
      <c r="G84" s="80"/>
      <c r="H84" s="81"/>
      <c r="J84" s="123"/>
    </row>
    <row r="85" spans="1:10" x14ac:dyDescent="0.3">
      <c r="A85" s="106"/>
      <c r="B85" s="448"/>
      <c r="C85" s="448"/>
      <c r="D85" s="262"/>
      <c r="E85" s="263"/>
      <c r="F85" s="263"/>
      <c r="G85" s="264"/>
      <c r="H85" s="277"/>
      <c r="J85" s="139"/>
    </row>
    <row r="86" spans="1:10" x14ac:dyDescent="0.3">
      <c r="A86" s="106"/>
      <c r="B86" s="456"/>
      <c r="C86" s="457"/>
      <c r="D86" s="262"/>
      <c r="E86" s="263"/>
      <c r="F86" s="263"/>
      <c r="G86" s="264"/>
      <c r="H86" s="277"/>
      <c r="J86" s="139"/>
    </row>
    <row r="87" spans="1:10" x14ac:dyDescent="0.3">
      <c r="A87" s="106"/>
      <c r="B87" s="456"/>
      <c r="C87" s="457"/>
      <c r="D87" s="262"/>
      <c r="E87" s="263"/>
      <c r="F87" s="263"/>
      <c r="G87" s="264"/>
      <c r="H87" s="277"/>
      <c r="J87" s="139"/>
    </row>
    <row r="88" spans="1:10" x14ac:dyDescent="0.3">
      <c r="A88" s="106"/>
      <c r="B88" s="456"/>
      <c r="C88" s="457"/>
      <c r="D88" s="262"/>
      <c r="E88" s="263"/>
      <c r="F88" s="263"/>
      <c r="G88" s="264"/>
      <c r="H88" s="277"/>
      <c r="J88" s="139"/>
    </row>
    <row r="89" spans="1:10" x14ac:dyDescent="0.3">
      <c r="A89" s="106"/>
      <c r="B89" s="488" t="s">
        <v>298</v>
      </c>
      <c r="C89" s="488"/>
      <c r="D89" s="262"/>
      <c r="E89" s="263"/>
      <c r="F89" s="263"/>
      <c r="G89" s="264"/>
      <c r="H89" s="265"/>
      <c r="J89" s="139"/>
    </row>
    <row r="90" spans="1:10" x14ac:dyDescent="0.3">
      <c r="A90" s="106"/>
      <c r="B90" s="448"/>
      <c r="C90" s="448"/>
      <c r="D90" s="263"/>
      <c r="E90" s="263"/>
      <c r="F90" s="263"/>
      <c r="G90" s="266"/>
      <c r="H90" s="267"/>
      <c r="J90" s="123"/>
    </row>
    <row r="91" spans="1:10" x14ac:dyDescent="0.3">
      <c r="A91" s="106"/>
      <c r="B91" s="88" t="s">
        <v>368</v>
      </c>
      <c r="C91" s="113"/>
      <c r="D91" s="140"/>
      <c r="E91" s="140"/>
      <c r="F91" s="140"/>
      <c r="G91" s="141"/>
      <c r="H91" s="142"/>
      <c r="J91" s="123"/>
    </row>
    <row r="92" spans="1:10" x14ac:dyDescent="0.3">
      <c r="A92" s="106"/>
      <c r="B92" s="448"/>
      <c r="C92" s="448"/>
      <c r="D92" s="263"/>
      <c r="E92" s="263"/>
      <c r="F92" s="263"/>
      <c r="G92" s="266"/>
      <c r="H92" s="267"/>
      <c r="J92" s="123"/>
    </row>
    <row r="93" spans="1:10" x14ac:dyDescent="0.3">
      <c r="A93" s="106"/>
      <c r="B93" s="456"/>
      <c r="C93" s="457"/>
      <c r="D93" s="263"/>
      <c r="E93" s="263"/>
      <c r="F93" s="263"/>
      <c r="G93" s="266"/>
      <c r="H93" s="267"/>
      <c r="J93" s="123"/>
    </row>
    <row r="94" spans="1:10" x14ac:dyDescent="0.3">
      <c r="A94" s="106"/>
      <c r="B94" s="456"/>
      <c r="C94" s="457"/>
      <c r="D94" s="263"/>
      <c r="E94" s="263"/>
      <c r="F94" s="263"/>
      <c r="G94" s="266"/>
      <c r="H94" s="267"/>
      <c r="J94" s="123"/>
    </row>
    <row r="95" spans="1:10" x14ac:dyDescent="0.3">
      <c r="A95" s="106"/>
      <c r="B95" s="456"/>
      <c r="C95" s="457"/>
      <c r="D95" s="263"/>
      <c r="E95" s="263"/>
      <c r="F95" s="263"/>
      <c r="G95" s="266"/>
      <c r="H95" s="267"/>
      <c r="J95" s="123"/>
    </row>
    <row r="96" spans="1:10" x14ac:dyDescent="0.3">
      <c r="A96" s="106"/>
      <c r="B96" s="451" t="s">
        <v>298</v>
      </c>
      <c r="C96" s="453"/>
      <c r="D96" s="263"/>
      <c r="E96" s="263"/>
      <c r="F96" s="263"/>
      <c r="G96" s="266"/>
      <c r="H96" s="267"/>
      <c r="J96" s="123"/>
    </row>
    <row r="97" spans="1:10" x14ac:dyDescent="0.3">
      <c r="A97" s="106"/>
      <c r="B97" s="448"/>
      <c r="C97" s="448"/>
      <c r="D97" s="263"/>
      <c r="E97" s="263"/>
      <c r="F97" s="263"/>
      <c r="G97" s="266"/>
      <c r="H97" s="267"/>
      <c r="J97" s="123"/>
    </row>
    <row r="98" spans="1:10" x14ac:dyDescent="0.3">
      <c r="A98" s="106"/>
      <c r="B98" s="143"/>
      <c r="C98" s="120"/>
      <c r="D98" s="144">
        <f>SUM(D85:D97)</f>
        <v>0</v>
      </c>
      <c r="E98" s="145">
        <f>SUM(E85:E97)</f>
        <v>0</v>
      </c>
      <c r="F98" s="145">
        <f>SUM(F85:F97)</f>
        <v>0</v>
      </c>
      <c r="G98" s="144">
        <f>SUM(G85:G97)</f>
        <v>0</v>
      </c>
      <c r="H98" s="146">
        <f>SUM(H85:H97)</f>
        <v>0</v>
      </c>
      <c r="J98" s="123"/>
    </row>
    <row r="99" spans="1:10" x14ac:dyDescent="0.3">
      <c r="A99" s="74" t="s">
        <v>311</v>
      </c>
      <c r="B99" s="50" t="s">
        <v>371</v>
      </c>
      <c r="C99" s="120"/>
      <c r="D99" s="147"/>
      <c r="E99" s="147"/>
      <c r="F99" s="147"/>
      <c r="G99" s="141"/>
      <c r="H99" s="142"/>
      <c r="J99" s="123"/>
    </row>
    <row r="100" spans="1:10" x14ac:dyDescent="0.3">
      <c r="A100" s="106"/>
      <c r="B100" s="198"/>
      <c r="C100" s="44" t="s">
        <v>372</v>
      </c>
      <c r="D100" s="144">
        <f>D85</f>
        <v>0</v>
      </c>
      <c r="E100" s="145">
        <f>E98</f>
        <v>0</v>
      </c>
      <c r="F100" s="145">
        <f>F98</f>
        <v>0</v>
      </c>
      <c r="G100" s="144">
        <f>G85</f>
        <v>0</v>
      </c>
      <c r="H100" s="150">
        <f>H85</f>
        <v>0</v>
      </c>
      <c r="J100" s="123"/>
    </row>
    <row r="101" spans="1:10" x14ac:dyDescent="0.3">
      <c r="A101" s="106"/>
      <c r="B101" s="198"/>
      <c r="C101" s="44" t="s">
        <v>373</v>
      </c>
      <c r="E101" s="296" t="e">
        <f>E100/D100</f>
        <v>#DIV/0!</v>
      </c>
      <c r="F101" s="296" t="e">
        <f>F100/D100</f>
        <v>#DIV/0!</v>
      </c>
      <c r="G101" s="296" t="e">
        <f>G100/D100</f>
        <v>#DIV/0!</v>
      </c>
      <c r="H101" s="297" t="e">
        <f>H100/D100</f>
        <v>#DIV/0!</v>
      </c>
      <c r="J101" s="123"/>
    </row>
    <row r="102" spans="1:10" x14ac:dyDescent="0.3">
      <c r="A102" s="106"/>
      <c r="B102" s="198"/>
      <c r="C102" s="44" t="s">
        <v>374</v>
      </c>
      <c r="E102" s="92" t="e">
        <f>IF(E101&gt;=(2/3),"Yes","No")</f>
        <v>#DIV/0!</v>
      </c>
      <c r="F102" s="92" t="e">
        <f>IF(F101&gt;=(2/3),"Yes","No")</f>
        <v>#DIV/0!</v>
      </c>
      <c r="G102" s="92" t="e">
        <f>IF(G101&gt;=(2/3),"Yes","No")</f>
        <v>#DIV/0!</v>
      </c>
      <c r="H102" s="151" t="e">
        <f>IF(H101&gt;=(2/3),"Yes","No")</f>
        <v>#DIV/0!</v>
      </c>
      <c r="J102" s="123"/>
    </row>
    <row r="103" spans="1:10" x14ac:dyDescent="0.3">
      <c r="A103" s="106"/>
      <c r="B103" s="199"/>
      <c r="C103" s="84"/>
      <c r="D103" s="84"/>
      <c r="E103" s="152" t="e">
        <f>IF(E102="No", "Note A", "Note B")</f>
        <v>#DIV/0!</v>
      </c>
      <c r="F103" s="152" t="e">
        <f>IF(F102="No", "Note A", "Note B")</f>
        <v>#DIV/0!</v>
      </c>
      <c r="G103" s="152" t="e">
        <f>IF(G102="No", "Note A", "Note B")</f>
        <v>#DIV/0!</v>
      </c>
      <c r="H103" s="153" t="e">
        <f>IF(H102="No", "Note A", "Note B")</f>
        <v>#DIV/0!</v>
      </c>
      <c r="J103" s="123"/>
    </row>
    <row r="104" spans="1:10" x14ac:dyDescent="0.3">
      <c r="A104" s="137" t="s">
        <v>377</v>
      </c>
      <c r="D104" s="154"/>
      <c r="E104" s="154"/>
      <c r="F104" s="154"/>
      <c r="G104" s="154"/>
      <c r="H104" s="76"/>
      <c r="J104" s="139"/>
    </row>
    <row r="105" spans="1:10" x14ac:dyDescent="0.3">
      <c r="A105" s="106"/>
      <c r="B105" s="88" t="s">
        <v>364</v>
      </c>
      <c r="C105" s="80"/>
      <c r="D105" s="80"/>
      <c r="E105" s="80"/>
      <c r="F105" s="80"/>
      <c r="G105" s="80"/>
      <c r="H105" s="81"/>
    </row>
    <row r="106" spans="1:10" x14ac:dyDescent="0.3">
      <c r="A106" s="106"/>
      <c r="B106" s="448"/>
      <c r="C106" s="448"/>
      <c r="D106" s="262"/>
      <c r="E106" s="263"/>
      <c r="F106" s="263"/>
      <c r="G106" s="264"/>
      <c r="H106" s="265"/>
      <c r="J106" s="139"/>
    </row>
    <row r="107" spans="1:10" x14ac:dyDescent="0.3">
      <c r="A107" s="106"/>
      <c r="B107" s="456"/>
      <c r="C107" s="457"/>
      <c r="D107" s="262"/>
      <c r="E107" s="263"/>
      <c r="F107" s="263"/>
      <c r="G107" s="264"/>
      <c r="H107" s="265"/>
      <c r="J107" s="139"/>
    </row>
    <row r="108" spans="1:10" x14ac:dyDescent="0.3">
      <c r="A108" s="106"/>
      <c r="B108" s="456"/>
      <c r="C108" s="457"/>
      <c r="D108" s="262"/>
      <c r="E108" s="263"/>
      <c r="F108" s="263"/>
      <c r="G108" s="264"/>
      <c r="H108" s="265"/>
      <c r="J108" s="139"/>
    </row>
    <row r="109" spans="1:10" x14ac:dyDescent="0.3">
      <c r="A109" s="106"/>
      <c r="B109" s="456"/>
      <c r="C109" s="457"/>
      <c r="D109" s="262"/>
      <c r="E109" s="263"/>
      <c r="F109" s="263"/>
      <c r="G109" s="264"/>
      <c r="H109" s="265"/>
      <c r="J109" s="139"/>
    </row>
    <row r="110" spans="1:10" x14ac:dyDescent="0.3">
      <c r="A110" s="106"/>
      <c r="B110" s="488" t="s">
        <v>298</v>
      </c>
      <c r="C110" s="488"/>
      <c r="D110" s="262"/>
      <c r="E110" s="263"/>
      <c r="F110" s="263"/>
      <c r="G110" s="264"/>
      <c r="H110" s="265"/>
      <c r="J110" s="139"/>
    </row>
    <row r="111" spans="1:10" x14ac:dyDescent="0.3">
      <c r="A111" s="106"/>
      <c r="B111" s="448"/>
      <c r="C111" s="448"/>
      <c r="D111" s="263"/>
      <c r="E111" s="263"/>
      <c r="F111" s="263"/>
      <c r="G111" s="266"/>
      <c r="H111" s="267"/>
    </row>
    <row r="112" spans="1:10" x14ac:dyDescent="0.3">
      <c r="A112" s="106"/>
      <c r="B112" s="88" t="s">
        <v>368</v>
      </c>
      <c r="C112" s="113"/>
      <c r="D112" s="140"/>
      <c r="E112" s="140"/>
      <c r="F112" s="140"/>
      <c r="G112" s="141"/>
      <c r="H112" s="142"/>
    </row>
    <row r="113" spans="1:8" x14ac:dyDescent="0.3">
      <c r="A113" s="106"/>
      <c r="B113" s="448"/>
      <c r="C113" s="448"/>
      <c r="D113" s="263"/>
      <c r="E113" s="263"/>
      <c r="F113" s="263"/>
      <c r="G113" s="266"/>
      <c r="H113" s="267"/>
    </row>
    <row r="114" spans="1:8" x14ac:dyDescent="0.3">
      <c r="A114" s="106"/>
      <c r="B114" s="456"/>
      <c r="C114" s="457"/>
      <c r="D114" s="263"/>
      <c r="E114" s="263"/>
      <c r="F114" s="263"/>
      <c r="G114" s="266"/>
      <c r="H114" s="267"/>
    </row>
    <row r="115" spans="1:8" x14ac:dyDescent="0.3">
      <c r="A115" s="106"/>
      <c r="B115" s="456"/>
      <c r="C115" s="457"/>
      <c r="D115" s="263"/>
      <c r="E115" s="263"/>
      <c r="F115" s="263"/>
      <c r="G115" s="266"/>
      <c r="H115" s="267"/>
    </row>
    <row r="116" spans="1:8" x14ac:dyDescent="0.3">
      <c r="A116" s="106"/>
      <c r="B116" s="456"/>
      <c r="C116" s="457"/>
      <c r="D116" s="263"/>
      <c r="E116" s="263"/>
      <c r="F116" s="263"/>
      <c r="G116" s="266"/>
      <c r="H116" s="267"/>
    </row>
    <row r="117" spans="1:8" x14ac:dyDescent="0.3">
      <c r="A117" s="106"/>
      <c r="B117" s="451" t="s">
        <v>298</v>
      </c>
      <c r="C117" s="453"/>
      <c r="D117" s="263"/>
      <c r="E117" s="263"/>
      <c r="F117" s="263"/>
      <c r="G117" s="266"/>
      <c r="H117" s="267"/>
    </row>
    <row r="118" spans="1:8" x14ac:dyDescent="0.3">
      <c r="A118" s="106"/>
      <c r="B118" s="448"/>
      <c r="C118" s="448"/>
      <c r="D118" s="263"/>
      <c r="E118" s="263"/>
      <c r="F118" s="263"/>
      <c r="G118" s="266"/>
      <c r="H118" s="267"/>
    </row>
    <row r="119" spans="1:8" x14ac:dyDescent="0.3">
      <c r="A119" s="106"/>
      <c r="B119" s="143"/>
      <c r="C119" s="120"/>
      <c r="D119" s="144">
        <f>SUM(D106:D118)</f>
        <v>0</v>
      </c>
      <c r="E119" s="145">
        <f>SUM(E106:E118)</f>
        <v>0</v>
      </c>
      <c r="F119" s="145">
        <f>SUM(F106:F118)</f>
        <v>0</v>
      </c>
      <c r="G119" s="144">
        <f>SUM(G106:G118)</f>
        <v>0</v>
      </c>
      <c r="H119" s="146">
        <f>SUM(H106:H118)</f>
        <v>0</v>
      </c>
    </row>
    <row r="120" spans="1:8" x14ac:dyDescent="0.3">
      <c r="A120" s="74" t="s">
        <v>311</v>
      </c>
      <c r="B120" s="50" t="s">
        <v>371</v>
      </c>
      <c r="C120" s="120"/>
      <c r="D120" s="147"/>
      <c r="E120" s="147"/>
      <c r="F120" s="147"/>
      <c r="G120" s="141"/>
      <c r="H120" s="142"/>
    </row>
    <row r="121" spans="1:8" x14ac:dyDescent="0.3">
      <c r="A121" s="106"/>
      <c r="B121" s="198"/>
      <c r="C121" s="44" t="s">
        <v>372</v>
      </c>
      <c r="D121" s="144">
        <f>D106</f>
        <v>0</v>
      </c>
      <c r="E121" s="145">
        <f>E119</f>
        <v>0</v>
      </c>
      <c r="F121" s="145">
        <f>F119</f>
        <v>0</v>
      </c>
      <c r="G121" s="144">
        <f>G106</f>
        <v>0</v>
      </c>
      <c r="H121" s="150">
        <f>H106</f>
        <v>0</v>
      </c>
    </row>
    <row r="122" spans="1:8" x14ac:dyDescent="0.3">
      <c r="A122" s="106"/>
      <c r="B122" s="198"/>
      <c r="C122" s="44" t="s">
        <v>373</v>
      </c>
      <c r="E122" s="296" t="e">
        <f>E121/D121</f>
        <v>#DIV/0!</v>
      </c>
      <c r="F122" s="296" t="e">
        <f>F121/D121</f>
        <v>#DIV/0!</v>
      </c>
      <c r="G122" s="296" t="e">
        <f>G121/D121</f>
        <v>#DIV/0!</v>
      </c>
      <c r="H122" s="297" t="e">
        <f>H121/D121</f>
        <v>#DIV/0!</v>
      </c>
    </row>
    <row r="123" spans="1:8" x14ac:dyDescent="0.3">
      <c r="A123" s="106"/>
      <c r="B123" s="198"/>
      <c r="C123" s="44" t="s">
        <v>374</v>
      </c>
      <c r="E123" s="92" t="e">
        <f>IF(E122&gt;=(2/3),"Yes","No")</f>
        <v>#DIV/0!</v>
      </c>
      <c r="F123" s="92" t="e">
        <f>IF(F122&gt;=(2/3),"Yes","No")</f>
        <v>#DIV/0!</v>
      </c>
      <c r="G123" s="92" t="e">
        <f>IF(G122&gt;=(2/3),"Yes","No")</f>
        <v>#DIV/0!</v>
      </c>
      <c r="H123" s="151" t="e">
        <f>IF(H122&gt;=(2/3),"Yes","No")</f>
        <v>#DIV/0!</v>
      </c>
    </row>
    <row r="124" spans="1:8" x14ac:dyDescent="0.3">
      <c r="A124" s="106"/>
      <c r="B124" s="199"/>
      <c r="C124" s="84"/>
      <c r="D124" s="84"/>
      <c r="E124" s="152" t="e">
        <f>IF(E123="No", "Note A", "Note B")</f>
        <v>#DIV/0!</v>
      </c>
      <c r="F124" s="152" t="e">
        <f>IF(F123="No", "Note A", "Note B")</f>
        <v>#DIV/0!</v>
      </c>
      <c r="G124" s="152" t="e">
        <f>IF(G123="No", "Note A", "Note B")</f>
        <v>#DIV/0!</v>
      </c>
      <c r="H124" s="153" t="e">
        <f>IF(H123="No", "Note A", "Note B")</f>
        <v>#DIV/0!</v>
      </c>
    </row>
    <row r="125" spans="1:8" x14ac:dyDescent="0.3">
      <c r="A125" s="106"/>
      <c r="D125" s="154"/>
      <c r="E125" s="154"/>
      <c r="F125" s="154"/>
      <c r="G125" s="154"/>
      <c r="H125" s="76"/>
    </row>
    <row r="126" spans="1:8" ht="15" customHeight="1" x14ac:dyDescent="0.3">
      <c r="A126" s="106"/>
      <c r="B126" s="155" t="s">
        <v>378</v>
      </c>
      <c r="C126" s="143" t="s">
        <v>379</v>
      </c>
      <c r="D126" s="143"/>
      <c r="E126" s="143"/>
      <c r="F126" s="143"/>
      <c r="G126" s="143"/>
      <c r="H126" s="156"/>
    </row>
    <row r="127" spans="1:8" ht="15" customHeight="1" x14ac:dyDescent="0.3">
      <c r="A127" s="106"/>
      <c r="B127" s="155" t="s">
        <v>380</v>
      </c>
      <c r="C127" s="478" t="s">
        <v>381</v>
      </c>
      <c r="D127" s="478"/>
      <c r="E127" s="478"/>
      <c r="F127" s="478"/>
      <c r="G127" s="478"/>
      <c r="H127" s="479"/>
    </row>
    <row r="128" spans="1:8" x14ac:dyDescent="0.3">
      <c r="A128" s="106"/>
      <c r="B128" s="157"/>
      <c r="C128" s="478"/>
      <c r="D128" s="478"/>
      <c r="E128" s="478"/>
      <c r="F128" s="478"/>
      <c r="G128" s="478"/>
      <c r="H128" s="479"/>
    </row>
    <row r="129" spans="1:8" x14ac:dyDescent="0.3">
      <c r="A129" s="106"/>
      <c r="E129" s="92"/>
      <c r="F129" s="92"/>
      <c r="G129" s="92"/>
      <c r="H129" s="151"/>
    </row>
    <row r="130" spans="1:8" x14ac:dyDescent="0.3">
      <c r="A130" s="74" t="s">
        <v>314</v>
      </c>
      <c r="B130" s="50" t="s">
        <v>382</v>
      </c>
      <c r="E130" s="92"/>
      <c r="F130" s="92"/>
      <c r="G130" s="92"/>
      <c r="H130" s="151"/>
    </row>
    <row r="131" spans="1:8" x14ac:dyDescent="0.3">
      <c r="A131" s="106"/>
      <c r="B131" s="465" t="s">
        <v>383</v>
      </c>
      <c r="C131" s="465"/>
      <c r="D131" s="465"/>
      <c r="E131" s="465"/>
      <c r="F131" s="465"/>
      <c r="G131" s="465"/>
      <c r="H131" s="466"/>
    </row>
    <row r="132" spans="1:8" x14ac:dyDescent="0.3">
      <c r="A132" s="74"/>
      <c r="B132" s="465"/>
      <c r="C132" s="465"/>
      <c r="D132" s="465"/>
      <c r="E132" s="465"/>
      <c r="F132" s="465"/>
      <c r="G132" s="465"/>
      <c r="H132" s="466"/>
    </row>
    <row r="133" spans="1:8" x14ac:dyDescent="0.3">
      <c r="A133" s="74"/>
      <c r="B133" s="465"/>
      <c r="C133" s="465"/>
      <c r="D133" s="465"/>
      <c r="E133" s="465"/>
      <c r="F133" s="465"/>
      <c r="G133" s="465"/>
      <c r="H133" s="466"/>
    </row>
    <row r="134" spans="1:8" x14ac:dyDescent="0.3">
      <c r="A134" s="74"/>
      <c r="E134" s="92"/>
      <c r="F134" s="92"/>
      <c r="G134" s="92"/>
      <c r="H134" s="151"/>
    </row>
    <row r="135" spans="1:8" x14ac:dyDescent="0.3">
      <c r="A135" s="74"/>
      <c r="B135" s="465" t="s">
        <v>384</v>
      </c>
      <c r="C135" s="465"/>
      <c r="D135" s="465"/>
      <c r="E135" s="465"/>
      <c r="F135" s="465"/>
      <c r="G135" s="465"/>
      <c r="H135" s="466"/>
    </row>
    <row r="136" spans="1:8" x14ac:dyDescent="0.3">
      <c r="A136" s="74"/>
      <c r="B136" s="465"/>
      <c r="C136" s="465"/>
      <c r="D136" s="465"/>
      <c r="E136" s="465"/>
      <c r="F136" s="465"/>
      <c r="G136" s="465"/>
      <c r="H136" s="466"/>
    </row>
    <row r="137" spans="1:8" x14ac:dyDescent="0.3">
      <c r="A137" s="74"/>
      <c r="B137" s="465"/>
      <c r="C137" s="465"/>
      <c r="D137" s="465"/>
      <c r="E137" s="465"/>
      <c r="F137" s="465"/>
      <c r="G137" s="465"/>
      <c r="H137" s="466"/>
    </row>
    <row r="138" spans="1:8" x14ac:dyDescent="0.3">
      <c r="A138" s="74"/>
      <c r="B138" s="465"/>
      <c r="C138" s="465"/>
      <c r="D138" s="465"/>
      <c r="E138" s="465"/>
      <c r="F138" s="465"/>
      <c r="G138" s="465"/>
      <c r="H138" s="466"/>
    </row>
    <row r="139" spans="1:8" x14ac:dyDescent="0.3">
      <c r="A139" s="74"/>
      <c r="B139" s="465"/>
      <c r="C139" s="465"/>
      <c r="D139" s="465"/>
      <c r="E139" s="465"/>
      <c r="F139" s="465"/>
      <c r="G139" s="465"/>
      <c r="H139" s="466"/>
    </row>
    <row r="140" spans="1:8" x14ac:dyDescent="0.3">
      <c r="A140" s="74"/>
      <c r="E140" s="92"/>
      <c r="F140" s="92"/>
      <c r="G140" s="92"/>
      <c r="H140" s="151"/>
    </row>
    <row r="141" spans="1:8" x14ac:dyDescent="0.3">
      <c r="A141" s="74"/>
      <c r="B141" s="50" t="s">
        <v>285</v>
      </c>
      <c r="D141" s="449"/>
      <c r="E141" s="449"/>
      <c r="F141" s="449"/>
      <c r="G141" s="449"/>
      <c r="H141" s="450"/>
    </row>
    <row r="142" spans="1:8" x14ac:dyDescent="0.3">
      <c r="A142" s="74"/>
      <c r="D142" s="78"/>
      <c r="E142" s="158"/>
      <c r="F142" s="158"/>
      <c r="G142" s="158"/>
      <c r="H142" s="159"/>
    </row>
    <row r="143" spans="1:8" x14ac:dyDescent="0.3">
      <c r="A143" s="74"/>
      <c r="D143" s="78" t="s">
        <v>385</v>
      </c>
      <c r="E143" s="158" t="s">
        <v>386</v>
      </c>
      <c r="F143" s="158" t="s">
        <v>387</v>
      </c>
      <c r="G143" s="158"/>
      <c r="H143" s="159"/>
    </row>
    <row r="144" spans="1:8" x14ac:dyDescent="0.3">
      <c r="A144" s="74"/>
      <c r="B144" s="160" t="s">
        <v>388</v>
      </c>
      <c r="C144" s="84"/>
      <c r="D144" s="161" t="s">
        <v>389</v>
      </c>
      <c r="E144" s="162" t="s">
        <v>390</v>
      </c>
      <c r="F144" s="162" t="s">
        <v>391</v>
      </c>
      <c r="G144" s="484" t="s">
        <v>392</v>
      </c>
      <c r="H144" s="485"/>
    </row>
    <row r="145" spans="1:8" x14ac:dyDescent="0.3">
      <c r="A145" s="74"/>
      <c r="B145" s="44" t="s">
        <v>393</v>
      </c>
      <c r="C145" s="44" t="s">
        <v>359</v>
      </c>
      <c r="E145" s="92"/>
      <c r="G145" s="92"/>
      <c r="H145" s="151"/>
    </row>
    <row r="146" spans="1:8" x14ac:dyDescent="0.3">
      <c r="A146" s="74"/>
      <c r="C146" s="163" t="e">
        <f>IF(E60="Yes", "Complete Analysis", "N/A - Do Not Complete")</f>
        <v>#DIV/0!</v>
      </c>
      <c r="D146" s="284"/>
      <c r="E146" s="263"/>
      <c r="F146" s="91" t="e">
        <f>E146/E152</f>
        <v>#DIV/0!</v>
      </c>
      <c r="G146" s="476"/>
      <c r="H146" s="477"/>
    </row>
    <row r="147" spans="1:8" x14ac:dyDescent="0.3">
      <c r="A147" s="74"/>
      <c r="D147" s="284"/>
      <c r="E147" s="263"/>
      <c r="F147" s="91" t="e">
        <f>E147/E152</f>
        <v>#DIV/0!</v>
      </c>
      <c r="G147" s="476"/>
      <c r="H147" s="477"/>
    </row>
    <row r="148" spans="1:8" x14ac:dyDescent="0.3">
      <c r="A148" s="74"/>
      <c r="D148" s="284"/>
      <c r="E148" s="263"/>
      <c r="F148" s="91" t="e">
        <f>E148/E152</f>
        <v>#DIV/0!</v>
      </c>
      <c r="G148" s="476"/>
      <c r="H148" s="477"/>
    </row>
    <row r="149" spans="1:8" x14ac:dyDescent="0.3">
      <c r="A149" s="74"/>
      <c r="D149" s="284"/>
      <c r="E149" s="263"/>
      <c r="F149" s="91" t="e">
        <f>E149/E152</f>
        <v>#DIV/0!</v>
      </c>
      <c r="G149" s="476"/>
      <c r="H149" s="477"/>
    </row>
    <row r="150" spans="1:8" x14ac:dyDescent="0.3">
      <c r="A150" s="74"/>
      <c r="D150" s="284"/>
      <c r="E150" s="263"/>
      <c r="F150" s="91" t="e">
        <f>E150/E152</f>
        <v>#DIV/0!</v>
      </c>
      <c r="G150" s="476"/>
      <c r="H150" s="477"/>
    </row>
    <row r="151" spans="1:8" x14ac:dyDescent="0.3">
      <c r="A151" s="74"/>
      <c r="D151" s="285"/>
      <c r="E151" s="269"/>
      <c r="F151" s="91" t="e">
        <f>E151/E152</f>
        <v>#DIV/0!</v>
      </c>
      <c r="G151" s="480"/>
      <c r="H151" s="481"/>
    </row>
    <row r="152" spans="1:8" x14ac:dyDescent="0.3">
      <c r="A152" s="74"/>
      <c r="C152" s="164"/>
      <c r="D152" s="164" t="s">
        <v>394</v>
      </c>
      <c r="E152" s="165">
        <f>SUM(E146:E151)</f>
        <v>0</v>
      </c>
      <c r="F152" s="92"/>
      <c r="G152" s="166" t="s">
        <v>395</v>
      </c>
      <c r="H152" s="288"/>
    </row>
    <row r="153" spans="1:8" x14ac:dyDescent="0.3">
      <c r="A153" s="74"/>
      <c r="E153" s="92"/>
      <c r="F153" s="92"/>
      <c r="G153" s="92"/>
      <c r="H153" s="151"/>
    </row>
    <row r="154" spans="1:8" x14ac:dyDescent="0.3">
      <c r="A154" s="74"/>
      <c r="B154" s="44" t="s">
        <v>393</v>
      </c>
      <c r="C154" s="44" t="s">
        <v>360</v>
      </c>
      <c r="E154" s="92"/>
      <c r="F154" s="92"/>
      <c r="G154" s="92"/>
      <c r="H154" s="151"/>
    </row>
    <row r="155" spans="1:8" x14ac:dyDescent="0.3">
      <c r="A155" s="74"/>
      <c r="C155" s="163" t="e">
        <f>IF(F60="Yes", "Complete Analysis", "N/A - Do Not Complete")</f>
        <v>#DIV/0!</v>
      </c>
      <c r="D155" s="284"/>
      <c r="E155" s="263"/>
      <c r="F155" s="91" t="e">
        <f>E155/E161</f>
        <v>#DIV/0!</v>
      </c>
      <c r="G155" s="476"/>
      <c r="H155" s="477"/>
    </row>
    <row r="156" spans="1:8" x14ac:dyDescent="0.3">
      <c r="A156" s="74"/>
      <c r="D156" s="284"/>
      <c r="E156" s="263"/>
      <c r="F156" s="91" t="e">
        <f>E156/E161</f>
        <v>#DIV/0!</v>
      </c>
      <c r="G156" s="476"/>
      <c r="H156" s="477"/>
    </row>
    <row r="157" spans="1:8" x14ac:dyDescent="0.3">
      <c r="A157" s="74"/>
      <c r="D157" s="284"/>
      <c r="E157" s="263"/>
      <c r="F157" s="91" t="e">
        <f>E157/E161</f>
        <v>#DIV/0!</v>
      </c>
      <c r="G157" s="476"/>
      <c r="H157" s="477"/>
    </row>
    <row r="158" spans="1:8" x14ac:dyDescent="0.3">
      <c r="A158" s="74"/>
      <c r="D158" s="284"/>
      <c r="E158" s="263"/>
      <c r="F158" s="91" t="e">
        <f>E158/E161</f>
        <v>#DIV/0!</v>
      </c>
      <c r="G158" s="476"/>
      <c r="H158" s="477"/>
    </row>
    <row r="159" spans="1:8" x14ac:dyDescent="0.3">
      <c r="A159" s="74"/>
      <c r="D159" s="284"/>
      <c r="E159" s="263"/>
      <c r="F159" s="91" t="e">
        <f>E159/E161</f>
        <v>#DIV/0!</v>
      </c>
      <c r="G159" s="476"/>
      <c r="H159" s="477"/>
    </row>
    <row r="160" spans="1:8" x14ac:dyDescent="0.3">
      <c r="A160" s="74"/>
      <c r="D160" s="285"/>
      <c r="E160" s="269"/>
      <c r="F160" s="91" t="e">
        <f>E160/E161</f>
        <v>#DIV/0!</v>
      </c>
      <c r="G160" s="480"/>
      <c r="H160" s="481"/>
    </row>
    <row r="161" spans="1:10" x14ac:dyDescent="0.3">
      <c r="A161" s="74"/>
      <c r="D161" s="164" t="s">
        <v>396</v>
      </c>
      <c r="E161" s="165">
        <f>SUM(E155:E160)</f>
        <v>0</v>
      </c>
      <c r="F161" s="92"/>
      <c r="G161" s="166" t="s">
        <v>395</v>
      </c>
      <c r="H161" s="289"/>
    </row>
    <row r="162" spans="1:10" x14ac:dyDescent="0.3">
      <c r="A162" s="74"/>
      <c r="D162" s="164"/>
      <c r="E162" s="140"/>
      <c r="F162" s="92"/>
      <c r="G162" s="166"/>
      <c r="H162" s="167"/>
    </row>
    <row r="163" spans="1:10" x14ac:dyDescent="0.3">
      <c r="A163" s="106"/>
      <c r="B163" s="44" t="s">
        <v>393</v>
      </c>
      <c r="C163" s="44" t="s">
        <v>397</v>
      </c>
      <c r="E163" s="92"/>
      <c r="F163" s="92"/>
      <c r="G163" s="92"/>
      <c r="H163" s="151"/>
      <c r="J163" s="139"/>
    </row>
    <row r="164" spans="1:10" x14ac:dyDescent="0.3">
      <c r="A164" s="106"/>
      <c r="C164" s="163" t="e">
        <f>IF(G60="Yes", "Complete Analysis", "N/A - Do Not Complete")</f>
        <v>#DIV/0!</v>
      </c>
      <c r="D164" s="284"/>
      <c r="E164" s="262"/>
      <c r="F164" s="91" t="e">
        <f>E164/E$168</f>
        <v>#DIV/0!</v>
      </c>
      <c r="G164" s="476"/>
      <c r="H164" s="477"/>
      <c r="J164" s="139"/>
    </row>
    <row r="165" spans="1:10" x14ac:dyDescent="0.3">
      <c r="A165" s="106"/>
      <c r="D165" s="284"/>
      <c r="E165" s="262"/>
      <c r="F165" s="91" t="e">
        <f>E165/E$168</f>
        <v>#DIV/0!</v>
      </c>
      <c r="G165" s="476"/>
      <c r="H165" s="477"/>
      <c r="J165" s="139"/>
    </row>
    <row r="166" spans="1:10" x14ac:dyDescent="0.3">
      <c r="A166" s="106"/>
      <c r="D166" s="286"/>
      <c r="E166" s="270"/>
      <c r="F166" s="91" t="e">
        <f>E166/E$168</f>
        <v>#DIV/0!</v>
      </c>
      <c r="G166" s="476"/>
      <c r="H166" s="477"/>
    </row>
    <row r="167" spans="1:10" x14ac:dyDescent="0.3">
      <c r="A167" s="106"/>
      <c r="D167" s="285"/>
      <c r="E167" s="275"/>
      <c r="F167" s="91" t="e">
        <f>E167/E$168</f>
        <v>#DIV/0!</v>
      </c>
      <c r="G167" s="480"/>
      <c r="H167" s="481"/>
    </row>
    <row r="168" spans="1:10" x14ac:dyDescent="0.3">
      <c r="A168" s="106"/>
      <c r="D168" s="164" t="s">
        <v>398</v>
      </c>
      <c r="E168" s="186">
        <f>SUM(E164:E167)</f>
        <v>0</v>
      </c>
      <c r="F168" s="92"/>
      <c r="G168" s="166" t="s">
        <v>395</v>
      </c>
      <c r="H168" s="288"/>
    </row>
    <row r="169" spans="1:10" x14ac:dyDescent="0.3">
      <c r="A169" s="106"/>
      <c r="E169" s="92"/>
      <c r="F169" s="92"/>
      <c r="G169" s="92"/>
      <c r="H169" s="151"/>
    </row>
    <row r="170" spans="1:10" x14ac:dyDescent="0.3">
      <c r="A170" s="106"/>
      <c r="B170" s="44" t="s">
        <v>393</v>
      </c>
      <c r="C170" s="44" t="s">
        <v>399</v>
      </c>
      <c r="E170" s="92"/>
      <c r="F170" s="92"/>
      <c r="G170" s="92"/>
      <c r="H170" s="151"/>
      <c r="J170" s="139"/>
    </row>
    <row r="171" spans="1:10" x14ac:dyDescent="0.3">
      <c r="A171" s="106"/>
      <c r="C171" s="163" t="e">
        <f>IF(G81="Yes", "Complete Analysis", "N/A - Do Not Complete")</f>
        <v>#DIV/0!</v>
      </c>
      <c r="D171" s="284"/>
      <c r="E171" s="262"/>
      <c r="F171" s="91" t="e">
        <f t="shared" ref="F171:F176" si="2">E171/E$177</f>
        <v>#DIV/0!</v>
      </c>
      <c r="G171" s="476"/>
      <c r="H171" s="477"/>
      <c r="J171" s="139"/>
    </row>
    <row r="172" spans="1:10" x14ac:dyDescent="0.3">
      <c r="A172" s="106"/>
      <c r="D172" s="284"/>
      <c r="E172" s="262"/>
      <c r="F172" s="91" t="e">
        <f t="shared" si="2"/>
        <v>#DIV/0!</v>
      </c>
      <c r="G172" s="476"/>
      <c r="H172" s="477"/>
    </row>
    <row r="173" spans="1:10" x14ac:dyDescent="0.3">
      <c r="A173" s="106"/>
      <c r="D173" s="284"/>
      <c r="E173" s="262"/>
      <c r="F173" s="91" t="e">
        <f t="shared" si="2"/>
        <v>#DIV/0!</v>
      </c>
      <c r="G173" s="476"/>
      <c r="H173" s="477"/>
    </row>
    <row r="174" spans="1:10" x14ac:dyDescent="0.3">
      <c r="A174" s="106"/>
      <c r="D174" s="284"/>
      <c r="E174" s="262"/>
      <c r="F174" s="91" t="e">
        <f t="shared" si="2"/>
        <v>#DIV/0!</v>
      </c>
      <c r="G174" s="476"/>
      <c r="H174" s="477"/>
    </row>
    <row r="175" spans="1:10" x14ac:dyDescent="0.3">
      <c r="A175" s="106"/>
      <c r="D175" s="286"/>
      <c r="E175" s="270"/>
      <c r="F175" s="91" t="e">
        <f t="shared" si="2"/>
        <v>#DIV/0!</v>
      </c>
      <c r="G175" s="476"/>
      <c r="H175" s="477"/>
      <c r="J175" s="179"/>
    </row>
    <row r="176" spans="1:10" x14ac:dyDescent="0.3">
      <c r="A176" s="106"/>
      <c r="D176" s="285"/>
      <c r="E176" s="275"/>
      <c r="F176" s="91" t="e">
        <f t="shared" si="2"/>
        <v>#DIV/0!</v>
      </c>
      <c r="G176" s="480"/>
      <c r="H176" s="481"/>
    </row>
    <row r="177" spans="1:10" x14ac:dyDescent="0.3">
      <c r="A177" s="106"/>
      <c r="D177" s="164" t="s">
        <v>398</v>
      </c>
      <c r="E177" s="186">
        <f>SUM(E171:E176)</f>
        <v>0</v>
      </c>
      <c r="F177" s="92"/>
      <c r="G177" s="166" t="s">
        <v>395</v>
      </c>
      <c r="H177" s="288"/>
    </row>
    <row r="178" spans="1:10" x14ac:dyDescent="0.3">
      <c r="A178" s="106"/>
      <c r="E178" s="92"/>
      <c r="F178" s="92"/>
      <c r="G178" s="92"/>
      <c r="H178" s="151"/>
    </row>
    <row r="179" spans="1:10" x14ac:dyDescent="0.3">
      <c r="A179" s="106"/>
      <c r="B179" s="44" t="s">
        <v>393</v>
      </c>
      <c r="C179" s="44" t="s">
        <v>400</v>
      </c>
      <c r="E179" s="92"/>
      <c r="F179" s="92"/>
      <c r="G179" s="92"/>
      <c r="H179" s="151"/>
      <c r="J179" s="139"/>
    </row>
    <row r="180" spans="1:10" x14ac:dyDescent="0.3">
      <c r="A180" s="106"/>
      <c r="C180" s="163" t="e">
        <f>IF(G102="Yes", "Complete Analysis", "N/A - Do Not Complete")</f>
        <v>#DIV/0!</v>
      </c>
      <c r="D180" s="284"/>
      <c r="E180" s="262"/>
      <c r="F180" s="91" t="e">
        <f t="shared" ref="F180:F185" si="3">E180/E$186</f>
        <v>#DIV/0!</v>
      </c>
      <c r="G180" s="476"/>
      <c r="H180" s="477"/>
      <c r="J180" s="139"/>
    </row>
    <row r="181" spans="1:10" x14ac:dyDescent="0.3">
      <c r="A181" s="106"/>
      <c r="D181" s="284"/>
      <c r="E181" s="262"/>
      <c r="F181" s="91" t="e">
        <f t="shared" si="3"/>
        <v>#DIV/0!</v>
      </c>
      <c r="G181" s="476"/>
      <c r="H181" s="477"/>
    </row>
    <row r="182" spans="1:10" x14ac:dyDescent="0.3">
      <c r="A182" s="106"/>
      <c r="D182" s="284"/>
      <c r="E182" s="262"/>
      <c r="F182" s="91" t="e">
        <f t="shared" si="3"/>
        <v>#DIV/0!</v>
      </c>
      <c r="G182" s="476"/>
      <c r="H182" s="477"/>
    </row>
    <row r="183" spans="1:10" x14ac:dyDescent="0.3">
      <c r="A183" s="106"/>
      <c r="D183" s="284"/>
      <c r="E183" s="262"/>
      <c r="F183" s="91" t="e">
        <f t="shared" si="3"/>
        <v>#DIV/0!</v>
      </c>
      <c r="G183" s="476"/>
      <c r="H183" s="477"/>
    </row>
    <row r="184" spans="1:10" x14ac:dyDescent="0.3">
      <c r="A184" s="106"/>
      <c r="D184" s="286"/>
      <c r="E184" s="270"/>
      <c r="F184" s="91" t="e">
        <f t="shared" si="3"/>
        <v>#DIV/0!</v>
      </c>
      <c r="G184" s="476"/>
      <c r="H184" s="477"/>
      <c r="J184" s="179"/>
    </row>
    <row r="185" spans="1:10" x14ac:dyDescent="0.3">
      <c r="A185" s="106"/>
      <c r="D185" s="285"/>
      <c r="E185" s="275"/>
      <c r="F185" s="91" t="e">
        <f t="shared" si="3"/>
        <v>#DIV/0!</v>
      </c>
      <c r="G185" s="480"/>
      <c r="H185" s="481"/>
    </row>
    <row r="186" spans="1:10" x14ac:dyDescent="0.3">
      <c r="A186" s="106"/>
      <c r="D186" s="164" t="s">
        <v>398</v>
      </c>
      <c r="E186" s="186">
        <f>SUM(E180:E185)</f>
        <v>0</v>
      </c>
      <c r="F186" s="92"/>
      <c r="G186" s="200" t="s">
        <v>395</v>
      </c>
      <c r="H186" s="288"/>
    </row>
    <row r="187" spans="1:10" x14ac:dyDescent="0.3">
      <c r="A187" s="106"/>
      <c r="E187" s="92"/>
      <c r="F187" s="92"/>
      <c r="G187" s="92"/>
      <c r="H187" s="151"/>
    </row>
    <row r="188" spans="1:10" x14ac:dyDescent="0.3">
      <c r="A188" s="106"/>
      <c r="B188" s="44" t="s">
        <v>393</v>
      </c>
      <c r="C188" s="44" t="s">
        <v>401</v>
      </c>
      <c r="E188" s="92"/>
      <c r="F188" s="92"/>
      <c r="G188" s="92"/>
      <c r="H188" s="151"/>
      <c r="J188" s="139"/>
    </row>
    <row r="189" spans="1:10" x14ac:dyDescent="0.3">
      <c r="A189" s="106"/>
      <c r="C189" s="163" t="e">
        <f>IF(G123="Yes", "Complete Analysis", "N/A - Do Not Complete")</f>
        <v>#DIV/0!</v>
      </c>
      <c r="D189" s="284"/>
      <c r="E189" s="263"/>
      <c r="F189" s="91" t="e">
        <f t="shared" ref="F189:F194" si="4">E189/E$195</f>
        <v>#DIV/0!</v>
      </c>
      <c r="G189" s="476"/>
      <c r="H189" s="477"/>
      <c r="J189" s="139"/>
    </row>
    <row r="190" spans="1:10" x14ac:dyDescent="0.3">
      <c r="A190" s="106"/>
      <c r="D190" s="284"/>
      <c r="E190" s="263"/>
      <c r="F190" s="91" t="e">
        <f t="shared" si="4"/>
        <v>#DIV/0!</v>
      </c>
      <c r="G190" s="476"/>
      <c r="H190" s="477"/>
    </row>
    <row r="191" spans="1:10" x14ac:dyDescent="0.3">
      <c r="A191" s="106"/>
      <c r="D191" s="284"/>
      <c r="E191" s="263"/>
      <c r="F191" s="91" t="e">
        <f t="shared" si="4"/>
        <v>#DIV/0!</v>
      </c>
      <c r="G191" s="476"/>
      <c r="H191" s="477"/>
    </row>
    <row r="192" spans="1:10" x14ac:dyDescent="0.3">
      <c r="A192" s="106"/>
      <c r="D192" s="284"/>
      <c r="E192" s="263"/>
      <c r="F192" s="91" t="e">
        <f t="shared" si="4"/>
        <v>#DIV/0!</v>
      </c>
      <c r="G192" s="476"/>
      <c r="H192" s="477"/>
    </row>
    <row r="193" spans="1:10" x14ac:dyDescent="0.3">
      <c r="A193" s="106"/>
      <c r="D193" s="284"/>
      <c r="E193" s="263"/>
      <c r="F193" s="91" t="e">
        <f t="shared" si="4"/>
        <v>#DIV/0!</v>
      </c>
      <c r="G193" s="476"/>
      <c r="H193" s="477"/>
      <c r="J193" s="179"/>
    </row>
    <row r="194" spans="1:10" x14ac:dyDescent="0.3">
      <c r="A194" s="106"/>
      <c r="D194" s="291"/>
      <c r="E194" s="279"/>
      <c r="F194" s="91" t="e">
        <f t="shared" si="4"/>
        <v>#DIV/0!</v>
      </c>
      <c r="G194" s="480"/>
      <c r="H194" s="481"/>
    </row>
    <row r="195" spans="1:10" x14ac:dyDescent="0.3">
      <c r="A195" s="106"/>
      <c r="D195" s="164" t="s">
        <v>398</v>
      </c>
      <c r="E195" s="186">
        <f>SUM(E189:E194)</f>
        <v>0</v>
      </c>
      <c r="F195" s="92"/>
      <c r="G195" s="200" t="s">
        <v>395</v>
      </c>
      <c r="H195" s="288"/>
    </row>
    <row r="196" spans="1:10" x14ac:dyDescent="0.3">
      <c r="A196" s="106"/>
      <c r="E196" s="92"/>
      <c r="F196" s="92"/>
      <c r="G196" s="92"/>
      <c r="H196" s="151"/>
    </row>
    <row r="197" spans="1:10" x14ac:dyDescent="0.3">
      <c r="A197" s="106"/>
      <c r="B197" s="44" t="s">
        <v>393</v>
      </c>
      <c r="C197" s="44" t="s">
        <v>402</v>
      </c>
      <c r="E197" s="92"/>
      <c r="F197" s="92"/>
      <c r="G197" s="92"/>
      <c r="H197" s="151"/>
    </row>
    <row r="198" spans="1:10" x14ac:dyDescent="0.3">
      <c r="A198" s="106"/>
      <c r="C198" s="163" t="e">
        <f>IF(H60="Yes", "Complete Analysis", "N/A - Do Not Complete")</f>
        <v>#DIV/0!</v>
      </c>
      <c r="D198" s="292"/>
      <c r="E198" s="262"/>
      <c r="F198" s="91" t="e">
        <f>E198/E200</f>
        <v>#DIV/0!</v>
      </c>
      <c r="G198" s="476"/>
      <c r="H198" s="477"/>
    </row>
    <row r="199" spans="1:10" x14ac:dyDescent="0.3">
      <c r="A199" s="106"/>
      <c r="C199" s="163"/>
      <c r="D199" s="285"/>
      <c r="E199" s="269"/>
      <c r="F199" s="91" t="e">
        <f>E199/E200</f>
        <v>#DIV/0!</v>
      </c>
      <c r="G199" s="480"/>
      <c r="H199" s="481"/>
    </row>
    <row r="200" spans="1:10" x14ac:dyDescent="0.3">
      <c r="A200" s="106"/>
      <c r="C200" s="163"/>
      <c r="D200" s="164" t="s">
        <v>403</v>
      </c>
      <c r="E200" s="168">
        <f>SUM(E198:E199)</f>
        <v>0</v>
      </c>
      <c r="F200" s="91"/>
      <c r="G200" s="166" t="s">
        <v>395</v>
      </c>
      <c r="H200" s="293"/>
    </row>
    <row r="201" spans="1:10" ht="15" thickBot="1" x14ac:dyDescent="0.35">
      <c r="A201" s="121"/>
      <c r="B201" s="96"/>
      <c r="C201" s="169"/>
      <c r="D201" s="170"/>
      <c r="E201" s="170"/>
      <c r="F201" s="171"/>
      <c r="G201" s="97"/>
      <c r="H201" s="172"/>
    </row>
    <row r="202" spans="1:10" ht="15" thickBot="1" x14ac:dyDescent="0.35">
      <c r="C202" s="163"/>
      <c r="E202" s="140"/>
      <c r="F202" s="92"/>
      <c r="G202" s="92"/>
      <c r="H202" s="92"/>
    </row>
    <row r="203" spans="1:10" ht="16.2" thickBot="1" x14ac:dyDescent="0.35">
      <c r="A203" s="435" t="s">
        <v>465</v>
      </c>
      <c r="B203" s="436"/>
      <c r="C203" s="436"/>
      <c r="D203" s="436"/>
      <c r="E203" s="436"/>
      <c r="F203" s="436"/>
      <c r="G203" s="436"/>
      <c r="H203" s="437"/>
    </row>
    <row r="204" spans="1:10" x14ac:dyDescent="0.3">
      <c r="A204" s="74" t="s">
        <v>319</v>
      </c>
      <c r="B204" s="463" t="s">
        <v>405</v>
      </c>
      <c r="C204" s="463"/>
      <c r="D204" s="463"/>
      <c r="E204" s="463"/>
      <c r="F204" s="463"/>
      <c r="G204" s="463"/>
      <c r="H204" s="464"/>
    </row>
    <row r="205" spans="1:10" x14ac:dyDescent="0.3">
      <c r="A205" s="74"/>
      <c r="B205" s="465"/>
      <c r="C205" s="465"/>
      <c r="D205" s="465"/>
      <c r="E205" s="465"/>
      <c r="F205" s="465"/>
      <c r="G205" s="465"/>
      <c r="H205" s="466"/>
    </row>
    <row r="206" spans="1:10" x14ac:dyDescent="0.3">
      <c r="A206" s="106"/>
      <c r="H206" s="76"/>
    </row>
    <row r="207" spans="1:10" x14ac:dyDescent="0.3">
      <c r="A207" s="74"/>
      <c r="B207" s="50" t="s">
        <v>285</v>
      </c>
      <c r="D207" s="449"/>
      <c r="E207" s="449"/>
      <c r="F207" s="449"/>
      <c r="G207" s="449"/>
      <c r="H207" s="450"/>
    </row>
    <row r="208" spans="1:10" x14ac:dyDescent="0.3">
      <c r="A208" s="74"/>
      <c r="C208" s="78"/>
      <c r="D208" s="78"/>
      <c r="E208" s="78"/>
      <c r="F208" s="78"/>
      <c r="G208" s="78"/>
      <c r="H208" s="79"/>
    </row>
    <row r="209" spans="1:8" x14ac:dyDescent="0.3">
      <c r="A209" s="106"/>
      <c r="E209" s="467" t="s">
        <v>356</v>
      </c>
      <c r="F209" s="467"/>
      <c r="G209" s="467"/>
      <c r="H209" s="468"/>
    </row>
    <row r="210" spans="1:8" x14ac:dyDescent="0.3">
      <c r="A210" s="106"/>
      <c r="E210" s="80" t="s">
        <v>321</v>
      </c>
      <c r="F210" s="80" t="s">
        <v>321</v>
      </c>
      <c r="G210" s="80" t="s">
        <v>321</v>
      </c>
      <c r="H210" s="81" t="s">
        <v>321</v>
      </c>
    </row>
    <row r="211" spans="1:8" x14ac:dyDescent="0.3">
      <c r="A211" s="106"/>
      <c r="B211" s="82" t="s">
        <v>466</v>
      </c>
      <c r="C211" s="83"/>
      <c r="D211" s="84"/>
      <c r="E211" s="83" t="s">
        <v>359</v>
      </c>
      <c r="F211" s="83" t="s">
        <v>360</v>
      </c>
      <c r="G211" s="83" t="s">
        <v>361</v>
      </c>
      <c r="H211" s="135" t="s">
        <v>362</v>
      </c>
    </row>
    <row r="212" spans="1:8" ht="21.9" customHeight="1" x14ac:dyDescent="0.3">
      <c r="A212" s="106"/>
      <c r="B212" s="88" t="s">
        <v>364</v>
      </c>
      <c r="C212" s="80"/>
      <c r="D212" s="80"/>
      <c r="E212" s="80"/>
      <c r="F212" s="80"/>
      <c r="G212" s="80"/>
      <c r="H212" s="81"/>
    </row>
    <row r="213" spans="1:8" x14ac:dyDescent="0.3">
      <c r="A213" s="106"/>
      <c r="B213" s="498"/>
      <c r="C213" s="498"/>
      <c r="D213" s="498"/>
      <c r="E213" s="271"/>
      <c r="F213" s="271"/>
      <c r="G213" s="280"/>
      <c r="H213" s="272"/>
    </row>
    <row r="214" spans="1:8" x14ac:dyDescent="0.3">
      <c r="A214" s="106"/>
      <c r="B214" s="498"/>
      <c r="C214" s="498"/>
      <c r="D214" s="498"/>
      <c r="E214" s="271"/>
      <c r="F214" s="271"/>
      <c r="G214" s="280"/>
      <c r="H214" s="272"/>
    </row>
    <row r="215" spans="1:8" x14ac:dyDescent="0.3">
      <c r="A215" s="106"/>
      <c r="B215" s="448"/>
      <c r="C215" s="448"/>
      <c r="D215" s="448"/>
      <c r="E215" s="273"/>
      <c r="F215" s="273"/>
      <c r="G215" s="280"/>
      <c r="H215" s="272"/>
    </row>
    <row r="216" spans="1:8" x14ac:dyDescent="0.3">
      <c r="A216" s="106"/>
      <c r="B216" s="448"/>
      <c r="C216" s="448"/>
      <c r="D216" s="448"/>
      <c r="E216" s="273"/>
      <c r="F216" s="273"/>
      <c r="G216" s="280"/>
      <c r="H216" s="272"/>
    </row>
    <row r="217" spans="1:8" x14ac:dyDescent="0.3">
      <c r="A217" s="106"/>
      <c r="B217" s="448"/>
      <c r="C217" s="448"/>
      <c r="D217" s="448"/>
      <c r="E217" s="273"/>
      <c r="F217" s="273"/>
      <c r="G217" s="280"/>
      <c r="H217" s="272"/>
    </row>
    <row r="218" spans="1:8" x14ac:dyDescent="0.3">
      <c r="A218" s="106"/>
      <c r="B218" s="448"/>
      <c r="C218" s="448"/>
      <c r="D218" s="448"/>
      <c r="E218" s="273"/>
      <c r="F218" s="273"/>
      <c r="G218" s="280"/>
      <c r="H218" s="272"/>
    </row>
    <row r="219" spans="1:8" x14ac:dyDescent="0.3">
      <c r="A219" s="106"/>
      <c r="B219" s="488" t="s">
        <v>298</v>
      </c>
      <c r="C219" s="488"/>
      <c r="D219" s="488"/>
      <c r="E219" s="273"/>
      <c r="F219" s="273"/>
      <c r="G219" s="273"/>
      <c r="H219" s="274"/>
    </row>
    <row r="220" spans="1:8" x14ac:dyDescent="0.3">
      <c r="A220" s="106"/>
      <c r="B220" s="448"/>
      <c r="C220" s="448"/>
      <c r="D220" s="448"/>
      <c r="E220" s="273"/>
      <c r="F220" s="273"/>
      <c r="G220" s="273"/>
      <c r="H220" s="274"/>
    </row>
    <row r="221" spans="1:8" ht="21.9" customHeight="1" x14ac:dyDescent="0.3">
      <c r="A221" s="106"/>
      <c r="B221" s="88" t="s">
        <v>368</v>
      </c>
      <c r="C221" s="113"/>
      <c r="D221" s="140"/>
      <c r="E221" s="140"/>
      <c r="F221" s="140"/>
      <c r="G221" s="141"/>
      <c r="H221" s="142"/>
    </row>
    <row r="222" spans="1:8" x14ac:dyDescent="0.3">
      <c r="A222" s="106"/>
      <c r="B222" s="448"/>
      <c r="C222" s="448"/>
      <c r="D222" s="448"/>
      <c r="E222" s="273"/>
      <c r="F222" s="273"/>
      <c r="G222" s="273"/>
      <c r="H222" s="274"/>
    </row>
    <row r="223" spans="1:8" x14ac:dyDescent="0.3">
      <c r="A223" s="106"/>
      <c r="B223" s="456"/>
      <c r="C223" s="475"/>
      <c r="D223" s="457"/>
      <c r="E223" s="273"/>
      <c r="F223" s="273"/>
      <c r="G223" s="273"/>
      <c r="H223" s="274"/>
    </row>
    <row r="224" spans="1:8" x14ac:dyDescent="0.3">
      <c r="A224" s="106"/>
      <c r="B224" s="456"/>
      <c r="C224" s="475"/>
      <c r="D224" s="457"/>
      <c r="E224" s="273"/>
      <c r="F224" s="273"/>
      <c r="G224" s="273"/>
      <c r="H224" s="274"/>
    </row>
    <row r="225" spans="1:10" x14ac:dyDescent="0.3">
      <c r="A225" s="106"/>
      <c r="B225" s="456"/>
      <c r="C225" s="475"/>
      <c r="D225" s="457"/>
      <c r="E225" s="273"/>
      <c r="F225" s="273"/>
      <c r="G225" s="273"/>
      <c r="H225" s="274"/>
    </row>
    <row r="226" spans="1:10" x14ac:dyDescent="0.3">
      <c r="A226" s="106"/>
      <c r="B226" s="456"/>
      <c r="C226" s="475"/>
      <c r="D226" s="457"/>
      <c r="E226" s="273"/>
      <c r="F226" s="273"/>
      <c r="G226" s="273"/>
      <c r="H226" s="274"/>
    </row>
    <row r="227" spans="1:10" x14ac:dyDescent="0.3">
      <c r="A227" s="106"/>
      <c r="B227" s="488" t="s">
        <v>298</v>
      </c>
      <c r="C227" s="488"/>
      <c r="D227" s="488"/>
      <c r="E227" s="273"/>
      <c r="F227" s="273"/>
      <c r="G227" s="273"/>
      <c r="H227" s="274"/>
    </row>
    <row r="228" spans="1:10" x14ac:dyDescent="0.3">
      <c r="A228" s="106"/>
      <c r="B228" s="448"/>
      <c r="C228" s="448"/>
      <c r="D228" s="448"/>
      <c r="E228" s="273"/>
      <c r="F228" s="273"/>
      <c r="G228" s="273"/>
      <c r="H228" s="274"/>
    </row>
    <row r="229" spans="1:10" x14ac:dyDescent="0.3">
      <c r="A229" s="106"/>
      <c r="B229" s="119"/>
      <c r="C229" s="119"/>
      <c r="D229" s="119"/>
      <c r="E229" s="120"/>
      <c r="F229" s="120"/>
      <c r="G229" s="120"/>
      <c r="H229" s="173"/>
    </row>
    <row r="230" spans="1:10" x14ac:dyDescent="0.3">
      <c r="A230" s="74" t="s">
        <v>324</v>
      </c>
      <c r="B230" s="118" t="s">
        <v>325</v>
      </c>
      <c r="C230" s="119"/>
      <c r="D230" s="119"/>
      <c r="E230" s="120"/>
      <c r="F230" s="120"/>
      <c r="G230" s="120"/>
      <c r="H230" s="173"/>
      <c r="J230" s="139"/>
    </row>
    <row r="231" spans="1:10" x14ac:dyDescent="0.3">
      <c r="A231" s="106"/>
      <c r="B231" s="446"/>
      <c r="C231" s="446"/>
      <c r="D231" s="446"/>
      <c r="E231" s="446"/>
      <c r="F231" s="446"/>
      <c r="G231" s="446"/>
      <c r="H231" s="447"/>
      <c r="J231" s="139"/>
    </row>
    <row r="232" spans="1:10" x14ac:dyDescent="0.3">
      <c r="A232" s="106"/>
      <c r="B232" s="446"/>
      <c r="C232" s="446"/>
      <c r="D232" s="446"/>
      <c r="E232" s="446"/>
      <c r="F232" s="446"/>
      <c r="G232" s="446"/>
      <c r="H232" s="447"/>
      <c r="J232" s="139"/>
    </row>
    <row r="233" spans="1:10" ht="15" thickBot="1" x14ac:dyDescent="0.35">
      <c r="A233" s="121"/>
      <c r="B233" s="174"/>
      <c r="C233" s="175"/>
      <c r="D233" s="175"/>
      <c r="E233" s="175"/>
      <c r="F233" s="175"/>
      <c r="G233" s="175"/>
      <c r="H233" s="176"/>
    </row>
  </sheetData>
  <sheetProtection algorithmName="SHA-512" hashValue="WWoIyqUmzPGfVy8DUzkVdpv0M63j306h+ELVFP0thaq5uK4z3CwcvjaCtGiI2KH76odNgS6DI96E74yZxrXJ8Q==" saltValue="Bv7I92V3F58yCBqcNnjPAQ==" spinCount="100000" sheet="1" objects="1" scenarios="1" insertRows="0"/>
  <mergeCells count="116">
    <mergeCell ref="D33:H35"/>
    <mergeCell ref="G194:H194"/>
    <mergeCell ref="G193:H193"/>
    <mergeCell ref="G192:H192"/>
    <mergeCell ref="G191:H191"/>
    <mergeCell ref="B24:G24"/>
    <mergeCell ref="B25:G25"/>
    <mergeCell ref="G167:H167"/>
    <mergeCell ref="G166:H166"/>
    <mergeCell ref="G176:H176"/>
    <mergeCell ref="G175:H175"/>
    <mergeCell ref="G174:H174"/>
    <mergeCell ref="G173:H173"/>
    <mergeCell ref="G185:H185"/>
    <mergeCell ref="G184:H184"/>
    <mergeCell ref="G183:H183"/>
    <mergeCell ref="G182:H182"/>
    <mergeCell ref="B74:C74"/>
    <mergeCell ref="B75:C75"/>
    <mergeCell ref="B117:C117"/>
    <mergeCell ref="B116:C116"/>
    <mergeCell ref="B115:C115"/>
    <mergeCell ref="B114:C114"/>
    <mergeCell ref="B95:C95"/>
    <mergeCell ref="B108:C108"/>
    <mergeCell ref="B109:C109"/>
    <mergeCell ref="G144:H144"/>
    <mergeCell ref="G164:H164"/>
    <mergeCell ref="B86:C86"/>
    <mergeCell ref="B87:C87"/>
    <mergeCell ref="B88:C88"/>
    <mergeCell ref="B93:C93"/>
    <mergeCell ref="B94:C94"/>
    <mergeCell ref="G147:H147"/>
    <mergeCell ref="G148:H148"/>
    <mergeCell ref="G149:H149"/>
    <mergeCell ref="G150:H150"/>
    <mergeCell ref="G151:H151"/>
    <mergeCell ref="G155:H155"/>
    <mergeCell ref="G158:H158"/>
    <mergeCell ref="G159:H159"/>
    <mergeCell ref="G160:H160"/>
    <mergeCell ref="G156:H156"/>
    <mergeCell ref="G157:H157"/>
    <mergeCell ref="B231:H232"/>
    <mergeCell ref="G199:H199"/>
    <mergeCell ref="G198:H198"/>
    <mergeCell ref="G171:H171"/>
    <mergeCell ref="G172:H172"/>
    <mergeCell ref="G180:H180"/>
    <mergeCell ref="G181:H181"/>
    <mergeCell ref="B218:D218"/>
    <mergeCell ref="A203:H203"/>
    <mergeCell ref="B204:H205"/>
    <mergeCell ref="D207:H207"/>
    <mergeCell ref="E209:H209"/>
    <mergeCell ref="B213:D213"/>
    <mergeCell ref="B214:D214"/>
    <mergeCell ref="B215:D215"/>
    <mergeCell ref="B216:D216"/>
    <mergeCell ref="B217:D217"/>
    <mergeCell ref="B228:D228"/>
    <mergeCell ref="B222:D222"/>
    <mergeCell ref="B227:D227"/>
    <mergeCell ref="B219:D219"/>
    <mergeCell ref="B220:D220"/>
    <mergeCell ref="B226:D226"/>
    <mergeCell ref="B225:D225"/>
    <mergeCell ref="B224:D224"/>
    <mergeCell ref="B223:D223"/>
    <mergeCell ref="C127:H128"/>
    <mergeCell ref="B131:H133"/>
    <mergeCell ref="B69:C69"/>
    <mergeCell ref="B71:C71"/>
    <mergeCell ref="B64:C64"/>
    <mergeCell ref="B85:C85"/>
    <mergeCell ref="B76:C76"/>
    <mergeCell ref="B90:C90"/>
    <mergeCell ref="B89:C89"/>
    <mergeCell ref="B92:C92"/>
    <mergeCell ref="B97:C97"/>
    <mergeCell ref="B106:C106"/>
    <mergeCell ref="B111:C111"/>
    <mergeCell ref="B113:C113"/>
    <mergeCell ref="B118:C118"/>
    <mergeCell ref="B67:C67"/>
    <mergeCell ref="G189:H189"/>
    <mergeCell ref="G190:H190"/>
    <mergeCell ref="G165:H165"/>
    <mergeCell ref="G146:H146"/>
    <mergeCell ref="B135:H139"/>
    <mergeCell ref="D141:H141"/>
    <mergeCell ref="B17:E18"/>
    <mergeCell ref="B48:C48"/>
    <mergeCell ref="B50:C50"/>
    <mergeCell ref="B110:C110"/>
    <mergeCell ref="A28:H28"/>
    <mergeCell ref="B29:H30"/>
    <mergeCell ref="E37:H37"/>
    <mergeCell ref="B43:C43"/>
    <mergeCell ref="B55:C55"/>
    <mergeCell ref="B54:C54"/>
    <mergeCell ref="B53:C53"/>
    <mergeCell ref="B52:C52"/>
    <mergeCell ref="B51:C51"/>
    <mergeCell ref="B47:C47"/>
    <mergeCell ref="B46:C46"/>
    <mergeCell ref="B45:C45"/>
    <mergeCell ref="B44:C44"/>
    <mergeCell ref="B65:C65"/>
    <mergeCell ref="B66:C66"/>
    <mergeCell ref="B68:C68"/>
    <mergeCell ref="B72:C72"/>
    <mergeCell ref="B73:C73"/>
    <mergeCell ref="B96:C96"/>
    <mergeCell ref="B107:C107"/>
  </mergeCells>
  <conditionalFormatting sqref="A41">
    <cfRule type="expression" dxfId="118" priority="5">
      <formula>$F$17="no"</formula>
    </cfRule>
  </conditionalFormatting>
  <conditionalFormatting sqref="A28:H32 A33:D33 A34:C35 A36:H165 A166:G167 A168:H172 A173:G176 A177:H181 A182:G185 A186:H190 A191:G194 A195:H233">
    <cfRule type="expression" dxfId="117" priority="1">
      <formula>AND($F$11="no",$F$13="no",$F$15="no",$F$20="no")</formula>
    </cfRule>
  </conditionalFormatting>
  <conditionalFormatting sqref="A62:H64 A65:B68 D65:H68 A69:H71 A72:B75 D72:H75 A76:H85 A86:B88 D86:H88 A89:H92 A93:B96 D93:H96 A97:H106 A107:B109 D107:H109 A110:H113 A114:B117 D114:H117 A118:H124 A170:H172 A173:G176 A177:H181 A182:G185 A186:H190 A191:G194 A195:H195">
    <cfRule type="expression" dxfId="116" priority="6">
      <formula>$F$17="no"</formula>
    </cfRule>
  </conditionalFormatting>
  <conditionalFormatting sqref="B170:B175">
    <cfRule type="expression" dxfId="115" priority="13">
      <formula>$F$15="no"</formula>
    </cfRule>
  </conditionalFormatting>
  <conditionalFormatting sqref="B178:B185">
    <cfRule type="expression" dxfId="114" priority="17">
      <formula>$F$15="no"</formula>
    </cfRule>
  </conditionalFormatting>
  <conditionalFormatting sqref="B194:B195">
    <cfRule type="expression" dxfId="113" priority="18">
      <formula>$F$15="no"</formula>
    </cfRule>
  </conditionalFormatting>
  <conditionalFormatting sqref="B163:H165">
    <cfRule type="expression" dxfId="112" priority="33">
      <formula>$F$15="no"</formula>
    </cfRule>
  </conditionalFormatting>
  <conditionalFormatting sqref="B188:H190">
    <cfRule type="expression" dxfId="111" priority="14">
      <formula>$F$15="no"</formula>
    </cfRule>
  </conditionalFormatting>
  <conditionalFormatting sqref="C163">
    <cfRule type="expression" dxfId="110" priority="4">
      <formula>$F$17="no"</formula>
    </cfRule>
  </conditionalFormatting>
  <conditionalFormatting sqref="C197">
    <cfRule type="expression" dxfId="109" priority="3">
      <formula>$F$17="no"</formula>
    </cfRule>
  </conditionalFormatting>
  <conditionalFormatting sqref="C180:D184">
    <cfRule type="expression" dxfId="108" priority="2">
      <formula>$F$15="no"</formula>
    </cfRule>
  </conditionalFormatting>
  <conditionalFormatting sqref="C179:H179">
    <cfRule type="expression" dxfId="107" priority="31">
      <formula>$F$15="no"</formula>
    </cfRule>
  </conditionalFormatting>
  <conditionalFormatting sqref="C195:H195">
    <cfRule type="expression" dxfId="106" priority="12">
      <formula>$F$15="no"</formula>
    </cfRule>
  </conditionalFormatting>
  <conditionalFormatting sqref="E43:E48 E50:E56 E58:E61 E64:E69 E71:E77 E92:E98 E113:E119 B145:H152 E222:E228">
    <cfRule type="expression" dxfId="105" priority="78">
      <formula>$F$11="no"</formula>
    </cfRule>
  </conditionalFormatting>
  <conditionalFormatting sqref="E79:E82">
    <cfRule type="expression" dxfId="104" priority="70">
      <formula>$F$11="no"</formula>
    </cfRule>
  </conditionalFormatting>
  <conditionalFormatting sqref="E85:E90">
    <cfRule type="expression" dxfId="103" priority="66">
      <formula>$F$11="no"</formula>
    </cfRule>
  </conditionalFormatting>
  <conditionalFormatting sqref="E100:E103">
    <cfRule type="expression" dxfId="102" priority="62">
      <formula>$F$11="no"</formula>
    </cfRule>
  </conditionalFormatting>
  <conditionalFormatting sqref="E106:E111">
    <cfRule type="expression" dxfId="101" priority="50">
      <formula>$F$11="no"</formula>
    </cfRule>
  </conditionalFormatting>
  <conditionalFormatting sqref="E121:E124">
    <cfRule type="expression" dxfId="100" priority="42">
      <formula>$F$11="no"</formula>
    </cfRule>
  </conditionalFormatting>
  <conditionalFormatting sqref="E213:E220">
    <cfRule type="expression" dxfId="99" priority="74">
      <formula>$F$11="no"</formula>
    </cfRule>
  </conditionalFormatting>
  <conditionalFormatting sqref="F43:F48 F50:F56 F58:F61 F64:F69 F71:F77 F92:F98 F113:F119 B154:H161 F222:F228">
    <cfRule type="expression" dxfId="98" priority="77">
      <formula>$F$13="no"</formula>
    </cfRule>
  </conditionalFormatting>
  <conditionalFormatting sqref="F79:F82">
    <cfRule type="expression" dxfId="97" priority="69">
      <formula>$F$13="no"</formula>
    </cfRule>
  </conditionalFormatting>
  <conditionalFormatting sqref="F85:F90">
    <cfRule type="expression" dxfId="96" priority="65">
      <formula>$F$13="no"</formula>
    </cfRule>
  </conditionalFormatting>
  <conditionalFormatting sqref="F100:F103">
    <cfRule type="expression" dxfId="95" priority="61">
      <formula>$F$13="no"</formula>
    </cfRule>
  </conditionalFormatting>
  <conditionalFormatting sqref="F106:F111">
    <cfRule type="expression" dxfId="94" priority="49">
      <formula>$F$13="no"</formula>
    </cfRule>
  </conditionalFormatting>
  <conditionalFormatting sqref="F121:F124">
    <cfRule type="expression" dxfId="93" priority="41">
      <formula>$F$13="no"</formula>
    </cfRule>
  </conditionalFormatting>
  <conditionalFormatting sqref="F213:F220">
    <cfRule type="expression" dxfId="92" priority="73">
      <formula>$F$13="no"</formula>
    </cfRule>
  </conditionalFormatting>
  <conditionalFormatting sqref="G43:G48 G50:G56 G58:G61 G64:G69 G71:G77 G92:G98 G113:G119 B166:G167 B168:H168 C170:H172 C173:G176 C177:H177 E180:H181 E182:G184 C185:G185 C186:H186 B191:G193 C194:G194 G222:G228">
    <cfRule type="expression" dxfId="91" priority="76">
      <formula>$F$15="no"</formula>
    </cfRule>
  </conditionalFormatting>
  <conditionalFormatting sqref="G79:G82">
    <cfRule type="expression" dxfId="90" priority="68">
      <formula>$F$15="no"</formula>
    </cfRule>
  </conditionalFormatting>
  <conditionalFormatting sqref="G85:G90">
    <cfRule type="expression" dxfId="89" priority="64">
      <formula>$F$15="no"</formula>
    </cfRule>
  </conditionalFormatting>
  <conditionalFormatting sqref="G100:G103">
    <cfRule type="expression" dxfId="88" priority="60">
      <formula>$F$15="no"</formula>
    </cfRule>
  </conditionalFormatting>
  <conditionalFormatting sqref="G106:G111">
    <cfRule type="expression" dxfId="87" priority="48">
      <formula>$F$15="no"</formula>
    </cfRule>
  </conditionalFormatting>
  <conditionalFormatting sqref="G121:G124">
    <cfRule type="expression" dxfId="86" priority="40">
      <formula>$F$15="no"</formula>
    </cfRule>
  </conditionalFormatting>
  <conditionalFormatting sqref="G213:G220">
    <cfRule type="expression" dxfId="85" priority="72">
      <formula>$F$15="no"</formula>
    </cfRule>
  </conditionalFormatting>
  <conditionalFormatting sqref="H43:H48 H50:H56 H58:H61 H64:H69 H71:H77 H79:H82 H85:H90 H92:H98 H100:H103 H106:H111 H113:H119 H121:H124 B197:H200 H213:H220 H222:H228">
    <cfRule type="expression" dxfId="84" priority="75">
      <formula>$F$20="no"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F00-000000000000}">
          <x14:formula1>
            <xm:f>'Yes or No'!$A:$A</xm:f>
          </x14:formula1>
          <xm:sqref>F11 F13 F15 F20 F17</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2D050"/>
  </sheetPr>
  <dimension ref="A1:J165"/>
  <sheetViews>
    <sheetView showGridLines="0" zoomScaleNormal="100" workbookViewId="0">
      <pane ySplit="7" topLeftCell="A8" activePane="bottomLeft" state="frozen"/>
      <selection pane="bottomLeft" activeCell="F17" sqref="F17"/>
    </sheetView>
  </sheetViews>
  <sheetFormatPr defaultColWidth="9.109375" defaultRowHeight="14.4" x14ac:dyDescent="0.3"/>
  <cols>
    <col min="1" max="1" width="3" style="44" customWidth="1"/>
    <col min="2" max="2" width="12.5546875" style="44" customWidth="1"/>
    <col min="3" max="3" width="46.88671875" style="44" customWidth="1"/>
    <col min="4" max="4" width="14.88671875" style="44" customWidth="1"/>
    <col min="5" max="8" width="18.33203125" style="44" customWidth="1"/>
    <col min="9" max="16384" width="9.109375" style="44"/>
  </cols>
  <sheetData>
    <row r="1" spans="1:9" ht="18.75" customHeight="1" x14ac:dyDescent="0.35">
      <c r="A1" s="43" t="str">
        <f>'Cover and Instructions'!A1</f>
        <v>Georgia State Health Benefit Plan MHPAEA Parity</v>
      </c>
      <c r="H1" s="45" t="s">
        <v>60</v>
      </c>
    </row>
    <row r="2" spans="1:9" ht="25.8" x14ac:dyDescent="0.5">
      <c r="A2" s="46" t="s">
        <v>1</v>
      </c>
    </row>
    <row r="3" spans="1:9" ht="21" x14ac:dyDescent="0.4">
      <c r="A3" s="48" t="s">
        <v>467</v>
      </c>
    </row>
    <row r="5" spans="1:9" x14ac:dyDescent="0.3">
      <c r="A5" s="50" t="s">
        <v>2</v>
      </c>
      <c r="C5" s="51" t="str">
        <f>'Cover and Instructions'!$D$4</f>
        <v>UnitedHealthcare</v>
      </c>
      <c r="D5" s="51"/>
      <c r="E5" s="51"/>
      <c r="F5" s="51"/>
      <c r="G5" s="51"/>
      <c r="H5" s="51"/>
    </row>
    <row r="6" spans="1:9" x14ac:dyDescent="0.3">
      <c r="A6" s="50" t="s">
        <v>274</v>
      </c>
      <c r="C6" s="51" t="str">
        <f>'Cover and Instructions'!D5</f>
        <v>UnitedHealthcare HDHP</v>
      </c>
      <c r="D6" s="51"/>
      <c r="E6" s="51"/>
      <c r="F6" s="51"/>
      <c r="G6" s="51"/>
      <c r="H6" s="51"/>
    </row>
    <row r="7" spans="1:9" ht="15" thickBot="1" x14ac:dyDescent="0.35"/>
    <row r="8" spans="1:9" x14ac:dyDescent="0.3">
      <c r="A8" s="53" t="s">
        <v>275</v>
      </c>
      <c r="B8" s="54"/>
      <c r="C8" s="54"/>
      <c r="D8" s="54"/>
      <c r="E8" s="54"/>
      <c r="F8" s="54"/>
      <c r="G8" s="54"/>
      <c r="H8" s="55"/>
    </row>
    <row r="9" spans="1:9" ht="15" customHeight="1" x14ac:dyDescent="0.3">
      <c r="A9" s="56" t="s">
        <v>276</v>
      </c>
      <c r="B9" s="57"/>
      <c r="C9" s="57"/>
      <c r="D9" s="57"/>
      <c r="E9" s="57"/>
      <c r="F9" s="57"/>
      <c r="G9" s="57"/>
      <c r="H9" s="58"/>
    </row>
    <row r="10" spans="1:9" x14ac:dyDescent="0.3">
      <c r="A10" s="59"/>
      <c r="B10" s="60"/>
      <c r="C10" s="60"/>
      <c r="D10" s="60"/>
      <c r="E10" s="60"/>
      <c r="F10" s="60"/>
      <c r="G10" s="60"/>
      <c r="H10" s="61"/>
    </row>
    <row r="11" spans="1:9" x14ac:dyDescent="0.3">
      <c r="A11" s="62" t="s">
        <v>277</v>
      </c>
      <c r="B11" s="63" t="s">
        <v>468</v>
      </c>
      <c r="C11" s="60"/>
      <c r="D11" s="60"/>
      <c r="E11" s="60"/>
      <c r="F11" s="129" t="s">
        <v>165</v>
      </c>
      <c r="G11" s="65" t="str">
        <f>IF(F11="yes","  Complete Section 1 and Section 2","")</f>
        <v/>
      </c>
      <c r="H11" s="61"/>
      <c r="I11" s="66"/>
    </row>
    <row r="12" spans="1:9" ht="6" customHeight="1" x14ac:dyDescent="0.3">
      <c r="A12" s="62"/>
      <c r="B12" s="63"/>
      <c r="C12" s="60"/>
      <c r="D12" s="60"/>
      <c r="E12" s="60"/>
      <c r="F12" s="60"/>
      <c r="G12" s="65"/>
      <c r="H12" s="61"/>
    </row>
    <row r="13" spans="1:9" x14ac:dyDescent="0.3">
      <c r="A13" s="62" t="s">
        <v>279</v>
      </c>
      <c r="B13" s="63" t="s">
        <v>469</v>
      </c>
      <c r="C13" s="60"/>
      <c r="D13" s="60"/>
      <c r="E13" s="60"/>
      <c r="F13" s="129" t="s">
        <v>165</v>
      </c>
      <c r="G13" s="65" t="str">
        <f>IF(F13="yes","  Complete Section 1 and Section 2","")</f>
        <v/>
      </c>
      <c r="H13" s="61"/>
    </row>
    <row r="14" spans="1:9" ht="6" customHeight="1" x14ac:dyDescent="0.3">
      <c r="A14" s="62"/>
      <c r="B14" s="63"/>
      <c r="C14" s="60"/>
      <c r="D14" s="60"/>
      <c r="E14" s="60"/>
      <c r="F14" s="60"/>
      <c r="G14" s="65"/>
      <c r="H14" s="61"/>
    </row>
    <row r="15" spans="1:9" x14ac:dyDescent="0.3">
      <c r="A15" s="62" t="s">
        <v>345</v>
      </c>
      <c r="B15" s="63" t="s">
        <v>470</v>
      </c>
      <c r="C15" s="60"/>
      <c r="D15" s="60"/>
      <c r="E15" s="60"/>
      <c r="F15" s="64" t="s">
        <v>165</v>
      </c>
      <c r="G15" s="65" t="str">
        <f>IF(F15="yes","  Complete Section 1 and Section 2","")</f>
        <v/>
      </c>
      <c r="H15" s="61"/>
    </row>
    <row r="16" spans="1:9" ht="6" customHeight="1" x14ac:dyDescent="0.3">
      <c r="A16" s="62"/>
      <c r="B16" s="63"/>
      <c r="C16" s="60"/>
      <c r="D16" s="60"/>
      <c r="E16" s="60"/>
      <c r="F16" s="60"/>
      <c r="G16" s="65"/>
      <c r="H16" s="61"/>
    </row>
    <row r="17" spans="1:8" x14ac:dyDescent="0.3">
      <c r="A17" s="62" t="s">
        <v>347</v>
      </c>
      <c r="B17" s="63" t="s">
        <v>471</v>
      </c>
      <c r="C17" s="60"/>
      <c r="D17" s="60"/>
      <c r="E17" s="60"/>
      <c r="F17" s="64" t="s">
        <v>165</v>
      </c>
      <c r="G17" s="65" t="str">
        <f>IF(F17="yes","  Complete Section 1 and Section 2","")</f>
        <v/>
      </c>
      <c r="H17" s="61"/>
    </row>
    <row r="18" spans="1:8" ht="7.5" customHeight="1" x14ac:dyDescent="0.3">
      <c r="A18" s="62"/>
      <c r="B18" s="63"/>
      <c r="C18" s="60"/>
      <c r="D18" s="60"/>
      <c r="E18" s="60"/>
      <c r="F18" s="60"/>
      <c r="G18" s="67"/>
      <c r="H18" s="61"/>
    </row>
    <row r="19" spans="1:8" x14ac:dyDescent="0.3">
      <c r="A19" s="62" t="s">
        <v>349</v>
      </c>
      <c r="B19" s="505" t="s">
        <v>472</v>
      </c>
      <c r="C19" s="505"/>
      <c r="D19" s="505"/>
      <c r="E19" s="505"/>
      <c r="F19" s="505"/>
      <c r="G19" s="505"/>
      <c r="H19" s="506"/>
    </row>
    <row r="20" spans="1:8" x14ac:dyDescent="0.3">
      <c r="A20" s="201"/>
      <c r="B20" s="505"/>
      <c r="C20" s="505"/>
      <c r="D20" s="505"/>
      <c r="E20" s="505"/>
      <c r="F20" s="505"/>
      <c r="G20" s="505"/>
      <c r="H20" s="506"/>
    </row>
    <row r="21" spans="1:8" x14ac:dyDescent="0.3">
      <c r="A21" s="201"/>
      <c r="B21" s="505"/>
      <c r="C21" s="505"/>
      <c r="D21" s="505"/>
      <c r="E21" s="505"/>
      <c r="F21" s="505"/>
      <c r="G21" s="505"/>
      <c r="H21" s="506"/>
    </row>
    <row r="22" spans="1:8" x14ac:dyDescent="0.3">
      <c r="A22" s="201"/>
      <c r="B22" s="505"/>
      <c r="C22" s="505"/>
      <c r="D22" s="505"/>
      <c r="E22" s="505"/>
      <c r="F22" s="505"/>
      <c r="G22" s="505"/>
      <c r="H22" s="506"/>
    </row>
    <row r="23" spans="1:8" x14ac:dyDescent="0.3">
      <c r="A23" s="62"/>
      <c r="B23" s="471"/>
      <c r="C23" s="507"/>
      <c r="D23" s="507"/>
      <c r="E23" s="507"/>
      <c r="F23" s="507"/>
      <c r="G23" s="507"/>
      <c r="H23" s="508"/>
    </row>
    <row r="24" spans="1:8" x14ac:dyDescent="0.3">
      <c r="A24" s="62"/>
      <c r="B24" s="509"/>
      <c r="C24" s="509"/>
      <c r="D24" s="509"/>
      <c r="E24" s="509"/>
      <c r="F24" s="509"/>
      <c r="G24" s="509"/>
      <c r="H24" s="510"/>
    </row>
    <row r="25" spans="1:8" ht="15" thickBot="1" x14ac:dyDescent="0.35">
      <c r="A25" s="68"/>
      <c r="B25" s="69"/>
      <c r="C25" s="70"/>
      <c r="D25" s="70"/>
      <c r="E25" s="70"/>
      <c r="F25" s="70"/>
      <c r="G25" s="71"/>
      <c r="H25" s="73"/>
    </row>
    <row r="26" spans="1:8" ht="15" thickBot="1" x14ac:dyDescent="0.35"/>
    <row r="27" spans="1:8" ht="16.2" thickBot="1" x14ac:dyDescent="0.35">
      <c r="A27" s="435" t="s">
        <v>473</v>
      </c>
      <c r="B27" s="436"/>
      <c r="C27" s="436"/>
      <c r="D27" s="436"/>
      <c r="E27" s="436"/>
      <c r="F27" s="436"/>
      <c r="G27" s="436"/>
      <c r="H27" s="437"/>
    </row>
    <row r="28" spans="1:8" x14ac:dyDescent="0.3">
      <c r="A28" s="74" t="s">
        <v>282</v>
      </c>
      <c r="B28" s="463" t="s">
        <v>474</v>
      </c>
      <c r="C28" s="463"/>
      <c r="D28" s="463"/>
      <c r="E28" s="463"/>
      <c r="F28" s="463"/>
      <c r="G28" s="463"/>
      <c r="H28" s="464"/>
    </row>
    <row r="29" spans="1:8" x14ac:dyDescent="0.3">
      <c r="A29" s="74"/>
      <c r="B29" s="465"/>
      <c r="C29" s="465"/>
      <c r="D29" s="465"/>
      <c r="E29" s="465"/>
      <c r="F29" s="465"/>
      <c r="G29" s="465"/>
      <c r="H29" s="466"/>
    </row>
    <row r="30" spans="1:8" x14ac:dyDescent="0.3">
      <c r="A30" s="74"/>
      <c r="B30" s="77" t="s">
        <v>284</v>
      </c>
      <c r="C30" s="78"/>
      <c r="D30" s="78"/>
      <c r="E30" s="78"/>
      <c r="F30" s="78"/>
      <c r="G30" s="78"/>
      <c r="H30" s="79"/>
    </row>
    <row r="31" spans="1:8" x14ac:dyDescent="0.3">
      <c r="A31" s="74"/>
      <c r="C31" s="78"/>
      <c r="D31" s="78"/>
      <c r="E31" s="78"/>
      <c r="F31" s="78"/>
      <c r="G31" s="78"/>
      <c r="H31" s="79"/>
    </row>
    <row r="32" spans="1:8" x14ac:dyDescent="0.3">
      <c r="A32" s="74"/>
      <c r="B32" s="50" t="s">
        <v>285</v>
      </c>
      <c r="D32" s="449"/>
      <c r="E32" s="449"/>
      <c r="F32" s="449"/>
      <c r="G32" s="449"/>
      <c r="H32" s="450"/>
    </row>
    <row r="33" spans="1:10" x14ac:dyDescent="0.3">
      <c r="A33" s="74"/>
      <c r="C33" s="78"/>
      <c r="D33" s="78"/>
      <c r="E33" s="78"/>
      <c r="F33" s="78"/>
      <c r="G33" s="78"/>
      <c r="H33" s="79"/>
    </row>
    <row r="34" spans="1:10" ht="15" customHeight="1" x14ac:dyDescent="0.3">
      <c r="A34" s="106"/>
      <c r="B34" s="78"/>
      <c r="C34" s="78"/>
      <c r="D34" s="78"/>
      <c r="E34" s="467" t="s">
        <v>475</v>
      </c>
      <c r="F34" s="467"/>
      <c r="G34" s="467"/>
      <c r="H34" s="468"/>
    </row>
    <row r="35" spans="1:10" x14ac:dyDescent="0.3">
      <c r="A35" s="106"/>
      <c r="E35" s="78" t="s">
        <v>476</v>
      </c>
      <c r="F35" s="78" t="s">
        <v>476</v>
      </c>
      <c r="G35" s="78" t="s">
        <v>476</v>
      </c>
      <c r="H35" s="79" t="s">
        <v>476</v>
      </c>
      <c r="J35" s="78"/>
    </row>
    <row r="36" spans="1:10" x14ac:dyDescent="0.3">
      <c r="A36" s="106"/>
      <c r="B36" s="80"/>
      <c r="C36" s="80"/>
      <c r="D36" s="80" t="s">
        <v>357</v>
      </c>
      <c r="E36" s="80" t="s">
        <v>477</v>
      </c>
      <c r="F36" s="80" t="s">
        <v>478</v>
      </c>
      <c r="G36" s="80" t="s">
        <v>479</v>
      </c>
      <c r="H36" s="81" t="s">
        <v>480</v>
      </c>
      <c r="J36" s="80"/>
    </row>
    <row r="37" spans="1:10" x14ac:dyDescent="0.3">
      <c r="A37" s="106"/>
      <c r="B37" s="82" t="s">
        <v>358</v>
      </c>
      <c r="C37" s="83"/>
      <c r="D37" s="83" t="s">
        <v>286</v>
      </c>
      <c r="E37" s="83" t="s">
        <v>481</v>
      </c>
      <c r="F37" s="83" t="s">
        <v>482</v>
      </c>
      <c r="G37" s="83" t="s">
        <v>483</v>
      </c>
      <c r="H37" s="135" t="s">
        <v>484</v>
      </c>
      <c r="J37" s="80"/>
    </row>
    <row r="38" spans="1:10" ht="21.9" customHeight="1" x14ac:dyDescent="0.3">
      <c r="A38" s="106"/>
      <c r="B38" s="88" t="s">
        <v>364</v>
      </c>
      <c r="C38" s="80"/>
      <c r="D38" s="80"/>
      <c r="E38" s="80"/>
      <c r="F38" s="80"/>
      <c r="G38" s="80"/>
      <c r="H38" s="81"/>
    </row>
    <row r="39" spans="1:10" ht="15" customHeight="1" x14ac:dyDescent="0.3">
      <c r="A39" s="106"/>
      <c r="B39" s="448"/>
      <c r="C39" s="448"/>
      <c r="D39" s="263"/>
      <c r="E39" s="263"/>
      <c r="F39" s="263"/>
      <c r="G39" s="266"/>
      <c r="H39" s="267"/>
    </row>
    <row r="40" spans="1:10" x14ac:dyDescent="0.3">
      <c r="A40" s="106"/>
      <c r="B40" s="448"/>
      <c r="C40" s="448"/>
      <c r="D40" s="263"/>
      <c r="E40" s="263"/>
      <c r="F40" s="263"/>
      <c r="G40" s="266"/>
      <c r="H40" s="267"/>
    </row>
    <row r="41" spans="1:10" x14ac:dyDescent="0.3">
      <c r="A41" s="106"/>
      <c r="B41" s="448"/>
      <c r="C41" s="448"/>
      <c r="D41" s="263"/>
      <c r="E41" s="263"/>
      <c r="F41" s="263"/>
      <c r="G41" s="266"/>
      <c r="H41" s="267"/>
    </row>
    <row r="42" spans="1:10" x14ac:dyDescent="0.3">
      <c r="A42" s="106"/>
      <c r="B42" s="448"/>
      <c r="C42" s="448"/>
      <c r="D42" s="263"/>
      <c r="E42" s="263"/>
      <c r="F42" s="263"/>
      <c r="G42" s="266"/>
      <c r="H42" s="267"/>
    </row>
    <row r="43" spans="1:10" x14ac:dyDescent="0.3">
      <c r="A43" s="106"/>
      <c r="B43" s="448"/>
      <c r="C43" s="448"/>
      <c r="D43" s="263"/>
      <c r="E43" s="263"/>
      <c r="F43" s="263"/>
      <c r="G43" s="266"/>
      <c r="H43" s="267"/>
    </row>
    <row r="44" spans="1:10" x14ac:dyDescent="0.3">
      <c r="A44" s="106"/>
      <c r="B44" s="448"/>
      <c r="C44" s="448"/>
      <c r="D44" s="263"/>
      <c r="E44" s="263"/>
      <c r="F44" s="263"/>
      <c r="G44" s="266"/>
      <c r="H44" s="267"/>
    </row>
    <row r="45" spans="1:10" x14ac:dyDescent="0.3">
      <c r="A45" s="106"/>
      <c r="B45" s="448"/>
      <c r="C45" s="448"/>
      <c r="D45" s="263"/>
      <c r="E45" s="263"/>
      <c r="F45" s="263"/>
      <c r="G45" s="266"/>
      <c r="H45" s="267"/>
    </row>
    <row r="46" spans="1:10" x14ac:dyDescent="0.3">
      <c r="A46" s="106"/>
      <c r="B46" s="448"/>
      <c r="C46" s="448"/>
      <c r="D46" s="263"/>
      <c r="E46" s="263"/>
      <c r="F46" s="263"/>
      <c r="G46" s="266"/>
      <c r="H46" s="267"/>
    </row>
    <row r="47" spans="1:10" x14ac:dyDescent="0.3">
      <c r="A47" s="106"/>
      <c r="B47" s="448"/>
      <c r="C47" s="448"/>
      <c r="D47" s="263"/>
      <c r="E47" s="263"/>
      <c r="F47" s="263"/>
      <c r="G47" s="266"/>
      <c r="H47" s="267"/>
    </row>
    <row r="48" spans="1:10" x14ac:dyDescent="0.3">
      <c r="A48" s="106"/>
      <c r="B48" s="448"/>
      <c r="C48" s="448"/>
      <c r="D48" s="263"/>
      <c r="E48" s="263"/>
      <c r="F48" s="263"/>
      <c r="G48" s="266"/>
      <c r="H48" s="267"/>
    </row>
    <row r="49" spans="1:8" x14ac:dyDescent="0.3">
      <c r="A49" s="106"/>
      <c r="B49" s="488" t="s">
        <v>298</v>
      </c>
      <c r="C49" s="488"/>
      <c r="D49" s="263"/>
      <c r="E49" s="263"/>
      <c r="F49" s="263"/>
      <c r="G49" s="266"/>
      <c r="H49" s="267"/>
    </row>
    <row r="50" spans="1:8" x14ac:dyDescent="0.3">
      <c r="A50" s="106"/>
      <c r="B50" s="448"/>
      <c r="C50" s="448"/>
      <c r="D50" s="263"/>
      <c r="E50" s="263"/>
      <c r="F50" s="263"/>
      <c r="G50" s="266"/>
      <c r="H50" s="267"/>
    </row>
    <row r="51" spans="1:8" ht="21.9" customHeight="1" x14ac:dyDescent="0.3">
      <c r="A51" s="106"/>
      <c r="B51" s="88" t="s">
        <v>368</v>
      </c>
      <c r="C51" s="113"/>
      <c r="D51" s="140"/>
      <c r="E51" s="140"/>
      <c r="F51" s="140"/>
      <c r="G51" s="141"/>
      <c r="H51" s="142"/>
    </row>
    <row r="52" spans="1:8" x14ac:dyDescent="0.3">
      <c r="A52" s="106"/>
      <c r="B52" s="448"/>
      <c r="C52" s="448"/>
      <c r="D52" s="263"/>
      <c r="E52" s="263"/>
      <c r="F52" s="263"/>
      <c r="G52" s="266"/>
      <c r="H52" s="267"/>
    </row>
    <row r="53" spans="1:8" x14ac:dyDescent="0.3">
      <c r="A53" s="106"/>
      <c r="B53" s="448"/>
      <c r="C53" s="448"/>
      <c r="D53" s="263"/>
      <c r="E53" s="263"/>
      <c r="F53" s="263"/>
      <c r="G53" s="266"/>
      <c r="H53" s="267"/>
    </row>
    <row r="54" spans="1:8" x14ac:dyDescent="0.3">
      <c r="A54" s="106"/>
      <c r="B54" s="448"/>
      <c r="C54" s="448"/>
      <c r="D54" s="263"/>
      <c r="E54" s="263"/>
      <c r="F54" s="263"/>
      <c r="G54" s="266"/>
      <c r="H54" s="267"/>
    </row>
    <row r="55" spans="1:8" x14ac:dyDescent="0.3">
      <c r="A55" s="106"/>
      <c r="B55" s="448"/>
      <c r="C55" s="448"/>
      <c r="D55" s="263"/>
      <c r="E55" s="263"/>
      <c r="F55" s="263"/>
      <c r="G55" s="266"/>
      <c r="H55" s="267"/>
    </row>
    <row r="56" spans="1:8" x14ac:dyDescent="0.3">
      <c r="A56" s="106"/>
      <c r="B56" s="448"/>
      <c r="C56" s="448"/>
      <c r="D56" s="263"/>
      <c r="E56" s="263"/>
      <c r="F56" s="263"/>
      <c r="G56" s="266"/>
      <c r="H56" s="267"/>
    </row>
    <row r="57" spans="1:8" x14ac:dyDescent="0.3">
      <c r="A57" s="106"/>
      <c r="B57" s="448"/>
      <c r="C57" s="448"/>
      <c r="D57" s="263"/>
      <c r="E57" s="263"/>
      <c r="F57" s="263"/>
      <c r="G57" s="266"/>
      <c r="H57" s="267"/>
    </row>
    <row r="58" spans="1:8" x14ac:dyDescent="0.3">
      <c r="A58" s="106"/>
      <c r="B58" s="448"/>
      <c r="C58" s="448"/>
      <c r="D58" s="263"/>
      <c r="E58" s="263"/>
      <c r="F58" s="263"/>
      <c r="G58" s="266"/>
      <c r="H58" s="267"/>
    </row>
    <row r="59" spans="1:8" x14ac:dyDescent="0.3">
      <c r="A59" s="106"/>
      <c r="B59" s="448"/>
      <c r="C59" s="448"/>
      <c r="D59" s="263"/>
      <c r="E59" s="263"/>
      <c r="F59" s="263"/>
      <c r="G59" s="266"/>
      <c r="H59" s="267"/>
    </row>
    <row r="60" spans="1:8" x14ac:dyDescent="0.3">
      <c r="A60" s="106"/>
      <c r="B60" s="448"/>
      <c r="C60" s="448"/>
      <c r="D60" s="263"/>
      <c r="E60" s="263"/>
      <c r="F60" s="263"/>
      <c r="G60" s="266"/>
      <c r="H60" s="267"/>
    </row>
    <row r="61" spans="1:8" x14ac:dyDescent="0.3">
      <c r="A61" s="106"/>
      <c r="B61" s="448"/>
      <c r="C61" s="448"/>
      <c r="D61" s="263"/>
      <c r="E61" s="263"/>
      <c r="F61" s="263"/>
      <c r="G61" s="266"/>
      <c r="H61" s="267"/>
    </row>
    <row r="62" spans="1:8" x14ac:dyDescent="0.3">
      <c r="A62" s="106"/>
      <c r="B62" s="488" t="s">
        <v>298</v>
      </c>
      <c r="C62" s="488"/>
      <c r="D62" s="263"/>
      <c r="E62" s="263"/>
      <c r="F62" s="263"/>
      <c r="G62" s="266"/>
      <c r="H62" s="267"/>
    </row>
    <row r="63" spans="1:8" x14ac:dyDescent="0.3">
      <c r="A63" s="106"/>
      <c r="B63" s="448"/>
      <c r="C63" s="448"/>
      <c r="D63" s="263"/>
      <c r="E63" s="263"/>
      <c r="F63" s="263"/>
      <c r="G63" s="266"/>
      <c r="H63" s="267"/>
    </row>
    <row r="64" spans="1:8" x14ac:dyDescent="0.3">
      <c r="A64" s="106"/>
      <c r="B64" s="143"/>
      <c r="C64" s="120"/>
      <c r="D64" s="145">
        <f>SUM(D39:D63)</f>
        <v>0</v>
      </c>
      <c r="E64" s="145">
        <f>SUM(E39:E63)</f>
        <v>0</v>
      </c>
      <c r="F64" s="145">
        <f>SUM(F39:F63)</f>
        <v>0</v>
      </c>
      <c r="G64" s="145">
        <f>SUM(G39:G63)</f>
        <v>0</v>
      </c>
      <c r="H64" s="202">
        <f>SUM(H39:H63)</f>
        <v>0</v>
      </c>
    </row>
    <row r="65" spans="1:8" x14ac:dyDescent="0.3">
      <c r="A65" s="74" t="s">
        <v>311</v>
      </c>
      <c r="B65" s="50" t="s">
        <v>371</v>
      </c>
      <c r="C65" s="120"/>
      <c r="D65" s="147"/>
      <c r="E65" s="147"/>
      <c r="F65" s="147"/>
      <c r="G65" s="141"/>
      <c r="H65" s="142"/>
    </row>
    <row r="66" spans="1:8" x14ac:dyDescent="0.3">
      <c r="A66" s="106"/>
      <c r="C66" s="44" t="s">
        <v>372</v>
      </c>
      <c r="D66" s="145">
        <f>D64</f>
        <v>0</v>
      </c>
      <c r="E66" s="145">
        <f t="shared" ref="E66:H66" si="0">E64</f>
        <v>0</v>
      </c>
      <c r="F66" s="145">
        <f t="shared" si="0"/>
        <v>0</v>
      </c>
      <c r="G66" s="145">
        <f t="shared" si="0"/>
        <v>0</v>
      </c>
      <c r="H66" s="202">
        <f t="shared" si="0"/>
        <v>0</v>
      </c>
    </row>
    <row r="67" spans="1:8" x14ac:dyDescent="0.3">
      <c r="A67" s="106"/>
      <c r="C67" s="44" t="s">
        <v>373</v>
      </c>
      <c r="E67" s="296" t="e">
        <f>E64/D64</f>
        <v>#DIV/0!</v>
      </c>
      <c r="F67" s="296" t="e">
        <f>F64/D64</f>
        <v>#DIV/0!</v>
      </c>
      <c r="G67" s="296" t="e">
        <f>G64/D64</f>
        <v>#DIV/0!</v>
      </c>
      <c r="H67" s="297" t="e">
        <f>H64/D64</f>
        <v>#DIV/0!</v>
      </c>
    </row>
    <row r="68" spans="1:8" x14ac:dyDescent="0.3">
      <c r="A68" s="106"/>
      <c r="C68" s="44" t="s">
        <v>374</v>
      </c>
      <c r="E68" s="92" t="e">
        <f>IF(E67&gt;=(2/3),"Yes","No")</f>
        <v>#DIV/0!</v>
      </c>
      <c r="F68" s="92" t="e">
        <f>IF(F67&gt;=(2/3),"Yes","No")</f>
        <v>#DIV/0!</v>
      </c>
      <c r="G68" s="92" t="e">
        <f>IF(G67&gt;=(2/3),"Yes","No")</f>
        <v>#DIV/0!</v>
      </c>
      <c r="H68" s="151" t="e">
        <f>IF(H67&gt;=(2/3),"Yes","No")</f>
        <v>#DIV/0!</v>
      </c>
    </row>
    <row r="69" spans="1:8" x14ac:dyDescent="0.3">
      <c r="A69" s="106"/>
      <c r="E69" s="154" t="e">
        <f>IF(E68="No", "Note A", "Note B")</f>
        <v>#DIV/0!</v>
      </c>
      <c r="F69" s="154" t="e">
        <f>IF(F68="No", "Note A", "Note B")</f>
        <v>#DIV/0!</v>
      </c>
      <c r="G69" s="154" t="e">
        <f>IF(G68="No", "Note A", "Note B")</f>
        <v>#DIV/0!</v>
      </c>
      <c r="H69" s="184" t="e">
        <f>IF(H68="No", "Note A", "Note B")</f>
        <v>#DIV/0!</v>
      </c>
    </row>
    <row r="70" spans="1:8" x14ac:dyDescent="0.3">
      <c r="A70" s="106"/>
      <c r="E70" s="154"/>
      <c r="F70" s="154"/>
      <c r="G70" s="154"/>
      <c r="H70" s="184"/>
    </row>
    <row r="71" spans="1:8" ht="15" customHeight="1" x14ac:dyDescent="0.3">
      <c r="A71" s="106"/>
      <c r="B71" s="155" t="s">
        <v>378</v>
      </c>
      <c r="C71" s="143" t="s">
        <v>485</v>
      </c>
      <c r="D71" s="143"/>
      <c r="E71" s="143"/>
      <c r="F71" s="143"/>
      <c r="G71" s="143"/>
      <c r="H71" s="156"/>
    </row>
    <row r="72" spans="1:8" ht="15" customHeight="1" x14ac:dyDescent="0.3">
      <c r="A72" s="106"/>
      <c r="B72" s="155" t="s">
        <v>380</v>
      </c>
      <c r="C72" s="143" t="s">
        <v>486</v>
      </c>
      <c r="D72" s="143"/>
      <c r="E72" s="143"/>
      <c r="F72" s="143"/>
      <c r="G72" s="143"/>
      <c r="H72" s="156"/>
    </row>
    <row r="73" spans="1:8" x14ac:dyDescent="0.3">
      <c r="A73" s="106"/>
      <c r="B73" s="157"/>
      <c r="C73" s="143"/>
      <c r="D73" s="143"/>
      <c r="E73" s="143"/>
      <c r="F73" s="143"/>
      <c r="G73" s="143"/>
      <c r="H73" s="156"/>
    </row>
    <row r="74" spans="1:8" x14ac:dyDescent="0.3">
      <c r="A74" s="74" t="s">
        <v>314</v>
      </c>
      <c r="B74" s="50" t="s">
        <v>382</v>
      </c>
      <c r="E74" s="92"/>
      <c r="F74" s="92"/>
      <c r="G74" s="92"/>
      <c r="H74" s="151"/>
    </row>
    <row r="75" spans="1:8" x14ac:dyDescent="0.3">
      <c r="A75" s="106"/>
      <c r="B75" s="465" t="s">
        <v>487</v>
      </c>
      <c r="C75" s="465"/>
      <c r="D75" s="465"/>
      <c r="E75" s="465"/>
      <c r="F75" s="465"/>
      <c r="G75" s="465"/>
      <c r="H75" s="466"/>
    </row>
    <row r="76" spans="1:8" x14ac:dyDescent="0.3">
      <c r="A76" s="74"/>
      <c r="B76" s="465"/>
      <c r="C76" s="465"/>
      <c r="D76" s="465"/>
      <c r="E76" s="465"/>
      <c r="F76" s="465"/>
      <c r="G76" s="465"/>
      <c r="H76" s="466"/>
    </row>
    <row r="77" spans="1:8" x14ac:dyDescent="0.3">
      <c r="A77" s="74"/>
      <c r="E77" s="92"/>
      <c r="F77" s="92"/>
      <c r="G77" s="92"/>
      <c r="H77" s="151"/>
    </row>
    <row r="78" spans="1:8" x14ac:dyDescent="0.3">
      <c r="A78" s="74"/>
      <c r="B78" s="465" t="s">
        <v>488</v>
      </c>
      <c r="C78" s="465"/>
      <c r="D78" s="465"/>
      <c r="E78" s="465"/>
      <c r="F78" s="465"/>
      <c r="G78" s="465"/>
      <c r="H78" s="466"/>
    </row>
    <row r="79" spans="1:8" x14ac:dyDescent="0.3">
      <c r="A79" s="74"/>
      <c r="B79" s="465"/>
      <c r="C79" s="465"/>
      <c r="D79" s="465"/>
      <c r="E79" s="465"/>
      <c r="F79" s="465"/>
      <c r="G79" s="465"/>
      <c r="H79" s="466"/>
    </row>
    <row r="80" spans="1:8" x14ac:dyDescent="0.3">
      <c r="A80" s="74"/>
      <c r="B80" s="465"/>
      <c r="C80" s="465"/>
      <c r="D80" s="465"/>
      <c r="E80" s="465"/>
      <c r="F80" s="465"/>
      <c r="G80" s="465"/>
      <c r="H80" s="466"/>
    </row>
    <row r="81" spans="1:8" x14ac:dyDescent="0.3">
      <c r="A81" s="74"/>
      <c r="B81" s="465"/>
      <c r="C81" s="465"/>
      <c r="D81" s="465"/>
      <c r="E81" s="465"/>
      <c r="F81" s="465"/>
      <c r="G81" s="465"/>
      <c r="H81" s="466"/>
    </row>
    <row r="82" spans="1:8" x14ac:dyDescent="0.3">
      <c r="A82" s="74"/>
      <c r="E82" s="92"/>
      <c r="F82" s="92"/>
      <c r="G82" s="92"/>
      <c r="H82" s="151"/>
    </row>
    <row r="83" spans="1:8" x14ac:dyDescent="0.3">
      <c r="A83" s="74"/>
      <c r="B83" s="50" t="s">
        <v>285</v>
      </c>
      <c r="D83" s="502"/>
      <c r="E83" s="502"/>
      <c r="F83" s="502"/>
      <c r="G83" s="502"/>
      <c r="H83" s="503"/>
    </row>
    <row r="84" spans="1:8" x14ac:dyDescent="0.3">
      <c r="A84" s="74"/>
      <c r="C84" s="78"/>
      <c r="D84" s="78"/>
      <c r="E84" s="78"/>
      <c r="F84" s="78"/>
      <c r="G84" s="78"/>
      <c r="H84" s="79"/>
    </row>
    <row r="85" spans="1:8" x14ac:dyDescent="0.3">
      <c r="A85" s="74"/>
      <c r="D85" s="78"/>
      <c r="E85" s="158"/>
      <c r="F85" s="158"/>
      <c r="G85" s="158"/>
      <c r="H85" s="159"/>
    </row>
    <row r="86" spans="1:8" x14ac:dyDescent="0.3">
      <c r="A86" s="74"/>
      <c r="D86" s="78" t="s">
        <v>489</v>
      </c>
      <c r="E86" s="158" t="s">
        <v>386</v>
      </c>
      <c r="F86" s="158" t="s">
        <v>387</v>
      </c>
      <c r="G86" s="158"/>
      <c r="H86" s="159"/>
    </row>
    <row r="87" spans="1:8" x14ac:dyDescent="0.3">
      <c r="A87" s="74"/>
      <c r="B87" s="160" t="s">
        <v>490</v>
      </c>
      <c r="C87" s="84"/>
      <c r="D87" s="161" t="s">
        <v>389</v>
      </c>
      <c r="E87" s="162" t="s">
        <v>390</v>
      </c>
      <c r="F87" s="162" t="s">
        <v>391</v>
      </c>
      <c r="G87" s="203" t="s">
        <v>392</v>
      </c>
      <c r="H87" s="204"/>
    </row>
    <row r="88" spans="1:8" x14ac:dyDescent="0.3">
      <c r="A88" s="74"/>
      <c r="B88" s="44" t="s">
        <v>491</v>
      </c>
      <c r="E88" s="92"/>
      <c r="G88" s="92"/>
      <c r="H88" s="151"/>
    </row>
    <row r="89" spans="1:8" x14ac:dyDescent="0.3">
      <c r="A89" s="74"/>
      <c r="C89" s="163" t="e">
        <f>IF(E68="Yes", "Complete Analysis", "N/A - Do Not Complete")</f>
        <v>#DIV/0!</v>
      </c>
      <c r="D89" s="284"/>
      <c r="E89" s="263"/>
      <c r="F89" s="91" t="e">
        <f>E89/E95</f>
        <v>#DIV/0!</v>
      </c>
      <c r="G89" s="476"/>
      <c r="H89" s="477"/>
    </row>
    <row r="90" spans="1:8" x14ac:dyDescent="0.3">
      <c r="A90" s="74"/>
      <c r="D90" s="284"/>
      <c r="E90" s="263"/>
      <c r="F90" s="91" t="e">
        <f>E90/E95</f>
        <v>#DIV/0!</v>
      </c>
      <c r="G90" s="476"/>
      <c r="H90" s="477"/>
    </row>
    <row r="91" spans="1:8" x14ac:dyDescent="0.3">
      <c r="A91" s="74"/>
      <c r="D91" s="284"/>
      <c r="E91" s="263"/>
      <c r="F91" s="91" t="e">
        <f>E91/E95</f>
        <v>#DIV/0!</v>
      </c>
      <c r="G91" s="476"/>
      <c r="H91" s="477"/>
    </row>
    <row r="92" spans="1:8" x14ac:dyDescent="0.3">
      <c r="A92" s="74"/>
      <c r="D92" s="284"/>
      <c r="E92" s="263"/>
      <c r="F92" s="91" t="e">
        <f>E92/E95</f>
        <v>#DIV/0!</v>
      </c>
      <c r="G92" s="476"/>
      <c r="H92" s="477"/>
    </row>
    <row r="93" spans="1:8" x14ac:dyDescent="0.3">
      <c r="A93" s="74"/>
      <c r="D93" s="284"/>
      <c r="E93" s="263"/>
      <c r="F93" s="91" t="e">
        <f>E93/E95</f>
        <v>#DIV/0!</v>
      </c>
      <c r="G93" s="476"/>
      <c r="H93" s="477"/>
    </row>
    <row r="94" spans="1:8" x14ac:dyDescent="0.3">
      <c r="A94" s="74"/>
      <c r="D94" s="285"/>
      <c r="E94" s="269"/>
      <c r="F94" s="91" t="e">
        <f>E94/E95</f>
        <v>#DIV/0!</v>
      </c>
      <c r="G94" s="480"/>
      <c r="H94" s="481"/>
    </row>
    <row r="95" spans="1:8" x14ac:dyDescent="0.3">
      <c r="A95" s="74"/>
      <c r="C95" s="164"/>
      <c r="D95" s="164" t="s">
        <v>492</v>
      </c>
      <c r="E95" s="165">
        <f>SUM(E89:E94)</f>
        <v>0</v>
      </c>
      <c r="F95" s="92"/>
      <c r="G95" s="166" t="s">
        <v>395</v>
      </c>
      <c r="H95" s="289"/>
    </row>
    <row r="96" spans="1:8" x14ac:dyDescent="0.3">
      <c r="A96" s="74"/>
      <c r="E96" s="92"/>
      <c r="F96" s="92"/>
      <c r="G96" s="92"/>
      <c r="H96" s="151"/>
    </row>
    <row r="97" spans="1:8" x14ac:dyDescent="0.3">
      <c r="A97" s="74"/>
      <c r="B97" s="44" t="s">
        <v>493</v>
      </c>
      <c r="E97" s="92"/>
      <c r="F97" s="92"/>
      <c r="G97" s="92"/>
      <c r="H97" s="151"/>
    </row>
    <row r="98" spans="1:8" x14ac:dyDescent="0.3">
      <c r="A98" s="74"/>
      <c r="C98" s="163" t="e">
        <f>IF(F68="Yes", "Complete Analysis", "N/A - Do Not Complete")</f>
        <v>#DIV/0!</v>
      </c>
      <c r="D98" s="284"/>
      <c r="E98" s="263"/>
      <c r="F98" s="91" t="e">
        <f>E98/E104</f>
        <v>#DIV/0!</v>
      </c>
      <c r="G98" s="476"/>
      <c r="H98" s="477"/>
    </row>
    <row r="99" spans="1:8" x14ac:dyDescent="0.3">
      <c r="A99" s="74"/>
      <c r="D99" s="284"/>
      <c r="E99" s="263"/>
      <c r="F99" s="91" t="e">
        <f>E99/E104</f>
        <v>#DIV/0!</v>
      </c>
      <c r="G99" s="476"/>
      <c r="H99" s="477"/>
    </row>
    <row r="100" spans="1:8" x14ac:dyDescent="0.3">
      <c r="A100" s="74"/>
      <c r="D100" s="284"/>
      <c r="E100" s="263"/>
      <c r="F100" s="91" t="e">
        <f>E100/E104</f>
        <v>#DIV/0!</v>
      </c>
      <c r="G100" s="476"/>
      <c r="H100" s="477"/>
    </row>
    <row r="101" spans="1:8" x14ac:dyDescent="0.3">
      <c r="A101" s="74"/>
      <c r="D101" s="284"/>
      <c r="E101" s="263"/>
      <c r="F101" s="91" t="e">
        <f>E101/E104</f>
        <v>#DIV/0!</v>
      </c>
      <c r="G101" s="476"/>
      <c r="H101" s="477"/>
    </row>
    <row r="102" spans="1:8" x14ac:dyDescent="0.3">
      <c r="A102" s="74"/>
      <c r="D102" s="284"/>
      <c r="E102" s="263"/>
      <c r="F102" s="91" t="e">
        <f>E102/E104</f>
        <v>#DIV/0!</v>
      </c>
      <c r="G102" s="476"/>
      <c r="H102" s="477"/>
    </row>
    <row r="103" spans="1:8" x14ac:dyDescent="0.3">
      <c r="A103" s="74"/>
      <c r="D103" s="285"/>
      <c r="E103" s="269"/>
      <c r="F103" s="91" t="e">
        <f>E103/E104</f>
        <v>#DIV/0!</v>
      </c>
      <c r="G103" s="480"/>
      <c r="H103" s="481"/>
    </row>
    <row r="104" spans="1:8" x14ac:dyDescent="0.3">
      <c r="A104" s="74"/>
      <c r="D104" s="164" t="s">
        <v>494</v>
      </c>
      <c r="E104" s="165">
        <f>SUM(E98:E103)</f>
        <v>0</v>
      </c>
      <c r="F104" s="92"/>
      <c r="G104" s="166" t="s">
        <v>395</v>
      </c>
      <c r="H104" s="289"/>
    </row>
    <row r="105" spans="1:8" x14ac:dyDescent="0.3">
      <c r="A105" s="74"/>
      <c r="D105" s="164"/>
      <c r="E105" s="205"/>
      <c r="F105" s="92"/>
      <c r="G105" s="166"/>
      <c r="H105" s="206"/>
    </row>
    <row r="106" spans="1:8" x14ac:dyDescent="0.3">
      <c r="A106" s="106"/>
      <c r="B106" s="44" t="s">
        <v>495</v>
      </c>
      <c r="E106" s="92"/>
      <c r="F106" s="92"/>
      <c r="G106" s="92"/>
      <c r="H106" s="151"/>
    </row>
    <row r="107" spans="1:8" x14ac:dyDescent="0.3">
      <c r="A107" s="106"/>
      <c r="C107" s="163" t="e">
        <f>IF(G68="Yes", "Complete Analysis", "N/A - Do Not Complete")</f>
        <v>#DIV/0!</v>
      </c>
      <c r="D107" s="284"/>
      <c r="E107" s="263"/>
      <c r="F107" s="91" t="e">
        <f>E107/E113</f>
        <v>#DIV/0!</v>
      </c>
      <c r="G107" s="476"/>
      <c r="H107" s="477"/>
    </row>
    <row r="108" spans="1:8" x14ac:dyDescent="0.3">
      <c r="A108" s="106"/>
      <c r="D108" s="284"/>
      <c r="E108" s="263"/>
      <c r="F108" s="91" t="e">
        <f>E108/E113</f>
        <v>#DIV/0!</v>
      </c>
      <c r="G108" s="476"/>
      <c r="H108" s="477"/>
    </row>
    <row r="109" spans="1:8" x14ac:dyDescent="0.3">
      <c r="A109" s="106"/>
      <c r="D109" s="284"/>
      <c r="E109" s="263"/>
      <c r="F109" s="91" t="e">
        <f>E109/E113</f>
        <v>#DIV/0!</v>
      </c>
      <c r="G109" s="476"/>
      <c r="H109" s="477"/>
    </row>
    <row r="110" spans="1:8" x14ac:dyDescent="0.3">
      <c r="A110" s="106"/>
      <c r="D110" s="284"/>
      <c r="E110" s="263"/>
      <c r="F110" s="91" t="e">
        <f>E110/E113</f>
        <v>#DIV/0!</v>
      </c>
      <c r="G110" s="476"/>
      <c r="H110" s="477"/>
    </row>
    <row r="111" spans="1:8" x14ac:dyDescent="0.3">
      <c r="A111" s="106"/>
      <c r="D111" s="284"/>
      <c r="E111" s="263"/>
      <c r="F111" s="91" t="e">
        <f>E111/E113</f>
        <v>#DIV/0!</v>
      </c>
      <c r="G111" s="476"/>
      <c r="H111" s="477"/>
    </row>
    <row r="112" spans="1:8" x14ac:dyDescent="0.3">
      <c r="A112" s="106"/>
      <c r="D112" s="285"/>
      <c r="E112" s="269"/>
      <c r="F112" s="91" t="e">
        <f>E112/E113</f>
        <v>#DIV/0!</v>
      </c>
      <c r="G112" s="480"/>
      <c r="H112" s="481"/>
    </row>
    <row r="113" spans="1:8" x14ac:dyDescent="0.3">
      <c r="A113" s="106"/>
      <c r="D113" s="164" t="s">
        <v>496</v>
      </c>
      <c r="E113" s="165">
        <f>SUM(E107:E112)</f>
        <v>0</v>
      </c>
      <c r="F113" s="92"/>
      <c r="G113" s="166" t="s">
        <v>395</v>
      </c>
      <c r="H113" s="289"/>
    </row>
    <row r="114" spans="1:8" x14ac:dyDescent="0.3">
      <c r="A114" s="106"/>
      <c r="E114" s="92"/>
      <c r="F114" s="92"/>
      <c r="G114" s="92"/>
      <c r="H114" s="151"/>
    </row>
    <row r="115" spans="1:8" x14ac:dyDescent="0.3">
      <c r="A115" s="106"/>
      <c r="B115" s="44" t="s">
        <v>497</v>
      </c>
      <c r="E115" s="92"/>
      <c r="F115" s="92"/>
      <c r="G115" s="92"/>
      <c r="H115" s="151"/>
    </row>
    <row r="116" spans="1:8" x14ac:dyDescent="0.3">
      <c r="A116" s="106"/>
      <c r="C116" s="163" t="e">
        <f>IF(H68="Yes", "Complete Analysis", "N/A - Do Not Complete")</f>
        <v>#DIV/0!</v>
      </c>
      <c r="D116" s="284"/>
      <c r="E116" s="263"/>
      <c r="F116" s="91" t="e">
        <f>E116/E122</f>
        <v>#DIV/0!</v>
      </c>
      <c r="G116" s="476"/>
      <c r="H116" s="477"/>
    </row>
    <row r="117" spans="1:8" x14ac:dyDescent="0.3">
      <c r="A117" s="106"/>
      <c r="C117" s="163"/>
      <c r="D117" s="284"/>
      <c r="E117" s="263"/>
      <c r="F117" s="91" t="e">
        <f>E117/E122</f>
        <v>#DIV/0!</v>
      </c>
      <c r="G117" s="476"/>
      <c r="H117" s="477"/>
    </row>
    <row r="118" spans="1:8" x14ac:dyDescent="0.3">
      <c r="A118" s="106"/>
      <c r="C118" s="163"/>
      <c r="D118" s="284"/>
      <c r="E118" s="263"/>
      <c r="F118" s="91" t="e">
        <f>E118/E122</f>
        <v>#DIV/0!</v>
      </c>
      <c r="G118" s="476"/>
      <c r="H118" s="477"/>
    </row>
    <row r="119" spans="1:8" x14ac:dyDescent="0.3">
      <c r="A119" s="106"/>
      <c r="C119" s="163"/>
      <c r="D119" s="284"/>
      <c r="E119" s="263"/>
      <c r="F119" s="91" t="e">
        <f>E119/E122</f>
        <v>#DIV/0!</v>
      </c>
      <c r="G119" s="476"/>
      <c r="H119" s="477"/>
    </row>
    <row r="120" spans="1:8" x14ac:dyDescent="0.3">
      <c r="A120" s="106"/>
      <c r="C120" s="163"/>
      <c r="D120" s="284"/>
      <c r="E120" s="263"/>
      <c r="F120" s="91" t="e">
        <f>E120/E122</f>
        <v>#DIV/0!</v>
      </c>
      <c r="G120" s="476"/>
      <c r="H120" s="477"/>
    </row>
    <row r="121" spans="1:8" x14ac:dyDescent="0.3">
      <c r="A121" s="106"/>
      <c r="C121" s="163"/>
      <c r="D121" s="285"/>
      <c r="E121" s="269"/>
      <c r="F121" s="91" t="e">
        <f>E121/E122</f>
        <v>#DIV/0!</v>
      </c>
      <c r="G121" s="480"/>
      <c r="H121" s="481"/>
    </row>
    <row r="122" spans="1:8" x14ac:dyDescent="0.3">
      <c r="A122" s="106"/>
      <c r="C122" s="163"/>
      <c r="D122" s="164" t="s">
        <v>498</v>
      </c>
      <c r="E122" s="165">
        <f>SUM(E116:E121)</f>
        <v>0</v>
      </c>
      <c r="F122" s="91"/>
      <c r="G122" s="166" t="s">
        <v>395</v>
      </c>
      <c r="H122" s="289"/>
    </row>
    <row r="123" spans="1:8" ht="15" thickBot="1" x14ac:dyDescent="0.35">
      <c r="A123" s="121"/>
      <c r="B123" s="96"/>
      <c r="C123" s="169"/>
      <c r="D123" s="170"/>
      <c r="E123" s="170"/>
      <c r="F123" s="171"/>
      <c r="G123" s="97"/>
      <c r="H123" s="172"/>
    </row>
    <row r="124" spans="1:8" ht="15" thickBot="1" x14ac:dyDescent="0.35">
      <c r="C124" s="163"/>
      <c r="E124" s="140"/>
      <c r="F124" s="92"/>
      <c r="G124" s="92"/>
      <c r="H124" s="92"/>
    </row>
    <row r="125" spans="1:8" ht="16.2" thickBot="1" x14ac:dyDescent="0.35">
      <c r="A125" s="435" t="s">
        <v>499</v>
      </c>
      <c r="B125" s="436"/>
      <c r="C125" s="436"/>
      <c r="D125" s="436"/>
      <c r="E125" s="436"/>
      <c r="F125" s="436"/>
      <c r="G125" s="436"/>
      <c r="H125" s="437"/>
    </row>
    <row r="126" spans="1:8" ht="15" customHeight="1" x14ac:dyDescent="0.3">
      <c r="A126" s="74" t="s">
        <v>319</v>
      </c>
      <c r="B126" s="75" t="s">
        <v>500</v>
      </c>
      <c r="C126" s="75"/>
      <c r="D126" s="75"/>
      <c r="E126" s="75"/>
      <c r="F126" s="75"/>
      <c r="G126" s="75"/>
      <c r="H126" s="207"/>
    </row>
    <row r="127" spans="1:8" x14ac:dyDescent="0.3">
      <c r="A127" s="106"/>
      <c r="H127" s="76"/>
    </row>
    <row r="128" spans="1:8" x14ac:dyDescent="0.3">
      <c r="A128" s="74"/>
      <c r="B128" s="50" t="s">
        <v>285</v>
      </c>
      <c r="D128" s="449"/>
      <c r="E128" s="449"/>
      <c r="F128" s="449"/>
      <c r="G128" s="449"/>
      <c r="H128" s="450"/>
    </row>
    <row r="129" spans="1:8" x14ac:dyDescent="0.3">
      <c r="A129" s="74"/>
      <c r="C129" s="78"/>
      <c r="D129" s="78"/>
      <c r="E129" s="78"/>
      <c r="F129" s="78"/>
      <c r="G129" s="78"/>
      <c r="H129" s="79"/>
    </row>
    <row r="130" spans="1:8" x14ac:dyDescent="0.3">
      <c r="A130" s="106"/>
      <c r="E130" s="499" t="s">
        <v>356</v>
      </c>
      <c r="F130" s="500"/>
      <c r="G130" s="500"/>
      <c r="H130" s="501"/>
    </row>
    <row r="131" spans="1:8" x14ac:dyDescent="0.3">
      <c r="A131" s="106"/>
      <c r="E131" s="80" t="s">
        <v>321</v>
      </c>
      <c r="F131" s="80" t="s">
        <v>321</v>
      </c>
      <c r="G131" s="80" t="s">
        <v>321</v>
      </c>
      <c r="H131" s="81" t="s">
        <v>321</v>
      </c>
    </row>
    <row r="132" spans="1:8" x14ac:dyDescent="0.3">
      <c r="A132" s="106"/>
      <c r="E132" s="80" t="s">
        <v>477</v>
      </c>
      <c r="F132" s="80" t="s">
        <v>478</v>
      </c>
      <c r="G132" s="80" t="s">
        <v>479</v>
      </c>
      <c r="H132" s="81" t="s">
        <v>480</v>
      </c>
    </row>
    <row r="133" spans="1:8" x14ac:dyDescent="0.3">
      <c r="A133" s="106"/>
      <c r="B133" s="82" t="s">
        <v>406</v>
      </c>
      <c r="C133" s="83"/>
      <c r="D133" s="84"/>
      <c r="E133" s="83" t="s">
        <v>481</v>
      </c>
      <c r="F133" s="83" t="s">
        <v>482</v>
      </c>
      <c r="G133" s="83" t="s">
        <v>483</v>
      </c>
      <c r="H133" s="135" t="s">
        <v>484</v>
      </c>
    </row>
    <row r="134" spans="1:8" ht="21.9" customHeight="1" x14ac:dyDescent="0.3">
      <c r="A134" s="106"/>
      <c r="B134" s="88" t="s">
        <v>364</v>
      </c>
      <c r="C134" s="80"/>
      <c r="D134" s="80"/>
      <c r="E134" s="80"/>
      <c r="F134" s="80"/>
      <c r="G134" s="80"/>
      <c r="H134" s="81"/>
    </row>
    <row r="135" spans="1:8" ht="15" customHeight="1" x14ac:dyDescent="0.3">
      <c r="A135" s="106"/>
      <c r="B135" s="504"/>
      <c r="C135" s="504"/>
      <c r="D135" s="504"/>
      <c r="E135" s="268"/>
      <c r="F135" s="268"/>
      <c r="G135" s="281"/>
      <c r="H135" s="282"/>
    </row>
    <row r="136" spans="1:8" x14ac:dyDescent="0.3">
      <c r="A136" s="106"/>
      <c r="B136" s="456"/>
      <c r="C136" s="475"/>
      <c r="D136" s="457"/>
      <c r="E136" s="268"/>
      <c r="F136" s="268"/>
      <c r="G136" s="281"/>
      <c r="H136" s="282"/>
    </row>
    <row r="137" spans="1:8" x14ac:dyDescent="0.3">
      <c r="A137" s="106"/>
      <c r="B137" s="456"/>
      <c r="C137" s="475"/>
      <c r="D137" s="457"/>
      <c r="E137" s="268"/>
      <c r="F137" s="268"/>
      <c r="G137" s="281"/>
      <c r="H137" s="282"/>
    </row>
    <row r="138" spans="1:8" x14ac:dyDescent="0.3">
      <c r="A138" s="106"/>
      <c r="B138" s="456"/>
      <c r="C138" s="475"/>
      <c r="D138" s="457"/>
      <c r="E138" s="268"/>
      <c r="F138" s="268"/>
      <c r="G138" s="281"/>
      <c r="H138" s="282"/>
    </row>
    <row r="139" spans="1:8" x14ac:dyDescent="0.3">
      <c r="A139" s="106"/>
      <c r="B139" s="456"/>
      <c r="C139" s="475"/>
      <c r="D139" s="457"/>
      <c r="E139" s="268"/>
      <c r="F139" s="268"/>
      <c r="G139" s="281"/>
      <c r="H139" s="282"/>
    </row>
    <row r="140" spans="1:8" x14ac:dyDescent="0.3">
      <c r="A140" s="106"/>
      <c r="B140" s="456"/>
      <c r="C140" s="475"/>
      <c r="D140" s="457"/>
      <c r="E140" s="268"/>
      <c r="F140" s="268"/>
      <c r="G140" s="281"/>
      <c r="H140" s="282"/>
    </row>
    <row r="141" spans="1:8" x14ac:dyDescent="0.3">
      <c r="A141" s="106"/>
      <c r="B141" s="456"/>
      <c r="C141" s="475"/>
      <c r="D141" s="457"/>
      <c r="E141" s="268"/>
      <c r="F141" s="268"/>
      <c r="G141" s="281"/>
      <c r="H141" s="282"/>
    </row>
    <row r="142" spans="1:8" x14ac:dyDescent="0.3">
      <c r="A142" s="106"/>
      <c r="B142" s="456"/>
      <c r="C142" s="475"/>
      <c r="D142" s="457"/>
      <c r="E142" s="268"/>
      <c r="F142" s="268"/>
      <c r="G142" s="281"/>
      <c r="H142" s="282"/>
    </row>
    <row r="143" spans="1:8" x14ac:dyDescent="0.3">
      <c r="A143" s="106"/>
      <c r="B143" s="456"/>
      <c r="C143" s="475"/>
      <c r="D143" s="457"/>
      <c r="E143" s="268"/>
      <c r="F143" s="268"/>
      <c r="G143" s="281"/>
      <c r="H143" s="282"/>
    </row>
    <row r="144" spans="1:8" x14ac:dyDescent="0.3">
      <c r="A144" s="106"/>
      <c r="B144" s="456"/>
      <c r="C144" s="475"/>
      <c r="D144" s="457"/>
      <c r="E144" s="268"/>
      <c r="F144" s="268"/>
      <c r="G144" s="281"/>
      <c r="H144" s="282"/>
    </row>
    <row r="145" spans="1:8" x14ac:dyDescent="0.3">
      <c r="A145" s="106"/>
      <c r="B145" s="451" t="s">
        <v>298</v>
      </c>
      <c r="C145" s="452"/>
      <c r="D145" s="453"/>
      <c r="E145" s="268"/>
      <c r="F145" s="268"/>
      <c r="G145" s="281"/>
      <c r="H145" s="282"/>
    </row>
    <row r="146" spans="1:8" x14ac:dyDescent="0.3">
      <c r="A146" s="106"/>
      <c r="B146" s="456"/>
      <c r="C146" s="475"/>
      <c r="D146" s="457"/>
      <c r="E146" s="268"/>
      <c r="F146" s="268"/>
      <c r="G146" s="281"/>
      <c r="H146" s="282"/>
    </row>
    <row r="147" spans="1:8" ht="21.9" customHeight="1" x14ac:dyDescent="0.3">
      <c r="A147" s="106"/>
      <c r="B147" s="88" t="s">
        <v>368</v>
      </c>
      <c r="C147" s="113"/>
      <c r="D147" s="140"/>
      <c r="E147" s="140"/>
      <c r="F147" s="140"/>
      <c r="G147" s="141"/>
      <c r="H147" s="142"/>
    </row>
    <row r="148" spans="1:8" ht="15" customHeight="1" x14ac:dyDescent="0.3">
      <c r="A148" s="106"/>
      <c r="B148" s="456"/>
      <c r="C148" s="475"/>
      <c r="D148" s="457"/>
      <c r="E148" s="268"/>
      <c r="F148" s="268"/>
      <c r="G148" s="281"/>
      <c r="H148" s="282"/>
    </row>
    <row r="149" spans="1:8" x14ac:dyDescent="0.3">
      <c r="A149" s="106"/>
      <c r="B149" s="456"/>
      <c r="C149" s="475"/>
      <c r="D149" s="457"/>
      <c r="E149" s="268"/>
      <c r="F149" s="268"/>
      <c r="G149" s="281"/>
      <c r="H149" s="282"/>
    </row>
    <row r="150" spans="1:8" x14ac:dyDescent="0.3">
      <c r="A150" s="106"/>
      <c r="B150" s="456"/>
      <c r="C150" s="475"/>
      <c r="D150" s="457"/>
      <c r="E150" s="268"/>
      <c r="F150" s="268"/>
      <c r="G150" s="281"/>
      <c r="H150" s="282"/>
    </row>
    <row r="151" spans="1:8" x14ac:dyDescent="0.3">
      <c r="A151" s="106"/>
      <c r="B151" s="456"/>
      <c r="C151" s="475"/>
      <c r="D151" s="457"/>
      <c r="E151" s="268"/>
      <c r="F151" s="268"/>
      <c r="G151" s="281"/>
      <c r="H151" s="282"/>
    </row>
    <row r="152" spans="1:8" x14ac:dyDescent="0.3">
      <c r="A152" s="106"/>
      <c r="B152" s="456"/>
      <c r="C152" s="475"/>
      <c r="D152" s="457"/>
      <c r="E152" s="268"/>
      <c r="F152" s="268"/>
      <c r="G152" s="281"/>
      <c r="H152" s="282"/>
    </row>
    <row r="153" spans="1:8" x14ac:dyDescent="0.3">
      <c r="A153" s="106"/>
      <c r="B153" s="456"/>
      <c r="C153" s="475"/>
      <c r="D153" s="457"/>
      <c r="E153" s="268"/>
      <c r="F153" s="268"/>
      <c r="G153" s="281"/>
      <c r="H153" s="282"/>
    </row>
    <row r="154" spans="1:8" x14ac:dyDescent="0.3">
      <c r="A154" s="106"/>
      <c r="B154" s="456"/>
      <c r="C154" s="475"/>
      <c r="D154" s="457"/>
      <c r="E154" s="268"/>
      <c r="F154" s="268"/>
      <c r="G154" s="281"/>
      <c r="H154" s="282"/>
    </row>
    <row r="155" spans="1:8" x14ac:dyDescent="0.3">
      <c r="A155" s="106"/>
      <c r="B155" s="456"/>
      <c r="C155" s="475"/>
      <c r="D155" s="457"/>
      <c r="E155" s="268"/>
      <c r="F155" s="268"/>
      <c r="G155" s="281"/>
      <c r="H155" s="282"/>
    </row>
    <row r="156" spans="1:8" x14ac:dyDescent="0.3">
      <c r="A156" s="106"/>
      <c r="B156" s="456"/>
      <c r="C156" s="475"/>
      <c r="D156" s="457"/>
      <c r="E156" s="268"/>
      <c r="F156" s="268"/>
      <c r="G156" s="281"/>
      <c r="H156" s="282"/>
    </row>
    <row r="157" spans="1:8" x14ac:dyDescent="0.3">
      <c r="A157" s="106"/>
      <c r="B157" s="456"/>
      <c r="C157" s="475"/>
      <c r="D157" s="457"/>
      <c r="E157" s="268"/>
      <c r="F157" s="268"/>
      <c r="G157" s="281"/>
      <c r="H157" s="282"/>
    </row>
    <row r="158" spans="1:8" x14ac:dyDescent="0.3">
      <c r="A158" s="106"/>
      <c r="B158" s="451" t="s">
        <v>298</v>
      </c>
      <c r="C158" s="452"/>
      <c r="D158" s="453"/>
      <c r="E158" s="268"/>
      <c r="F158" s="268"/>
      <c r="G158" s="281"/>
      <c r="H158" s="282"/>
    </row>
    <row r="159" spans="1:8" x14ac:dyDescent="0.3">
      <c r="A159" s="106"/>
      <c r="B159" s="456"/>
      <c r="C159" s="475"/>
      <c r="D159" s="457"/>
      <c r="E159" s="268"/>
      <c r="F159" s="268"/>
      <c r="G159" s="281"/>
      <c r="H159" s="282"/>
    </row>
    <row r="160" spans="1:8" x14ac:dyDescent="0.3">
      <c r="A160" s="106"/>
      <c r="B160" s="143"/>
      <c r="C160" s="120"/>
      <c r="D160" s="208"/>
      <c r="E160" s="208"/>
      <c r="F160" s="208"/>
      <c r="G160" s="208"/>
      <c r="H160" s="209"/>
    </row>
    <row r="161" spans="1:8" x14ac:dyDescent="0.3">
      <c r="A161" s="74" t="s">
        <v>324</v>
      </c>
      <c r="B161" s="118" t="s">
        <v>325</v>
      </c>
      <c r="C161" s="119"/>
      <c r="D161" s="119"/>
      <c r="E161" s="120"/>
      <c r="F161" s="120"/>
      <c r="G161" s="120"/>
      <c r="H161" s="173"/>
    </row>
    <row r="162" spans="1:8" x14ac:dyDescent="0.3">
      <c r="A162" s="106"/>
      <c r="B162" s="446"/>
      <c r="C162" s="446"/>
      <c r="D162" s="446"/>
      <c r="E162" s="446"/>
      <c r="F162" s="446"/>
      <c r="G162" s="446"/>
      <c r="H162" s="447"/>
    </row>
    <row r="163" spans="1:8" x14ac:dyDescent="0.3">
      <c r="A163" s="106"/>
      <c r="B163" s="446"/>
      <c r="C163" s="446"/>
      <c r="D163" s="446"/>
      <c r="E163" s="446"/>
      <c r="F163" s="446"/>
      <c r="G163" s="446"/>
      <c r="H163" s="447"/>
    </row>
    <row r="164" spans="1:8" ht="15" thickBot="1" x14ac:dyDescent="0.35">
      <c r="A164" s="121"/>
      <c r="B164" s="174"/>
      <c r="C164" s="175"/>
      <c r="D164" s="175"/>
      <c r="E164" s="175"/>
      <c r="F164" s="175"/>
      <c r="G164" s="175"/>
      <c r="H164" s="210"/>
    </row>
    <row r="165" spans="1:8" x14ac:dyDescent="0.3">
      <c r="B165" s="138"/>
      <c r="C165" s="120"/>
      <c r="D165" s="120"/>
      <c r="E165" s="120"/>
      <c r="F165" s="120"/>
      <c r="G165" s="120"/>
      <c r="H165" s="120"/>
    </row>
  </sheetData>
  <sheetProtection algorithmName="SHA-512" hashValue="ryYO/1Y2Y9jUklqIXK1ajM19ZWHAERYCeYM0GToxYXIQXUhbSbgbU5IznwO9xUU84DHMvSfo9LsGpi367WaDVg==" saltValue="MQTCmc4UlAv0RLyaXsXYIg==" spinCount="100000" sheet="1" objects="1" scenarios="1" insertRows="0"/>
  <mergeCells count="86">
    <mergeCell ref="B19:H22"/>
    <mergeCell ref="B23:H23"/>
    <mergeCell ref="B24:H24"/>
    <mergeCell ref="B156:D156"/>
    <mergeCell ref="B157:D157"/>
    <mergeCell ref="B153:D153"/>
    <mergeCell ref="B154:D154"/>
    <mergeCell ref="B155:D155"/>
    <mergeCell ref="B150:D150"/>
    <mergeCell ref="G117:H117"/>
    <mergeCell ref="G118:H118"/>
    <mergeCell ref="G119:H119"/>
    <mergeCell ref="G120:H120"/>
    <mergeCell ref="G121:H121"/>
    <mergeCell ref="G111:H111"/>
    <mergeCell ref="G112:H112"/>
    <mergeCell ref="B158:D158"/>
    <mergeCell ref="B159:D159"/>
    <mergeCell ref="B135:D135"/>
    <mergeCell ref="B136:D136"/>
    <mergeCell ref="B137:D137"/>
    <mergeCell ref="B138:D138"/>
    <mergeCell ref="B139:D139"/>
    <mergeCell ref="B140:D140"/>
    <mergeCell ref="B141:D141"/>
    <mergeCell ref="B142:D142"/>
    <mergeCell ref="B143:D143"/>
    <mergeCell ref="B144:D144"/>
    <mergeCell ref="B146:D146"/>
    <mergeCell ref="B145:D145"/>
    <mergeCell ref="B151:D151"/>
    <mergeCell ref="B152:D152"/>
    <mergeCell ref="G116:H116"/>
    <mergeCell ref="B148:D148"/>
    <mergeCell ref="B149:D149"/>
    <mergeCell ref="G103:H103"/>
    <mergeCell ref="G107:H107"/>
    <mergeCell ref="G108:H108"/>
    <mergeCell ref="G109:H109"/>
    <mergeCell ref="G110:H110"/>
    <mergeCell ref="G98:H98"/>
    <mergeCell ref="G99:H99"/>
    <mergeCell ref="G100:H100"/>
    <mergeCell ref="G101:H101"/>
    <mergeCell ref="G102:H102"/>
    <mergeCell ref="G90:H90"/>
    <mergeCell ref="G91:H91"/>
    <mergeCell ref="G92:H92"/>
    <mergeCell ref="G93:H93"/>
    <mergeCell ref="G94:H94"/>
    <mergeCell ref="B60:C60"/>
    <mergeCell ref="B61:C61"/>
    <mergeCell ref="B62:C62"/>
    <mergeCell ref="B63:C63"/>
    <mergeCell ref="G89:H89"/>
    <mergeCell ref="B55:C55"/>
    <mergeCell ref="B56:C56"/>
    <mergeCell ref="B57:C57"/>
    <mergeCell ref="B58:C58"/>
    <mergeCell ref="B59:C59"/>
    <mergeCell ref="B50:C50"/>
    <mergeCell ref="B49:C49"/>
    <mergeCell ref="B52:C52"/>
    <mergeCell ref="B53:C53"/>
    <mergeCell ref="B54:C54"/>
    <mergeCell ref="B44:C44"/>
    <mergeCell ref="B45:C45"/>
    <mergeCell ref="B46:C46"/>
    <mergeCell ref="B47:C47"/>
    <mergeCell ref="B48:C48"/>
    <mergeCell ref="B162:H163"/>
    <mergeCell ref="B28:H29"/>
    <mergeCell ref="A27:H27"/>
    <mergeCell ref="B75:H76"/>
    <mergeCell ref="B78:H81"/>
    <mergeCell ref="A125:H125"/>
    <mergeCell ref="E34:H34"/>
    <mergeCell ref="E130:H130"/>
    <mergeCell ref="D32:H32"/>
    <mergeCell ref="D83:H83"/>
    <mergeCell ref="D128:H128"/>
    <mergeCell ref="B39:C39"/>
    <mergeCell ref="B40:C40"/>
    <mergeCell ref="B41:C41"/>
    <mergeCell ref="B42:C42"/>
    <mergeCell ref="B43:C43"/>
  </mergeCells>
  <conditionalFormatting sqref="A27:H164">
    <cfRule type="expression" dxfId="83" priority="1">
      <formula>AND($F$11="no",$F$13="no",$F$15="no",$F$17="no")</formula>
    </cfRule>
  </conditionalFormatting>
  <conditionalFormatting sqref="E39:E50 E52:E64 E66:E69 B88:H95 E135:E146 E148:E159">
    <cfRule type="expression" dxfId="82" priority="5">
      <formula>$F$11="no"</formula>
    </cfRule>
  </conditionalFormatting>
  <conditionalFormatting sqref="F39:F50 F52:F64 F66:F69 B97:H104 F135:F146 F148:F159">
    <cfRule type="expression" dxfId="81" priority="4">
      <formula>$F$13="no"</formula>
    </cfRule>
  </conditionalFormatting>
  <conditionalFormatting sqref="G39:G50 G52:G64 G66:G69 B106:H113 G135:G146 G148:G159">
    <cfRule type="expression" dxfId="80" priority="3">
      <formula>$F$15="no"</formula>
    </cfRule>
  </conditionalFormatting>
  <conditionalFormatting sqref="H39:H50 H52:H64 H66:H69 B115:H122 H135:H146 H148:H159">
    <cfRule type="expression" dxfId="79" priority="2">
      <formula>$F$17="no"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000-000000000000}">
          <x14:formula1>
            <xm:f>'Yes or No'!$A:$A</xm:f>
          </x14:formula1>
          <xm:sqref>F13 F11 F17 F15</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2D050"/>
  </sheetPr>
  <dimension ref="A1:H165"/>
  <sheetViews>
    <sheetView showGridLines="0" zoomScaleNormal="100" workbookViewId="0">
      <pane ySplit="7" topLeftCell="A8" activePane="bottomLeft" state="frozen"/>
      <selection pane="bottomLeft" activeCell="F17" sqref="F17"/>
    </sheetView>
  </sheetViews>
  <sheetFormatPr defaultColWidth="9.109375" defaultRowHeight="14.4" x14ac:dyDescent="0.3"/>
  <cols>
    <col min="1" max="1" width="3" style="44" customWidth="1"/>
    <col min="2" max="2" width="12.5546875" style="44" customWidth="1"/>
    <col min="3" max="3" width="46.109375" style="44" customWidth="1"/>
    <col min="4" max="4" width="14.88671875" style="44" customWidth="1"/>
    <col min="5" max="8" width="19.109375" style="44" customWidth="1"/>
    <col min="9" max="16384" width="9.109375" style="44"/>
  </cols>
  <sheetData>
    <row r="1" spans="1:8" ht="18.75" customHeight="1" x14ac:dyDescent="0.35">
      <c r="A1" s="43" t="str">
        <f>'Cover and Instructions'!A1</f>
        <v>Georgia State Health Benefit Plan MHPAEA Parity</v>
      </c>
      <c r="H1" s="45" t="s">
        <v>60</v>
      </c>
    </row>
    <row r="2" spans="1:8" ht="25.8" x14ac:dyDescent="0.5">
      <c r="A2" s="46" t="s">
        <v>1</v>
      </c>
    </row>
    <row r="3" spans="1:8" ht="21" x14ac:dyDescent="0.4">
      <c r="A3" s="48" t="s">
        <v>501</v>
      </c>
    </row>
    <row r="5" spans="1:8" x14ac:dyDescent="0.3">
      <c r="A5" s="50" t="s">
        <v>2</v>
      </c>
      <c r="C5" s="51" t="str">
        <f>'Cover and Instructions'!$D$4</f>
        <v>UnitedHealthcare</v>
      </c>
      <c r="D5" s="51"/>
      <c r="E5" s="51"/>
      <c r="F5" s="51"/>
      <c r="G5" s="51"/>
      <c r="H5" s="51"/>
    </row>
    <row r="6" spans="1:8" x14ac:dyDescent="0.3">
      <c r="A6" s="50" t="s">
        <v>274</v>
      </c>
      <c r="C6" s="51" t="str">
        <f>'Cover and Instructions'!D5</f>
        <v>UnitedHealthcare HDHP</v>
      </c>
      <c r="D6" s="51"/>
      <c r="E6" s="51"/>
      <c r="F6" s="51"/>
      <c r="G6" s="51"/>
      <c r="H6" s="51"/>
    </row>
    <row r="7" spans="1:8" ht="15" thickBot="1" x14ac:dyDescent="0.35"/>
    <row r="8" spans="1:8" x14ac:dyDescent="0.3">
      <c r="A8" s="53" t="s">
        <v>275</v>
      </c>
      <c r="B8" s="54"/>
      <c r="C8" s="54"/>
      <c r="D8" s="54"/>
      <c r="E8" s="54"/>
      <c r="F8" s="54"/>
      <c r="G8" s="54"/>
      <c r="H8" s="55"/>
    </row>
    <row r="9" spans="1:8" ht="15" customHeight="1" x14ac:dyDescent="0.3">
      <c r="A9" s="56" t="s">
        <v>276</v>
      </c>
      <c r="B9" s="57"/>
      <c r="C9" s="57"/>
      <c r="D9" s="57"/>
      <c r="E9" s="57"/>
      <c r="F9" s="57"/>
      <c r="G9" s="57"/>
      <c r="H9" s="58"/>
    </row>
    <row r="10" spans="1:8" x14ac:dyDescent="0.3">
      <c r="A10" s="59"/>
      <c r="B10" s="60"/>
      <c r="C10" s="60"/>
      <c r="D10" s="60"/>
      <c r="E10" s="60"/>
      <c r="F10" s="60"/>
      <c r="G10" s="60"/>
      <c r="H10" s="61"/>
    </row>
    <row r="11" spans="1:8" x14ac:dyDescent="0.3">
      <c r="A11" s="62" t="s">
        <v>277</v>
      </c>
      <c r="B11" s="63" t="s">
        <v>502</v>
      </c>
      <c r="C11" s="60"/>
      <c r="D11" s="60"/>
      <c r="E11" s="60"/>
      <c r="F11" s="129" t="s">
        <v>165</v>
      </c>
      <c r="G11" s="65" t="str">
        <f>IF(F11="yes","  Complete Section 1 and Section 2","")</f>
        <v/>
      </c>
      <c r="H11" s="61"/>
    </row>
    <row r="12" spans="1:8" ht="6" customHeight="1" x14ac:dyDescent="0.3">
      <c r="A12" s="62"/>
      <c r="B12" s="63"/>
      <c r="C12" s="60"/>
      <c r="D12" s="60"/>
      <c r="E12" s="60"/>
      <c r="F12" s="60"/>
      <c r="G12" s="65"/>
      <c r="H12" s="61"/>
    </row>
    <row r="13" spans="1:8" x14ac:dyDescent="0.3">
      <c r="A13" s="62" t="s">
        <v>279</v>
      </c>
      <c r="B13" s="63" t="s">
        <v>503</v>
      </c>
      <c r="C13" s="60"/>
      <c r="D13" s="60"/>
      <c r="E13" s="60"/>
      <c r="F13" s="129" t="s">
        <v>165</v>
      </c>
      <c r="G13" s="65" t="str">
        <f>IF(F13="yes","  Complete Section 1 and Section 2","")</f>
        <v/>
      </c>
      <c r="H13" s="61"/>
    </row>
    <row r="14" spans="1:8" ht="6" customHeight="1" x14ac:dyDescent="0.3">
      <c r="A14" s="62"/>
      <c r="B14" s="63"/>
      <c r="C14" s="60"/>
      <c r="D14" s="60"/>
      <c r="E14" s="60"/>
      <c r="F14" s="60"/>
      <c r="G14" s="65"/>
      <c r="H14" s="61"/>
    </row>
    <row r="15" spans="1:8" x14ac:dyDescent="0.3">
      <c r="A15" s="62" t="s">
        <v>345</v>
      </c>
      <c r="B15" s="63" t="s">
        <v>504</v>
      </c>
      <c r="C15" s="60"/>
      <c r="D15" s="60"/>
      <c r="E15" s="60"/>
      <c r="F15" s="64" t="s">
        <v>165</v>
      </c>
      <c r="G15" s="65" t="str">
        <f>IF(F15="yes","  Complete Section 1 and Section 2","")</f>
        <v/>
      </c>
      <c r="H15" s="61"/>
    </row>
    <row r="16" spans="1:8" ht="6" customHeight="1" x14ac:dyDescent="0.3">
      <c r="A16" s="62"/>
      <c r="B16" s="63"/>
      <c r="C16" s="60"/>
      <c r="D16" s="60"/>
      <c r="E16" s="60"/>
      <c r="F16" s="60"/>
      <c r="G16" s="65"/>
      <c r="H16" s="61"/>
    </row>
    <row r="17" spans="1:8" x14ac:dyDescent="0.3">
      <c r="A17" s="62" t="s">
        <v>347</v>
      </c>
      <c r="B17" s="63" t="s">
        <v>505</v>
      </c>
      <c r="C17" s="60"/>
      <c r="D17" s="60"/>
      <c r="E17" s="60"/>
      <c r="F17" s="64" t="s">
        <v>165</v>
      </c>
      <c r="G17" s="65" t="str">
        <f>IF(F17="yes","  Complete Section 1 and Section 2","")</f>
        <v/>
      </c>
      <c r="H17" s="61"/>
    </row>
    <row r="18" spans="1:8" ht="6" customHeight="1" x14ac:dyDescent="0.3">
      <c r="A18" s="62"/>
      <c r="B18" s="63"/>
      <c r="C18" s="60"/>
      <c r="D18" s="60"/>
      <c r="E18" s="60"/>
      <c r="F18" s="60"/>
      <c r="G18" s="67"/>
      <c r="H18" s="61"/>
    </row>
    <row r="19" spans="1:8" x14ac:dyDescent="0.3">
      <c r="A19" s="62" t="s">
        <v>349</v>
      </c>
      <c r="B19" s="505" t="s">
        <v>472</v>
      </c>
      <c r="C19" s="505"/>
      <c r="D19" s="505"/>
      <c r="E19" s="505"/>
      <c r="F19" s="505"/>
      <c r="G19" s="505"/>
      <c r="H19" s="506"/>
    </row>
    <row r="20" spans="1:8" x14ac:dyDescent="0.3">
      <c r="A20" s="201"/>
      <c r="B20" s="505"/>
      <c r="C20" s="505"/>
      <c r="D20" s="505"/>
      <c r="E20" s="505"/>
      <c r="F20" s="505"/>
      <c r="G20" s="505"/>
      <c r="H20" s="506"/>
    </row>
    <row r="21" spans="1:8" x14ac:dyDescent="0.3">
      <c r="A21" s="201"/>
      <c r="B21" s="505"/>
      <c r="C21" s="505"/>
      <c r="D21" s="505"/>
      <c r="E21" s="505"/>
      <c r="F21" s="505"/>
      <c r="G21" s="505"/>
      <c r="H21" s="506"/>
    </row>
    <row r="22" spans="1:8" x14ac:dyDescent="0.3">
      <c r="A22" s="201"/>
      <c r="B22" s="505"/>
      <c r="C22" s="505"/>
      <c r="D22" s="505"/>
      <c r="E22" s="505"/>
      <c r="F22" s="505"/>
      <c r="G22" s="505"/>
      <c r="H22" s="506"/>
    </row>
    <row r="23" spans="1:8" x14ac:dyDescent="0.3">
      <c r="A23" s="62"/>
      <c r="B23" s="471"/>
      <c r="C23" s="507"/>
      <c r="D23" s="507"/>
      <c r="E23" s="507"/>
      <c r="F23" s="507"/>
      <c r="G23" s="507"/>
      <c r="H23" s="508"/>
    </row>
    <row r="24" spans="1:8" x14ac:dyDescent="0.3">
      <c r="A24" s="62"/>
      <c r="B24" s="509"/>
      <c r="C24" s="509"/>
      <c r="D24" s="509"/>
      <c r="E24" s="509"/>
      <c r="F24" s="509"/>
      <c r="G24" s="509"/>
      <c r="H24" s="510"/>
    </row>
    <row r="25" spans="1:8" ht="15" thickBot="1" x14ac:dyDescent="0.35">
      <c r="A25" s="68"/>
      <c r="B25" s="69"/>
      <c r="C25" s="70"/>
      <c r="D25" s="70"/>
      <c r="E25" s="70"/>
      <c r="F25" s="70"/>
      <c r="G25" s="71"/>
      <c r="H25" s="73"/>
    </row>
    <row r="26" spans="1:8" ht="15" thickBot="1" x14ac:dyDescent="0.35"/>
    <row r="27" spans="1:8" ht="16.2" thickBot="1" x14ac:dyDescent="0.35">
      <c r="A27" s="435" t="s">
        <v>506</v>
      </c>
      <c r="B27" s="436"/>
      <c r="C27" s="436"/>
      <c r="D27" s="436"/>
      <c r="E27" s="436"/>
      <c r="F27" s="436"/>
      <c r="G27" s="436"/>
      <c r="H27" s="437"/>
    </row>
    <row r="28" spans="1:8" x14ac:dyDescent="0.3">
      <c r="A28" s="74" t="s">
        <v>282</v>
      </c>
      <c r="B28" s="463" t="s">
        <v>474</v>
      </c>
      <c r="C28" s="463"/>
      <c r="D28" s="463"/>
      <c r="E28" s="463"/>
      <c r="F28" s="463"/>
      <c r="G28" s="463"/>
      <c r="H28" s="464"/>
    </row>
    <row r="29" spans="1:8" x14ac:dyDescent="0.3">
      <c r="A29" s="74"/>
      <c r="B29" s="465"/>
      <c r="C29" s="465"/>
      <c r="D29" s="465"/>
      <c r="E29" s="465"/>
      <c r="F29" s="465"/>
      <c r="G29" s="465"/>
      <c r="H29" s="466"/>
    </row>
    <row r="30" spans="1:8" x14ac:dyDescent="0.3">
      <c r="A30" s="74"/>
      <c r="B30" s="77" t="s">
        <v>284</v>
      </c>
      <c r="C30" s="78"/>
      <c r="D30" s="78"/>
      <c r="E30" s="78"/>
      <c r="F30" s="78"/>
      <c r="G30" s="78"/>
      <c r="H30" s="79"/>
    </row>
    <row r="31" spans="1:8" x14ac:dyDescent="0.3">
      <c r="A31" s="74"/>
      <c r="C31" s="78"/>
      <c r="D31" s="78"/>
      <c r="E31" s="78"/>
      <c r="F31" s="78"/>
      <c r="G31" s="78"/>
      <c r="H31" s="79"/>
    </row>
    <row r="32" spans="1:8" x14ac:dyDescent="0.3">
      <c r="A32" s="74"/>
      <c r="B32" s="50" t="s">
        <v>285</v>
      </c>
      <c r="D32" s="449"/>
      <c r="E32" s="449"/>
      <c r="F32" s="449"/>
      <c r="G32" s="449"/>
      <c r="H32" s="450"/>
    </row>
    <row r="33" spans="1:8" x14ac:dyDescent="0.3">
      <c r="A33" s="74"/>
      <c r="C33" s="78"/>
      <c r="D33" s="78"/>
      <c r="E33" s="78"/>
      <c r="F33" s="78"/>
      <c r="G33" s="78"/>
      <c r="H33" s="79"/>
    </row>
    <row r="34" spans="1:8" ht="15" customHeight="1" x14ac:dyDescent="0.3">
      <c r="A34" s="106"/>
      <c r="B34" s="78"/>
      <c r="C34" s="78"/>
      <c r="D34" s="78"/>
      <c r="E34" s="467" t="s">
        <v>475</v>
      </c>
      <c r="F34" s="467"/>
      <c r="G34" s="467"/>
      <c r="H34" s="468"/>
    </row>
    <row r="35" spans="1:8" x14ac:dyDescent="0.3">
      <c r="A35" s="106"/>
      <c r="E35" s="78" t="s">
        <v>476</v>
      </c>
      <c r="F35" s="78" t="s">
        <v>476</v>
      </c>
      <c r="G35" s="78" t="s">
        <v>476</v>
      </c>
      <c r="H35" s="79" t="s">
        <v>476</v>
      </c>
    </row>
    <row r="36" spans="1:8" x14ac:dyDescent="0.3">
      <c r="A36" s="106"/>
      <c r="B36" s="80"/>
      <c r="C36" s="80"/>
      <c r="D36" s="80" t="s">
        <v>416</v>
      </c>
      <c r="E36" s="80" t="s">
        <v>477</v>
      </c>
      <c r="F36" s="80" t="s">
        <v>478</v>
      </c>
      <c r="G36" s="80" t="s">
        <v>479</v>
      </c>
      <c r="H36" s="81" t="s">
        <v>480</v>
      </c>
    </row>
    <row r="37" spans="1:8" x14ac:dyDescent="0.3">
      <c r="A37" s="106"/>
      <c r="B37" s="82" t="s">
        <v>417</v>
      </c>
      <c r="C37" s="83"/>
      <c r="D37" s="83" t="s">
        <v>286</v>
      </c>
      <c r="E37" s="83" t="s">
        <v>481</v>
      </c>
      <c r="F37" s="83" t="s">
        <v>482</v>
      </c>
      <c r="G37" s="83" t="s">
        <v>483</v>
      </c>
      <c r="H37" s="135" t="s">
        <v>484</v>
      </c>
    </row>
    <row r="38" spans="1:8" ht="21.9" customHeight="1" x14ac:dyDescent="0.3">
      <c r="A38" s="106"/>
      <c r="B38" s="88" t="s">
        <v>364</v>
      </c>
      <c r="C38" s="80"/>
      <c r="D38" s="80"/>
      <c r="E38" s="80"/>
      <c r="F38" s="80"/>
      <c r="G38" s="80"/>
      <c r="H38" s="81"/>
    </row>
    <row r="39" spans="1:8" ht="15" customHeight="1" x14ac:dyDescent="0.3">
      <c r="A39" s="106"/>
      <c r="B39" s="448"/>
      <c r="C39" s="448"/>
      <c r="D39" s="263"/>
      <c r="E39" s="263"/>
      <c r="F39" s="263"/>
      <c r="G39" s="266"/>
      <c r="H39" s="267"/>
    </row>
    <row r="40" spans="1:8" x14ac:dyDescent="0.3">
      <c r="A40" s="106"/>
      <c r="B40" s="448"/>
      <c r="C40" s="448"/>
      <c r="D40" s="263"/>
      <c r="E40" s="263"/>
      <c r="F40" s="263"/>
      <c r="G40" s="266"/>
      <c r="H40" s="267"/>
    </row>
    <row r="41" spans="1:8" x14ac:dyDescent="0.3">
      <c r="A41" s="106"/>
      <c r="B41" s="448"/>
      <c r="C41" s="448"/>
      <c r="D41" s="263"/>
      <c r="E41" s="263"/>
      <c r="F41" s="263"/>
      <c r="G41" s="266"/>
      <c r="H41" s="267"/>
    </row>
    <row r="42" spans="1:8" x14ac:dyDescent="0.3">
      <c r="A42" s="106"/>
      <c r="B42" s="448"/>
      <c r="C42" s="448"/>
      <c r="D42" s="263"/>
      <c r="E42" s="263"/>
      <c r="F42" s="263"/>
      <c r="G42" s="266"/>
      <c r="H42" s="267"/>
    </row>
    <row r="43" spans="1:8" x14ac:dyDescent="0.3">
      <c r="A43" s="106"/>
      <c r="B43" s="448"/>
      <c r="C43" s="448"/>
      <c r="D43" s="263"/>
      <c r="E43" s="263"/>
      <c r="F43" s="263"/>
      <c r="G43" s="266"/>
      <c r="H43" s="267"/>
    </row>
    <row r="44" spans="1:8" x14ac:dyDescent="0.3">
      <c r="A44" s="106"/>
      <c r="B44" s="448"/>
      <c r="C44" s="448"/>
      <c r="D44" s="263"/>
      <c r="E44" s="263"/>
      <c r="F44" s="263"/>
      <c r="G44" s="266"/>
      <c r="H44" s="267"/>
    </row>
    <row r="45" spans="1:8" x14ac:dyDescent="0.3">
      <c r="A45" s="106"/>
      <c r="B45" s="448"/>
      <c r="C45" s="448"/>
      <c r="D45" s="263"/>
      <c r="E45" s="263"/>
      <c r="F45" s="263"/>
      <c r="G45" s="266"/>
      <c r="H45" s="267"/>
    </row>
    <row r="46" spans="1:8" x14ac:dyDescent="0.3">
      <c r="A46" s="106"/>
      <c r="B46" s="448"/>
      <c r="C46" s="448"/>
      <c r="D46" s="263"/>
      <c r="E46" s="263"/>
      <c r="F46" s="263"/>
      <c r="G46" s="266"/>
      <c r="H46" s="267"/>
    </row>
    <row r="47" spans="1:8" x14ac:dyDescent="0.3">
      <c r="A47" s="106"/>
      <c r="B47" s="448"/>
      <c r="C47" s="448"/>
      <c r="D47" s="263"/>
      <c r="E47" s="263"/>
      <c r="F47" s="263"/>
      <c r="G47" s="266"/>
      <c r="H47" s="267"/>
    </row>
    <row r="48" spans="1:8" x14ac:dyDescent="0.3">
      <c r="A48" s="106"/>
      <c r="B48" s="448"/>
      <c r="C48" s="448"/>
      <c r="D48" s="263"/>
      <c r="E48" s="263"/>
      <c r="F48" s="263"/>
      <c r="G48" s="266"/>
      <c r="H48" s="267"/>
    </row>
    <row r="49" spans="1:8" x14ac:dyDescent="0.3">
      <c r="A49" s="106"/>
      <c r="B49" s="488" t="s">
        <v>298</v>
      </c>
      <c r="C49" s="488"/>
      <c r="D49" s="263"/>
      <c r="E49" s="263"/>
      <c r="F49" s="263"/>
      <c r="G49" s="266"/>
      <c r="H49" s="267"/>
    </row>
    <row r="50" spans="1:8" x14ac:dyDescent="0.3">
      <c r="A50" s="106"/>
      <c r="B50" s="448"/>
      <c r="C50" s="448"/>
      <c r="D50" s="263"/>
      <c r="E50" s="263"/>
      <c r="F50" s="263"/>
      <c r="G50" s="266"/>
      <c r="H50" s="267"/>
    </row>
    <row r="51" spans="1:8" ht="21.9" customHeight="1" x14ac:dyDescent="0.3">
      <c r="A51" s="106"/>
      <c r="B51" s="88" t="s">
        <v>368</v>
      </c>
      <c r="C51" s="113"/>
      <c r="D51" s="140"/>
      <c r="E51" s="140"/>
      <c r="F51" s="140"/>
      <c r="G51" s="141"/>
      <c r="H51" s="142"/>
    </row>
    <row r="52" spans="1:8" x14ac:dyDescent="0.3">
      <c r="A52" s="106"/>
      <c r="B52" s="448"/>
      <c r="C52" s="448"/>
      <c r="D52" s="263"/>
      <c r="E52" s="263"/>
      <c r="F52" s="263"/>
      <c r="G52" s="266"/>
      <c r="H52" s="267"/>
    </row>
    <row r="53" spans="1:8" x14ac:dyDescent="0.3">
      <c r="A53" s="106"/>
      <c r="B53" s="448"/>
      <c r="C53" s="448"/>
      <c r="D53" s="263"/>
      <c r="E53" s="263"/>
      <c r="F53" s="263"/>
      <c r="G53" s="266"/>
      <c r="H53" s="267"/>
    </row>
    <row r="54" spans="1:8" x14ac:dyDescent="0.3">
      <c r="A54" s="106"/>
      <c r="B54" s="448"/>
      <c r="C54" s="448"/>
      <c r="D54" s="263"/>
      <c r="E54" s="263"/>
      <c r="F54" s="263"/>
      <c r="G54" s="266"/>
      <c r="H54" s="267"/>
    </row>
    <row r="55" spans="1:8" x14ac:dyDescent="0.3">
      <c r="A55" s="106"/>
      <c r="B55" s="448"/>
      <c r="C55" s="448"/>
      <c r="D55" s="263"/>
      <c r="E55" s="263"/>
      <c r="F55" s="263"/>
      <c r="G55" s="266"/>
      <c r="H55" s="267"/>
    </row>
    <row r="56" spans="1:8" x14ac:dyDescent="0.3">
      <c r="A56" s="106"/>
      <c r="B56" s="448"/>
      <c r="C56" s="448"/>
      <c r="D56" s="263"/>
      <c r="E56" s="263"/>
      <c r="F56" s="263"/>
      <c r="G56" s="266"/>
      <c r="H56" s="267"/>
    </row>
    <row r="57" spans="1:8" x14ac:dyDescent="0.3">
      <c r="A57" s="106"/>
      <c r="B57" s="448"/>
      <c r="C57" s="448"/>
      <c r="D57" s="263"/>
      <c r="E57" s="263"/>
      <c r="F57" s="263"/>
      <c r="G57" s="266"/>
      <c r="H57" s="267"/>
    </row>
    <row r="58" spans="1:8" x14ac:dyDescent="0.3">
      <c r="A58" s="106"/>
      <c r="B58" s="448"/>
      <c r="C58" s="448"/>
      <c r="D58" s="263"/>
      <c r="E58" s="263"/>
      <c r="F58" s="263"/>
      <c r="G58" s="266"/>
      <c r="H58" s="267"/>
    </row>
    <row r="59" spans="1:8" x14ac:dyDescent="0.3">
      <c r="A59" s="106"/>
      <c r="B59" s="448"/>
      <c r="C59" s="448"/>
      <c r="D59" s="263"/>
      <c r="E59" s="263"/>
      <c r="F59" s="263"/>
      <c r="G59" s="266"/>
      <c r="H59" s="267"/>
    </row>
    <row r="60" spans="1:8" x14ac:dyDescent="0.3">
      <c r="A60" s="106"/>
      <c r="B60" s="448"/>
      <c r="C60" s="448"/>
      <c r="D60" s="263"/>
      <c r="E60" s="263"/>
      <c r="F60" s="263"/>
      <c r="G60" s="266"/>
      <c r="H60" s="267"/>
    </row>
    <row r="61" spans="1:8" x14ac:dyDescent="0.3">
      <c r="A61" s="106"/>
      <c r="B61" s="448"/>
      <c r="C61" s="448"/>
      <c r="D61" s="263"/>
      <c r="E61" s="263"/>
      <c r="F61" s="263"/>
      <c r="G61" s="266"/>
      <c r="H61" s="267"/>
    </row>
    <row r="62" spans="1:8" x14ac:dyDescent="0.3">
      <c r="A62" s="106"/>
      <c r="B62" s="488" t="s">
        <v>298</v>
      </c>
      <c r="C62" s="488"/>
      <c r="D62" s="263"/>
      <c r="E62" s="263"/>
      <c r="F62" s="263"/>
      <c r="G62" s="266"/>
      <c r="H62" s="267"/>
    </row>
    <row r="63" spans="1:8" x14ac:dyDescent="0.3">
      <c r="A63" s="106"/>
      <c r="B63" s="448"/>
      <c r="C63" s="448"/>
      <c r="D63" s="263"/>
      <c r="E63" s="263"/>
      <c r="F63" s="263"/>
      <c r="G63" s="266"/>
      <c r="H63" s="267"/>
    </row>
    <row r="64" spans="1:8" x14ac:dyDescent="0.3">
      <c r="A64" s="106"/>
      <c r="B64" s="143"/>
      <c r="C64" s="120"/>
      <c r="D64" s="145">
        <f>SUM(D39:D63)</f>
        <v>0</v>
      </c>
      <c r="E64" s="145">
        <f>SUM(E39:E63)</f>
        <v>0</v>
      </c>
      <c r="F64" s="145">
        <f>SUM(F39:F63)</f>
        <v>0</v>
      </c>
      <c r="G64" s="145">
        <f>SUM(G39:G63)</f>
        <v>0</v>
      </c>
      <c r="H64" s="202">
        <f>SUM(H39:H63)</f>
        <v>0</v>
      </c>
    </row>
    <row r="65" spans="1:8" x14ac:dyDescent="0.3">
      <c r="A65" s="74" t="s">
        <v>311</v>
      </c>
      <c r="B65" s="50" t="s">
        <v>371</v>
      </c>
      <c r="C65" s="120"/>
      <c r="D65" s="147"/>
      <c r="E65" s="147"/>
      <c r="F65" s="147"/>
      <c r="G65" s="141"/>
      <c r="H65" s="142"/>
    </row>
    <row r="66" spans="1:8" x14ac:dyDescent="0.3">
      <c r="A66" s="106"/>
      <c r="C66" s="44" t="s">
        <v>372</v>
      </c>
      <c r="D66" s="145">
        <f>D64</f>
        <v>0</v>
      </c>
      <c r="E66" s="145">
        <f t="shared" ref="E66:H66" si="0">E64</f>
        <v>0</v>
      </c>
      <c r="F66" s="145">
        <f t="shared" si="0"/>
        <v>0</v>
      </c>
      <c r="G66" s="145">
        <f t="shared" si="0"/>
        <v>0</v>
      </c>
      <c r="H66" s="202">
        <f t="shared" si="0"/>
        <v>0</v>
      </c>
    </row>
    <row r="67" spans="1:8" x14ac:dyDescent="0.3">
      <c r="A67" s="106"/>
      <c r="C67" s="44" t="s">
        <v>373</v>
      </c>
      <c r="E67" s="296" t="e">
        <f>E64/D64</f>
        <v>#DIV/0!</v>
      </c>
      <c r="F67" s="296" t="e">
        <f>F64/D64</f>
        <v>#DIV/0!</v>
      </c>
      <c r="G67" s="296" t="e">
        <f>G64/D64</f>
        <v>#DIV/0!</v>
      </c>
      <c r="H67" s="297" t="e">
        <f>H64/D64</f>
        <v>#DIV/0!</v>
      </c>
    </row>
    <row r="68" spans="1:8" x14ac:dyDescent="0.3">
      <c r="A68" s="106"/>
      <c r="C68" s="44" t="s">
        <v>374</v>
      </c>
      <c r="E68" s="92" t="e">
        <f>IF(E67&gt;=(2/3),"Yes","No")</f>
        <v>#DIV/0!</v>
      </c>
      <c r="F68" s="92" t="e">
        <f>IF(F67&gt;=(2/3),"Yes","No")</f>
        <v>#DIV/0!</v>
      </c>
      <c r="G68" s="92" t="e">
        <f>IF(G67&gt;=(2/3),"Yes","No")</f>
        <v>#DIV/0!</v>
      </c>
      <c r="H68" s="151" t="e">
        <f>IF(H67&gt;=(2/3),"Yes","No")</f>
        <v>#DIV/0!</v>
      </c>
    </row>
    <row r="69" spans="1:8" x14ac:dyDescent="0.3">
      <c r="A69" s="106"/>
      <c r="E69" s="154" t="e">
        <f>IF(E68="No", "Note A", "Note B")</f>
        <v>#DIV/0!</v>
      </c>
      <c r="F69" s="154" t="e">
        <f>IF(F68="No", "Note A", "Note B")</f>
        <v>#DIV/0!</v>
      </c>
      <c r="G69" s="154" t="e">
        <f>IF(G68="No", "Note A", "Note B")</f>
        <v>#DIV/0!</v>
      </c>
      <c r="H69" s="184" t="e">
        <f>IF(H68="No", "Note A", "Note B")</f>
        <v>#DIV/0!</v>
      </c>
    </row>
    <row r="70" spans="1:8" x14ac:dyDescent="0.3">
      <c r="A70" s="106"/>
      <c r="E70" s="154"/>
      <c r="F70" s="154"/>
      <c r="G70" s="154"/>
      <c r="H70" s="184"/>
    </row>
    <row r="71" spans="1:8" ht="15" customHeight="1" x14ac:dyDescent="0.3">
      <c r="A71" s="106"/>
      <c r="B71" s="155" t="s">
        <v>378</v>
      </c>
      <c r="C71" s="143" t="s">
        <v>485</v>
      </c>
      <c r="D71" s="143"/>
      <c r="E71" s="143"/>
      <c r="F71" s="143"/>
      <c r="G71" s="143"/>
      <c r="H71" s="156"/>
    </row>
    <row r="72" spans="1:8" ht="15" customHeight="1" x14ac:dyDescent="0.3">
      <c r="A72" s="106"/>
      <c r="B72" s="155" t="s">
        <v>380</v>
      </c>
      <c r="C72" s="143" t="s">
        <v>486</v>
      </c>
      <c r="D72" s="143"/>
      <c r="E72" s="143"/>
      <c r="F72" s="143"/>
      <c r="G72" s="143"/>
      <c r="H72" s="156"/>
    </row>
    <row r="73" spans="1:8" x14ac:dyDescent="0.3">
      <c r="A73" s="106"/>
      <c r="B73" s="157"/>
      <c r="C73" s="143"/>
      <c r="D73" s="143"/>
      <c r="E73" s="143"/>
      <c r="F73" s="143"/>
      <c r="G73" s="143"/>
      <c r="H73" s="156"/>
    </row>
    <row r="74" spans="1:8" x14ac:dyDescent="0.3">
      <c r="A74" s="74" t="s">
        <v>314</v>
      </c>
      <c r="B74" s="50" t="s">
        <v>382</v>
      </c>
      <c r="E74" s="92"/>
      <c r="F74" s="92"/>
      <c r="G74" s="92"/>
      <c r="H74" s="151"/>
    </row>
    <row r="75" spans="1:8" x14ac:dyDescent="0.3">
      <c r="A75" s="106"/>
      <c r="B75" s="465" t="s">
        <v>487</v>
      </c>
      <c r="C75" s="465"/>
      <c r="D75" s="465"/>
      <c r="E75" s="465"/>
      <c r="F75" s="465"/>
      <c r="G75" s="465"/>
      <c r="H75" s="466"/>
    </row>
    <row r="76" spans="1:8" x14ac:dyDescent="0.3">
      <c r="A76" s="74"/>
      <c r="B76" s="465"/>
      <c r="C76" s="465"/>
      <c r="D76" s="465"/>
      <c r="E76" s="465"/>
      <c r="F76" s="465"/>
      <c r="G76" s="465"/>
      <c r="H76" s="466"/>
    </row>
    <row r="77" spans="1:8" x14ac:dyDescent="0.3">
      <c r="A77" s="74"/>
      <c r="E77" s="92"/>
      <c r="F77" s="92"/>
      <c r="G77" s="92"/>
      <c r="H77" s="151"/>
    </row>
    <row r="78" spans="1:8" x14ac:dyDescent="0.3">
      <c r="A78" s="74"/>
      <c r="B78" s="465" t="s">
        <v>488</v>
      </c>
      <c r="C78" s="465"/>
      <c r="D78" s="465"/>
      <c r="E78" s="465"/>
      <c r="F78" s="465"/>
      <c r="G78" s="465"/>
      <c r="H78" s="466"/>
    </row>
    <row r="79" spans="1:8" x14ac:dyDescent="0.3">
      <c r="A79" s="74"/>
      <c r="B79" s="465"/>
      <c r="C79" s="465"/>
      <c r="D79" s="465"/>
      <c r="E79" s="465"/>
      <c r="F79" s="465"/>
      <c r="G79" s="465"/>
      <c r="H79" s="466"/>
    </row>
    <row r="80" spans="1:8" x14ac:dyDescent="0.3">
      <c r="A80" s="74"/>
      <c r="B80" s="465"/>
      <c r="C80" s="465"/>
      <c r="D80" s="465"/>
      <c r="E80" s="465"/>
      <c r="F80" s="465"/>
      <c r="G80" s="465"/>
      <c r="H80" s="466"/>
    </row>
    <row r="81" spans="1:8" x14ac:dyDescent="0.3">
      <c r="A81" s="74"/>
      <c r="B81" s="465"/>
      <c r="C81" s="465"/>
      <c r="D81" s="465"/>
      <c r="E81" s="465"/>
      <c r="F81" s="465"/>
      <c r="G81" s="465"/>
      <c r="H81" s="466"/>
    </row>
    <row r="82" spans="1:8" x14ac:dyDescent="0.3">
      <c r="A82" s="74"/>
      <c r="E82" s="92"/>
      <c r="F82" s="92"/>
      <c r="G82" s="92"/>
      <c r="H82" s="151"/>
    </row>
    <row r="83" spans="1:8" x14ac:dyDescent="0.3">
      <c r="A83" s="74"/>
      <c r="B83" s="50" t="s">
        <v>285</v>
      </c>
      <c r="D83" s="449"/>
      <c r="E83" s="449"/>
      <c r="F83" s="449"/>
      <c r="G83" s="449"/>
      <c r="H83" s="450"/>
    </row>
    <row r="84" spans="1:8" x14ac:dyDescent="0.3">
      <c r="A84" s="74"/>
      <c r="C84" s="78"/>
      <c r="D84" s="78"/>
      <c r="E84" s="78"/>
      <c r="F84" s="78"/>
      <c r="G84" s="78"/>
      <c r="H84" s="79"/>
    </row>
    <row r="85" spans="1:8" x14ac:dyDescent="0.3">
      <c r="A85" s="74"/>
      <c r="D85" s="78"/>
      <c r="E85" s="158"/>
      <c r="F85" s="158"/>
      <c r="G85" s="158"/>
      <c r="H85" s="159"/>
    </row>
    <row r="86" spans="1:8" x14ac:dyDescent="0.3">
      <c r="A86" s="74"/>
      <c r="D86" s="78" t="s">
        <v>489</v>
      </c>
      <c r="E86" s="158" t="s">
        <v>386</v>
      </c>
      <c r="F86" s="158" t="s">
        <v>387</v>
      </c>
      <c r="G86" s="158"/>
      <c r="H86" s="159"/>
    </row>
    <row r="87" spans="1:8" x14ac:dyDescent="0.3">
      <c r="A87" s="74"/>
      <c r="B87" s="160" t="s">
        <v>490</v>
      </c>
      <c r="C87" s="84"/>
      <c r="D87" s="161" t="s">
        <v>389</v>
      </c>
      <c r="E87" s="162" t="s">
        <v>390</v>
      </c>
      <c r="F87" s="162" t="s">
        <v>391</v>
      </c>
      <c r="G87" s="203" t="s">
        <v>392</v>
      </c>
      <c r="H87" s="204"/>
    </row>
    <row r="88" spans="1:8" x14ac:dyDescent="0.3">
      <c r="A88" s="74"/>
      <c r="B88" s="44" t="s">
        <v>491</v>
      </c>
      <c r="E88" s="92"/>
      <c r="G88" s="92"/>
      <c r="H88" s="151"/>
    </row>
    <row r="89" spans="1:8" x14ac:dyDescent="0.3">
      <c r="A89" s="74"/>
      <c r="C89" s="163" t="e">
        <f>IF(E68="Yes", "Complete Analysis", "N/A - Do Not Complete")</f>
        <v>#DIV/0!</v>
      </c>
      <c r="D89" s="284"/>
      <c r="E89" s="263"/>
      <c r="F89" s="91" t="e">
        <f>E89/E95</f>
        <v>#DIV/0!</v>
      </c>
      <c r="G89" s="476"/>
      <c r="H89" s="477"/>
    </row>
    <row r="90" spans="1:8" x14ac:dyDescent="0.3">
      <c r="A90" s="74"/>
      <c r="D90" s="284"/>
      <c r="E90" s="263"/>
      <c r="F90" s="91" t="e">
        <f>E90/E95</f>
        <v>#DIV/0!</v>
      </c>
      <c r="G90" s="476"/>
      <c r="H90" s="477"/>
    </row>
    <row r="91" spans="1:8" x14ac:dyDescent="0.3">
      <c r="A91" s="74"/>
      <c r="D91" s="284"/>
      <c r="E91" s="263"/>
      <c r="F91" s="91" t="e">
        <f>E91/E95</f>
        <v>#DIV/0!</v>
      </c>
      <c r="G91" s="476"/>
      <c r="H91" s="477"/>
    </row>
    <row r="92" spans="1:8" x14ac:dyDescent="0.3">
      <c r="A92" s="74"/>
      <c r="D92" s="284"/>
      <c r="E92" s="263"/>
      <c r="F92" s="91" t="e">
        <f>E92/E95</f>
        <v>#DIV/0!</v>
      </c>
      <c r="G92" s="476"/>
      <c r="H92" s="477"/>
    </row>
    <row r="93" spans="1:8" x14ac:dyDescent="0.3">
      <c r="A93" s="74"/>
      <c r="D93" s="284"/>
      <c r="E93" s="263"/>
      <c r="F93" s="91" t="e">
        <f>E93/E95</f>
        <v>#DIV/0!</v>
      </c>
      <c r="G93" s="476"/>
      <c r="H93" s="477"/>
    </row>
    <row r="94" spans="1:8" x14ac:dyDescent="0.3">
      <c r="A94" s="74"/>
      <c r="D94" s="285"/>
      <c r="E94" s="269"/>
      <c r="F94" s="91" t="e">
        <f>E94/E95</f>
        <v>#DIV/0!</v>
      </c>
      <c r="G94" s="480"/>
      <c r="H94" s="481"/>
    </row>
    <row r="95" spans="1:8" x14ac:dyDescent="0.3">
      <c r="A95" s="74"/>
      <c r="C95" s="164"/>
      <c r="D95" s="164" t="s">
        <v>492</v>
      </c>
      <c r="E95" s="165">
        <f>SUM(E89:E94)</f>
        <v>0</v>
      </c>
      <c r="F95" s="92"/>
      <c r="G95" s="166" t="s">
        <v>395</v>
      </c>
      <c r="H95" s="289"/>
    </row>
    <row r="96" spans="1:8" x14ac:dyDescent="0.3">
      <c r="A96" s="74"/>
      <c r="E96" s="92"/>
      <c r="F96" s="92"/>
      <c r="G96" s="92"/>
      <c r="H96" s="151"/>
    </row>
    <row r="97" spans="1:8" x14ac:dyDescent="0.3">
      <c r="A97" s="74"/>
      <c r="B97" s="44" t="s">
        <v>493</v>
      </c>
      <c r="E97" s="92"/>
      <c r="F97" s="92"/>
      <c r="G97" s="92"/>
      <c r="H97" s="151"/>
    </row>
    <row r="98" spans="1:8" x14ac:dyDescent="0.3">
      <c r="A98" s="74"/>
      <c r="C98" s="163" t="e">
        <f>IF(F68="Yes", "Complete Analysis", "N/A - Do Not Complete")</f>
        <v>#DIV/0!</v>
      </c>
      <c r="D98" s="284"/>
      <c r="E98" s="263"/>
      <c r="F98" s="91" t="e">
        <f>E98/E104</f>
        <v>#DIV/0!</v>
      </c>
      <c r="G98" s="476"/>
      <c r="H98" s="477"/>
    </row>
    <row r="99" spans="1:8" x14ac:dyDescent="0.3">
      <c r="A99" s="74"/>
      <c r="D99" s="284"/>
      <c r="E99" s="263"/>
      <c r="F99" s="91" t="e">
        <f>E99/E104</f>
        <v>#DIV/0!</v>
      </c>
      <c r="G99" s="476"/>
      <c r="H99" s="477"/>
    </row>
    <row r="100" spans="1:8" x14ac:dyDescent="0.3">
      <c r="A100" s="74"/>
      <c r="D100" s="284"/>
      <c r="E100" s="263"/>
      <c r="F100" s="91" t="e">
        <f>E100/E104</f>
        <v>#DIV/0!</v>
      </c>
      <c r="G100" s="476"/>
      <c r="H100" s="477"/>
    </row>
    <row r="101" spans="1:8" x14ac:dyDescent="0.3">
      <c r="A101" s="74"/>
      <c r="D101" s="284"/>
      <c r="E101" s="263"/>
      <c r="F101" s="91" t="e">
        <f>E101/E104</f>
        <v>#DIV/0!</v>
      </c>
      <c r="G101" s="476"/>
      <c r="H101" s="477"/>
    </row>
    <row r="102" spans="1:8" x14ac:dyDescent="0.3">
      <c r="A102" s="74"/>
      <c r="D102" s="284"/>
      <c r="E102" s="263"/>
      <c r="F102" s="91" t="e">
        <f>E102/E104</f>
        <v>#DIV/0!</v>
      </c>
      <c r="G102" s="476"/>
      <c r="H102" s="477"/>
    </row>
    <row r="103" spans="1:8" x14ac:dyDescent="0.3">
      <c r="A103" s="74"/>
      <c r="D103" s="285"/>
      <c r="E103" s="269"/>
      <c r="F103" s="91" t="e">
        <f>E103/E104</f>
        <v>#DIV/0!</v>
      </c>
      <c r="G103" s="480"/>
      <c r="H103" s="481"/>
    </row>
    <row r="104" spans="1:8" x14ac:dyDescent="0.3">
      <c r="A104" s="74"/>
      <c r="D104" s="164" t="s">
        <v>494</v>
      </c>
      <c r="E104" s="165">
        <f>SUM(E98:E103)</f>
        <v>0</v>
      </c>
      <c r="F104" s="92"/>
      <c r="G104" s="166" t="s">
        <v>395</v>
      </c>
      <c r="H104" s="289"/>
    </row>
    <row r="105" spans="1:8" x14ac:dyDescent="0.3">
      <c r="A105" s="74"/>
      <c r="D105" s="164"/>
      <c r="E105" s="140"/>
      <c r="F105" s="92"/>
      <c r="G105" s="166"/>
      <c r="H105" s="206"/>
    </row>
    <row r="106" spans="1:8" x14ac:dyDescent="0.3">
      <c r="A106" s="106"/>
      <c r="B106" s="44" t="s">
        <v>495</v>
      </c>
      <c r="E106" s="92"/>
      <c r="F106" s="92"/>
      <c r="G106" s="92"/>
      <c r="H106" s="151"/>
    </row>
    <row r="107" spans="1:8" x14ac:dyDescent="0.3">
      <c r="A107" s="106"/>
      <c r="C107" s="163" t="e">
        <f>IF(G68="Yes", "Complete Analysis", "N/A - Do Not Complete")</f>
        <v>#DIV/0!</v>
      </c>
      <c r="D107" s="284"/>
      <c r="E107" s="263"/>
      <c r="F107" s="91" t="e">
        <f>E107/E113</f>
        <v>#DIV/0!</v>
      </c>
      <c r="G107" s="476"/>
      <c r="H107" s="477"/>
    </row>
    <row r="108" spans="1:8" x14ac:dyDescent="0.3">
      <c r="A108" s="106"/>
      <c r="D108" s="284"/>
      <c r="E108" s="263"/>
      <c r="F108" s="91" t="e">
        <f>E108/E113</f>
        <v>#DIV/0!</v>
      </c>
      <c r="G108" s="476"/>
      <c r="H108" s="477"/>
    </row>
    <row r="109" spans="1:8" x14ac:dyDescent="0.3">
      <c r="A109" s="106"/>
      <c r="D109" s="284"/>
      <c r="E109" s="263"/>
      <c r="F109" s="91" t="e">
        <f>E109/E113</f>
        <v>#DIV/0!</v>
      </c>
      <c r="G109" s="476"/>
      <c r="H109" s="477"/>
    </row>
    <row r="110" spans="1:8" x14ac:dyDescent="0.3">
      <c r="A110" s="106"/>
      <c r="D110" s="284"/>
      <c r="E110" s="263"/>
      <c r="F110" s="91" t="e">
        <f>E110/E113</f>
        <v>#DIV/0!</v>
      </c>
      <c r="G110" s="476"/>
      <c r="H110" s="477"/>
    </row>
    <row r="111" spans="1:8" x14ac:dyDescent="0.3">
      <c r="A111" s="106"/>
      <c r="D111" s="284"/>
      <c r="E111" s="263"/>
      <c r="F111" s="91" t="e">
        <f>E111/E113</f>
        <v>#DIV/0!</v>
      </c>
      <c r="G111" s="476"/>
      <c r="H111" s="477"/>
    </row>
    <row r="112" spans="1:8" x14ac:dyDescent="0.3">
      <c r="A112" s="106"/>
      <c r="D112" s="285"/>
      <c r="E112" s="269"/>
      <c r="F112" s="91" t="e">
        <f>E112/E113</f>
        <v>#DIV/0!</v>
      </c>
      <c r="G112" s="480"/>
      <c r="H112" s="481"/>
    </row>
    <row r="113" spans="1:8" x14ac:dyDescent="0.3">
      <c r="A113" s="106"/>
      <c r="D113" s="164" t="s">
        <v>496</v>
      </c>
      <c r="E113" s="165">
        <f>SUM(E107:E112)</f>
        <v>0</v>
      </c>
      <c r="F113" s="92"/>
      <c r="G113" s="166" t="s">
        <v>395</v>
      </c>
      <c r="H113" s="289"/>
    </row>
    <row r="114" spans="1:8" x14ac:dyDescent="0.3">
      <c r="A114" s="106"/>
      <c r="E114" s="92"/>
      <c r="F114" s="92"/>
      <c r="G114" s="92"/>
      <c r="H114" s="151"/>
    </row>
    <row r="115" spans="1:8" x14ac:dyDescent="0.3">
      <c r="A115" s="106"/>
      <c r="B115" s="44" t="s">
        <v>497</v>
      </c>
      <c r="E115" s="92"/>
      <c r="F115" s="92"/>
      <c r="G115" s="92"/>
      <c r="H115" s="151"/>
    </row>
    <row r="116" spans="1:8" x14ac:dyDescent="0.3">
      <c r="A116" s="106"/>
      <c r="C116" s="163" t="e">
        <f>IF(H68="Yes", "Complete Analysis", "N/A - Do Not Complete")</f>
        <v>#DIV/0!</v>
      </c>
      <c r="D116" s="284"/>
      <c r="E116" s="263"/>
      <c r="F116" s="91" t="e">
        <f>E116/E122</f>
        <v>#DIV/0!</v>
      </c>
      <c r="G116" s="476"/>
      <c r="H116" s="477"/>
    </row>
    <row r="117" spans="1:8" x14ac:dyDescent="0.3">
      <c r="A117" s="106"/>
      <c r="C117" s="163"/>
      <c r="D117" s="284"/>
      <c r="E117" s="263"/>
      <c r="F117" s="91" t="e">
        <f>E117/E122</f>
        <v>#DIV/0!</v>
      </c>
      <c r="G117" s="476"/>
      <c r="H117" s="477"/>
    </row>
    <row r="118" spans="1:8" x14ac:dyDescent="0.3">
      <c r="A118" s="106"/>
      <c r="C118" s="163"/>
      <c r="D118" s="284"/>
      <c r="E118" s="263"/>
      <c r="F118" s="91" t="e">
        <f>E118/E122</f>
        <v>#DIV/0!</v>
      </c>
      <c r="G118" s="476"/>
      <c r="H118" s="477"/>
    </row>
    <row r="119" spans="1:8" x14ac:dyDescent="0.3">
      <c r="A119" s="106"/>
      <c r="C119" s="163"/>
      <c r="D119" s="284"/>
      <c r="E119" s="263"/>
      <c r="F119" s="91" t="e">
        <f>E119/E122</f>
        <v>#DIV/0!</v>
      </c>
      <c r="G119" s="476"/>
      <c r="H119" s="477"/>
    </row>
    <row r="120" spans="1:8" x14ac:dyDescent="0.3">
      <c r="A120" s="106"/>
      <c r="C120" s="163"/>
      <c r="D120" s="284"/>
      <c r="E120" s="263"/>
      <c r="F120" s="91" t="e">
        <f>E120/E122</f>
        <v>#DIV/0!</v>
      </c>
      <c r="G120" s="476"/>
      <c r="H120" s="477"/>
    </row>
    <row r="121" spans="1:8" x14ac:dyDescent="0.3">
      <c r="A121" s="106"/>
      <c r="C121" s="163"/>
      <c r="D121" s="285"/>
      <c r="E121" s="269"/>
      <c r="F121" s="91" t="e">
        <f>E121/E122</f>
        <v>#DIV/0!</v>
      </c>
      <c r="G121" s="480"/>
      <c r="H121" s="481"/>
    </row>
    <row r="122" spans="1:8" x14ac:dyDescent="0.3">
      <c r="A122" s="106"/>
      <c r="C122" s="163"/>
      <c r="D122" s="164" t="s">
        <v>498</v>
      </c>
      <c r="E122" s="165">
        <f>SUM(E116:E121)</f>
        <v>0</v>
      </c>
      <c r="F122" s="91"/>
      <c r="G122" s="166" t="s">
        <v>395</v>
      </c>
      <c r="H122" s="289"/>
    </row>
    <row r="123" spans="1:8" ht="15" thickBot="1" x14ac:dyDescent="0.35">
      <c r="A123" s="121"/>
      <c r="B123" s="96"/>
      <c r="C123" s="169"/>
      <c r="D123" s="170"/>
      <c r="E123" s="170"/>
      <c r="F123" s="171"/>
      <c r="G123" s="97"/>
      <c r="H123" s="172"/>
    </row>
    <row r="124" spans="1:8" ht="15" thickBot="1" x14ac:dyDescent="0.35">
      <c r="C124" s="163"/>
      <c r="E124" s="140"/>
      <c r="F124" s="92"/>
      <c r="G124" s="92"/>
      <c r="H124" s="92"/>
    </row>
    <row r="125" spans="1:8" ht="16.2" thickBot="1" x14ac:dyDescent="0.35">
      <c r="A125" s="435" t="s">
        <v>507</v>
      </c>
      <c r="B125" s="436"/>
      <c r="C125" s="436"/>
      <c r="D125" s="436"/>
      <c r="E125" s="436"/>
      <c r="F125" s="436"/>
      <c r="G125" s="436"/>
      <c r="H125" s="437"/>
    </row>
    <row r="126" spans="1:8" ht="15" customHeight="1" x14ac:dyDescent="0.3">
      <c r="A126" s="74" t="s">
        <v>319</v>
      </c>
      <c r="B126" s="75" t="s">
        <v>500</v>
      </c>
      <c r="C126" s="75"/>
      <c r="D126" s="75"/>
      <c r="E126" s="75"/>
      <c r="F126" s="75"/>
      <c r="G126" s="75"/>
      <c r="H126" s="207"/>
    </row>
    <row r="127" spans="1:8" x14ac:dyDescent="0.3">
      <c r="A127" s="106"/>
      <c r="H127" s="76"/>
    </row>
    <row r="128" spans="1:8" x14ac:dyDescent="0.3">
      <c r="A128" s="74"/>
      <c r="B128" s="50" t="s">
        <v>285</v>
      </c>
      <c r="D128" s="449"/>
      <c r="E128" s="449"/>
      <c r="F128" s="449"/>
      <c r="G128" s="449"/>
      <c r="H128" s="450"/>
    </row>
    <row r="129" spans="1:8" x14ac:dyDescent="0.3">
      <c r="A129" s="74"/>
      <c r="C129" s="78"/>
      <c r="D129" s="78"/>
      <c r="E129" s="78"/>
      <c r="F129" s="78"/>
      <c r="G129" s="78"/>
      <c r="H129" s="79"/>
    </row>
    <row r="130" spans="1:8" x14ac:dyDescent="0.3">
      <c r="A130" s="106"/>
      <c r="E130" s="499" t="s">
        <v>356</v>
      </c>
      <c r="F130" s="500"/>
      <c r="G130" s="500"/>
      <c r="H130" s="501"/>
    </row>
    <row r="131" spans="1:8" x14ac:dyDescent="0.3">
      <c r="A131" s="106"/>
      <c r="E131" s="80" t="s">
        <v>321</v>
      </c>
      <c r="F131" s="80" t="s">
        <v>321</v>
      </c>
      <c r="G131" s="80" t="s">
        <v>321</v>
      </c>
      <c r="H131" s="81" t="s">
        <v>321</v>
      </c>
    </row>
    <row r="132" spans="1:8" x14ac:dyDescent="0.3">
      <c r="A132" s="106"/>
      <c r="E132" s="80" t="s">
        <v>477</v>
      </c>
      <c r="F132" s="80" t="s">
        <v>478</v>
      </c>
      <c r="G132" s="80" t="s">
        <v>479</v>
      </c>
      <c r="H132" s="81" t="s">
        <v>480</v>
      </c>
    </row>
    <row r="133" spans="1:8" x14ac:dyDescent="0.3">
      <c r="A133" s="106"/>
      <c r="B133" s="82" t="s">
        <v>425</v>
      </c>
      <c r="C133" s="83"/>
      <c r="D133" s="84"/>
      <c r="E133" s="83" t="s">
        <v>481</v>
      </c>
      <c r="F133" s="83" t="s">
        <v>482</v>
      </c>
      <c r="G133" s="83" t="s">
        <v>483</v>
      </c>
      <c r="H133" s="135" t="s">
        <v>484</v>
      </c>
    </row>
    <row r="134" spans="1:8" ht="21.9" customHeight="1" x14ac:dyDescent="0.3">
      <c r="A134" s="106"/>
      <c r="B134" s="88" t="s">
        <v>364</v>
      </c>
      <c r="C134" s="80"/>
      <c r="D134" s="80"/>
      <c r="E134" s="80"/>
      <c r="F134" s="80"/>
      <c r="G134" s="80"/>
      <c r="H134" s="81"/>
    </row>
    <row r="135" spans="1:8" ht="15" customHeight="1" x14ac:dyDescent="0.3">
      <c r="A135" s="106"/>
      <c r="B135" s="504"/>
      <c r="C135" s="504"/>
      <c r="D135" s="504"/>
      <c r="E135" s="268"/>
      <c r="F135" s="268"/>
      <c r="G135" s="281"/>
      <c r="H135" s="282"/>
    </row>
    <row r="136" spans="1:8" x14ac:dyDescent="0.3">
      <c r="A136" s="106"/>
      <c r="B136" s="456"/>
      <c r="C136" s="475"/>
      <c r="D136" s="457"/>
      <c r="E136" s="268"/>
      <c r="F136" s="268"/>
      <c r="G136" s="281"/>
      <c r="H136" s="282"/>
    </row>
    <row r="137" spans="1:8" x14ac:dyDescent="0.3">
      <c r="A137" s="106"/>
      <c r="B137" s="456"/>
      <c r="C137" s="475"/>
      <c r="D137" s="457"/>
      <c r="E137" s="268"/>
      <c r="F137" s="268"/>
      <c r="G137" s="281"/>
      <c r="H137" s="282"/>
    </row>
    <row r="138" spans="1:8" x14ac:dyDescent="0.3">
      <c r="A138" s="106"/>
      <c r="B138" s="456"/>
      <c r="C138" s="475"/>
      <c r="D138" s="457"/>
      <c r="E138" s="268"/>
      <c r="F138" s="268"/>
      <c r="G138" s="281"/>
      <c r="H138" s="282"/>
    </row>
    <row r="139" spans="1:8" x14ac:dyDescent="0.3">
      <c r="A139" s="106"/>
      <c r="B139" s="456"/>
      <c r="C139" s="475"/>
      <c r="D139" s="457"/>
      <c r="E139" s="268"/>
      <c r="F139" s="268"/>
      <c r="G139" s="281"/>
      <c r="H139" s="282"/>
    </row>
    <row r="140" spans="1:8" x14ac:dyDescent="0.3">
      <c r="A140" s="106"/>
      <c r="B140" s="456"/>
      <c r="C140" s="475"/>
      <c r="D140" s="457"/>
      <c r="E140" s="268"/>
      <c r="F140" s="268"/>
      <c r="G140" s="281"/>
      <c r="H140" s="282"/>
    </row>
    <row r="141" spans="1:8" x14ac:dyDescent="0.3">
      <c r="A141" s="106"/>
      <c r="B141" s="456"/>
      <c r="C141" s="475"/>
      <c r="D141" s="457"/>
      <c r="E141" s="268"/>
      <c r="F141" s="268"/>
      <c r="G141" s="281"/>
      <c r="H141" s="282"/>
    </row>
    <row r="142" spans="1:8" x14ac:dyDescent="0.3">
      <c r="A142" s="106"/>
      <c r="B142" s="456"/>
      <c r="C142" s="475"/>
      <c r="D142" s="457"/>
      <c r="E142" s="268"/>
      <c r="F142" s="268"/>
      <c r="G142" s="281"/>
      <c r="H142" s="282"/>
    </row>
    <row r="143" spans="1:8" x14ac:dyDescent="0.3">
      <c r="A143" s="106"/>
      <c r="B143" s="456"/>
      <c r="C143" s="475"/>
      <c r="D143" s="457"/>
      <c r="E143" s="268"/>
      <c r="F143" s="268"/>
      <c r="G143" s="281"/>
      <c r="H143" s="282"/>
    </row>
    <row r="144" spans="1:8" x14ac:dyDescent="0.3">
      <c r="A144" s="106"/>
      <c r="B144" s="456"/>
      <c r="C144" s="475"/>
      <c r="D144" s="457"/>
      <c r="E144" s="268"/>
      <c r="F144" s="268"/>
      <c r="G144" s="281"/>
      <c r="H144" s="282"/>
    </row>
    <row r="145" spans="1:8" x14ac:dyDescent="0.3">
      <c r="A145" s="106"/>
      <c r="B145" s="451" t="s">
        <v>298</v>
      </c>
      <c r="C145" s="452"/>
      <c r="D145" s="453"/>
      <c r="E145" s="268"/>
      <c r="F145" s="268"/>
      <c r="G145" s="281"/>
      <c r="H145" s="282"/>
    </row>
    <row r="146" spans="1:8" x14ac:dyDescent="0.3">
      <c r="A146" s="106"/>
      <c r="B146" s="456"/>
      <c r="C146" s="475"/>
      <c r="D146" s="457"/>
      <c r="E146" s="268"/>
      <c r="F146" s="268"/>
      <c r="G146" s="281"/>
      <c r="H146" s="282"/>
    </row>
    <row r="147" spans="1:8" ht="21.9" customHeight="1" x14ac:dyDescent="0.3">
      <c r="A147" s="106"/>
      <c r="B147" s="88" t="s">
        <v>368</v>
      </c>
      <c r="C147" s="113"/>
      <c r="D147" s="140"/>
      <c r="E147" s="140"/>
      <c r="F147" s="140"/>
      <c r="G147" s="141"/>
      <c r="H147" s="142"/>
    </row>
    <row r="148" spans="1:8" ht="15" customHeight="1" x14ac:dyDescent="0.3">
      <c r="A148" s="106"/>
      <c r="B148" s="456"/>
      <c r="C148" s="475"/>
      <c r="D148" s="457"/>
      <c r="E148" s="268"/>
      <c r="F148" s="268"/>
      <c r="G148" s="281"/>
      <c r="H148" s="282"/>
    </row>
    <row r="149" spans="1:8" x14ac:dyDescent="0.3">
      <c r="A149" s="106"/>
      <c r="B149" s="456"/>
      <c r="C149" s="475"/>
      <c r="D149" s="457"/>
      <c r="E149" s="268"/>
      <c r="F149" s="268"/>
      <c r="G149" s="281"/>
      <c r="H149" s="282"/>
    </row>
    <row r="150" spans="1:8" x14ac:dyDescent="0.3">
      <c r="A150" s="106"/>
      <c r="B150" s="456"/>
      <c r="C150" s="475"/>
      <c r="D150" s="457"/>
      <c r="E150" s="268"/>
      <c r="F150" s="268"/>
      <c r="G150" s="281"/>
      <c r="H150" s="282"/>
    </row>
    <row r="151" spans="1:8" x14ac:dyDescent="0.3">
      <c r="A151" s="106"/>
      <c r="B151" s="456"/>
      <c r="C151" s="475"/>
      <c r="D151" s="457"/>
      <c r="E151" s="268"/>
      <c r="F151" s="268"/>
      <c r="G151" s="281"/>
      <c r="H151" s="282"/>
    </row>
    <row r="152" spans="1:8" x14ac:dyDescent="0.3">
      <c r="A152" s="106"/>
      <c r="B152" s="456"/>
      <c r="C152" s="475"/>
      <c r="D152" s="457"/>
      <c r="E152" s="268"/>
      <c r="F152" s="268"/>
      <c r="G152" s="281"/>
      <c r="H152" s="282"/>
    </row>
    <row r="153" spans="1:8" x14ac:dyDescent="0.3">
      <c r="A153" s="106"/>
      <c r="B153" s="456"/>
      <c r="C153" s="475"/>
      <c r="D153" s="457"/>
      <c r="E153" s="268"/>
      <c r="F153" s="268"/>
      <c r="G153" s="281"/>
      <c r="H153" s="282"/>
    </row>
    <row r="154" spans="1:8" x14ac:dyDescent="0.3">
      <c r="A154" s="106"/>
      <c r="B154" s="456"/>
      <c r="C154" s="475"/>
      <c r="D154" s="457"/>
      <c r="E154" s="268"/>
      <c r="F154" s="268"/>
      <c r="G154" s="281"/>
      <c r="H154" s="282"/>
    </row>
    <row r="155" spans="1:8" x14ac:dyDescent="0.3">
      <c r="A155" s="106"/>
      <c r="B155" s="456"/>
      <c r="C155" s="475"/>
      <c r="D155" s="457"/>
      <c r="E155" s="268"/>
      <c r="F155" s="268"/>
      <c r="G155" s="281"/>
      <c r="H155" s="282"/>
    </row>
    <row r="156" spans="1:8" x14ac:dyDescent="0.3">
      <c r="A156" s="106"/>
      <c r="B156" s="456"/>
      <c r="C156" s="475"/>
      <c r="D156" s="457"/>
      <c r="E156" s="268"/>
      <c r="F156" s="268"/>
      <c r="G156" s="281"/>
      <c r="H156" s="282"/>
    </row>
    <row r="157" spans="1:8" x14ac:dyDescent="0.3">
      <c r="A157" s="106"/>
      <c r="B157" s="456"/>
      <c r="C157" s="475"/>
      <c r="D157" s="457"/>
      <c r="E157" s="268"/>
      <c r="F157" s="268"/>
      <c r="G157" s="281"/>
      <c r="H157" s="282"/>
    </row>
    <row r="158" spans="1:8" x14ac:dyDescent="0.3">
      <c r="A158" s="106"/>
      <c r="B158" s="451" t="s">
        <v>298</v>
      </c>
      <c r="C158" s="452"/>
      <c r="D158" s="453"/>
      <c r="E158" s="268"/>
      <c r="F158" s="268"/>
      <c r="G158" s="281"/>
      <c r="H158" s="282"/>
    </row>
    <row r="159" spans="1:8" x14ac:dyDescent="0.3">
      <c r="A159" s="106"/>
      <c r="B159" s="456"/>
      <c r="C159" s="475"/>
      <c r="D159" s="457"/>
      <c r="E159" s="268"/>
      <c r="F159" s="268"/>
      <c r="G159" s="281"/>
      <c r="H159" s="282"/>
    </row>
    <row r="160" spans="1:8" x14ac:dyDescent="0.3">
      <c r="A160" s="106"/>
      <c r="B160" s="143"/>
      <c r="C160" s="120"/>
      <c r="D160" s="208"/>
      <c r="E160" s="208"/>
      <c r="F160" s="208"/>
      <c r="G160" s="208"/>
      <c r="H160" s="209"/>
    </row>
    <row r="161" spans="1:8" x14ac:dyDescent="0.3">
      <c r="A161" s="74" t="s">
        <v>324</v>
      </c>
      <c r="B161" s="118" t="s">
        <v>325</v>
      </c>
      <c r="C161" s="119"/>
      <c r="D161" s="119"/>
      <c r="E161" s="120"/>
      <c r="F161" s="120"/>
      <c r="G161" s="120"/>
      <c r="H161" s="173"/>
    </row>
    <row r="162" spans="1:8" x14ac:dyDescent="0.3">
      <c r="A162" s="106"/>
      <c r="B162" s="446"/>
      <c r="C162" s="446"/>
      <c r="D162" s="446"/>
      <c r="E162" s="446"/>
      <c r="F162" s="446"/>
      <c r="G162" s="446"/>
      <c r="H162" s="447"/>
    </row>
    <row r="163" spans="1:8" x14ac:dyDescent="0.3">
      <c r="A163" s="106"/>
      <c r="B163" s="446"/>
      <c r="C163" s="446"/>
      <c r="D163" s="446"/>
      <c r="E163" s="446"/>
      <c r="F163" s="446"/>
      <c r="G163" s="446"/>
      <c r="H163" s="447"/>
    </row>
    <row r="164" spans="1:8" ht="15" thickBot="1" x14ac:dyDescent="0.35">
      <c r="A164" s="121"/>
      <c r="B164" s="174"/>
      <c r="C164" s="175"/>
      <c r="D164" s="175"/>
      <c r="E164" s="175"/>
      <c r="F164" s="175"/>
      <c r="G164" s="175"/>
      <c r="H164" s="210"/>
    </row>
    <row r="165" spans="1:8" x14ac:dyDescent="0.3">
      <c r="B165" s="138"/>
      <c r="C165" s="120"/>
      <c r="D165" s="120"/>
      <c r="E165" s="120"/>
      <c r="F165" s="120"/>
      <c r="G165" s="120"/>
      <c r="H165" s="120"/>
    </row>
  </sheetData>
  <sheetProtection algorithmName="SHA-512" hashValue="wQ2LvEtRR4zEaVLFGqGUwcpcofTnvE3mA25+MEqabAhV0OzmPkpSIt9F3qB+Sl5BC0TbFCMw+BWn9hU203nWoQ==" saltValue="bCiw2LGs1vKmLfripN9eQA==" spinCount="100000" sheet="1" objects="1" scenarios="1" insertRows="0"/>
  <mergeCells count="86">
    <mergeCell ref="B19:H22"/>
    <mergeCell ref="B23:H23"/>
    <mergeCell ref="B24:H24"/>
    <mergeCell ref="B158:D158"/>
    <mergeCell ref="B159:D159"/>
    <mergeCell ref="B148:D148"/>
    <mergeCell ref="B149:D149"/>
    <mergeCell ref="B150:D150"/>
    <mergeCell ref="B151:D151"/>
    <mergeCell ref="B152:D152"/>
    <mergeCell ref="B142:D142"/>
    <mergeCell ref="B143:D143"/>
    <mergeCell ref="B144:D144"/>
    <mergeCell ref="B145:D145"/>
    <mergeCell ref="B146:D146"/>
    <mergeCell ref="B137:D137"/>
    <mergeCell ref="B162:H163"/>
    <mergeCell ref="B153:D153"/>
    <mergeCell ref="B154:D154"/>
    <mergeCell ref="B155:D155"/>
    <mergeCell ref="B156:D156"/>
    <mergeCell ref="B157:D157"/>
    <mergeCell ref="B138:D138"/>
    <mergeCell ref="B139:D139"/>
    <mergeCell ref="B140:D140"/>
    <mergeCell ref="B141:D141"/>
    <mergeCell ref="A125:H125"/>
    <mergeCell ref="D128:H128"/>
    <mergeCell ref="E130:H130"/>
    <mergeCell ref="B135:D135"/>
    <mergeCell ref="B136:D136"/>
    <mergeCell ref="G117:H117"/>
    <mergeCell ref="G118:H118"/>
    <mergeCell ref="G119:H119"/>
    <mergeCell ref="G120:H120"/>
    <mergeCell ref="G121:H121"/>
    <mergeCell ref="G109:H109"/>
    <mergeCell ref="G110:H110"/>
    <mergeCell ref="G111:H111"/>
    <mergeCell ref="G112:H112"/>
    <mergeCell ref="G116:H116"/>
    <mergeCell ref="G101:H101"/>
    <mergeCell ref="G102:H102"/>
    <mergeCell ref="G103:H103"/>
    <mergeCell ref="G107:H107"/>
    <mergeCell ref="G108:H108"/>
    <mergeCell ref="G93:H93"/>
    <mergeCell ref="G94:H94"/>
    <mergeCell ref="G98:H98"/>
    <mergeCell ref="G99:H99"/>
    <mergeCell ref="G100:H100"/>
    <mergeCell ref="D83:H83"/>
    <mergeCell ref="G89:H89"/>
    <mergeCell ref="G90:H90"/>
    <mergeCell ref="G91:H91"/>
    <mergeCell ref="G92:H92"/>
    <mergeCell ref="B61:C61"/>
    <mergeCell ref="B62:C62"/>
    <mergeCell ref="B63:C63"/>
    <mergeCell ref="B75:H76"/>
    <mergeCell ref="B78:H81"/>
    <mergeCell ref="B56:C56"/>
    <mergeCell ref="B57:C57"/>
    <mergeCell ref="B58:C58"/>
    <mergeCell ref="B59:C59"/>
    <mergeCell ref="B60:C60"/>
    <mergeCell ref="B50:C50"/>
    <mergeCell ref="B52:C52"/>
    <mergeCell ref="B53:C53"/>
    <mergeCell ref="B54:C54"/>
    <mergeCell ref="B55:C55"/>
    <mergeCell ref="B45:C45"/>
    <mergeCell ref="B46:C46"/>
    <mergeCell ref="B47:C47"/>
    <mergeCell ref="B48:C48"/>
    <mergeCell ref="B49:C49"/>
    <mergeCell ref="B40:C40"/>
    <mergeCell ref="B41:C41"/>
    <mergeCell ref="B42:C42"/>
    <mergeCell ref="B43:C43"/>
    <mergeCell ref="B44:C44"/>
    <mergeCell ref="A27:H27"/>
    <mergeCell ref="B28:H29"/>
    <mergeCell ref="D32:H32"/>
    <mergeCell ref="E34:H34"/>
    <mergeCell ref="B39:C39"/>
  </mergeCells>
  <conditionalFormatting sqref="A27:H164">
    <cfRule type="expression" dxfId="78" priority="1">
      <formula>AND($F$11="no",$F$13="no",$F$15="no",$F$17="no")</formula>
    </cfRule>
  </conditionalFormatting>
  <conditionalFormatting sqref="E39:E50 E52:E64 E66:E69 B88:H95 E135:E146 E148:E159">
    <cfRule type="expression" dxfId="77" priority="5">
      <formula>$F$11="no"</formula>
    </cfRule>
  </conditionalFormatting>
  <conditionalFormatting sqref="F39:F50 F52:F64 F66:F69 B97:H104 F135:F146 F148:F159">
    <cfRule type="expression" dxfId="76" priority="4">
      <formula>$F$13="no"</formula>
    </cfRule>
  </conditionalFormatting>
  <conditionalFormatting sqref="G39:G50 G52:G64 G66:G69 B106:H113 G135:G146 G148:G159">
    <cfRule type="expression" dxfId="75" priority="3">
      <formula>$F$15="no"</formula>
    </cfRule>
  </conditionalFormatting>
  <conditionalFormatting sqref="H39:H50 H52:H64 H66:H69 B115:H122 H135:H146 H148:H159">
    <cfRule type="expression" dxfId="74" priority="2">
      <formula>$F$17="no"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100-000000000000}">
          <x14:formula1>
            <xm:f>'Yes or No'!$A:$A</xm:f>
          </x14:formula1>
          <xm:sqref>F13 F15 F17 F11</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sheetPr>
  <dimension ref="A1:H164"/>
  <sheetViews>
    <sheetView showGridLines="0" zoomScaleNormal="100" workbookViewId="0">
      <pane ySplit="7" topLeftCell="A8" activePane="bottomLeft" state="frozen"/>
      <selection pane="bottomLeft" activeCell="F17" sqref="F17"/>
    </sheetView>
  </sheetViews>
  <sheetFormatPr defaultColWidth="9.109375" defaultRowHeight="14.4" x14ac:dyDescent="0.3"/>
  <cols>
    <col min="1" max="1" width="3" style="44" customWidth="1"/>
    <col min="2" max="2" width="12.5546875" style="44" customWidth="1"/>
    <col min="3" max="3" width="45" style="44" customWidth="1"/>
    <col min="4" max="4" width="15.88671875" style="44" customWidth="1"/>
    <col min="5" max="8" width="18.109375" style="44" customWidth="1"/>
    <col min="9" max="16384" width="9.109375" style="44"/>
  </cols>
  <sheetData>
    <row r="1" spans="1:8" ht="18.75" customHeight="1" x14ac:dyDescent="0.35">
      <c r="A1" s="43" t="str">
        <f>'Cover and Instructions'!A1</f>
        <v>Georgia State Health Benefit Plan MHPAEA Parity</v>
      </c>
      <c r="H1" s="45" t="s">
        <v>60</v>
      </c>
    </row>
    <row r="2" spans="1:8" ht="25.8" x14ac:dyDescent="0.5">
      <c r="A2" s="46" t="s">
        <v>1</v>
      </c>
    </row>
    <row r="3" spans="1:8" ht="21" x14ac:dyDescent="0.4">
      <c r="A3" s="48" t="s">
        <v>508</v>
      </c>
    </row>
    <row r="5" spans="1:8" x14ac:dyDescent="0.3">
      <c r="A5" s="50" t="s">
        <v>2</v>
      </c>
      <c r="C5" s="51" t="str">
        <f>'Cover and Instructions'!$D$4</f>
        <v>UnitedHealthcare</v>
      </c>
      <c r="D5" s="51"/>
      <c r="E5" s="51"/>
      <c r="F5" s="51"/>
      <c r="G5" s="51"/>
      <c r="H5" s="51"/>
    </row>
    <row r="6" spans="1:8" x14ac:dyDescent="0.3">
      <c r="A6" s="50" t="s">
        <v>274</v>
      </c>
      <c r="C6" s="51" t="str">
        <f>'Cover and Instructions'!D5</f>
        <v>UnitedHealthcare HDHP</v>
      </c>
      <c r="D6" s="51"/>
      <c r="E6" s="51"/>
      <c r="F6" s="51"/>
      <c r="G6" s="51"/>
      <c r="H6" s="51"/>
    </row>
    <row r="7" spans="1:8" ht="15" thickBot="1" x14ac:dyDescent="0.35"/>
    <row r="8" spans="1:8" x14ac:dyDescent="0.3">
      <c r="A8" s="53" t="s">
        <v>275</v>
      </c>
      <c r="B8" s="54"/>
      <c r="C8" s="54"/>
      <c r="D8" s="54"/>
      <c r="E8" s="54"/>
      <c r="F8" s="54"/>
      <c r="G8" s="54"/>
      <c r="H8" s="55"/>
    </row>
    <row r="9" spans="1:8" ht="15" customHeight="1" x14ac:dyDescent="0.3">
      <c r="A9" s="56" t="s">
        <v>276</v>
      </c>
      <c r="B9" s="57"/>
      <c r="C9" s="57"/>
      <c r="D9" s="57"/>
      <c r="E9" s="57"/>
      <c r="F9" s="57"/>
      <c r="G9" s="57"/>
      <c r="H9" s="58"/>
    </row>
    <row r="10" spans="1:8" x14ac:dyDescent="0.3">
      <c r="A10" s="59"/>
      <c r="B10" s="60"/>
      <c r="C10" s="60"/>
      <c r="D10" s="60"/>
      <c r="E10" s="60"/>
      <c r="F10" s="60"/>
      <c r="G10" s="60"/>
      <c r="H10" s="61"/>
    </row>
    <row r="11" spans="1:8" x14ac:dyDescent="0.3">
      <c r="A11" s="62" t="s">
        <v>277</v>
      </c>
      <c r="B11" s="63" t="s">
        <v>509</v>
      </c>
      <c r="C11" s="60"/>
      <c r="D11" s="60"/>
      <c r="E11" s="60"/>
      <c r="F11" s="129" t="s">
        <v>165</v>
      </c>
      <c r="G11" s="65" t="str">
        <f>IF(F11="yes","  Complete Section 1 and Section 2","")</f>
        <v/>
      </c>
      <c r="H11" s="61"/>
    </row>
    <row r="12" spans="1:8" ht="6" customHeight="1" x14ac:dyDescent="0.3">
      <c r="A12" s="62"/>
      <c r="B12" s="63"/>
      <c r="C12" s="60"/>
      <c r="D12" s="60"/>
      <c r="E12" s="60"/>
      <c r="F12" s="60"/>
      <c r="G12" s="65"/>
      <c r="H12" s="61"/>
    </row>
    <row r="13" spans="1:8" x14ac:dyDescent="0.3">
      <c r="A13" s="62" t="s">
        <v>279</v>
      </c>
      <c r="B13" s="63" t="s">
        <v>510</v>
      </c>
      <c r="C13" s="60"/>
      <c r="D13" s="60"/>
      <c r="E13" s="60"/>
      <c r="F13" s="64" t="s">
        <v>165</v>
      </c>
      <c r="G13" s="65" t="str">
        <f>IF(F13="yes","  Complete Section 1 and Section 2","")</f>
        <v/>
      </c>
      <c r="H13" s="61"/>
    </row>
    <row r="14" spans="1:8" ht="6" customHeight="1" x14ac:dyDescent="0.3">
      <c r="A14" s="62"/>
      <c r="B14" s="63"/>
      <c r="C14" s="60"/>
      <c r="D14" s="60"/>
      <c r="E14" s="60"/>
      <c r="F14" s="60"/>
      <c r="G14" s="65"/>
      <c r="H14" s="61"/>
    </row>
    <row r="15" spans="1:8" x14ac:dyDescent="0.3">
      <c r="A15" s="62" t="s">
        <v>345</v>
      </c>
      <c r="B15" s="63" t="s">
        <v>511</v>
      </c>
      <c r="C15" s="60"/>
      <c r="D15" s="60"/>
      <c r="E15" s="60"/>
      <c r="F15" s="64" t="s">
        <v>165</v>
      </c>
      <c r="G15" s="65" t="str">
        <f>IF(F15="yes","  Complete Section 1 and Section 2","")</f>
        <v/>
      </c>
      <c r="H15" s="61"/>
    </row>
    <row r="16" spans="1:8" ht="6" customHeight="1" x14ac:dyDescent="0.3">
      <c r="A16" s="62"/>
      <c r="B16" s="63"/>
      <c r="C16" s="60"/>
      <c r="D16" s="60"/>
      <c r="E16" s="60"/>
      <c r="F16" s="60"/>
      <c r="G16" s="65"/>
      <c r="H16" s="61"/>
    </row>
    <row r="17" spans="1:8" x14ac:dyDescent="0.3">
      <c r="A17" s="62" t="s">
        <v>347</v>
      </c>
      <c r="B17" s="63" t="s">
        <v>512</v>
      </c>
      <c r="C17" s="60"/>
      <c r="D17" s="60"/>
      <c r="E17" s="60"/>
      <c r="F17" s="64" t="s">
        <v>165</v>
      </c>
      <c r="G17" s="65" t="str">
        <f>IF(F17="yes","  Complete Section 1 and Section 2","")</f>
        <v/>
      </c>
      <c r="H17" s="61"/>
    </row>
    <row r="18" spans="1:8" ht="5.25" customHeight="1" x14ac:dyDescent="0.3">
      <c r="A18" s="62"/>
      <c r="B18" s="63"/>
      <c r="C18" s="60"/>
      <c r="D18" s="60"/>
      <c r="E18" s="60"/>
      <c r="F18" s="60"/>
      <c r="G18" s="67"/>
      <c r="H18" s="61"/>
    </row>
    <row r="19" spans="1:8" x14ac:dyDescent="0.3">
      <c r="A19" s="62" t="s">
        <v>349</v>
      </c>
      <c r="B19" s="505" t="s">
        <v>472</v>
      </c>
      <c r="C19" s="505"/>
      <c r="D19" s="505"/>
      <c r="E19" s="505"/>
      <c r="F19" s="505"/>
      <c r="G19" s="505"/>
      <c r="H19" s="506"/>
    </row>
    <row r="20" spans="1:8" x14ac:dyDescent="0.3">
      <c r="A20" s="201"/>
      <c r="B20" s="505"/>
      <c r="C20" s="505"/>
      <c r="D20" s="505"/>
      <c r="E20" s="505"/>
      <c r="F20" s="505"/>
      <c r="G20" s="505"/>
      <c r="H20" s="506"/>
    </row>
    <row r="21" spans="1:8" x14ac:dyDescent="0.3">
      <c r="A21" s="201"/>
      <c r="B21" s="505"/>
      <c r="C21" s="505"/>
      <c r="D21" s="505"/>
      <c r="E21" s="505"/>
      <c r="F21" s="505"/>
      <c r="G21" s="505"/>
      <c r="H21" s="506"/>
    </row>
    <row r="22" spans="1:8" x14ac:dyDescent="0.3">
      <c r="A22" s="201"/>
      <c r="B22" s="505"/>
      <c r="C22" s="505"/>
      <c r="D22" s="505"/>
      <c r="E22" s="505"/>
      <c r="F22" s="505"/>
      <c r="G22" s="505"/>
      <c r="H22" s="506"/>
    </row>
    <row r="23" spans="1:8" x14ac:dyDescent="0.3">
      <c r="A23" s="62"/>
      <c r="B23" s="471"/>
      <c r="C23" s="507"/>
      <c r="D23" s="507"/>
      <c r="E23" s="507"/>
      <c r="F23" s="507"/>
      <c r="G23" s="507"/>
      <c r="H23" s="508"/>
    </row>
    <row r="24" spans="1:8" x14ac:dyDescent="0.3">
      <c r="A24" s="62"/>
      <c r="B24" s="509"/>
      <c r="C24" s="509"/>
      <c r="D24" s="509"/>
      <c r="E24" s="509"/>
      <c r="F24" s="509"/>
      <c r="G24" s="509"/>
      <c r="H24" s="510"/>
    </row>
    <row r="25" spans="1:8" ht="15" thickBot="1" x14ac:dyDescent="0.35">
      <c r="A25" s="68"/>
      <c r="B25" s="69"/>
      <c r="C25" s="70"/>
      <c r="D25" s="70"/>
      <c r="E25" s="70"/>
      <c r="F25" s="70"/>
      <c r="G25" s="71"/>
      <c r="H25" s="73"/>
    </row>
    <row r="26" spans="1:8" ht="15" thickBot="1" x14ac:dyDescent="0.35"/>
    <row r="27" spans="1:8" ht="16.2" thickBot="1" x14ac:dyDescent="0.35">
      <c r="A27" s="435" t="s">
        <v>513</v>
      </c>
      <c r="B27" s="436"/>
      <c r="C27" s="436"/>
      <c r="D27" s="436"/>
      <c r="E27" s="436"/>
      <c r="F27" s="436"/>
      <c r="G27" s="436"/>
      <c r="H27" s="437"/>
    </row>
    <row r="28" spans="1:8" x14ac:dyDescent="0.3">
      <c r="A28" s="74" t="s">
        <v>282</v>
      </c>
      <c r="B28" s="463" t="s">
        <v>474</v>
      </c>
      <c r="C28" s="463"/>
      <c r="D28" s="463"/>
      <c r="E28" s="463"/>
      <c r="F28" s="463"/>
      <c r="G28" s="463"/>
      <c r="H28" s="464"/>
    </row>
    <row r="29" spans="1:8" x14ac:dyDescent="0.3">
      <c r="A29" s="74"/>
      <c r="B29" s="465"/>
      <c r="C29" s="465"/>
      <c r="D29" s="465"/>
      <c r="E29" s="465"/>
      <c r="F29" s="465"/>
      <c r="G29" s="465"/>
      <c r="H29" s="466"/>
    </row>
    <row r="30" spans="1:8" x14ac:dyDescent="0.3">
      <c r="A30" s="74"/>
      <c r="B30" s="77" t="s">
        <v>284</v>
      </c>
      <c r="C30" s="78"/>
      <c r="D30" s="78"/>
      <c r="E30" s="78"/>
      <c r="F30" s="78"/>
      <c r="G30" s="78"/>
      <c r="H30" s="79"/>
    </row>
    <row r="31" spans="1:8" x14ac:dyDescent="0.3">
      <c r="A31" s="74"/>
      <c r="C31" s="78"/>
      <c r="D31" s="78"/>
      <c r="E31" s="78"/>
      <c r="F31" s="78"/>
      <c r="G31" s="78"/>
      <c r="H31" s="79"/>
    </row>
    <row r="32" spans="1:8" x14ac:dyDescent="0.3">
      <c r="A32" s="74"/>
      <c r="B32" s="50" t="s">
        <v>285</v>
      </c>
      <c r="D32" s="449"/>
      <c r="E32" s="449"/>
      <c r="F32" s="449"/>
      <c r="G32" s="449"/>
      <c r="H32" s="450"/>
    </row>
    <row r="33" spans="1:8" x14ac:dyDescent="0.3">
      <c r="A33" s="74"/>
      <c r="C33" s="78"/>
      <c r="D33" s="78"/>
      <c r="E33" s="78"/>
      <c r="F33" s="78"/>
      <c r="G33" s="78"/>
      <c r="H33" s="79"/>
    </row>
    <row r="34" spans="1:8" ht="15" customHeight="1" x14ac:dyDescent="0.3">
      <c r="A34" s="106"/>
      <c r="B34" s="78"/>
      <c r="C34" s="78"/>
      <c r="D34" s="78"/>
      <c r="E34" s="467" t="s">
        <v>475</v>
      </c>
      <c r="F34" s="467"/>
      <c r="G34" s="467"/>
      <c r="H34" s="468"/>
    </row>
    <row r="35" spans="1:8" x14ac:dyDescent="0.3">
      <c r="A35" s="106"/>
      <c r="E35" s="78" t="s">
        <v>476</v>
      </c>
      <c r="F35" s="78" t="s">
        <v>476</v>
      </c>
      <c r="G35" s="78" t="s">
        <v>476</v>
      </c>
      <c r="H35" s="79" t="s">
        <v>476</v>
      </c>
    </row>
    <row r="36" spans="1:8" x14ac:dyDescent="0.3">
      <c r="A36" s="106"/>
      <c r="B36" s="80"/>
      <c r="C36" s="80"/>
      <c r="D36" s="80" t="s">
        <v>449</v>
      </c>
      <c r="E36" s="80" t="s">
        <v>477</v>
      </c>
      <c r="F36" s="80" t="s">
        <v>478</v>
      </c>
      <c r="G36" s="80" t="s">
        <v>479</v>
      </c>
      <c r="H36" s="81" t="s">
        <v>480</v>
      </c>
    </row>
    <row r="37" spans="1:8" x14ac:dyDescent="0.3">
      <c r="A37" s="106"/>
      <c r="B37" s="82" t="s">
        <v>450</v>
      </c>
      <c r="C37" s="83"/>
      <c r="D37" s="83" t="s">
        <v>286</v>
      </c>
      <c r="E37" s="83" t="s">
        <v>481</v>
      </c>
      <c r="F37" s="83" t="s">
        <v>482</v>
      </c>
      <c r="G37" s="83" t="s">
        <v>483</v>
      </c>
      <c r="H37" s="135" t="s">
        <v>484</v>
      </c>
    </row>
    <row r="38" spans="1:8" ht="21.9" customHeight="1" x14ac:dyDescent="0.3">
      <c r="A38" s="106"/>
      <c r="B38" s="88" t="s">
        <v>364</v>
      </c>
      <c r="C38" s="80"/>
      <c r="D38" s="80"/>
      <c r="E38" s="80"/>
      <c r="F38" s="80"/>
      <c r="G38" s="80"/>
      <c r="H38" s="81"/>
    </row>
    <row r="39" spans="1:8" ht="15" customHeight="1" x14ac:dyDescent="0.3">
      <c r="A39" s="106"/>
      <c r="B39" s="448"/>
      <c r="C39" s="448"/>
      <c r="D39" s="263"/>
      <c r="E39" s="263"/>
      <c r="F39" s="263"/>
      <c r="G39" s="266"/>
      <c r="H39" s="267"/>
    </row>
    <row r="40" spans="1:8" x14ac:dyDescent="0.3">
      <c r="A40" s="106"/>
      <c r="B40" s="448"/>
      <c r="C40" s="448"/>
      <c r="D40" s="263"/>
      <c r="E40" s="263"/>
      <c r="F40" s="263"/>
      <c r="G40" s="266"/>
      <c r="H40" s="267"/>
    </row>
    <row r="41" spans="1:8" x14ac:dyDescent="0.3">
      <c r="A41" s="106"/>
      <c r="B41" s="448"/>
      <c r="C41" s="448"/>
      <c r="D41" s="263"/>
      <c r="E41" s="263"/>
      <c r="F41" s="263"/>
      <c r="G41" s="266"/>
      <c r="H41" s="267"/>
    </row>
    <row r="42" spans="1:8" x14ac:dyDescent="0.3">
      <c r="A42" s="106"/>
      <c r="B42" s="448"/>
      <c r="C42" s="448"/>
      <c r="D42" s="263"/>
      <c r="E42" s="263"/>
      <c r="F42" s="263"/>
      <c r="G42" s="266"/>
      <c r="H42" s="267"/>
    </row>
    <row r="43" spans="1:8" x14ac:dyDescent="0.3">
      <c r="A43" s="106"/>
      <c r="B43" s="448"/>
      <c r="C43" s="448"/>
      <c r="D43" s="263"/>
      <c r="E43" s="263"/>
      <c r="F43" s="263"/>
      <c r="G43" s="266"/>
      <c r="H43" s="267"/>
    </row>
    <row r="44" spans="1:8" x14ac:dyDescent="0.3">
      <c r="A44" s="106"/>
      <c r="B44" s="448"/>
      <c r="C44" s="448"/>
      <c r="D44" s="263"/>
      <c r="E44" s="263"/>
      <c r="F44" s="263"/>
      <c r="G44" s="266"/>
      <c r="H44" s="267"/>
    </row>
    <row r="45" spans="1:8" x14ac:dyDescent="0.3">
      <c r="A45" s="106"/>
      <c r="B45" s="448"/>
      <c r="C45" s="448"/>
      <c r="D45" s="263"/>
      <c r="E45" s="263"/>
      <c r="F45" s="263"/>
      <c r="G45" s="266"/>
      <c r="H45" s="267"/>
    </row>
    <row r="46" spans="1:8" x14ac:dyDescent="0.3">
      <c r="A46" s="106"/>
      <c r="B46" s="448"/>
      <c r="C46" s="448"/>
      <c r="D46" s="263"/>
      <c r="E46" s="263"/>
      <c r="F46" s="263"/>
      <c r="G46" s="266"/>
      <c r="H46" s="267"/>
    </row>
    <row r="47" spans="1:8" x14ac:dyDescent="0.3">
      <c r="A47" s="106"/>
      <c r="B47" s="448"/>
      <c r="C47" s="448"/>
      <c r="D47" s="263"/>
      <c r="E47" s="263"/>
      <c r="F47" s="263"/>
      <c r="G47" s="266"/>
      <c r="H47" s="267"/>
    </row>
    <row r="48" spans="1:8" x14ac:dyDescent="0.3">
      <c r="A48" s="106"/>
      <c r="B48" s="448"/>
      <c r="C48" s="448"/>
      <c r="D48" s="263"/>
      <c r="E48" s="263"/>
      <c r="F48" s="263"/>
      <c r="G48" s="266"/>
      <c r="H48" s="267"/>
    </row>
    <row r="49" spans="1:8" x14ac:dyDescent="0.3">
      <c r="A49" s="106"/>
      <c r="B49" s="488" t="s">
        <v>298</v>
      </c>
      <c r="C49" s="488"/>
      <c r="D49" s="263"/>
      <c r="E49" s="263"/>
      <c r="F49" s="263"/>
      <c r="G49" s="266"/>
      <c r="H49" s="267"/>
    </row>
    <row r="50" spans="1:8" x14ac:dyDescent="0.3">
      <c r="A50" s="106"/>
      <c r="B50" s="448"/>
      <c r="C50" s="448"/>
      <c r="D50" s="263"/>
      <c r="E50" s="263"/>
      <c r="F50" s="263"/>
      <c r="G50" s="266"/>
      <c r="H50" s="267"/>
    </row>
    <row r="51" spans="1:8" ht="21.9" customHeight="1" x14ac:dyDescent="0.3">
      <c r="A51" s="106"/>
      <c r="B51" s="88" t="s">
        <v>368</v>
      </c>
      <c r="C51" s="113"/>
      <c r="D51" s="140"/>
      <c r="E51" s="140"/>
      <c r="F51" s="140"/>
      <c r="G51" s="141"/>
      <c r="H51" s="142"/>
    </row>
    <row r="52" spans="1:8" x14ac:dyDescent="0.3">
      <c r="A52" s="106"/>
      <c r="B52" s="448"/>
      <c r="C52" s="448"/>
      <c r="D52" s="263"/>
      <c r="E52" s="263"/>
      <c r="F52" s="263"/>
      <c r="G52" s="266"/>
      <c r="H52" s="267"/>
    </row>
    <row r="53" spans="1:8" x14ac:dyDescent="0.3">
      <c r="A53" s="106"/>
      <c r="B53" s="448"/>
      <c r="C53" s="448"/>
      <c r="D53" s="263"/>
      <c r="E53" s="263"/>
      <c r="F53" s="263"/>
      <c r="G53" s="266"/>
      <c r="H53" s="267"/>
    </row>
    <row r="54" spans="1:8" x14ac:dyDescent="0.3">
      <c r="A54" s="106"/>
      <c r="B54" s="448"/>
      <c r="C54" s="448"/>
      <c r="D54" s="263"/>
      <c r="E54" s="263"/>
      <c r="F54" s="263"/>
      <c r="G54" s="266"/>
      <c r="H54" s="267"/>
    </row>
    <row r="55" spans="1:8" x14ac:dyDescent="0.3">
      <c r="A55" s="106"/>
      <c r="B55" s="448"/>
      <c r="C55" s="448"/>
      <c r="D55" s="263"/>
      <c r="E55" s="263"/>
      <c r="F55" s="263"/>
      <c r="G55" s="266"/>
      <c r="H55" s="267"/>
    </row>
    <row r="56" spans="1:8" x14ac:dyDescent="0.3">
      <c r="A56" s="106"/>
      <c r="B56" s="448"/>
      <c r="C56" s="448"/>
      <c r="D56" s="263"/>
      <c r="E56" s="263"/>
      <c r="F56" s="263"/>
      <c r="G56" s="266"/>
      <c r="H56" s="267"/>
    </row>
    <row r="57" spans="1:8" x14ac:dyDescent="0.3">
      <c r="A57" s="106"/>
      <c r="B57" s="448"/>
      <c r="C57" s="448"/>
      <c r="D57" s="263"/>
      <c r="E57" s="263"/>
      <c r="F57" s="263"/>
      <c r="G57" s="266"/>
      <c r="H57" s="267"/>
    </row>
    <row r="58" spans="1:8" x14ac:dyDescent="0.3">
      <c r="A58" s="106"/>
      <c r="B58" s="448"/>
      <c r="C58" s="448"/>
      <c r="D58" s="263"/>
      <c r="E58" s="263"/>
      <c r="F58" s="263"/>
      <c r="G58" s="266"/>
      <c r="H58" s="267"/>
    </row>
    <row r="59" spans="1:8" x14ac:dyDescent="0.3">
      <c r="A59" s="106"/>
      <c r="B59" s="448"/>
      <c r="C59" s="448"/>
      <c r="D59" s="263"/>
      <c r="E59" s="263"/>
      <c r="F59" s="263"/>
      <c r="G59" s="266"/>
      <c r="H59" s="267"/>
    </row>
    <row r="60" spans="1:8" x14ac:dyDescent="0.3">
      <c r="A60" s="106"/>
      <c r="B60" s="448"/>
      <c r="C60" s="448"/>
      <c r="D60" s="263"/>
      <c r="E60" s="263"/>
      <c r="F60" s="263"/>
      <c r="G60" s="266"/>
      <c r="H60" s="267"/>
    </row>
    <row r="61" spans="1:8" x14ac:dyDescent="0.3">
      <c r="A61" s="106"/>
      <c r="B61" s="448"/>
      <c r="C61" s="448"/>
      <c r="D61" s="263"/>
      <c r="E61" s="263"/>
      <c r="F61" s="263"/>
      <c r="G61" s="266"/>
      <c r="H61" s="267"/>
    </row>
    <row r="62" spans="1:8" x14ac:dyDescent="0.3">
      <c r="A62" s="106"/>
      <c r="B62" s="488" t="s">
        <v>298</v>
      </c>
      <c r="C62" s="488"/>
      <c r="D62" s="263"/>
      <c r="E62" s="263"/>
      <c r="F62" s="263"/>
      <c r="G62" s="266"/>
      <c r="H62" s="267"/>
    </row>
    <row r="63" spans="1:8" x14ac:dyDescent="0.3">
      <c r="A63" s="106"/>
      <c r="B63" s="448"/>
      <c r="C63" s="448"/>
      <c r="D63" s="263"/>
      <c r="E63" s="263"/>
      <c r="F63" s="263"/>
      <c r="G63" s="266"/>
      <c r="H63" s="267"/>
    </row>
    <row r="64" spans="1:8" x14ac:dyDescent="0.3">
      <c r="A64" s="106"/>
      <c r="B64" s="143"/>
      <c r="C64" s="120"/>
      <c r="D64" s="145">
        <f>SUM(D39:D63)</f>
        <v>0</v>
      </c>
      <c r="E64" s="145">
        <f>SUM(E39:E63)</f>
        <v>0</v>
      </c>
      <c r="F64" s="145">
        <f>SUM(F39:F63)</f>
        <v>0</v>
      </c>
      <c r="G64" s="145">
        <f>SUM(G39:G63)</f>
        <v>0</v>
      </c>
      <c r="H64" s="202">
        <f>SUM(H39:H63)</f>
        <v>0</v>
      </c>
    </row>
    <row r="65" spans="1:8" x14ac:dyDescent="0.3">
      <c r="A65" s="74" t="s">
        <v>311</v>
      </c>
      <c r="B65" s="50" t="s">
        <v>371</v>
      </c>
      <c r="C65" s="120"/>
      <c r="D65" s="147"/>
      <c r="E65" s="147"/>
      <c r="F65" s="147"/>
      <c r="G65" s="141"/>
      <c r="H65" s="142"/>
    </row>
    <row r="66" spans="1:8" x14ac:dyDescent="0.3">
      <c r="A66" s="106"/>
      <c r="C66" s="44" t="s">
        <v>372</v>
      </c>
      <c r="D66" s="145">
        <f>D64</f>
        <v>0</v>
      </c>
      <c r="E66" s="145">
        <f t="shared" ref="E66:H66" si="0">E64</f>
        <v>0</v>
      </c>
      <c r="F66" s="145">
        <f t="shared" si="0"/>
        <v>0</v>
      </c>
      <c r="G66" s="145">
        <f t="shared" si="0"/>
        <v>0</v>
      </c>
      <c r="H66" s="202">
        <f t="shared" si="0"/>
        <v>0</v>
      </c>
    </row>
    <row r="67" spans="1:8" x14ac:dyDescent="0.3">
      <c r="A67" s="106"/>
      <c r="C67" s="44" t="s">
        <v>373</v>
      </c>
      <c r="E67" s="296" t="e">
        <f>E64/D64</f>
        <v>#DIV/0!</v>
      </c>
      <c r="F67" s="296" t="e">
        <f>F64/D64</f>
        <v>#DIV/0!</v>
      </c>
      <c r="G67" s="296" t="e">
        <f>G64/D64</f>
        <v>#DIV/0!</v>
      </c>
      <c r="H67" s="297" t="e">
        <f>H64/D64</f>
        <v>#DIV/0!</v>
      </c>
    </row>
    <row r="68" spans="1:8" x14ac:dyDescent="0.3">
      <c r="A68" s="106"/>
      <c r="C68" s="44" t="s">
        <v>374</v>
      </c>
      <c r="E68" s="92" t="e">
        <f>IF(E67&gt;=(2/3),"Yes","No")</f>
        <v>#DIV/0!</v>
      </c>
      <c r="F68" s="92" t="e">
        <f>IF(F67&gt;=(2/3),"Yes","No")</f>
        <v>#DIV/0!</v>
      </c>
      <c r="G68" s="92" t="e">
        <f>IF(G67&gt;=(2/3),"Yes","No")</f>
        <v>#DIV/0!</v>
      </c>
      <c r="H68" s="151" t="e">
        <f>IF(H67&gt;=(2/3),"Yes","No")</f>
        <v>#DIV/0!</v>
      </c>
    </row>
    <row r="69" spans="1:8" x14ac:dyDescent="0.3">
      <c r="A69" s="106"/>
      <c r="E69" s="154" t="e">
        <f>IF(E68="No", "Note A", "Note B")</f>
        <v>#DIV/0!</v>
      </c>
      <c r="F69" s="154" t="e">
        <f>IF(F68="No", "Note A", "Note B")</f>
        <v>#DIV/0!</v>
      </c>
      <c r="G69" s="154" t="e">
        <f>IF(G68="No", "Note A", "Note B")</f>
        <v>#DIV/0!</v>
      </c>
      <c r="H69" s="184" t="e">
        <f>IF(H68="No", "Note A", "Note B")</f>
        <v>#DIV/0!</v>
      </c>
    </row>
    <row r="70" spans="1:8" x14ac:dyDescent="0.3">
      <c r="A70" s="106"/>
      <c r="E70" s="154"/>
      <c r="F70" s="154"/>
      <c r="G70" s="154"/>
      <c r="H70" s="184"/>
    </row>
    <row r="71" spans="1:8" ht="15" customHeight="1" x14ac:dyDescent="0.3">
      <c r="A71" s="106"/>
      <c r="B71" s="155" t="s">
        <v>378</v>
      </c>
      <c r="C71" s="143" t="s">
        <v>485</v>
      </c>
      <c r="D71" s="143"/>
      <c r="E71" s="143"/>
      <c r="F71" s="143"/>
      <c r="G71" s="143"/>
      <c r="H71" s="156"/>
    </row>
    <row r="72" spans="1:8" ht="30.75" customHeight="1" x14ac:dyDescent="0.3">
      <c r="A72" s="106"/>
      <c r="B72" s="211" t="s">
        <v>380</v>
      </c>
      <c r="C72" s="511" t="s">
        <v>486</v>
      </c>
      <c r="D72" s="511"/>
      <c r="E72" s="511"/>
      <c r="F72" s="511"/>
      <c r="G72" s="511"/>
      <c r="H72" s="512"/>
    </row>
    <row r="73" spans="1:8" x14ac:dyDescent="0.3">
      <c r="A73" s="106"/>
      <c r="B73" s="157"/>
      <c r="C73" s="143"/>
      <c r="D73" s="143"/>
      <c r="E73" s="143"/>
      <c r="F73" s="143"/>
      <c r="G73" s="143"/>
      <c r="H73" s="156"/>
    </row>
    <row r="74" spans="1:8" x14ac:dyDescent="0.3">
      <c r="A74" s="74" t="s">
        <v>314</v>
      </c>
      <c r="B74" s="50" t="s">
        <v>382</v>
      </c>
      <c r="E74" s="92"/>
      <c r="F74" s="92"/>
      <c r="G74" s="92"/>
      <c r="H74" s="151"/>
    </row>
    <row r="75" spans="1:8" x14ac:dyDescent="0.3">
      <c r="A75" s="106"/>
      <c r="B75" s="465" t="s">
        <v>487</v>
      </c>
      <c r="C75" s="465"/>
      <c r="D75" s="465"/>
      <c r="E75" s="465"/>
      <c r="F75" s="465"/>
      <c r="G75" s="465"/>
      <c r="H75" s="466"/>
    </row>
    <row r="76" spans="1:8" x14ac:dyDescent="0.3">
      <c r="A76" s="74"/>
      <c r="B76" s="465"/>
      <c r="C76" s="465"/>
      <c r="D76" s="465"/>
      <c r="E76" s="465"/>
      <c r="F76" s="465"/>
      <c r="G76" s="465"/>
      <c r="H76" s="466"/>
    </row>
    <row r="77" spans="1:8" x14ac:dyDescent="0.3">
      <c r="A77" s="74"/>
      <c r="E77" s="92"/>
      <c r="F77" s="92"/>
      <c r="G77" s="92"/>
      <c r="H77" s="151"/>
    </row>
    <row r="78" spans="1:8" x14ac:dyDescent="0.3">
      <c r="A78" s="74"/>
      <c r="B78" s="465" t="s">
        <v>488</v>
      </c>
      <c r="C78" s="465"/>
      <c r="D78" s="465"/>
      <c r="E78" s="465"/>
      <c r="F78" s="465"/>
      <c r="G78" s="465"/>
      <c r="H78" s="466"/>
    </row>
    <row r="79" spans="1:8" x14ac:dyDescent="0.3">
      <c r="A79" s="74"/>
      <c r="B79" s="465"/>
      <c r="C79" s="465"/>
      <c r="D79" s="465"/>
      <c r="E79" s="465"/>
      <c r="F79" s="465"/>
      <c r="G79" s="465"/>
      <c r="H79" s="466"/>
    </row>
    <row r="80" spans="1:8" x14ac:dyDescent="0.3">
      <c r="A80" s="74"/>
      <c r="B80" s="465"/>
      <c r="C80" s="465"/>
      <c r="D80" s="465"/>
      <c r="E80" s="465"/>
      <c r="F80" s="465"/>
      <c r="G80" s="465"/>
      <c r="H80" s="466"/>
    </row>
    <row r="81" spans="1:8" x14ac:dyDescent="0.3">
      <c r="A81" s="74"/>
      <c r="B81" s="465"/>
      <c r="C81" s="465"/>
      <c r="D81" s="465"/>
      <c r="E81" s="465"/>
      <c r="F81" s="465"/>
      <c r="G81" s="465"/>
      <c r="H81" s="466"/>
    </row>
    <row r="82" spans="1:8" x14ac:dyDescent="0.3">
      <c r="A82" s="74"/>
      <c r="E82" s="92"/>
      <c r="F82" s="92"/>
      <c r="G82" s="92"/>
      <c r="H82" s="151"/>
    </row>
    <row r="83" spans="1:8" x14ac:dyDescent="0.3">
      <c r="A83" s="74"/>
      <c r="B83" s="50" t="s">
        <v>285</v>
      </c>
      <c r="D83" s="449"/>
      <c r="E83" s="449"/>
      <c r="F83" s="449"/>
      <c r="G83" s="449"/>
      <c r="H83" s="450"/>
    </row>
    <row r="84" spans="1:8" x14ac:dyDescent="0.3">
      <c r="A84" s="74"/>
      <c r="C84" s="78"/>
      <c r="D84" s="78"/>
      <c r="E84" s="78"/>
      <c r="F84" s="78"/>
      <c r="G84" s="78"/>
      <c r="H84" s="79"/>
    </row>
    <row r="85" spans="1:8" x14ac:dyDescent="0.3">
      <c r="A85" s="74"/>
      <c r="D85" s="78"/>
      <c r="E85" s="158"/>
      <c r="F85" s="158"/>
      <c r="G85" s="158"/>
      <c r="H85" s="159"/>
    </row>
    <row r="86" spans="1:8" x14ac:dyDescent="0.3">
      <c r="A86" s="74"/>
      <c r="D86" s="78" t="s">
        <v>489</v>
      </c>
      <c r="E86" s="158" t="s">
        <v>386</v>
      </c>
      <c r="F86" s="158" t="s">
        <v>387</v>
      </c>
      <c r="G86" s="158"/>
      <c r="H86" s="159"/>
    </row>
    <row r="87" spans="1:8" x14ac:dyDescent="0.3">
      <c r="A87" s="74"/>
      <c r="B87" s="160" t="s">
        <v>490</v>
      </c>
      <c r="C87" s="84"/>
      <c r="D87" s="161" t="s">
        <v>389</v>
      </c>
      <c r="E87" s="162" t="s">
        <v>390</v>
      </c>
      <c r="F87" s="162" t="s">
        <v>391</v>
      </c>
      <c r="G87" s="203" t="s">
        <v>392</v>
      </c>
      <c r="H87" s="204"/>
    </row>
    <row r="88" spans="1:8" x14ac:dyDescent="0.3">
      <c r="A88" s="74"/>
      <c r="B88" s="44" t="s">
        <v>491</v>
      </c>
      <c r="E88" s="92"/>
      <c r="G88" s="92"/>
      <c r="H88" s="151"/>
    </row>
    <row r="89" spans="1:8" x14ac:dyDescent="0.3">
      <c r="A89" s="74"/>
      <c r="C89" s="163" t="e">
        <f>IF(E68="Yes", "Complete Analysis", "N/A - Do Not Complete")</f>
        <v>#DIV/0!</v>
      </c>
      <c r="D89" s="284"/>
      <c r="E89" s="263"/>
      <c r="F89" s="91" t="e">
        <f>E89/E95</f>
        <v>#DIV/0!</v>
      </c>
      <c r="G89" s="476"/>
      <c r="H89" s="477"/>
    </row>
    <row r="90" spans="1:8" x14ac:dyDescent="0.3">
      <c r="A90" s="74"/>
      <c r="D90" s="284"/>
      <c r="E90" s="263"/>
      <c r="F90" s="91" t="e">
        <f>E90/E95</f>
        <v>#DIV/0!</v>
      </c>
      <c r="G90" s="476"/>
      <c r="H90" s="477"/>
    </row>
    <row r="91" spans="1:8" x14ac:dyDescent="0.3">
      <c r="A91" s="74"/>
      <c r="D91" s="284"/>
      <c r="E91" s="263"/>
      <c r="F91" s="91" t="e">
        <f>E91/E95</f>
        <v>#DIV/0!</v>
      </c>
      <c r="G91" s="476"/>
      <c r="H91" s="477"/>
    </row>
    <row r="92" spans="1:8" x14ac:dyDescent="0.3">
      <c r="A92" s="74"/>
      <c r="D92" s="284"/>
      <c r="E92" s="263"/>
      <c r="F92" s="91" t="e">
        <f>E92/E95</f>
        <v>#DIV/0!</v>
      </c>
      <c r="G92" s="476"/>
      <c r="H92" s="477"/>
    </row>
    <row r="93" spans="1:8" x14ac:dyDescent="0.3">
      <c r="A93" s="74"/>
      <c r="D93" s="284"/>
      <c r="E93" s="263"/>
      <c r="F93" s="91" t="e">
        <f>E93/E95</f>
        <v>#DIV/0!</v>
      </c>
      <c r="G93" s="476"/>
      <c r="H93" s="477"/>
    </row>
    <row r="94" spans="1:8" x14ac:dyDescent="0.3">
      <c r="A94" s="74"/>
      <c r="D94" s="285"/>
      <c r="E94" s="269"/>
      <c r="F94" s="91" t="e">
        <f>E94/E95</f>
        <v>#DIV/0!</v>
      </c>
      <c r="G94" s="480"/>
      <c r="H94" s="481"/>
    </row>
    <row r="95" spans="1:8" x14ac:dyDescent="0.3">
      <c r="A95" s="74"/>
      <c r="C95" s="164"/>
      <c r="D95" s="164" t="s">
        <v>492</v>
      </c>
      <c r="E95" s="165">
        <f>SUM(E89:E94)</f>
        <v>0</v>
      </c>
      <c r="F95" s="92"/>
      <c r="G95" s="166" t="s">
        <v>395</v>
      </c>
      <c r="H95" s="289"/>
    </row>
    <row r="96" spans="1:8" x14ac:dyDescent="0.3">
      <c r="A96" s="74"/>
      <c r="E96" s="92"/>
      <c r="F96" s="92"/>
      <c r="G96" s="92"/>
      <c r="H96" s="151"/>
    </row>
    <row r="97" spans="1:8" x14ac:dyDescent="0.3">
      <c r="A97" s="74"/>
      <c r="B97" s="44" t="s">
        <v>493</v>
      </c>
      <c r="E97" s="92"/>
      <c r="F97" s="92"/>
      <c r="G97" s="92"/>
      <c r="H97" s="151"/>
    </row>
    <row r="98" spans="1:8" x14ac:dyDescent="0.3">
      <c r="A98" s="74"/>
      <c r="C98" s="163" t="e">
        <f>IF(F68="Yes", "Complete Analysis", "N/A - Do Not Complete")</f>
        <v>#DIV/0!</v>
      </c>
      <c r="D98" s="284"/>
      <c r="E98" s="263"/>
      <c r="F98" s="91" t="e">
        <f>E98/E104</f>
        <v>#DIV/0!</v>
      </c>
      <c r="G98" s="476"/>
      <c r="H98" s="477"/>
    </row>
    <row r="99" spans="1:8" x14ac:dyDescent="0.3">
      <c r="A99" s="74"/>
      <c r="D99" s="284"/>
      <c r="E99" s="263"/>
      <c r="F99" s="91" t="e">
        <f>E99/E104</f>
        <v>#DIV/0!</v>
      </c>
      <c r="G99" s="476"/>
      <c r="H99" s="477"/>
    </row>
    <row r="100" spans="1:8" x14ac:dyDescent="0.3">
      <c r="A100" s="74"/>
      <c r="D100" s="284"/>
      <c r="E100" s="263"/>
      <c r="F100" s="91" t="e">
        <f>E100/E104</f>
        <v>#DIV/0!</v>
      </c>
      <c r="G100" s="476"/>
      <c r="H100" s="477"/>
    </row>
    <row r="101" spans="1:8" x14ac:dyDescent="0.3">
      <c r="A101" s="74"/>
      <c r="D101" s="284"/>
      <c r="E101" s="263"/>
      <c r="F101" s="91" t="e">
        <f>E101/E104</f>
        <v>#DIV/0!</v>
      </c>
      <c r="G101" s="476"/>
      <c r="H101" s="477"/>
    </row>
    <row r="102" spans="1:8" x14ac:dyDescent="0.3">
      <c r="A102" s="74"/>
      <c r="D102" s="284"/>
      <c r="E102" s="263"/>
      <c r="F102" s="91" t="e">
        <f>E102/E104</f>
        <v>#DIV/0!</v>
      </c>
      <c r="G102" s="476"/>
      <c r="H102" s="477"/>
    </row>
    <row r="103" spans="1:8" x14ac:dyDescent="0.3">
      <c r="A103" s="74"/>
      <c r="D103" s="285"/>
      <c r="E103" s="269"/>
      <c r="F103" s="91" t="e">
        <f>E103/E104</f>
        <v>#DIV/0!</v>
      </c>
      <c r="G103" s="480"/>
      <c r="H103" s="481"/>
    </row>
    <row r="104" spans="1:8" x14ac:dyDescent="0.3">
      <c r="A104" s="74"/>
      <c r="D104" s="164" t="s">
        <v>494</v>
      </c>
      <c r="E104" s="165">
        <f>SUM(E98:E103)</f>
        <v>0</v>
      </c>
      <c r="F104" s="92"/>
      <c r="G104" s="166" t="s">
        <v>395</v>
      </c>
      <c r="H104" s="289"/>
    </row>
    <row r="105" spans="1:8" x14ac:dyDescent="0.3">
      <c r="A105" s="74"/>
      <c r="D105" s="164"/>
      <c r="E105" s="140"/>
      <c r="F105" s="92"/>
      <c r="G105" s="166"/>
      <c r="H105" s="206"/>
    </row>
    <row r="106" spans="1:8" x14ac:dyDescent="0.3">
      <c r="A106" s="106"/>
      <c r="B106" s="44" t="s">
        <v>495</v>
      </c>
      <c r="E106" s="92"/>
      <c r="F106" s="92"/>
      <c r="G106" s="92"/>
      <c r="H106" s="151"/>
    </row>
    <row r="107" spans="1:8" x14ac:dyDescent="0.3">
      <c r="A107" s="106"/>
      <c r="C107" s="163" t="e">
        <f>IF(G68="Yes", "Complete Analysis", "N/A - Do Not Complete")</f>
        <v>#DIV/0!</v>
      </c>
      <c r="D107" s="284"/>
      <c r="E107" s="263"/>
      <c r="F107" s="91" t="e">
        <f>E107/E113</f>
        <v>#DIV/0!</v>
      </c>
      <c r="G107" s="476"/>
      <c r="H107" s="477"/>
    </row>
    <row r="108" spans="1:8" x14ac:dyDescent="0.3">
      <c r="A108" s="106"/>
      <c r="D108" s="284"/>
      <c r="E108" s="263"/>
      <c r="F108" s="91" t="e">
        <f>E108/E113</f>
        <v>#DIV/0!</v>
      </c>
      <c r="G108" s="476"/>
      <c r="H108" s="477"/>
    </row>
    <row r="109" spans="1:8" x14ac:dyDescent="0.3">
      <c r="A109" s="106"/>
      <c r="D109" s="284"/>
      <c r="E109" s="263"/>
      <c r="F109" s="91" t="e">
        <f>E109/E113</f>
        <v>#DIV/0!</v>
      </c>
      <c r="G109" s="476"/>
      <c r="H109" s="477"/>
    </row>
    <row r="110" spans="1:8" x14ac:dyDescent="0.3">
      <c r="A110" s="106"/>
      <c r="D110" s="284"/>
      <c r="E110" s="263"/>
      <c r="F110" s="91" t="e">
        <f>E110/E113</f>
        <v>#DIV/0!</v>
      </c>
      <c r="G110" s="476"/>
      <c r="H110" s="477"/>
    </row>
    <row r="111" spans="1:8" x14ac:dyDescent="0.3">
      <c r="A111" s="106"/>
      <c r="D111" s="284"/>
      <c r="E111" s="263"/>
      <c r="F111" s="91" t="e">
        <f>E111/E113</f>
        <v>#DIV/0!</v>
      </c>
      <c r="G111" s="476"/>
      <c r="H111" s="477"/>
    </row>
    <row r="112" spans="1:8" x14ac:dyDescent="0.3">
      <c r="A112" s="106"/>
      <c r="D112" s="285"/>
      <c r="E112" s="269"/>
      <c r="F112" s="91" t="e">
        <f>E112/E113</f>
        <v>#DIV/0!</v>
      </c>
      <c r="G112" s="480"/>
      <c r="H112" s="481"/>
    </row>
    <row r="113" spans="1:8" x14ac:dyDescent="0.3">
      <c r="A113" s="106"/>
      <c r="D113" s="164" t="s">
        <v>496</v>
      </c>
      <c r="E113" s="165">
        <f>SUM(E107:E112)</f>
        <v>0</v>
      </c>
      <c r="F113" s="92"/>
      <c r="G113" s="166" t="s">
        <v>395</v>
      </c>
      <c r="H113" s="289"/>
    </row>
    <row r="114" spans="1:8" x14ac:dyDescent="0.3">
      <c r="A114" s="106"/>
      <c r="E114" s="92"/>
      <c r="F114" s="92"/>
      <c r="G114" s="92"/>
      <c r="H114" s="151"/>
    </row>
    <row r="115" spans="1:8" x14ac:dyDescent="0.3">
      <c r="A115" s="106"/>
      <c r="B115" s="44" t="s">
        <v>497</v>
      </c>
      <c r="E115" s="92"/>
      <c r="F115" s="92"/>
      <c r="G115" s="92"/>
      <c r="H115" s="151"/>
    </row>
    <row r="116" spans="1:8" x14ac:dyDescent="0.3">
      <c r="A116" s="106"/>
      <c r="C116" s="163" t="e">
        <f>IF(H68="Yes", "Complete Analysis", "N/A - Do Not Complete")</f>
        <v>#DIV/0!</v>
      </c>
      <c r="D116" s="284"/>
      <c r="E116" s="263"/>
      <c r="F116" s="91" t="e">
        <f>E116/E122</f>
        <v>#DIV/0!</v>
      </c>
      <c r="G116" s="476"/>
      <c r="H116" s="477"/>
    </row>
    <row r="117" spans="1:8" x14ac:dyDescent="0.3">
      <c r="A117" s="106"/>
      <c r="C117" s="163"/>
      <c r="D117" s="284"/>
      <c r="E117" s="263"/>
      <c r="F117" s="91" t="e">
        <f>E117/E122</f>
        <v>#DIV/0!</v>
      </c>
      <c r="G117" s="476"/>
      <c r="H117" s="477"/>
    </row>
    <row r="118" spans="1:8" x14ac:dyDescent="0.3">
      <c r="A118" s="106"/>
      <c r="C118" s="163"/>
      <c r="D118" s="284"/>
      <c r="E118" s="263"/>
      <c r="F118" s="91" t="e">
        <f>E118/E122</f>
        <v>#DIV/0!</v>
      </c>
      <c r="G118" s="476"/>
      <c r="H118" s="477"/>
    </row>
    <row r="119" spans="1:8" x14ac:dyDescent="0.3">
      <c r="A119" s="106"/>
      <c r="C119" s="163"/>
      <c r="D119" s="284"/>
      <c r="E119" s="263"/>
      <c r="F119" s="91" t="e">
        <f>E119/E122</f>
        <v>#DIV/0!</v>
      </c>
      <c r="G119" s="476"/>
      <c r="H119" s="477"/>
    </row>
    <row r="120" spans="1:8" x14ac:dyDescent="0.3">
      <c r="A120" s="106"/>
      <c r="C120" s="163"/>
      <c r="D120" s="284"/>
      <c r="E120" s="263"/>
      <c r="F120" s="91" t="e">
        <f>E120/E122</f>
        <v>#DIV/0!</v>
      </c>
      <c r="G120" s="476"/>
      <c r="H120" s="477"/>
    </row>
    <row r="121" spans="1:8" x14ac:dyDescent="0.3">
      <c r="A121" s="106"/>
      <c r="C121" s="163"/>
      <c r="D121" s="285"/>
      <c r="E121" s="269"/>
      <c r="F121" s="91" t="e">
        <f>E121/E122</f>
        <v>#DIV/0!</v>
      </c>
      <c r="G121" s="480"/>
      <c r="H121" s="481"/>
    </row>
    <row r="122" spans="1:8" x14ac:dyDescent="0.3">
      <c r="A122" s="106"/>
      <c r="C122" s="163"/>
      <c r="D122" s="164" t="s">
        <v>498</v>
      </c>
      <c r="E122" s="165">
        <f>SUM(E116:E121)</f>
        <v>0</v>
      </c>
      <c r="F122" s="91"/>
      <c r="G122" s="166" t="s">
        <v>395</v>
      </c>
      <c r="H122" s="289"/>
    </row>
    <row r="123" spans="1:8" ht="15" thickBot="1" x14ac:dyDescent="0.35">
      <c r="A123" s="121"/>
      <c r="B123" s="96"/>
      <c r="C123" s="169"/>
      <c r="D123" s="170"/>
      <c r="E123" s="170"/>
      <c r="F123" s="171"/>
      <c r="G123" s="97"/>
      <c r="H123" s="172"/>
    </row>
    <row r="124" spans="1:8" ht="15" thickBot="1" x14ac:dyDescent="0.35">
      <c r="C124" s="163"/>
      <c r="E124" s="140"/>
      <c r="F124" s="92"/>
      <c r="G124" s="92"/>
      <c r="H124" s="92"/>
    </row>
    <row r="125" spans="1:8" ht="16.2" thickBot="1" x14ac:dyDescent="0.35">
      <c r="A125" s="435" t="s">
        <v>514</v>
      </c>
      <c r="B125" s="436"/>
      <c r="C125" s="436"/>
      <c r="D125" s="436"/>
      <c r="E125" s="436"/>
      <c r="F125" s="436"/>
      <c r="G125" s="436"/>
      <c r="H125" s="437"/>
    </row>
    <row r="126" spans="1:8" ht="15" customHeight="1" x14ac:dyDescent="0.3">
      <c r="A126" s="74" t="s">
        <v>319</v>
      </c>
      <c r="B126" s="75" t="s">
        <v>500</v>
      </c>
      <c r="C126" s="75"/>
      <c r="D126" s="75"/>
      <c r="E126" s="75"/>
      <c r="F126" s="75"/>
      <c r="G126" s="75"/>
      <c r="H126" s="207"/>
    </row>
    <row r="127" spans="1:8" x14ac:dyDescent="0.3">
      <c r="A127" s="106"/>
      <c r="H127" s="76"/>
    </row>
    <row r="128" spans="1:8" x14ac:dyDescent="0.3">
      <c r="A128" s="74"/>
      <c r="B128" s="50" t="s">
        <v>285</v>
      </c>
      <c r="D128" s="449"/>
      <c r="E128" s="449"/>
      <c r="F128" s="449"/>
      <c r="G128" s="449"/>
      <c r="H128" s="450"/>
    </row>
    <row r="129" spans="1:8" x14ac:dyDescent="0.3">
      <c r="A129" s="74"/>
      <c r="C129" s="78"/>
      <c r="D129" s="78"/>
      <c r="E129" s="78"/>
      <c r="F129" s="78"/>
      <c r="G129" s="78"/>
      <c r="H129" s="79"/>
    </row>
    <row r="130" spans="1:8" x14ac:dyDescent="0.3">
      <c r="A130" s="106"/>
      <c r="E130" s="499" t="s">
        <v>356</v>
      </c>
      <c r="F130" s="500"/>
      <c r="G130" s="500"/>
      <c r="H130" s="501"/>
    </row>
    <row r="131" spans="1:8" x14ac:dyDescent="0.3">
      <c r="A131" s="106"/>
      <c r="E131" s="80" t="s">
        <v>321</v>
      </c>
      <c r="F131" s="80" t="s">
        <v>321</v>
      </c>
      <c r="G131" s="80" t="s">
        <v>321</v>
      </c>
      <c r="H131" s="81" t="s">
        <v>321</v>
      </c>
    </row>
    <row r="132" spans="1:8" x14ac:dyDescent="0.3">
      <c r="A132" s="106"/>
      <c r="E132" s="80" t="s">
        <v>477</v>
      </c>
      <c r="F132" s="80" t="s">
        <v>478</v>
      </c>
      <c r="G132" s="80" t="s">
        <v>479</v>
      </c>
      <c r="H132" s="81" t="s">
        <v>480</v>
      </c>
    </row>
    <row r="133" spans="1:8" x14ac:dyDescent="0.3">
      <c r="A133" s="106"/>
      <c r="B133" s="82" t="s">
        <v>453</v>
      </c>
      <c r="C133" s="83"/>
      <c r="D133" s="84"/>
      <c r="E133" s="83" t="s">
        <v>481</v>
      </c>
      <c r="F133" s="83" t="s">
        <v>482</v>
      </c>
      <c r="G133" s="83" t="s">
        <v>483</v>
      </c>
      <c r="H133" s="135" t="s">
        <v>484</v>
      </c>
    </row>
    <row r="134" spans="1:8" ht="21.9" customHeight="1" x14ac:dyDescent="0.3">
      <c r="A134" s="106"/>
      <c r="B134" s="88" t="s">
        <v>364</v>
      </c>
      <c r="C134" s="80"/>
      <c r="D134" s="80"/>
      <c r="E134" s="80"/>
      <c r="F134" s="80"/>
      <c r="G134" s="80"/>
      <c r="H134" s="81"/>
    </row>
    <row r="135" spans="1:8" ht="15" customHeight="1" x14ac:dyDescent="0.3">
      <c r="A135" s="106"/>
      <c r="B135" s="456"/>
      <c r="C135" s="475"/>
      <c r="D135" s="457"/>
      <c r="E135" s="268"/>
      <c r="F135" s="268"/>
      <c r="G135" s="281"/>
      <c r="H135" s="282"/>
    </row>
    <row r="136" spans="1:8" x14ac:dyDescent="0.3">
      <c r="A136" s="106"/>
      <c r="B136" s="456"/>
      <c r="C136" s="475"/>
      <c r="D136" s="457"/>
      <c r="E136" s="268"/>
      <c r="F136" s="268"/>
      <c r="G136" s="281"/>
      <c r="H136" s="282"/>
    </row>
    <row r="137" spans="1:8" x14ac:dyDescent="0.3">
      <c r="A137" s="106"/>
      <c r="B137" s="456"/>
      <c r="C137" s="475"/>
      <c r="D137" s="457"/>
      <c r="E137" s="268"/>
      <c r="F137" s="268"/>
      <c r="G137" s="281"/>
      <c r="H137" s="282"/>
    </row>
    <row r="138" spans="1:8" x14ac:dyDescent="0.3">
      <c r="A138" s="106"/>
      <c r="B138" s="456"/>
      <c r="C138" s="475"/>
      <c r="D138" s="457"/>
      <c r="E138" s="268"/>
      <c r="F138" s="268"/>
      <c r="G138" s="281"/>
      <c r="H138" s="282"/>
    </row>
    <row r="139" spans="1:8" x14ac:dyDescent="0.3">
      <c r="A139" s="106"/>
      <c r="B139" s="456"/>
      <c r="C139" s="475"/>
      <c r="D139" s="457"/>
      <c r="E139" s="268"/>
      <c r="F139" s="268"/>
      <c r="G139" s="281"/>
      <c r="H139" s="282"/>
    </row>
    <row r="140" spans="1:8" x14ac:dyDescent="0.3">
      <c r="A140" s="106"/>
      <c r="B140" s="456"/>
      <c r="C140" s="475"/>
      <c r="D140" s="457"/>
      <c r="E140" s="268"/>
      <c r="F140" s="268"/>
      <c r="G140" s="281"/>
      <c r="H140" s="282"/>
    </row>
    <row r="141" spans="1:8" x14ac:dyDescent="0.3">
      <c r="A141" s="106"/>
      <c r="B141" s="456"/>
      <c r="C141" s="475"/>
      <c r="D141" s="457"/>
      <c r="E141" s="268"/>
      <c r="F141" s="268"/>
      <c r="G141" s="281"/>
      <c r="H141" s="282"/>
    </row>
    <row r="142" spans="1:8" x14ac:dyDescent="0.3">
      <c r="A142" s="106"/>
      <c r="B142" s="456"/>
      <c r="C142" s="475"/>
      <c r="D142" s="457"/>
      <c r="E142" s="268"/>
      <c r="F142" s="268"/>
      <c r="G142" s="281"/>
      <c r="H142" s="282"/>
    </row>
    <row r="143" spans="1:8" x14ac:dyDescent="0.3">
      <c r="A143" s="106"/>
      <c r="B143" s="456"/>
      <c r="C143" s="475"/>
      <c r="D143" s="457"/>
      <c r="E143" s="268"/>
      <c r="F143" s="268"/>
      <c r="G143" s="281"/>
      <c r="H143" s="282"/>
    </row>
    <row r="144" spans="1:8" x14ac:dyDescent="0.3">
      <c r="A144" s="106"/>
      <c r="B144" s="456"/>
      <c r="C144" s="475"/>
      <c r="D144" s="457"/>
      <c r="E144" s="268"/>
      <c r="F144" s="268"/>
      <c r="G144" s="281"/>
      <c r="H144" s="282"/>
    </row>
    <row r="145" spans="1:8" x14ac:dyDescent="0.3">
      <c r="A145" s="106"/>
      <c r="B145" s="451" t="s">
        <v>298</v>
      </c>
      <c r="C145" s="452"/>
      <c r="D145" s="453"/>
      <c r="E145" s="268"/>
      <c r="F145" s="268"/>
      <c r="G145" s="281"/>
      <c r="H145" s="282"/>
    </row>
    <row r="146" spans="1:8" x14ac:dyDescent="0.3">
      <c r="A146" s="106"/>
      <c r="B146" s="456"/>
      <c r="C146" s="475"/>
      <c r="D146" s="457"/>
      <c r="E146" s="268"/>
      <c r="F146" s="268"/>
      <c r="G146" s="281"/>
      <c r="H146" s="282"/>
    </row>
    <row r="147" spans="1:8" ht="21.9" customHeight="1" x14ac:dyDescent="0.3">
      <c r="A147" s="106"/>
      <c r="B147" s="88" t="s">
        <v>368</v>
      </c>
      <c r="C147" s="113"/>
      <c r="D147" s="140"/>
      <c r="E147" s="140"/>
      <c r="F147" s="140"/>
      <c r="G147" s="141"/>
      <c r="H147" s="142"/>
    </row>
    <row r="148" spans="1:8" ht="15" customHeight="1" x14ac:dyDescent="0.3">
      <c r="A148" s="106"/>
      <c r="B148" s="456"/>
      <c r="C148" s="475"/>
      <c r="D148" s="457"/>
      <c r="E148" s="268"/>
      <c r="F148" s="268"/>
      <c r="G148" s="281"/>
      <c r="H148" s="282"/>
    </row>
    <row r="149" spans="1:8" x14ac:dyDescent="0.3">
      <c r="A149" s="106"/>
      <c r="B149" s="456"/>
      <c r="C149" s="475"/>
      <c r="D149" s="457"/>
      <c r="E149" s="268"/>
      <c r="F149" s="268"/>
      <c r="G149" s="281"/>
      <c r="H149" s="282"/>
    </row>
    <row r="150" spans="1:8" x14ac:dyDescent="0.3">
      <c r="A150" s="106"/>
      <c r="B150" s="456"/>
      <c r="C150" s="475"/>
      <c r="D150" s="457"/>
      <c r="E150" s="268"/>
      <c r="F150" s="268"/>
      <c r="G150" s="281"/>
      <c r="H150" s="282"/>
    </row>
    <row r="151" spans="1:8" x14ac:dyDescent="0.3">
      <c r="A151" s="106"/>
      <c r="B151" s="456"/>
      <c r="C151" s="475"/>
      <c r="D151" s="457"/>
      <c r="E151" s="268"/>
      <c r="F151" s="268"/>
      <c r="G151" s="281"/>
      <c r="H151" s="282"/>
    </row>
    <row r="152" spans="1:8" x14ac:dyDescent="0.3">
      <c r="A152" s="106"/>
      <c r="B152" s="456"/>
      <c r="C152" s="475"/>
      <c r="D152" s="457"/>
      <c r="E152" s="268"/>
      <c r="F152" s="268"/>
      <c r="G152" s="281"/>
      <c r="H152" s="282"/>
    </row>
    <row r="153" spans="1:8" x14ac:dyDescent="0.3">
      <c r="A153" s="106"/>
      <c r="B153" s="456"/>
      <c r="C153" s="475"/>
      <c r="D153" s="457"/>
      <c r="E153" s="268"/>
      <c r="F153" s="268"/>
      <c r="G153" s="281"/>
      <c r="H153" s="282"/>
    </row>
    <row r="154" spans="1:8" x14ac:dyDescent="0.3">
      <c r="A154" s="106"/>
      <c r="B154" s="456"/>
      <c r="C154" s="475"/>
      <c r="D154" s="457"/>
      <c r="E154" s="268"/>
      <c r="F154" s="268"/>
      <c r="G154" s="281"/>
      <c r="H154" s="282"/>
    </row>
    <row r="155" spans="1:8" x14ac:dyDescent="0.3">
      <c r="A155" s="106"/>
      <c r="B155" s="456"/>
      <c r="C155" s="475"/>
      <c r="D155" s="457"/>
      <c r="E155" s="268"/>
      <c r="F155" s="268"/>
      <c r="G155" s="281"/>
      <c r="H155" s="282"/>
    </row>
    <row r="156" spans="1:8" x14ac:dyDescent="0.3">
      <c r="A156" s="106"/>
      <c r="B156" s="456"/>
      <c r="C156" s="475"/>
      <c r="D156" s="457"/>
      <c r="E156" s="268"/>
      <c r="F156" s="268"/>
      <c r="G156" s="281"/>
      <c r="H156" s="282"/>
    </row>
    <row r="157" spans="1:8" x14ac:dyDescent="0.3">
      <c r="A157" s="106"/>
      <c r="B157" s="456"/>
      <c r="C157" s="475"/>
      <c r="D157" s="457"/>
      <c r="E157" s="268"/>
      <c r="F157" s="268"/>
      <c r="G157" s="281"/>
      <c r="H157" s="282"/>
    </row>
    <row r="158" spans="1:8" x14ac:dyDescent="0.3">
      <c r="A158" s="106"/>
      <c r="B158" s="451" t="s">
        <v>298</v>
      </c>
      <c r="C158" s="452"/>
      <c r="D158" s="453"/>
      <c r="E158" s="268"/>
      <c r="F158" s="268"/>
      <c r="G158" s="281"/>
      <c r="H158" s="282"/>
    </row>
    <row r="159" spans="1:8" x14ac:dyDescent="0.3">
      <c r="A159" s="106"/>
      <c r="B159" s="456"/>
      <c r="C159" s="475"/>
      <c r="D159" s="457"/>
      <c r="E159" s="268"/>
      <c r="F159" s="268"/>
      <c r="G159" s="281"/>
      <c r="H159" s="282"/>
    </row>
    <row r="160" spans="1:8" x14ac:dyDescent="0.3">
      <c r="A160" s="106"/>
      <c r="B160" s="143"/>
      <c r="C160" s="120"/>
      <c r="D160" s="208"/>
      <c r="E160" s="208"/>
      <c r="F160" s="208"/>
      <c r="G160" s="208"/>
      <c r="H160" s="209"/>
    </row>
    <row r="161" spans="1:8" x14ac:dyDescent="0.3">
      <c r="A161" s="74" t="s">
        <v>324</v>
      </c>
      <c r="B161" s="118" t="s">
        <v>325</v>
      </c>
      <c r="C161" s="119"/>
      <c r="D161" s="119"/>
      <c r="E161" s="120"/>
      <c r="F161" s="120"/>
      <c r="G161" s="120"/>
      <c r="H161" s="173"/>
    </row>
    <row r="162" spans="1:8" x14ac:dyDescent="0.3">
      <c r="A162" s="106"/>
      <c r="B162" s="446"/>
      <c r="C162" s="446"/>
      <c r="D162" s="446"/>
      <c r="E162" s="446"/>
      <c r="F162" s="446"/>
      <c r="G162" s="446"/>
      <c r="H162" s="447"/>
    </row>
    <row r="163" spans="1:8" x14ac:dyDescent="0.3">
      <c r="A163" s="106"/>
      <c r="B163" s="446"/>
      <c r="C163" s="446"/>
      <c r="D163" s="446"/>
      <c r="E163" s="446"/>
      <c r="F163" s="446"/>
      <c r="G163" s="446"/>
      <c r="H163" s="447"/>
    </row>
    <row r="164" spans="1:8" ht="15" thickBot="1" x14ac:dyDescent="0.35">
      <c r="A164" s="121"/>
      <c r="B164" s="174"/>
      <c r="C164" s="175"/>
      <c r="D164" s="175"/>
      <c r="E164" s="175"/>
      <c r="F164" s="175"/>
      <c r="G164" s="175"/>
      <c r="H164" s="210"/>
    </row>
  </sheetData>
  <sheetProtection algorithmName="SHA-512" hashValue="so5NMmL1CTUi7yOBHGm+JmVr259+8qK4xE6OwcTNao96eIiY0hNsx1tE8jjLIDKpqsZlrmKnW23/oZ2bAAiTfA==" saltValue="tUU1Yo2dY7cYCvY7gVednQ==" spinCount="100000" sheet="1" objects="1" scenarios="1" insertRows="0"/>
  <mergeCells count="87">
    <mergeCell ref="B19:H22"/>
    <mergeCell ref="B23:H23"/>
    <mergeCell ref="B24:H24"/>
    <mergeCell ref="B158:D158"/>
    <mergeCell ref="B159:D159"/>
    <mergeCell ref="B148:D148"/>
    <mergeCell ref="B149:D149"/>
    <mergeCell ref="B150:D150"/>
    <mergeCell ref="B151:D151"/>
    <mergeCell ref="B152:D152"/>
    <mergeCell ref="B142:D142"/>
    <mergeCell ref="B143:D143"/>
    <mergeCell ref="B144:D144"/>
    <mergeCell ref="B145:D145"/>
    <mergeCell ref="B146:D146"/>
    <mergeCell ref="B137:D137"/>
    <mergeCell ref="B162:H163"/>
    <mergeCell ref="B153:D153"/>
    <mergeCell ref="B154:D154"/>
    <mergeCell ref="B155:D155"/>
    <mergeCell ref="B156:D156"/>
    <mergeCell ref="B157:D157"/>
    <mergeCell ref="B138:D138"/>
    <mergeCell ref="B139:D139"/>
    <mergeCell ref="B140:D140"/>
    <mergeCell ref="B141:D141"/>
    <mergeCell ref="A125:H125"/>
    <mergeCell ref="D128:H128"/>
    <mergeCell ref="E130:H130"/>
    <mergeCell ref="B135:D135"/>
    <mergeCell ref="B136:D136"/>
    <mergeCell ref="G117:H117"/>
    <mergeCell ref="G118:H118"/>
    <mergeCell ref="G119:H119"/>
    <mergeCell ref="G120:H120"/>
    <mergeCell ref="G121:H121"/>
    <mergeCell ref="G109:H109"/>
    <mergeCell ref="G110:H110"/>
    <mergeCell ref="G111:H111"/>
    <mergeCell ref="G112:H112"/>
    <mergeCell ref="G116:H116"/>
    <mergeCell ref="G101:H101"/>
    <mergeCell ref="G102:H102"/>
    <mergeCell ref="G103:H103"/>
    <mergeCell ref="G107:H107"/>
    <mergeCell ref="G108:H108"/>
    <mergeCell ref="G93:H93"/>
    <mergeCell ref="G94:H94"/>
    <mergeCell ref="G98:H98"/>
    <mergeCell ref="G99:H99"/>
    <mergeCell ref="G100:H100"/>
    <mergeCell ref="D83:H83"/>
    <mergeCell ref="G89:H89"/>
    <mergeCell ref="G90:H90"/>
    <mergeCell ref="G91:H91"/>
    <mergeCell ref="G92:H92"/>
    <mergeCell ref="B61:C61"/>
    <mergeCell ref="B62:C62"/>
    <mergeCell ref="B63:C63"/>
    <mergeCell ref="B75:H76"/>
    <mergeCell ref="B78:H81"/>
    <mergeCell ref="C72:H72"/>
    <mergeCell ref="B56:C56"/>
    <mergeCell ref="B57:C57"/>
    <mergeCell ref="B58:C58"/>
    <mergeCell ref="B59:C59"/>
    <mergeCell ref="B60:C60"/>
    <mergeCell ref="B50:C50"/>
    <mergeCell ref="B52:C52"/>
    <mergeCell ref="B53:C53"/>
    <mergeCell ref="B54:C54"/>
    <mergeCell ref="B55:C55"/>
    <mergeCell ref="B45:C45"/>
    <mergeCell ref="B46:C46"/>
    <mergeCell ref="B47:C47"/>
    <mergeCell ref="B48:C48"/>
    <mergeCell ref="B49:C49"/>
    <mergeCell ref="B40:C40"/>
    <mergeCell ref="B41:C41"/>
    <mergeCell ref="B42:C42"/>
    <mergeCell ref="B43:C43"/>
    <mergeCell ref="B44:C44"/>
    <mergeCell ref="A27:H27"/>
    <mergeCell ref="B28:H29"/>
    <mergeCell ref="D32:H32"/>
    <mergeCell ref="E34:H34"/>
    <mergeCell ref="B39:C39"/>
  </mergeCells>
  <conditionalFormatting sqref="A27:H164">
    <cfRule type="expression" dxfId="73" priority="1">
      <formula>AND($F$11="no",$F$13="no",$F$15="no",$F$17="no")</formula>
    </cfRule>
  </conditionalFormatting>
  <conditionalFormatting sqref="E39:E50 E52:E64 E66:E69 B88:H95 E135:E146 E148:E159">
    <cfRule type="expression" dxfId="72" priority="5">
      <formula>$F$11="no"</formula>
    </cfRule>
  </conditionalFormatting>
  <conditionalFormatting sqref="F39:F50 F52:F64 F66:F69 B97:H104 F135:F146 F148:F159">
    <cfRule type="expression" dxfId="71" priority="4">
      <formula>$F$13="no"</formula>
    </cfRule>
  </conditionalFormatting>
  <conditionalFormatting sqref="G39:G50 G52:G64 G66:G69 B106:H113 G135:G146 G148:G159">
    <cfRule type="expression" dxfId="70" priority="3">
      <formula>$F$15="no"</formula>
    </cfRule>
  </conditionalFormatting>
  <conditionalFormatting sqref="H39:H50 H52:H64 H66:H69 B115:H122 H135:H146 H148:H159">
    <cfRule type="expression" dxfId="69" priority="2">
      <formula>$F$17="no"</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200-000000000000}">
          <x14:formula1>
            <xm:f>'Yes or No'!$A:$A</xm:f>
          </x14:formula1>
          <xm:sqref>F11 F17 F13 F15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76"/>
  <sheetViews>
    <sheetView showGridLines="0" zoomScaleNormal="100" workbookViewId="0">
      <pane ySplit="4" topLeftCell="A5" activePane="bottomLeft" state="frozen"/>
      <selection pane="bottomLeft" activeCell="A2" sqref="A2"/>
    </sheetView>
  </sheetViews>
  <sheetFormatPr defaultRowHeight="14.4" x14ac:dyDescent="0.3"/>
  <cols>
    <col min="2" max="2" width="49" customWidth="1"/>
    <col min="3" max="3" width="7.5546875" customWidth="1"/>
    <col min="4" max="4" width="49" customWidth="1"/>
  </cols>
  <sheetData>
    <row r="1" spans="1:5" ht="18" x14ac:dyDescent="0.35">
      <c r="A1" s="2" t="str">
        <f>'Cover and Instructions'!A1</f>
        <v>Georgia State Health Benefit Plan MHPAEA Parity</v>
      </c>
      <c r="E1" s="42" t="s">
        <v>60</v>
      </c>
    </row>
    <row r="2" spans="1:5" ht="25.8" x14ac:dyDescent="0.5">
      <c r="A2" s="3" t="s">
        <v>1</v>
      </c>
    </row>
    <row r="3" spans="1:5" ht="21" x14ac:dyDescent="0.4">
      <c r="A3" s="7" t="s">
        <v>29</v>
      </c>
    </row>
    <row r="5" spans="1:5" x14ac:dyDescent="0.3">
      <c r="A5" s="12" t="s">
        <v>61</v>
      </c>
    </row>
    <row r="6" spans="1:5" x14ac:dyDescent="0.3">
      <c r="A6" s="8"/>
    </row>
    <row r="7" spans="1:5" x14ac:dyDescent="0.3">
      <c r="A7" s="416" t="s">
        <v>62</v>
      </c>
      <c r="B7" s="416"/>
      <c r="C7" s="416"/>
      <c r="D7" s="416"/>
      <c r="E7" s="416"/>
    </row>
    <row r="8" spans="1:5" x14ac:dyDescent="0.3">
      <c r="A8" s="416"/>
      <c r="B8" s="416"/>
      <c r="C8" s="416"/>
      <c r="D8" s="416"/>
      <c r="E8" s="416"/>
    </row>
    <row r="9" spans="1:5" x14ac:dyDescent="0.3">
      <c r="A9" s="6"/>
      <c r="B9" s="6"/>
      <c r="C9" s="6"/>
      <c r="D9" s="6"/>
      <c r="E9" s="6"/>
    </row>
    <row r="10" spans="1:5" x14ac:dyDescent="0.3">
      <c r="A10" s="416" t="s">
        <v>63</v>
      </c>
      <c r="B10" s="416"/>
      <c r="C10" s="416"/>
      <c r="D10" s="416"/>
      <c r="E10" s="416"/>
    </row>
    <row r="11" spans="1:5" x14ac:dyDescent="0.3">
      <c r="A11" s="416"/>
      <c r="B11" s="416"/>
      <c r="C11" s="416"/>
      <c r="D11" s="416"/>
      <c r="E11" s="416"/>
    </row>
    <row r="12" spans="1:5" x14ac:dyDescent="0.3">
      <c r="A12" s="6"/>
      <c r="B12" s="6"/>
      <c r="C12" s="6"/>
      <c r="D12" s="6"/>
      <c r="E12" s="6"/>
    </row>
    <row r="13" spans="1:5" x14ac:dyDescent="0.3">
      <c r="A13" s="416" t="s">
        <v>64</v>
      </c>
      <c r="B13" s="416"/>
      <c r="C13" s="416"/>
      <c r="D13" s="416"/>
      <c r="E13" s="416"/>
    </row>
    <row r="14" spans="1:5" x14ac:dyDescent="0.3">
      <c r="A14" s="416"/>
      <c r="B14" s="416"/>
      <c r="C14" s="416"/>
      <c r="D14" s="416"/>
      <c r="E14" s="416"/>
    </row>
    <row r="15" spans="1:5" x14ac:dyDescent="0.3">
      <c r="A15" s="6"/>
      <c r="B15" s="6"/>
      <c r="C15" s="6"/>
      <c r="D15" s="6"/>
      <c r="E15" s="6"/>
    </row>
    <row r="16" spans="1:5" x14ac:dyDescent="0.3">
      <c r="A16" s="416" t="s">
        <v>65</v>
      </c>
      <c r="B16" s="416"/>
      <c r="C16" s="416"/>
      <c r="D16" s="416"/>
      <c r="E16" s="416"/>
    </row>
    <row r="17" spans="1:5" x14ac:dyDescent="0.3">
      <c r="A17" s="416"/>
      <c r="B17" s="416"/>
      <c r="C17" s="416"/>
      <c r="D17" s="416"/>
      <c r="E17" s="416"/>
    </row>
    <row r="18" spans="1:5" x14ac:dyDescent="0.3">
      <c r="A18" s="416"/>
      <c r="B18" s="416"/>
      <c r="C18" s="416"/>
      <c r="D18" s="416"/>
      <c r="E18" s="416"/>
    </row>
    <row r="19" spans="1:5" x14ac:dyDescent="0.3">
      <c r="A19" s="416" t="s">
        <v>66</v>
      </c>
      <c r="B19" s="416"/>
      <c r="C19" s="416"/>
      <c r="D19" s="416"/>
      <c r="E19" s="416"/>
    </row>
    <row r="20" spans="1:5" x14ac:dyDescent="0.3">
      <c r="A20" s="416"/>
      <c r="B20" s="416"/>
      <c r="C20" s="416"/>
      <c r="D20" s="416"/>
      <c r="E20" s="416"/>
    </row>
    <row r="21" spans="1:5" x14ac:dyDescent="0.3">
      <c r="A21" s="6"/>
      <c r="B21" s="6"/>
      <c r="C21" s="6"/>
      <c r="D21" s="6"/>
      <c r="E21" s="6"/>
    </row>
    <row r="22" spans="1:5" x14ac:dyDescent="0.3">
      <c r="A22" s="416" t="s">
        <v>67</v>
      </c>
      <c r="B22" s="416"/>
      <c r="C22" s="416"/>
      <c r="D22" s="416"/>
      <c r="E22" s="416"/>
    </row>
    <row r="23" spans="1:5" x14ac:dyDescent="0.3">
      <c r="A23" s="416"/>
      <c r="B23" s="416"/>
      <c r="C23" s="416"/>
      <c r="D23" s="416"/>
      <c r="E23" s="416"/>
    </row>
    <row r="24" spans="1:5" x14ac:dyDescent="0.3">
      <c r="A24" s="6"/>
      <c r="B24" s="6"/>
      <c r="C24" s="6"/>
      <c r="D24" s="6"/>
      <c r="E24" s="6"/>
    </row>
    <row r="25" spans="1:5" x14ac:dyDescent="0.3">
      <c r="A25" s="416" t="s">
        <v>68</v>
      </c>
      <c r="B25" s="416"/>
      <c r="C25" s="416"/>
      <c r="D25" s="416"/>
      <c r="E25" s="416"/>
    </row>
    <row r="26" spans="1:5" x14ac:dyDescent="0.3">
      <c r="A26" s="416"/>
      <c r="B26" s="416"/>
      <c r="C26" s="416"/>
      <c r="D26" s="416"/>
      <c r="E26" s="416"/>
    </row>
    <row r="27" spans="1:5" x14ac:dyDescent="0.3">
      <c r="A27" s="416"/>
      <c r="B27" s="416"/>
      <c r="C27" s="416"/>
      <c r="D27" s="416"/>
      <c r="E27" s="416"/>
    </row>
    <row r="28" spans="1:5" x14ac:dyDescent="0.3">
      <c r="A28" s="416"/>
      <c r="B28" s="416"/>
      <c r="C28" s="416"/>
      <c r="D28" s="416"/>
      <c r="E28" s="416"/>
    </row>
    <row r="29" spans="1:5" x14ac:dyDescent="0.3">
      <c r="A29" s="416"/>
      <c r="B29" s="416"/>
      <c r="C29" s="416"/>
      <c r="D29" s="416"/>
      <c r="E29" s="416"/>
    </row>
    <row r="31" spans="1:5" x14ac:dyDescent="0.3">
      <c r="A31" s="12" t="s">
        <v>69</v>
      </c>
    </row>
    <row r="33" spans="1:15" ht="30" customHeight="1" x14ac:dyDescent="0.3">
      <c r="A33" s="416" t="s">
        <v>70</v>
      </c>
      <c r="B33" s="416"/>
      <c r="C33" s="416"/>
      <c r="D33" s="416"/>
      <c r="E33" s="416"/>
    </row>
    <row r="35" spans="1:15" x14ac:dyDescent="0.3">
      <c r="A35" t="s">
        <v>71</v>
      </c>
    </row>
    <row r="37" spans="1:15" x14ac:dyDescent="0.3">
      <c r="A37" t="s">
        <v>72</v>
      </c>
    </row>
    <row r="39" spans="1:15" x14ac:dyDescent="0.3">
      <c r="A39" s="416" t="s">
        <v>73</v>
      </c>
      <c r="B39" s="416"/>
      <c r="C39" s="416"/>
      <c r="D39" s="416"/>
      <c r="E39" s="416"/>
    </row>
    <row r="40" spans="1:15" x14ac:dyDescent="0.3">
      <c r="A40" s="416"/>
      <c r="B40" s="416"/>
      <c r="C40" s="416"/>
      <c r="D40" s="416"/>
      <c r="E40" s="416"/>
    </row>
    <row r="41" spans="1:15" x14ac:dyDescent="0.3">
      <c r="A41" s="416"/>
      <c r="B41" s="416"/>
      <c r="C41" s="416"/>
      <c r="D41" s="416"/>
      <c r="E41" s="416"/>
    </row>
    <row r="42" spans="1:15" x14ac:dyDescent="0.3">
      <c r="A42" s="416" t="s">
        <v>74</v>
      </c>
      <c r="B42" s="416"/>
      <c r="C42" s="416"/>
      <c r="D42" s="416"/>
      <c r="E42" s="416"/>
    </row>
    <row r="43" spans="1:15" x14ac:dyDescent="0.3">
      <c r="A43" s="416"/>
      <c r="B43" s="416"/>
      <c r="C43" s="416"/>
      <c r="D43" s="416"/>
      <c r="E43" s="416"/>
    </row>
    <row r="44" spans="1:15" x14ac:dyDescent="0.3">
      <c r="A44" s="416"/>
      <c r="B44" s="416"/>
      <c r="C44" s="416"/>
      <c r="D44" s="416"/>
      <c r="E44" s="416"/>
    </row>
    <row r="45" spans="1:15" x14ac:dyDescent="0.3">
      <c r="A45" s="416"/>
      <c r="B45" s="416"/>
      <c r="C45" s="416"/>
      <c r="D45" s="416"/>
      <c r="E45" s="416"/>
    </row>
    <row r="46" spans="1:15" x14ac:dyDescent="0.3">
      <c r="A46" s="416"/>
      <c r="B46" s="416"/>
      <c r="C46" s="416"/>
      <c r="D46" s="416"/>
      <c r="E46" s="416"/>
    </row>
    <row r="47" spans="1:15" x14ac:dyDescent="0.3">
      <c r="A47" s="6"/>
      <c r="B47" s="33"/>
      <c r="C47" s="33"/>
      <c r="D47" s="33"/>
      <c r="E47" s="6"/>
      <c r="O47" s="34"/>
    </row>
    <row r="48" spans="1:15" x14ac:dyDescent="0.3">
      <c r="A48" s="6"/>
      <c r="B48" s="34" t="s">
        <v>75</v>
      </c>
      <c r="C48" s="34"/>
      <c r="D48" s="34" t="s">
        <v>76</v>
      </c>
      <c r="E48" s="6"/>
      <c r="O48" s="35"/>
    </row>
    <row r="49" spans="1:15" x14ac:dyDescent="0.3">
      <c r="A49" s="6"/>
      <c r="B49" s="35" t="s">
        <v>77</v>
      </c>
      <c r="C49" s="35"/>
      <c r="D49" s="35" t="s">
        <v>78</v>
      </c>
      <c r="E49" s="6"/>
      <c r="O49" s="35"/>
    </row>
    <row r="50" spans="1:15" x14ac:dyDescent="0.3">
      <c r="A50" s="6"/>
      <c r="B50" s="35" t="s">
        <v>79</v>
      </c>
      <c r="C50" s="35"/>
      <c r="D50" s="35" t="s">
        <v>80</v>
      </c>
      <c r="E50" s="6"/>
      <c r="O50" s="35"/>
    </row>
    <row r="51" spans="1:15" x14ac:dyDescent="0.3">
      <c r="A51" s="6"/>
      <c r="B51" s="35" t="s">
        <v>81</v>
      </c>
      <c r="C51" s="35"/>
      <c r="D51" s="35" t="s">
        <v>82</v>
      </c>
      <c r="E51" s="6"/>
      <c r="O51" s="35"/>
    </row>
    <row r="52" spans="1:15" x14ac:dyDescent="0.3">
      <c r="A52" s="6"/>
      <c r="B52" s="35" t="s">
        <v>83</v>
      </c>
      <c r="C52" s="35"/>
      <c r="D52" s="35" t="s">
        <v>84</v>
      </c>
      <c r="E52" s="6"/>
      <c r="O52" s="35"/>
    </row>
    <row r="53" spans="1:15" x14ac:dyDescent="0.3">
      <c r="A53" s="6"/>
      <c r="B53" s="35" t="s">
        <v>85</v>
      </c>
      <c r="C53" s="35"/>
      <c r="D53" s="35" t="s">
        <v>86</v>
      </c>
      <c r="E53" s="6"/>
      <c r="O53" s="35"/>
    </row>
    <row r="54" spans="1:15" x14ac:dyDescent="0.3">
      <c r="A54" s="6"/>
      <c r="B54" s="35" t="s">
        <v>87</v>
      </c>
      <c r="C54" s="35"/>
      <c r="D54" s="35" t="s">
        <v>88</v>
      </c>
      <c r="E54" s="6"/>
      <c r="K54" s="6"/>
      <c r="O54" s="34"/>
    </row>
    <row r="55" spans="1:15" x14ac:dyDescent="0.3">
      <c r="A55" s="6"/>
      <c r="B55" t="s">
        <v>89</v>
      </c>
      <c r="C55" s="35"/>
      <c r="D55" s="416" t="s">
        <v>90</v>
      </c>
      <c r="E55" s="6"/>
      <c r="O55" s="35"/>
    </row>
    <row r="56" spans="1:15" x14ac:dyDescent="0.3">
      <c r="A56" s="6"/>
      <c r="B56" t="s">
        <v>91</v>
      </c>
      <c r="C56" s="35"/>
      <c r="D56" s="416"/>
      <c r="E56" s="6"/>
      <c r="O56" s="35"/>
    </row>
    <row r="57" spans="1:15" x14ac:dyDescent="0.3">
      <c r="A57" s="6"/>
      <c r="B57" t="s">
        <v>92</v>
      </c>
      <c r="C57" s="35"/>
      <c r="D57" s="416" t="s">
        <v>93</v>
      </c>
      <c r="E57" s="6"/>
      <c r="O57" s="35"/>
    </row>
    <row r="58" spans="1:15" x14ac:dyDescent="0.3">
      <c r="A58" s="6"/>
      <c r="B58" t="s">
        <v>94</v>
      </c>
      <c r="C58" s="35"/>
      <c r="D58" s="416"/>
      <c r="E58" s="6"/>
      <c r="O58" s="35"/>
    </row>
    <row r="59" spans="1:15" ht="15" customHeight="1" x14ac:dyDescent="0.3">
      <c r="A59" s="6"/>
      <c r="B59" t="s">
        <v>95</v>
      </c>
      <c r="C59" s="35"/>
      <c r="D59" s="416" t="s">
        <v>96</v>
      </c>
      <c r="E59" s="6"/>
      <c r="O59" s="35"/>
    </row>
    <row r="60" spans="1:15" x14ac:dyDescent="0.3">
      <c r="A60" s="6"/>
      <c r="B60" t="s">
        <v>97</v>
      </c>
      <c r="C60" s="35"/>
      <c r="D60" s="416"/>
      <c r="E60" s="6"/>
      <c r="O60" s="35"/>
    </row>
    <row r="61" spans="1:15" x14ac:dyDescent="0.3">
      <c r="A61" s="6"/>
      <c r="B61" t="s">
        <v>98</v>
      </c>
      <c r="C61" s="35"/>
      <c r="D61" s="416"/>
      <c r="E61" s="6"/>
      <c r="O61" s="35"/>
    </row>
    <row r="62" spans="1:15" x14ac:dyDescent="0.3">
      <c r="A62" s="6"/>
      <c r="B62" t="s">
        <v>99</v>
      </c>
      <c r="C62" s="35"/>
      <c r="D62" s="416" t="s">
        <v>100</v>
      </c>
      <c r="E62" s="6"/>
      <c r="O62" s="34"/>
    </row>
    <row r="63" spans="1:15" x14ac:dyDescent="0.3">
      <c r="A63" s="6"/>
      <c r="B63" s="416" t="s">
        <v>101</v>
      </c>
      <c r="C63" s="35"/>
      <c r="D63" s="416"/>
      <c r="E63" s="6"/>
      <c r="O63" s="35"/>
    </row>
    <row r="64" spans="1:15" x14ac:dyDescent="0.3">
      <c r="A64" s="6"/>
      <c r="B64" s="416"/>
      <c r="C64" s="35"/>
      <c r="D64" s="416"/>
      <c r="E64" s="6"/>
      <c r="O64" s="35"/>
    </row>
    <row r="65" spans="1:15" x14ac:dyDescent="0.3">
      <c r="A65" s="6"/>
      <c r="B65" t="s">
        <v>102</v>
      </c>
      <c r="C65" s="35"/>
      <c r="D65" s="416" t="s">
        <v>103</v>
      </c>
      <c r="E65" s="6"/>
      <c r="O65" s="35"/>
    </row>
    <row r="66" spans="1:15" x14ac:dyDescent="0.3">
      <c r="A66" s="6"/>
      <c r="B66" t="s">
        <v>104</v>
      </c>
      <c r="C66" s="35"/>
      <c r="D66" s="416"/>
      <c r="E66" s="6"/>
      <c r="O66" s="35"/>
    </row>
    <row r="67" spans="1:15" x14ac:dyDescent="0.3">
      <c r="A67" s="6"/>
      <c r="B67" t="s">
        <v>105</v>
      </c>
      <c r="C67" s="35"/>
      <c r="D67" s="416"/>
      <c r="E67" s="6"/>
      <c r="O67" s="35"/>
    </row>
    <row r="68" spans="1:15" x14ac:dyDescent="0.3">
      <c r="A68" s="6"/>
      <c r="B68" t="s">
        <v>106</v>
      </c>
      <c r="C68" s="35"/>
      <c r="D68" s="6" t="s">
        <v>107</v>
      </c>
      <c r="E68" s="6"/>
      <c r="O68" s="35"/>
    </row>
    <row r="69" spans="1:15" x14ac:dyDescent="0.3">
      <c r="A69" s="6"/>
      <c r="B69" t="s">
        <v>108</v>
      </c>
      <c r="C69" s="35"/>
      <c r="D69" s="6" t="s">
        <v>109</v>
      </c>
      <c r="E69" s="6"/>
    </row>
    <row r="70" spans="1:15" x14ac:dyDescent="0.3">
      <c r="A70" s="6"/>
      <c r="C70" s="35"/>
      <c r="D70" s="6"/>
      <c r="E70" s="6"/>
    </row>
    <row r="71" spans="1:15" x14ac:dyDescent="0.3">
      <c r="A71" s="6"/>
      <c r="B71" s="6"/>
      <c r="C71" s="6"/>
      <c r="D71" s="6"/>
      <c r="E71" s="6"/>
    </row>
    <row r="72" spans="1:15" x14ac:dyDescent="0.3">
      <c r="A72" t="s">
        <v>110</v>
      </c>
    </row>
    <row r="75" spans="1:15" x14ac:dyDescent="0.3">
      <c r="A75" s="430" t="s">
        <v>111</v>
      </c>
      <c r="B75" s="430"/>
      <c r="C75" s="430"/>
      <c r="D75" s="430"/>
      <c r="E75" s="430"/>
    </row>
    <row r="76" spans="1:15" x14ac:dyDescent="0.3">
      <c r="A76" s="430"/>
      <c r="B76" s="430"/>
      <c r="C76" s="430"/>
      <c r="D76" s="430"/>
      <c r="E76" s="430"/>
    </row>
  </sheetData>
  <sheetProtection algorithmName="SHA-512" hashValue="rOxTbwNfpycMUU7IAPoodeHSMwHrwGEsS0F2pNexNjHLNFh/rqb/8J/WWk2ChWc6GllfLHtpOaUIC9msIs8V/Q==" saltValue="S490g4m3+xi3vvwqV3VCbg==" spinCount="100000" sheet="1" objects="1" scenarios="1"/>
  <customSheetViews>
    <customSheetView guid="{13810DCC-AA08-45AA-A2EB-614B3F1533B3}" showGridLines="0">
      <pane ySplit="4" topLeftCell="A20" activePane="bottomLeft" state="frozen"/>
      <selection pane="bottomLeft" activeCell="A44" sqref="A44"/>
      <pageMargins left="0" right="0" top="0" bottom="0" header="0" footer="0"/>
      <pageSetup orientation="portrait" horizontalDpi="1200" verticalDpi="1200" r:id="rId1"/>
    </customSheetView>
  </customSheetViews>
  <mergeCells count="17">
    <mergeCell ref="A75:E76"/>
    <mergeCell ref="D65:D67"/>
    <mergeCell ref="D55:D56"/>
    <mergeCell ref="D57:D58"/>
    <mergeCell ref="B63:B64"/>
    <mergeCell ref="D59:D61"/>
    <mergeCell ref="D62:D64"/>
    <mergeCell ref="A39:E41"/>
    <mergeCell ref="A42:E46"/>
    <mergeCell ref="A7:E8"/>
    <mergeCell ref="A25:E29"/>
    <mergeCell ref="A22:E23"/>
    <mergeCell ref="A19:E20"/>
    <mergeCell ref="A16:E18"/>
    <mergeCell ref="A13:E14"/>
    <mergeCell ref="A10:E11"/>
    <mergeCell ref="A33:E33"/>
  </mergeCells>
  <pageMargins left="0.7" right="0.7" top="0.75" bottom="0.75" header="0.3" footer="0.3"/>
  <pageSetup orientation="portrait" horizontalDpi="1200" verticalDpi="1200"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O151"/>
  <sheetViews>
    <sheetView showGridLines="0" zoomScaleNormal="100" workbookViewId="0">
      <selection activeCell="F17" sqref="F17"/>
    </sheetView>
  </sheetViews>
  <sheetFormatPr defaultColWidth="9.109375" defaultRowHeight="14.4" x14ac:dyDescent="0.3"/>
  <cols>
    <col min="1" max="1" width="3" style="44" customWidth="1"/>
    <col min="2" max="2" width="13" style="44" customWidth="1"/>
    <col min="3" max="3" width="39.88671875" style="44" customWidth="1"/>
    <col min="4" max="8" width="18.5546875" style="44" customWidth="1"/>
    <col min="9" max="9" width="2.6640625" style="44" customWidth="1"/>
    <col min="10" max="16384" width="9.109375" style="44"/>
  </cols>
  <sheetData>
    <row r="1" spans="1:10" ht="18.75" customHeight="1" x14ac:dyDescent="0.35">
      <c r="A1" s="43" t="str">
        <f>'Cover and Instructions'!A1</f>
        <v>Georgia State Health Benefit Plan MHPAEA Parity</v>
      </c>
      <c r="H1" s="45" t="s">
        <v>60</v>
      </c>
    </row>
    <row r="2" spans="1:10" ht="25.8" x14ac:dyDescent="0.5">
      <c r="A2" s="46" t="s">
        <v>1</v>
      </c>
    </row>
    <row r="3" spans="1:10" ht="21" x14ac:dyDescent="0.4">
      <c r="A3" s="48" t="s">
        <v>515</v>
      </c>
    </row>
    <row r="5" spans="1:10" x14ac:dyDescent="0.3">
      <c r="A5" s="50" t="s">
        <v>2</v>
      </c>
      <c r="C5" s="51" t="str">
        <f>'Cover and Instructions'!$D$4</f>
        <v>UnitedHealthcare</v>
      </c>
      <c r="D5" s="51"/>
      <c r="E5" s="51"/>
      <c r="F5" s="51"/>
      <c r="G5" s="51"/>
      <c r="H5" s="51"/>
    </row>
    <row r="6" spans="1:10" x14ac:dyDescent="0.3">
      <c r="A6" s="50" t="s">
        <v>274</v>
      </c>
      <c r="C6" s="51" t="str">
        <f>'Cover and Instructions'!D5</f>
        <v>UnitedHealthcare HDHP</v>
      </c>
      <c r="D6" s="51"/>
      <c r="E6" s="51"/>
      <c r="F6" s="51"/>
      <c r="G6" s="51"/>
      <c r="H6" s="51"/>
    </row>
    <row r="7" spans="1:10" ht="15" thickBot="1" x14ac:dyDescent="0.35"/>
    <row r="8" spans="1:10" x14ac:dyDescent="0.3">
      <c r="A8" s="53" t="s">
        <v>275</v>
      </c>
      <c r="B8" s="54"/>
      <c r="C8" s="54"/>
      <c r="D8" s="54"/>
      <c r="E8" s="54"/>
      <c r="F8" s="54"/>
      <c r="G8" s="54"/>
      <c r="H8" s="55"/>
    </row>
    <row r="9" spans="1:10" ht="15" customHeight="1" x14ac:dyDescent="0.3">
      <c r="A9" s="56" t="s">
        <v>276</v>
      </c>
      <c r="B9" s="57"/>
      <c r="C9" s="57"/>
      <c r="D9" s="57"/>
      <c r="E9" s="57"/>
      <c r="F9" s="57"/>
      <c r="G9" s="57"/>
      <c r="H9" s="58"/>
    </row>
    <row r="10" spans="1:10" x14ac:dyDescent="0.3">
      <c r="A10" s="59"/>
      <c r="B10" s="60"/>
      <c r="C10" s="60"/>
      <c r="D10" s="60"/>
      <c r="E10" s="60"/>
      <c r="F10" s="60"/>
      <c r="G10" s="60"/>
      <c r="H10" s="61"/>
    </row>
    <row r="11" spans="1:10" x14ac:dyDescent="0.3">
      <c r="A11" s="62" t="s">
        <v>277</v>
      </c>
      <c r="B11" s="63" t="s">
        <v>516</v>
      </c>
      <c r="C11" s="60"/>
      <c r="D11" s="60"/>
      <c r="E11" s="60"/>
      <c r="F11" s="129" t="s">
        <v>165</v>
      </c>
      <c r="G11" s="65" t="str">
        <f>IF(F11="yes","  Complete Section 1 and Section 2","")</f>
        <v/>
      </c>
      <c r="H11" s="61"/>
    </row>
    <row r="12" spans="1:10" ht="6" customHeight="1" x14ac:dyDescent="0.3">
      <c r="A12" s="62"/>
      <c r="B12" s="63"/>
      <c r="C12" s="60"/>
      <c r="D12" s="60"/>
      <c r="E12" s="60"/>
      <c r="F12" s="60"/>
      <c r="G12" s="60"/>
      <c r="H12" s="61"/>
    </row>
    <row r="13" spans="1:10" x14ac:dyDescent="0.3">
      <c r="A13" s="62" t="s">
        <v>279</v>
      </c>
      <c r="B13" s="63" t="s">
        <v>517</v>
      </c>
      <c r="C13" s="60"/>
      <c r="D13" s="60"/>
      <c r="E13" s="60"/>
      <c r="F13" s="64" t="s">
        <v>165</v>
      </c>
      <c r="G13" s="65" t="str">
        <f>IF(F13="yes","  Complete Section 1 and Section 2","")</f>
        <v/>
      </c>
      <c r="H13" s="61"/>
    </row>
    <row r="14" spans="1:10" ht="6" customHeight="1" x14ac:dyDescent="0.3">
      <c r="A14" s="62"/>
      <c r="B14" s="63"/>
      <c r="C14" s="60"/>
      <c r="D14" s="60"/>
      <c r="E14" s="60"/>
      <c r="F14" s="60"/>
      <c r="G14" s="60"/>
      <c r="H14" s="61"/>
    </row>
    <row r="15" spans="1:10" x14ac:dyDescent="0.3">
      <c r="A15" s="62" t="s">
        <v>345</v>
      </c>
      <c r="B15" s="63" t="s">
        <v>518</v>
      </c>
      <c r="C15" s="60"/>
      <c r="D15" s="60"/>
      <c r="E15" s="60"/>
      <c r="F15" s="64" t="s">
        <v>165</v>
      </c>
      <c r="G15" s="65" t="str">
        <f>IF(F15="yes","  Complete Section 1 and Section 2","")</f>
        <v/>
      </c>
      <c r="H15" s="61"/>
      <c r="J15" s="132"/>
    </row>
    <row r="16" spans="1:10" ht="6" customHeight="1" x14ac:dyDescent="0.3">
      <c r="A16" s="62"/>
      <c r="B16" s="63"/>
      <c r="C16" s="60"/>
      <c r="D16" s="60"/>
      <c r="E16" s="60"/>
      <c r="F16" s="60"/>
      <c r="G16" s="60"/>
      <c r="H16" s="61"/>
      <c r="J16" s="132"/>
    </row>
    <row r="17" spans="1:8" x14ac:dyDescent="0.3">
      <c r="A17" s="62" t="s">
        <v>347</v>
      </c>
      <c r="B17" s="63" t="s">
        <v>519</v>
      </c>
      <c r="C17" s="60"/>
      <c r="D17" s="60"/>
      <c r="E17" s="60"/>
      <c r="F17" s="64" t="s">
        <v>165</v>
      </c>
      <c r="G17" s="65" t="str">
        <f>IF(F17="yes","  Complete Section 1 and Section 2","")</f>
        <v/>
      </c>
      <c r="H17" s="61"/>
    </row>
    <row r="18" spans="1:8" ht="6" customHeight="1" x14ac:dyDescent="0.3">
      <c r="A18" s="62"/>
      <c r="B18" s="63"/>
      <c r="C18" s="60"/>
      <c r="D18" s="60"/>
      <c r="E18" s="60"/>
      <c r="F18" s="60"/>
      <c r="G18" s="60"/>
      <c r="H18" s="212"/>
    </row>
    <row r="19" spans="1:8" x14ac:dyDescent="0.3">
      <c r="A19" s="62" t="s">
        <v>349</v>
      </c>
      <c r="B19" s="505" t="s">
        <v>472</v>
      </c>
      <c r="C19" s="505"/>
      <c r="D19" s="505"/>
      <c r="E19" s="505"/>
      <c r="F19" s="505"/>
      <c r="G19" s="505"/>
      <c r="H19" s="506"/>
    </row>
    <row r="20" spans="1:8" x14ac:dyDescent="0.3">
      <c r="A20" s="201"/>
      <c r="B20" s="505"/>
      <c r="C20" s="505"/>
      <c r="D20" s="505"/>
      <c r="E20" s="505"/>
      <c r="F20" s="505"/>
      <c r="G20" s="505"/>
      <c r="H20" s="506"/>
    </row>
    <row r="21" spans="1:8" x14ac:dyDescent="0.3">
      <c r="A21" s="201"/>
      <c r="B21" s="505"/>
      <c r="C21" s="505"/>
      <c r="D21" s="505"/>
      <c r="E21" s="505"/>
      <c r="F21" s="505"/>
      <c r="G21" s="505"/>
      <c r="H21" s="506"/>
    </row>
    <row r="22" spans="1:8" x14ac:dyDescent="0.3">
      <c r="A22" s="201"/>
      <c r="B22" s="505"/>
      <c r="C22" s="505"/>
      <c r="D22" s="505"/>
      <c r="E22" s="505"/>
      <c r="F22" s="505"/>
      <c r="G22" s="505"/>
      <c r="H22" s="506"/>
    </row>
    <row r="23" spans="1:8" x14ac:dyDescent="0.3">
      <c r="A23" s="62"/>
      <c r="B23" s="471"/>
      <c r="C23" s="507"/>
      <c r="D23" s="507"/>
      <c r="E23" s="507"/>
      <c r="F23" s="507"/>
      <c r="G23" s="507"/>
      <c r="H23" s="508"/>
    </row>
    <row r="24" spans="1:8" x14ac:dyDescent="0.3">
      <c r="A24" s="62"/>
      <c r="B24" s="509"/>
      <c r="C24" s="509"/>
      <c r="D24" s="509"/>
      <c r="E24" s="509"/>
      <c r="F24" s="509"/>
      <c r="G24" s="509"/>
      <c r="H24" s="510"/>
    </row>
    <row r="25" spans="1:8" ht="15" thickBot="1" x14ac:dyDescent="0.35">
      <c r="A25" s="68"/>
      <c r="B25" s="69"/>
      <c r="C25" s="70"/>
      <c r="D25" s="70"/>
      <c r="E25" s="70"/>
      <c r="F25" s="70"/>
      <c r="G25" s="70"/>
      <c r="H25" s="213"/>
    </row>
    <row r="26" spans="1:8" ht="15" thickBot="1" x14ac:dyDescent="0.35"/>
    <row r="27" spans="1:8" ht="16.2" thickBot="1" x14ac:dyDescent="0.35">
      <c r="A27" s="435" t="s">
        <v>520</v>
      </c>
      <c r="B27" s="436"/>
      <c r="C27" s="436"/>
      <c r="D27" s="436"/>
      <c r="E27" s="436"/>
      <c r="F27" s="436"/>
      <c r="G27" s="436"/>
      <c r="H27" s="437"/>
    </row>
    <row r="28" spans="1:8" x14ac:dyDescent="0.3">
      <c r="A28" s="74" t="s">
        <v>282</v>
      </c>
      <c r="B28" s="463" t="s">
        <v>474</v>
      </c>
      <c r="C28" s="463"/>
      <c r="D28" s="463"/>
      <c r="E28" s="463"/>
      <c r="F28" s="463"/>
      <c r="G28" s="463"/>
      <c r="H28" s="464"/>
    </row>
    <row r="29" spans="1:8" x14ac:dyDescent="0.3">
      <c r="A29" s="74"/>
      <c r="B29" s="465"/>
      <c r="C29" s="465"/>
      <c r="D29" s="465"/>
      <c r="E29" s="465"/>
      <c r="F29" s="465"/>
      <c r="G29" s="465"/>
      <c r="H29" s="466"/>
    </row>
    <row r="30" spans="1:8" x14ac:dyDescent="0.3">
      <c r="A30" s="74"/>
      <c r="B30" s="77" t="s">
        <v>284</v>
      </c>
      <c r="C30" s="78"/>
      <c r="D30" s="78"/>
      <c r="E30" s="78"/>
      <c r="F30" s="78"/>
      <c r="G30" s="78"/>
      <c r="H30" s="79"/>
    </row>
    <row r="31" spans="1:8" x14ac:dyDescent="0.3">
      <c r="A31" s="74"/>
      <c r="C31" s="78"/>
      <c r="D31" s="78"/>
      <c r="E31" s="78"/>
      <c r="F31" s="78"/>
      <c r="G31" s="78"/>
      <c r="H31" s="79"/>
    </row>
    <row r="32" spans="1:8" x14ac:dyDescent="0.3">
      <c r="A32" s="74"/>
      <c r="B32" s="50" t="s">
        <v>285</v>
      </c>
      <c r="C32" s="78"/>
      <c r="D32" s="78"/>
      <c r="E32" s="513"/>
      <c r="F32" s="513"/>
      <c r="G32" s="513"/>
      <c r="H32" s="514"/>
    </row>
    <row r="33" spans="1:10" x14ac:dyDescent="0.3">
      <c r="A33" s="74"/>
      <c r="C33" s="78"/>
      <c r="D33" s="78"/>
      <c r="E33" s="78"/>
      <c r="F33" s="78"/>
      <c r="G33" s="78"/>
      <c r="H33" s="79"/>
    </row>
    <row r="34" spans="1:10" ht="15" customHeight="1" x14ac:dyDescent="0.3">
      <c r="A34" s="106"/>
      <c r="B34" s="78"/>
      <c r="C34" s="78"/>
      <c r="D34" s="78"/>
      <c r="E34" s="467" t="s">
        <v>475</v>
      </c>
      <c r="F34" s="467"/>
      <c r="G34" s="467"/>
      <c r="H34" s="468"/>
    </row>
    <row r="35" spans="1:10" x14ac:dyDescent="0.3">
      <c r="A35" s="106"/>
      <c r="E35" s="78" t="s">
        <v>476</v>
      </c>
      <c r="F35" s="78" t="s">
        <v>476</v>
      </c>
      <c r="G35" s="78" t="s">
        <v>476</v>
      </c>
      <c r="H35" s="79" t="s">
        <v>476</v>
      </c>
      <c r="J35" s="78"/>
    </row>
    <row r="36" spans="1:10" x14ac:dyDescent="0.3">
      <c r="A36" s="106"/>
      <c r="B36" s="80"/>
      <c r="C36" s="80"/>
      <c r="D36" s="80" t="s">
        <v>463</v>
      </c>
      <c r="E36" s="80" t="s">
        <v>521</v>
      </c>
      <c r="F36" s="80" t="s">
        <v>521</v>
      </c>
      <c r="G36" s="80" t="s">
        <v>521</v>
      </c>
      <c r="H36" s="81" t="s">
        <v>480</v>
      </c>
      <c r="J36" s="80"/>
    </row>
    <row r="37" spans="1:10" x14ac:dyDescent="0.3">
      <c r="A37" s="106"/>
      <c r="B37" s="82" t="s">
        <v>464</v>
      </c>
      <c r="C37" s="83"/>
      <c r="D37" s="83" t="s">
        <v>286</v>
      </c>
      <c r="E37" s="83" t="s">
        <v>481</v>
      </c>
      <c r="F37" s="83" t="s">
        <v>522</v>
      </c>
      <c r="G37" s="83" t="s">
        <v>523</v>
      </c>
      <c r="H37" s="135" t="s">
        <v>484</v>
      </c>
      <c r="J37" s="80"/>
    </row>
    <row r="38" spans="1:10" ht="21.9" customHeight="1" x14ac:dyDescent="0.3">
      <c r="A38" s="106"/>
      <c r="B38" s="88" t="s">
        <v>364</v>
      </c>
      <c r="C38" s="80"/>
      <c r="D38" s="80"/>
      <c r="E38" s="80"/>
      <c r="F38" s="80"/>
      <c r="G38" s="80"/>
      <c r="H38" s="81"/>
    </row>
    <row r="39" spans="1:10" x14ac:dyDescent="0.3">
      <c r="A39" s="106"/>
      <c r="B39" s="515"/>
      <c r="C39" s="515"/>
      <c r="D39" s="262"/>
      <c r="E39" s="262"/>
      <c r="F39" s="263"/>
      <c r="G39" s="262"/>
      <c r="H39" s="267"/>
      <c r="J39" s="139"/>
    </row>
    <row r="40" spans="1:10" x14ac:dyDescent="0.3">
      <c r="A40" s="106"/>
      <c r="B40" s="515"/>
      <c r="C40" s="515"/>
      <c r="D40" s="262"/>
      <c r="E40" s="262"/>
      <c r="F40" s="263"/>
      <c r="G40" s="262"/>
      <c r="H40" s="267"/>
    </row>
    <row r="41" spans="1:10" x14ac:dyDescent="0.3">
      <c r="A41" s="106"/>
      <c r="B41" s="515"/>
      <c r="C41" s="515"/>
      <c r="D41" s="263"/>
      <c r="E41" s="263"/>
      <c r="F41" s="263"/>
      <c r="G41" s="266"/>
      <c r="H41" s="267"/>
    </row>
    <row r="42" spans="1:10" x14ac:dyDescent="0.3">
      <c r="A42" s="106"/>
      <c r="B42" s="488" t="s">
        <v>298</v>
      </c>
      <c r="C42" s="488"/>
      <c r="D42" s="263"/>
      <c r="E42" s="263"/>
      <c r="F42" s="263"/>
      <c r="G42" s="266"/>
      <c r="H42" s="267"/>
    </row>
    <row r="43" spans="1:10" x14ac:dyDescent="0.3">
      <c r="A43" s="106"/>
      <c r="B43" s="448"/>
      <c r="C43" s="448"/>
      <c r="D43" s="263"/>
      <c r="E43" s="263"/>
      <c r="F43" s="263"/>
      <c r="G43" s="266"/>
      <c r="H43" s="267"/>
    </row>
    <row r="44" spans="1:10" ht="21.9" customHeight="1" x14ac:dyDescent="0.3">
      <c r="A44" s="106"/>
      <c r="B44" s="88" t="s">
        <v>368</v>
      </c>
      <c r="C44" s="113"/>
      <c r="D44" s="140"/>
      <c r="E44" s="140"/>
      <c r="F44" s="140"/>
      <c r="G44" s="141"/>
      <c r="H44" s="142"/>
    </row>
    <row r="45" spans="1:10" x14ac:dyDescent="0.3">
      <c r="A45" s="106"/>
      <c r="B45" s="448"/>
      <c r="C45" s="448"/>
      <c r="D45" s="263"/>
      <c r="E45" s="263"/>
      <c r="F45" s="263"/>
      <c r="G45" s="266"/>
      <c r="H45" s="267"/>
    </row>
    <row r="46" spans="1:10" x14ac:dyDescent="0.3">
      <c r="A46" s="106"/>
      <c r="B46" s="456"/>
      <c r="C46" s="457"/>
      <c r="D46" s="263"/>
      <c r="E46" s="263"/>
      <c r="F46" s="263"/>
      <c r="G46" s="266"/>
      <c r="H46" s="267"/>
    </row>
    <row r="47" spans="1:10" x14ac:dyDescent="0.3">
      <c r="A47" s="106"/>
      <c r="B47" s="456"/>
      <c r="C47" s="457"/>
      <c r="D47" s="263"/>
      <c r="E47" s="263"/>
      <c r="F47" s="263"/>
      <c r="G47" s="266"/>
      <c r="H47" s="267"/>
    </row>
    <row r="48" spans="1:10" x14ac:dyDescent="0.3">
      <c r="A48" s="106"/>
      <c r="B48" s="451" t="s">
        <v>298</v>
      </c>
      <c r="C48" s="453"/>
      <c r="D48" s="263"/>
      <c r="E48" s="263"/>
      <c r="F48" s="263"/>
      <c r="G48" s="266"/>
      <c r="H48" s="267"/>
    </row>
    <row r="49" spans="1:8" x14ac:dyDescent="0.3">
      <c r="A49" s="106"/>
      <c r="B49" s="448"/>
      <c r="C49" s="448"/>
      <c r="D49" s="263"/>
      <c r="E49" s="263"/>
      <c r="F49" s="263"/>
      <c r="G49" s="266"/>
      <c r="H49" s="267"/>
    </row>
    <row r="50" spans="1:8" x14ac:dyDescent="0.3">
      <c r="A50" s="106"/>
      <c r="B50" s="143"/>
      <c r="C50" s="120"/>
      <c r="D50" s="144">
        <f>SUM(D39:D49)</f>
        <v>0</v>
      </c>
      <c r="E50" s="214">
        <f>SUM(E39:E49)</f>
        <v>0</v>
      </c>
      <c r="F50" s="215">
        <f>SUM(F39:F49)</f>
        <v>0</v>
      </c>
      <c r="G50" s="214">
        <f>SUM(G39:G49)</f>
        <v>0</v>
      </c>
      <c r="H50" s="216">
        <f>SUM(H39:H49)</f>
        <v>0</v>
      </c>
    </row>
    <row r="51" spans="1:8" x14ac:dyDescent="0.3">
      <c r="A51" s="74" t="s">
        <v>311</v>
      </c>
      <c r="B51" s="50" t="s">
        <v>371</v>
      </c>
      <c r="C51" s="120"/>
      <c r="D51" s="147"/>
      <c r="E51" s="147"/>
      <c r="F51" s="147"/>
      <c r="G51" s="141"/>
      <c r="H51" s="142"/>
    </row>
    <row r="52" spans="1:8" x14ac:dyDescent="0.3">
      <c r="A52" s="106"/>
      <c r="C52" s="44" t="s">
        <v>372</v>
      </c>
      <c r="D52" s="144">
        <f>D50</f>
        <v>0</v>
      </c>
      <c r="E52" s="144">
        <f t="shared" ref="E52:H52" si="0">E50</f>
        <v>0</v>
      </c>
      <c r="F52" s="145">
        <f t="shared" si="0"/>
        <v>0</v>
      </c>
      <c r="G52" s="144">
        <f t="shared" si="0"/>
        <v>0</v>
      </c>
      <c r="H52" s="202">
        <f t="shared" si="0"/>
        <v>0</v>
      </c>
    </row>
    <row r="53" spans="1:8" x14ac:dyDescent="0.3">
      <c r="A53" s="106"/>
      <c r="C53" s="44" t="s">
        <v>373</v>
      </c>
      <c r="E53" s="296" t="e">
        <f>E52/D52</f>
        <v>#DIV/0!</v>
      </c>
      <c r="F53" s="296" t="e">
        <f>F52/D52</f>
        <v>#DIV/0!</v>
      </c>
      <c r="G53" s="296" t="e">
        <f>G52/D52</f>
        <v>#DIV/0!</v>
      </c>
      <c r="H53" s="297" t="e">
        <f>H52/D52</f>
        <v>#DIV/0!</v>
      </c>
    </row>
    <row r="54" spans="1:8" x14ac:dyDescent="0.3">
      <c r="A54" s="106"/>
      <c r="C54" s="44" t="s">
        <v>374</v>
      </c>
      <c r="E54" s="92" t="e">
        <f t="shared" ref="E54:H54" si="1">IF(E53&gt;=(2/3),"Yes","No")</f>
        <v>#DIV/0!</v>
      </c>
      <c r="F54" s="92" t="e">
        <f t="shared" si="1"/>
        <v>#DIV/0!</v>
      </c>
      <c r="G54" s="92" t="e">
        <f t="shared" si="1"/>
        <v>#DIV/0!</v>
      </c>
      <c r="H54" s="151" t="e">
        <f t="shared" si="1"/>
        <v>#DIV/0!</v>
      </c>
    </row>
    <row r="55" spans="1:8" x14ac:dyDescent="0.3">
      <c r="A55" s="106"/>
      <c r="E55" s="154" t="e">
        <f t="shared" ref="E55:H55" si="2">IF(E54="No", "Note A", "Note B")</f>
        <v>#DIV/0!</v>
      </c>
      <c r="F55" s="154" t="e">
        <f t="shared" si="2"/>
        <v>#DIV/0!</v>
      </c>
      <c r="G55" s="154" t="e">
        <f t="shared" si="2"/>
        <v>#DIV/0!</v>
      </c>
      <c r="H55" s="184" t="e">
        <f t="shared" si="2"/>
        <v>#DIV/0!</v>
      </c>
    </row>
    <row r="56" spans="1:8" x14ac:dyDescent="0.3">
      <c r="A56" s="106"/>
      <c r="E56" s="154"/>
      <c r="F56" s="154"/>
      <c r="G56" s="154"/>
      <c r="H56" s="184"/>
    </row>
    <row r="57" spans="1:8" ht="15" customHeight="1" x14ac:dyDescent="0.3">
      <c r="A57" s="106"/>
      <c r="B57" s="155" t="s">
        <v>378</v>
      </c>
      <c r="C57" s="143" t="s">
        <v>485</v>
      </c>
      <c r="D57" s="143"/>
      <c r="E57" s="143"/>
      <c r="F57" s="143"/>
      <c r="G57" s="143"/>
      <c r="H57" s="156"/>
    </row>
    <row r="58" spans="1:8" ht="30" customHeight="1" x14ac:dyDescent="0.3">
      <c r="A58" s="106"/>
      <c r="B58" s="211" t="s">
        <v>380</v>
      </c>
      <c r="C58" s="511" t="s">
        <v>486</v>
      </c>
      <c r="D58" s="511"/>
      <c r="E58" s="511"/>
      <c r="F58" s="511"/>
      <c r="G58" s="511"/>
      <c r="H58" s="512"/>
    </row>
    <row r="59" spans="1:8" x14ac:dyDescent="0.3">
      <c r="A59" s="106"/>
      <c r="B59" s="157"/>
      <c r="C59" s="143"/>
      <c r="D59" s="143"/>
      <c r="E59" s="143"/>
      <c r="F59" s="143"/>
      <c r="G59" s="143"/>
      <c r="H59" s="156"/>
    </row>
    <row r="60" spans="1:8" x14ac:dyDescent="0.3">
      <c r="A60" s="74" t="s">
        <v>314</v>
      </c>
      <c r="B60" s="50" t="s">
        <v>382</v>
      </c>
      <c r="E60" s="92"/>
      <c r="F60" s="92"/>
      <c r="G60" s="92"/>
      <c r="H60" s="151"/>
    </row>
    <row r="61" spans="1:8" x14ac:dyDescent="0.3">
      <c r="A61" s="106"/>
      <c r="B61" s="465" t="s">
        <v>487</v>
      </c>
      <c r="C61" s="465"/>
      <c r="D61" s="465"/>
      <c r="E61" s="465"/>
      <c r="F61" s="465"/>
      <c r="G61" s="465"/>
      <c r="H61" s="466"/>
    </row>
    <row r="62" spans="1:8" x14ac:dyDescent="0.3">
      <c r="A62" s="74"/>
      <c r="B62" s="465"/>
      <c r="C62" s="465"/>
      <c r="D62" s="465"/>
      <c r="E62" s="465"/>
      <c r="F62" s="465"/>
      <c r="G62" s="465"/>
      <c r="H62" s="466"/>
    </row>
    <row r="63" spans="1:8" x14ac:dyDescent="0.3">
      <c r="A63" s="74"/>
      <c r="E63" s="92"/>
      <c r="F63" s="92"/>
      <c r="G63" s="92"/>
      <c r="H63" s="151"/>
    </row>
    <row r="64" spans="1:8" x14ac:dyDescent="0.3">
      <c r="A64" s="74"/>
      <c r="B64" s="465" t="s">
        <v>488</v>
      </c>
      <c r="C64" s="465"/>
      <c r="D64" s="465"/>
      <c r="E64" s="465"/>
      <c r="F64" s="465"/>
      <c r="G64" s="465"/>
      <c r="H64" s="466"/>
    </row>
    <row r="65" spans="1:10" x14ac:dyDescent="0.3">
      <c r="A65" s="74"/>
      <c r="B65" s="465"/>
      <c r="C65" s="465"/>
      <c r="D65" s="465"/>
      <c r="E65" s="465"/>
      <c r="F65" s="465"/>
      <c r="G65" s="465"/>
      <c r="H65" s="466"/>
    </row>
    <row r="66" spans="1:10" x14ac:dyDescent="0.3">
      <c r="A66" s="74"/>
      <c r="B66" s="465"/>
      <c r="C66" s="465"/>
      <c r="D66" s="465"/>
      <c r="E66" s="465"/>
      <c r="F66" s="465"/>
      <c r="G66" s="465"/>
      <c r="H66" s="466"/>
    </row>
    <row r="67" spans="1:10" x14ac:dyDescent="0.3">
      <c r="A67" s="74"/>
      <c r="B67" s="465"/>
      <c r="C67" s="465"/>
      <c r="D67" s="465"/>
      <c r="E67" s="465"/>
      <c r="F67" s="465"/>
      <c r="G67" s="465"/>
      <c r="H67" s="466"/>
    </row>
    <row r="68" spans="1:10" x14ac:dyDescent="0.3">
      <c r="A68" s="74"/>
      <c r="E68" s="92"/>
      <c r="F68" s="92"/>
      <c r="G68" s="92"/>
      <c r="H68" s="151"/>
    </row>
    <row r="69" spans="1:10" x14ac:dyDescent="0.3">
      <c r="A69" s="74"/>
      <c r="B69" s="50" t="s">
        <v>285</v>
      </c>
      <c r="C69" s="78"/>
      <c r="D69" s="78"/>
      <c r="E69" s="449"/>
      <c r="F69" s="449"/>
      <c r="G69" s="449"/>
      <c r="H69" s="450"/>
      <c r="J69" s="139"/>
    </row>
    <row r="70" spans="1:10" x14ac:dyDescent="0.3">
      <c r="A70" s="74"/>
      <c r="D70" s="78"/>
      <c r="E70" s="158"/>
      <c r="F70" s="158"/>
      <c r="G70" s="158"/>
      <c r="H70" s="159"/>
    </row>
    <row r="71" spans="1:10" x14ac:dyDescent="0.3">
      <c r="A71" s="74"/>
      <c r="D71" s="78" t="s">
        <v>489</v>
      </c>
      <c r="E71" s="158" t="s">
        <v>386</v>
      </c>
      <c r="F71" s="158" t="s">
        <v>387</v>
      </c>
      <c r="G71" s="158"/>
      <c r="H71" s="159"/>
    </row>
    <row r="72" spans="1:10" x14ac:dyDescent="0.3">
      <c r="A72" s="74"/>
      <c r="B72" s="160" t="s">
        <v>490</v>
      </c>
      <c r="C72" s="84"/>
      <c r="D72" s="161" t="s">
        <v>389</v>
      </c>
      <c r="E72" s="162" t="s">
        <v>390</v>
      </c>
      <c r="F72" s="162" t="s">
        <v>391</v>
      </c>
      <c r="G72" s="203" t="s">
        <v>392</v>
      </c>
      <c r="H72" s="204"/>
    </row>
    <row r="73" spans="1:10" x14ac:dyDescent="0.3">
      <c r="A73" s="74"/>
      <c r="B73" s="44" t="s">
        <v>524</v>
      </c>
      <c r="E73" s="92"/>
      <c r="G73" s="92"/>
      <c r="H73" s="151"/>
    </row>
    <row r="74" spans="1:10" x14ac:dyDescent="0.3">
      <c r="A74" s="74"/>
      <c r="C74" s="163" t="e">
        <f>IF(E54="Yes", "Complete Analysis", "N/A - Do Not Complete")</f>
        <v>#DIV/0!</v>
      </c>
      <c r="D74" s="287"/>
      <c r="E74" s="262"/>
      <c r="F74" s="91" t="e">
        <f t="shared" ref="F74:F75" si="3">E74/$E$80</f>
        <v>#DIV/0!</v>
      </c>
      <c r="G74" s="476"/>
      <c r="H74" s="477"/>
    </row>
    <row r="75" spans="1:10" x14ac:dyDescent="0.3">
      <c r="A75" s="74"/>
      <c r="D75" s="287"/>
      <c r="E75" s="262"/>
      <c r="F75" s="91" t="e">
        <f t="shared" si="3"/>
        <v>#DIV/0!</v>
      </c>
      <c r="G75" s="476"/>
      <c r="H75" s="477"/>
    </row>
    <row r="76" spans="1:10" x14ac:dyDescent="0.3">
      <c r="A76" s="74"/>
      <c r="D76" s="284"/>
      <c r="E76" s="263"/>
      <c r="F76" s="91" t="e">
        <f>E76/$E$80</f>
        <v>#DIV/0!</v>
      </c>
      <c r="G76" s="476"/>
      <c r="H76" s="477"/>
    </row>
    <row r="77" spans="1:10" x14ac:dyDescent="0.3">
      <c r="A77" s="74"/>
      <c r="D77" s="284"/>
      <c r="E77" s="263"/>
      <c r="F77" s="91" t="e">
        <f>E77/E80</f>
        <v>#DIV/0!</v>
      </c>
      <c r="G77" s="476"/>
      <c r="H77" s="477"/>
    </row>
    <row r="78" spans="1:10" x14ac:dyDescent="0.3">
      <c r="A78" s="74"/>
      <c r="D78" s="284"/>
      <c r="E78" s="263"/>
      <c r="F78" s="91" t="e">
        <f>E78/E80</f>
        <v>#DIV/0!</v>
      </c>
      <c r="G78" s="476"/>
      <c r="H78" s="477"/>
    </row>
    <row r="79" spans="1:10" x14ac:dyDescent="0.3">
      <c r="A79" s="74"/>
      <c r="D79" s="285"/>
      <c r="E79" s="269"/>
      <c r="F79" s="91" t="e">
        <f>E79/E80</f>
        <v>#DIV/0!</v>
      </c>
      <c r="G79" s="480"/>
      <c r="H79" s="481"/>
    </row>
    <row r="80" spans="1:10" x14ac:dyDescent="0.3">
      <c r="A80" s="74"/>
      <c r="C80" s="164"/>
      <c r="D80" s="164" t="s">
        <v>492</v>
      </c>
      <c r="E80" s="168">
        <f>SUM(E74:E79)</f>
        <v>0</v>
      </c>
      <c r="F80" s="92"/>
      <c r="G80" s="200" t="s">
        <v>525</v>
      </c>
      <c r="H80" s="294"/>
      <c r="J80" s="139"/>
    </row>
    <row r="81" spans="1:8" x14ac:dyDescent="0.3">
      <c r="A81" s="74"/>
      <c r="C81" s="164"/>
      <c r="D81" s="164"/>
      <c r="E81" s="187"/>
      <c r="F81" s="92"/>
      <c r="G81" s="200" t="s">
        <v>526</v>
      </c>
      <c r="H81" s="295"/>
    </row>
    <row r="82" spans="1:8" x14ac:dyDescent="0.3">
      <c r="A82" s="74"/>
      <c r="E82" s="92"/>
      <c r="F82" s="92"/>
      <c r="G82" s="92"/>
      <c r="H82" s="151"/>
    </row>
    <row r="83" spans="1:8" x14ac:dyDescent="0.3">
      <c r="A83" s="74"/>
      <c r="B83" s="44" t="s">
        <v>527</v>
      </c>
      <c r="E83" s="92"/>
      <c r="F83" s="92"/>
      <c r="G83" s="92"/>
      <c r="H83" s="151"/>
    </row>
    <row r="84" spans="1:8" x14ac:dyDescent="0.3">
      <c r="A84" s="74"/>
      <c r="C84" s="163" t="e">
        <f>IF(F54="Yes", "Complete Analysis", "N/A - Do Not Complete")</f>
        <v>#DIV/0!</v>
      </c>
      <c r="D84" s="284"/>
      <c r="E84" s="263"/>
      <c r="F84" s="91" t="e">
        <f>E84/E90</f>
        <v>#DIV/0!</v>
      </c>
      <c r="G84" s="476"/>
      <c r="H84" s="477"/>
    </row>
    <row r="85" spans="1:8" x14ac:dyDescent="0.3">
      <c r="A85" s="74"/>
      <c r="D85" s="284"/>
      <c r="E85" s="263"/>
      <c r="F85" s="91" t="e">
        <f>E85/E90</f>
        <v>#DIV/0!</v>
      </c>
      <c r="G85" s="476"/>
      <c r="H85" s="477"/>
    </row>
    <row r="86" spans="1:8" x14ac:dyDescent="0.3">
      <c r="A86" s="74"/>
      <c r="D86" s="284"/>
      <c r="E86" s="263"/>
      <c r="F86" s="91" t="e">
        <f>E86/E90</f>
        <v>#DIV/0!</v>
      </c>
      <c r="G86" s="476"/>
      <c r="H86" s="477"/>
    </row>
    <row r="87" spans="1:8" x14ac:dyDescent="0.3">
      <c r="A87" s="74"/>
      <c r="D87" s="284"/>
      <c r="E87" s="263"/>
      <c r="F87" s="91" t="e">
        <f>E87/E90</f>
        <v>#DIV/0!</v>
      </c>
      <c r="G87" s="476"/>
      <c r="H87" s="477"/>
    </row>
    <row r="88" spans="1:8" x14ac:dyDescent="0.3">
      <c r="A88" s="74"/>
      <c r="D88" s="284"/>
      <c r="E88" s="263"/>
      <c r="F88" s="91" t="e">
        <f>E88/E90</f>
        <v>#DIV/0!</v>
      </c>
      <c r="G88" s="476"/>
      <c r="H88" s="477"/>
    </row>
    <row r="89" spans="1:8" x14ac:dyDescent="0.3">
      <c r="A89" s="74"/>
      <c r="D89" s="285"/>
      <c r="E89" s="269"/>
      <c r="F89" s="91" t="e">
        <f>E89/E90</f>
        <v>#DIV/0!</v>
      </c>
      <c r="G89" s="480"/>
      <c r="H89" s="481"/>
    </row>
    <row r="90" spans="1:8" x14ac:dyDescent="0.3">
      <c r="A90" s="74"/>
      <c r="D90" s="164" t="s">
        <v>494</v>
      </c>
      <c r="E90" s="165">
        <f>SUM(E84:E89)</f>
        <v>0</v>
      </c>
      <c r="F90" s="92"/>
      <c r="G90" s="166" t="s">
        <v>395</v>
      </c>
      <c r="H90" s="289"/>
    </row>
    <row r="91" spans="1:8" x14ac:dyDescent="0.3">
      <c r="A91" s="74"/>
      <c r="D91" s="164"/>
      <c r="E91" s="140"/>
      <c r="F91" s="92"/>
      <c r="G91" s="166"/>
      <c r="H91" s="206"/>
    </row>
    <row r="92" spans="1:8" x14ac:dyDescent="0.3">
      <c r="A92" s="106"/>
      <c r="B92" s="44" t="s">
        <v>528</v>
      </c>
      <c r="E92" s="92"/>
      <c r="F92" s="92"/>
      <c r="G92" s="92"/>
      <c r="H92" s="151"/>
    </row>
    <row r="93" spans="1:8" x14ac:dyDescent="0.3">
      <c r="A93" s="106"/>
      <c r="C93" s="163" t="e">
        <f>IF(G54="Yes", "Complete Analysis", "N/A - Do Not Complete")</f>
        <v>#DIV/0!</v>
      </c>
      <c r="D93" s="284"/>
      <c r="E93" s="263"/>
      <c r="F93" s="91" t="e">
        <f>E93/E99</f>
        <v>#DIV/0!</v>
      </c>
      <c r="G93" s="476"/>
      <c r="H93" s="477"/>
    </row>
    <row r="94" spans="1:8" x14ac:dyDescent="0.3">
      <c r="A94" s="106"/>
      <c r="D94" s="284"/>
      <c r="E94" s="263"/>
      <c r="F94" s="91" t="e">
        <f>E94/E99</f>
        <v>#DIV/0!</v>
      </c>
      <c r="G94" s="476"/>
      <c r="H94" s="477"/>
    </row>
    <row r="95" spans="1:8" x14ac:dyDescent="0.3">
      <c r="A95" s="106"/>
      <c r="D95" s="284"/>
      <c r="E95" s="263"/>
      <c r="F95" s="91" t="e">
        <f>E95/E99</f>
        <v>#DIV/0!</v>
      </c>
      <c r="G95" s="476"/>
      <c r="H95" s="477"/>
    </row>
    <row r="96" spans="1:8" x14ac:dyDescent="0.3">
      <c r="A96" s="106"/>
      <c r="D96" s="284"/>
      <c r="E96" s="263"/>
      <c r="F96" s="91" t="e">
        <f>E96/E99</f>
        <v>#DIV/0!</v>
      </c>
      <c r="G96" s="476"/>
      <c r="H96" s="477"/>
    </row>
    <row r="97" spans="1:8" x14ac:dyDescent="0.3">
      <c r="A97" s="106"/>
      <c r="D97" s="284"/>
      <c r="E97" s="263"/>
      <c r="F97" s="91" t="e">
        <f>E97/E99</f>
        <v>#DIV/0!</v>
      </c>
      <c r="G97" s="476"/>
      <c r="H97" s="477"/>
    </row>
    <row r="98" spans="1:8" x14ac:dyDescent="0.3">
      <c r="A98" s="106"/>
      <c r="D98" s="285"/>
      <c r="E98" s="269"/>
      <c r="F98" s="91" t="e">
        <f>E98/E99</f>
        <v>#DIV/0!</v>
      </c>
      <c r="G98" s="480"/>
      <c r="H98" s="481"/>
    </row>
    <row r="99" spans="1:8" x14ac:dyDescent="0.3">
      <c r="A99" s="106"/>
      <c r="D99" s="164" t="s">
        <v>496</v>
      </c>
      <c r="E99" s="165">
        <f>SUM(E93:E98)</f>
        <v>0</v>
      </c>
      <c r="F99" s="92"/>
      <c r="G99" s="166" t="s">
        <v>395</v>
      </c>
      <c r="H99" s="289"/>
    </row>
    <row r="100" spans="1:8" x14ac:dyDescent="0.3">
      <c r="A100" s="106"/>
      <c r="E100" s="92"/>
      <c r="F100" s="92"/>
      <c r="G100" s="92"/>
      <c r="H100" s="151"/>
    </row>
    <row r="101" spans="1:8" x14ac:dyDescent="0.3">
      <c r="A101" s="106"/>
      <c r="B101" s="44" t="s">
        <v>497</v>
      </c>
      <c r="E101" s="92"/>
      <c r="F101" s="92"/>
      <c r="G101" s="92"/>
      <c r="H101" s="151"/>
    </row>
    <row r="102" spans="1:8" x14ac:dyDescent="0.3">
      <c r="A102" s="106"/>
      <c r="C102" s="163" t="e">
        <f>IF(H54="Yes", "Complete Analysis", "N/A - Do Not Complete")</f>
        <v>#DIV/0!</v>
      </c>
      <c r="D102" s="284"/>
      <c r="E102" s="263"/>
      <c r="F102" s="91" t="e">
        <f>E102/E108</f>
        <v>#DIV/0!</v>
      </c>
      <c r="G102" s="476"/>
      <c r="H102" s="477"/>
    </row>
    <row r="103" spans="1:8" x14ac:dyDescent="0.3">
      <c r="A103" s="106"/>
      <c r="C103" s="163"/>
      <c r="D103" s="284"/>
      <c r="E103" s="263"/>
      <c r="F103" s="91" t="e">
        <f>E103/E108</f>
        <v>#DIV/0!</v>
      </c>
      <c r="G103" s="476"/>
      <c r="H103" s="477"/>
    </row>
    <row r="104" spans="1:8" x14ac:dyDescent="0.3">
      <c r="A104" s="106"/>
      <c r="C104" s="163"/>
      <c r="D104" s="284"/>
      <c r="E104" s="263"/>
      <c r="F104" s="91" t="e">
        <f>E104/E108</f>
        <v>#DIV/0!</v>
      </c>
      <c r="G104" s="476"/>
      <c r="H104" s="477"/>
    </row>
    <row r="105" spans="1:8" x14ac:dyDescent="0.3">
      <c r="A105" s="106"/>
      <c r="C105" s="163"/>
      <c r="D105" s="284"/>
      <c r="E105" s="263"/>
      <c r="F105" s="91" t="e">
        <f>E105/E108</f>
        <v>#DIV/0!</v>
      </c>
      <c r="G105" s="476"/>
      <c r="H105" s="477"/>
    </row>
    <row r="106" spans="1:8" x14ac:dyDescent="0.3">
      <c r="A106" s="106"/>
      <c r="C106" s="163"/>
      <c r="D106" s="284"/>
      <c r="E106" s="263"/>
      <c r="F106" s="91" t="e">
        <f>E106/E108</f>
        <v>#DIV/0!</v>
      </c>
      <c r="G106" s="476"/>
      <c r="H106" s="477"/>
    </row>
    <row r="107" spans="1:8" x14ac:dyDescent="0.3">
      <c r="A107" s="106"/>
      <c r="C107" s="163"/>
      <c r="D107" s="285"/>
      <c r="E107" s="269"/>
      <c r="F107" s="91" t="e">
        <f>E107/E108</f>
        <v>#DIV/0!</v>
      </c>
      <c r="G107" s="480"/>
      <c r="H107" s="481"/>
    </row>
    <row r="108" spans="1:8" x14ac:dyDescent="0.3">
      <c r="A108" s="106"/>
      <c r="C108" s="163"/>
      <c r="D108" s="164" t="s">
        <v>498</v>
      </c>
      <c r="E108" s="165">
        <f>SUM(E102:E107)</f>
        <v>0</v>
      </c>
      <c r="F108" s="91"/>
      <c r="G108" s="166" t="s">
        <v>395</v>
      </c>
      <c r="H108" s="289"/>
    </row>
    <row r="109" spans="1:8" ht="15" thickBot="1" x14ac:dyDescent="0.35">
      <c r="A109" s="121"/>
      <c r="B109" s="96"/>
      <c r="C109" s="169"/>
      <c r="D109" s="170"/>
      <c r="E109" s="170"/>
      <c r="F109" s="171"/>
      <c r="G109" s="97"/>
      <c r="H109" s="172"/>
    </row>
    <row r="110" spans="1:8" ht="15" thickBot="1" x14ac:dyDescent="0.35">
      <c r="C110" s="163"/>
      <c r="E110" s="140"/>
      <c r="F110" s="92"/>
      <c r="G110" s="92"/>
      <c r="H110" s="92"/>
    </row>
    <row r="111" spans="1:8" ht="16.2" thickBot="1" x14ac:dyDescent="0.35">
      <c r="A111" s="435" t="s">
        <v>529</v>
      </c>
      <c r="B111" s="436"/>
      <c r="C111" s="436"/>
      <c r="D111" s="436"/>
      <c r="E111" s="436"/>
      <c r="F111" s="436"/>
      <c r="G111" s="436"/>
      <c r="H111" s="437"/>
    </row>
    <row r="112" spans="1:8" ht="15" customHeight="1" x14ac:dyDescent="0.3">
      <c r="A112" s="74" t="s">
        <v>319</v>
      </c>
      <c r="B112" s="75" t="s">
        <v>500</v>
      </c>
      <c r="C112" s="75"/>
      <c r="D112" s="75"/>
      <c r="E112" s="75"/>
      <c r="F112" s="75"/>
      <c r="G112" s="75"/>
      <c r="H112" s="207"/>
    </row>
    <row r="113" spans="1:8" x14ac:dyDescent="0.3">
      <c r="A113" s="106"/>
      <c r="H113" s="76"/>
    </row>
    <row r="114" spans="1:8" x14ac:dyDescent="0.3">
      <c r="A114" s="74"/>
      <c r="B114" s="50" t="s">
        <v>285</v>
      </c>
      <c r="C114" s="78"/>
      <c r="D114" s="78"/>
      <c r="E114" s="513"/>
      <c r="F114" s="513"/>
      <c r="G114" s="513"/>
      <c r="H114" s="514"/>
    </row>
    <row r="115" spans="1:8" x14ac:dyDescent="0.3">
      <c r="A115" s="74"/>
      <c r="C115" s="78"/>
      <c r="D115" s="78"/>
      <c r="E115" s="78"/>
      <c r="F115" s="78"/>
      <c r="G115" s="78"/>
      <c r="H115" s="79"/>
    </row>
    <row r="116" spans="1:8" x14ac:dyDescent="0.3">
      <c r="A116" s="106"/>
      <c r="E116" s="467" t="s">
        <v>356</v>
      </c>
      <c r="F116" s="467"/>
      <c r="G116" s="467"/>
      <c r="H116" s="468"/>
    </row>
    <row r="117" spans="1:8" x14ac:dyDescent="0.3">
      <c r="A117" s="106"/>
      <c r="E117" s="80" t="s">
        <v>321</v>
      </c>
      <c r="F117" s="80" t="s">
        <v>321</v>
      </c>
      <c r="G117" s="80" t="s">
        <v>321</v>
      </c>
      <c r="H117" s="81" t="s">
        <v>321</v>
      </c>
    </row>
    <row r="118" spans="1:8" x14ac:dyDescent="0.3">
      <c r="A118" s="106"/>
      <c r="E118" s="80" t="s">
        <v>477</v>
      </c>
      <c r="F118" s="80" t="s">
        <v>521</v>
      </c>
      <c r="G118" s="80" t="s">
        <v>521</v>
      </c>
      <c r="H118" s="81" t="s">
        <v>480</v>
      </c>
    </row>
    <row r="119" spans="1:8" x14ac:dyDescent="0.3">
      <c r="A119" s="106"/>
      <c r="B119" s="82" t="s">
        <v>466</v>
      </c>
      <c r="C119" s="83"/>
      <c r="D119" s="84"/>
      <c r="E119" s="83" t="s">
        <v>481</v>
      </c>
      <c r="F119" s="83" t="s">
        <v>522</v>
      </c>
      <c r="G119" s="83" t="s">
        <v>523</v>
      </c>
      <c r="H119" s="135" t="s">
        <v>484</v>
      </c>
    </row>
    <row r="120" spans="1:8" ht="21.9" customHeight="1" x14ac:dyDescent="0.3">
      <c r="A120" s="106"/>
      <c r="B120" s="88" t="s">
        <v>364</v>
      </c>
      <c r="C120" s="80"/>
      <c r="D120" s="80"/>
      <c r="E120" s="80"/>
      <c r="F120" s="80"/>
      <c r="G120" s="80"/>
      <c r="H120" s="81"/>
    </row>
    <row r="121" spans="1:8" x14ac:dyDescent="0.3">
      <c r="A121" s="106"/>
      <c r="B121" s="454"/>
      <c r="C121" s="454"/>
      <c r="D121" s="454"/>
      <c r="E121" s="283"/>
      <c r="F121" s="273"/>
      <c r="G121" s="280"/>
      <c r="H121" s="274"/>
    </row>
    <row r="122" spans="1:8" x14ac:dyDescent="0.3">
      <c r="A122" s="106"/>
      <c r="B122" s="448"/>
      <c r="C122" s="448"/>
      <c r="D122" s="448"/>
      <c r="E122" s="283"/>
      <c r="F122" s="273"/>
      <c r="G122" s="280"/>
      <c r="H122" s="274"/>
    </row>
    <row r="123" spans="1:8" x14ac:dyDescent="0.3">
      <c r="A123" s="106"/>
      <c r="B123" s="448"/>
      <c r="C123" s="448"/>
      <c r="D123" s="448"/>
      <c r="E123" s="283"/>
      <c r="F123" s="273"/>
      <c r="G123" s="280"/>
      <c r="H123" s="274"/>
    </row>
    <row r="124" spans="1:8" x14ac:dyDescent="0.3">
      <c r="A124" s="106"/>
      <c r="B124" s="448"/>
      <c r="C124" s="448"/>
      <c r="D124" s="448"/>
      <c r="E124" s="273"/>
      <c r="F124" s="273"/>
      <c r="G124" s="280"/>
      <c r="H124" s="274"/>
    </row>
    <row r="125" spans="1:8" x14ac:dyDescent="0.3">
      <c r="A125" s="106"/>
      <c r="B125" s="448"/>
      <c r="C125" s="448"/>
      <c r="D125" s="448"/>
      <c r="E125" s="273"/>
      <c r="F125" s="273"/>
      <c r="G125" s="280"/>
      <c r="H125" s="274"/>
    </row>
    <row r="126" spans="1:8" x14ac:dyDescent="0.3">
      <c r="A126" s="106"/>
      <c r="B126" s="448"/>
      <c r="C126" s="448"/>
      <c r="D126" s="448"/>
      <c r="E126" s="273"/>
      <c r="F126" s="273"/>
      <c r="G126" s="280"/>
      <c r="H126" s="274"/>
    </row>
    <row r="127" spans="1:8" x14ac:dyDescent="0.3">
      <c r="A127" s="106"/>
      <c r="B127" s="456"/>
      <c r="C127" s="475"/>
      <c r="D127" s="457"/>
      <c r="E127" s="273"/>
      <c r="F127" s="273"/>
      <c r="G127" s="280"/>
      <c r="H127" s="274"/>
    </row>
    <row r="128" spans="1:8" x14ac:dyDescent="0.3">
      <c r="A128" s="106"/>
      <c r="B128" s="456"/>
      <c r="C128" s="475"/>
      <c r="D128" s="457"/>
      <c r="E128" s="273"/>
      <c r="F128" s="273"/>
      <c r="G128" s="280"/>
      <c r="H128" s="274"/>
    </row>
    <row r="129" spans="1:8" x14ac:dyDescent="0.3">
      <c r="A129" s="106"/>
      <c r="B129" s="456"/>
      <c r="C129" s="475"/>
      <c r="D129" s="457"/>
      <c r="E129" s="273"/>
      <c r="F129" s="273"/>
      <c r="G129" s="280"/>
      <c r="H129" s="274"/>
    </row>
    <row r="130" spans="1:8" x14ac:dyDescent="0.3">
      <c r="A130" s="106"/>
      <c r="B130" s="456"/>
      <c r="C130" s="475"/>
      <c r="D130" s="457"/>
      <c r="E130" s="273"/>
      <c r="F130" s="273"/>
      <c r="G130" s="280"/>
      <c r="H130" s="274"/>
    </row>
    <row r="131" spans="1:8" x14ac:dyDescent="0.3">
      <c r="A131" s="106"/>
      <c r="B131" s="516" t="s">
        <v>298</v>
      </c>
      <c r="C131" s="517"/>
      <c r="D131" s="518"/>
      <c r="E131" s="273"/>
      <c r="F131" s="273"/>
      <c r="G131" s="280"/>
      <c r="H131" s="274"/>
    </row>
    <row r="132" spans="1:8" x14ac:dyDescent="0.3">
      <c r="A132" s="106"/>
      <c r="B132" s="448"/>
      <c r="C132" s="448"/>
      <c r="D132" s="448"/>
      <c r="E132" s="273"/>
      <c r="F132" s="273"/>
      <c r="G132" s="280"/>
      <c r="H132" s="274"/>
    </row>
    <row r="133" spans="1:8" ht="21.9" customHeight="1" x14ac:dyDescent="0.3">
      <c r="A133" s="106"/>
      <c r="B133" s="88" t="s">
        <v>368</v>
      </c>
      <c r="C133" s="113"/>
      <c r="D133" s="140"/>
      <c r="E133" s="140"/>
      <c r="F133" s="140"/>
      <c r="G133" s="141"/>
      <c r="H133" s="142"/>
    </row>
    <row r="134" spans="1:8" x14ac:dyDescent="0.3">
      <c r="A134" s="106"/>
      <c r="B134" s="448"/>
      <c r="C134" s="448"/>
      <c r="D134" s="448"/>
      <c r="E134" s="273"/>
      <c r="F134" s="273"/>
      <c r="G134" s="273"/>
      <c r="H134" s="274"/>
    </row>
    <row r="135" spans="1:8" x14ac:dyDescent="0.3">
      <c r="A135" s="106"/>
      <c r="B135" s="459"/>
      <c r="C135" s="519"/>
      <c r="D135" s="460"/>
      <c r="E135" s="273"/>
      <c r="F135" s="273"/>
      <c r="G135" s="273"/>
      <c r="H135" s="274"/>
    </row>
    <row r="136" spans="1:8" x14ac:dyDescent="0.3">
      <c r="A136" s="106"/>
      <c r="B136" s="459"/>
      <c r="C136" s="519"/>
      <c r="D136" s="460"/>
      <c r="E136" s="273"/>
      <c r="F136" s="273"/>
      <c r="G136" s="273"/>
      <c r="H136" s="274"/>
    </row>
    <row r="137" spans="1:8" x14ac:dyDescent="0.3">
      <c r="A137" s="106"/>
      <c r="B137" s="459"/>
      <c r="C137" s="519"/>
      <c r="D137" s="460"/>
      <c r="E137" s="273"/>
      <c r="F137" s="273"/>
      <c r="G137" s="273"/>
      <c r="H137" s="274"/>
    </row>
    <row r="138" spans="1:8" x14ac:dyDescent="0.3">
      <c r="A138" s="106"/>
      <c r="B138" s="459"/>
      <c r="C138" s="519"/>
      <c r="D138" s="460"/>
      <c r="E138" s="273"/>
      <c r="F138" s="273"/>
      <c r="G138" s="273"/>
      <c r="H138" s="274"/>
    </row>
    <row r="139" spans="1:8" x14ac:dyDescent="0.3">
      <c r="A139" s="106"/>
      <c r="B139" s="459"/>
      <c r="C139" s="519"/>
      <c r="D139" s="460"/>
      <c r="E139" s="273"/>
      <c r="F139" s="273"/>
      <c r="G139" s="273"/>
      <c r="H139" s="274"/>
    </row>
    <row r="140" spans="1:8" x14ac:dyDescent="0.3">
      <c r="A140" s="106"/>
      <c r="B140" s="459"/>
      <c r="C140" s="519"/>
      <c r="D140" s="460"/>
      <c r="E140" s="273"/>
      <c r="F140" s="273"/>
      <c r="G140" s="273"/>
      <c r="H140" s="274"/>
    </row>
    <row r="141" spans="1:8" x14ac:dyDescent="0.3">
      <c r="A141" s="106"/>
      <c r="B141" s="459"/>
      <c r="C141" s="519"/>
      <c r="D141" s="460"/>
      <c r="E141" s="273"/>
      <c r="F141" s="273"/>
      <c r="G141" s="273"/>
      <c r="H141" s="274"/>
    </row>
    <row r="142" spans="1:8" x14ac:dyDescent="0.3">
      <c r="A142" s="106"/>
      <c r="B142" s="459"/>
      <c r="C142" s="519"/>
      <c r="D142" s="460"/>
      <c r="E142" s="273"/>
      <c r="F142" s="273"/>
      <c r="G142" s="273"/>
      <c r="H142" s="274"/>
    </row>
    <row r="143" spans="1:8" x14ac:dyDescent="0.3">
      <c r="A143" s="106"/>
      <c r="B143" s="459"/>
      <c r="C143" s="519"/>
      <c r="D143" s="460"/>
      <c r="E143" s="273"/>
      <c r="F143" s="273"/>
      <c r="G143" s="273"/>
      <c r="H143" s="274"/>
    </row>
    <row r="144" spans="1:8" x14ac:dyDescent="0.3">
      <c r="A144" s="106"/>
      <c r="B144" s="516" t="s">
        <v>298</v>
      </c>
      <c r="C144" s="517"/>
      <c r="D144" s="518"/>
      <c r="E144" s="273"/>
      <c r="F144" s="273"/>
      <c r="G144" s="273"/>
      <c r="H144" s="274"/>
    </row>
    <row r="145" spans="1:15" x14ac:dyDescent="0.3">
      <c r="A145" s="106"/>
      <c r="B145" s="448"/>
      <c r="C145" s="448"/>
      <c r="D145" s="448"/>
      <c r="E145" s="273"/>
      <c r="F145" s="273"/>
      <c r="G145" s="273"/>
      <c r="H145" s="274"/>
    </row>
    <row r="146" spans="1:15" x14ac:dyDescent="0.3">
      <c r="A146" s="106"/>
      <c r="B146" s="119"/>
      <c r="C146" s="119"/>
      <c r="D146" s="119"/>
      <c r="E146" s="120"/>
      <c r="F146" s="120"/>
      <c r="G146" s="120"/>
      <c r="H146" s="173"/>
    </row>
    <row r="147" spans="1:15" x14ac:dyDescent="0.3">
      <c r="A147" s="74" t="s">
        <v>324</v>
      </c>
      <c r="B147" s="118" t="s">
        <v>325</v>
      </c>
      <c r="C147" s="119"/>
      <c r="D147" s="119"/>
      <c r="E147" s="120"/>
      <c r="F147" s="120"/>
      <c r="G147" s="120"/>
      <c r="H147" s="173"/>
      <c r="J147" s="139"/>
    </row>
    <row r="148" spans="1:15" x14ac:dyDescent="0.3">
      <c r="A148" s="106"/>
      <c r="B148" s="446"/>
      <c r="C148" s="446"/>
      <c r="D148" s="446"/>
      <c r="E148" s="446"/>
      <c r="F148" s="446"/>
      <c r="G148" s="446"/>
      <c r="H148" s="447"/>
      <c r="I148" s="217"/>
      <c r="J148" s="218"/>
      <c r="K148" s="218"/>
      <c r="L148" s="218"/>
      <c r="M148" s="218"/>
      <c r="N148" s="218"/>
      <c r="O148" s="218"/>
    </row>
    <row r="149" spans="1:15" ht="70.95" customHeight="1" x14ac:dyDescent="0.3">
      <c r="A149" s="106"/>
      <c r="B149" s="446"/>
      <c r="C149" s="446"/>
      <c r="D149" s="446"/>
      <c r="E149" s="446"/>
      <c r="F149" s="446"/>
      <c r="G149" s="446"/>
      <c r="H149" s="447"/>
      <c r="I149" s="217"/>
      <c r="J149" s="218"/>
      <c r="K149" s="218"/>
      <c r="L149" s="218"/>
      <c r="M149" s="218"/>
      <c r="N149" s="218"/>
      <c r="O149" s="218"/>
    </row>
    <row r="150" spans="1:15" ht="15" thickBot="1" x14ac:dyDescent="0.35">
      <c r="A150" s="121"/>
      <c r="B150" s="174"/>
      <c r="C150" s="175"/>
      <c r="D150" s="175"/>
      <c r="E150" s="175"/>
      <c r="F150" s="175"/>
      <c r="G150" s="175"/>
      <c r="H150" s="210"/>
    </row>
    <row r="151" spans="1:15" x14ac:dyDescent="0.3">
      <c r="B151" s="138"/>
      <c r="C151" s="120"/>
      <c r="D151" s="120"/>
      <c r="E151" s="120"/>
      <c r="F151" s="120"/>
      <c r="G151" s="120"/>
      <c r="H151" s="120"/>
    </row>
  </sheetData>
  <sheetProtection algorithmName="SHA-512" hashValue="RPtiGkYLsSg63WdcGmD9fAn754X9/UQB1dhsChkXHf+UW7dSttChRlPi7b8zj/N42CBaVRC5NBefY92e4t6eYg==" saltValue="9jfTrNyN8QkpLHCrH6fjtg==" spinCount="100000" sheet="1" objects="1" scenarios="1" insertRows="0"/>
  <mergeCells count="73">
    <mergeCell ref="B19:H22"/>
    <mergeCell ref="B23:H23"/>
    <mergeCell ref="B24:H24"/>
    <mergeCell ref="B126:D126"/>
    <mergeCell ref="B123:D123"/>
    <mergeCell ref="B124:D124"/>
    <mergeCell ref="G105:H105"/>
    <mergeCell ref="G106:H106"/>
    <mergeCell ref="G107:H107"/>
    <mergeCell ref="A111:H111"/>
    <mergeCell ref="E114:H114"/>
    <mergeCell ref="B125:D125"/>
    <mergeCell ref="E116:H116"/>
    <mergeCell ref="B121:D121"/>
    <mergeCell ref="B122:D122"/>
    <mergeCell ref="C58:H58"/>
    <mergeCell ref="B148:H149"/>
    <mergeCell ref="B132:D132"/>
    <mergeCell ref="B134:D134"/>
    <mergeCell ref="B145:D145"/>
    <mergeCell ref="B138:D138"/>
    <mergeCell ref="B137:D137"/>
    <mergeCell ref="B135:D135"/>
    <mergeCell ref="B136:D136"/>
    <mergeCell ref="B144:D144"/>
    <mergeCell ref="B139:D139"/>
    <mergeCell ref="B140:D140"/>
    <mergeCell ref="B141:D141"/>
    <mergeCell ref="B142:D142"/>
    <mergeCell ref="B143:D143"/>
    <mergeCell ref="B127:D127"/>
    <mergeCell ref="B128:D128"/>
    <mergeCell ref="B129:D129"/>
    <mergeCell ref="B130:D130"/>
    <mergeCell ref="B131:D131"/>
    <mergeCell ref="G104:H104"/>
    <mergeCell ref="G87:H87"/>
    <mergeCell ref="G88:H88"/>
    <mergeCell ref="G89:H89"/>
    <mergeCell ref="G93:H93"/>
    <mergeCell ref="G94:H94"/>
    <mergeCell ref="G95:H95"/>
    <mergeCell ref="G96:H96"/>
    <mergeCell ref="G97:H97"/>
    <mergeCell ref="G98:H98"/>
    <mergeCell ref="G102:H102"/>
    <mergeCell ref="G103:H103"/>
    <mergeCell ref="G86:H86"/>
    <mergeCell ref="B61:H62"/>
    <mergeCell ref="B64:H67"/>
    <mergeCell ref="E69:H69"/>
    <mergeCell ref="G74:H74"/>
    <mergeCell ref="G75:H75"/>
    <mergeCell ref="G76:H76"/>
    <mergeCell ref="G77:H77"/>
    <mergeCell ref="G78:H78"/>
    <mergeCell ref="G79:H79"/>
    <mergeCell ref="G84:H84"/>
    <mergeCell ref="G85:H85"/>
    <mergeCell ref="B40:C40"/>
    <mergeCell ref="B41:C41"/>
    <mergeCell ref="B42:C42"/>
    <mergeCell ref="B49:C49"/>
    <mergeCell ref="B45:C45"/>
    <mergeCell ref="B43:C43"/>
    <mergeCell ref="B48:C48"/>
    <mergeCell ref="B47:C47"/>
    <mergeCell ref="B46:C46"/>
    <mergeCell ref="A27:H27"/>
    <mergeCell ref="B28:H29"/>
    <mergeCell ref="E32:H32"/>
    <mergeCell ref="E34:H34"/>
    <mergeCell ref="B39:C39"/>
  </mergeCells>
  <conditionalFormatting sqref="A27:H150">
    <cfRule type="expression" dxfId="68" priority="1">
      <formula>AND($F$11="no",$F$13="no",$F$15="no",$F$17="no")</formula>
    </cfRule>
  </conditionalFormatting>
  <conditionalFormatting sqref="E39:E43 E45:E50 E52:E55 B73:H81 E121:E132 E134:E145">
    <cfRule type="expression" dxfId="67" priority="3">
      <formula>$F$11="no"</formula>
    </cfRule>
  </conditionalFormatting>
  <conditionalFormatting sqref="F39:F43 F45:F50 F52:F55 B83:H90 F121:F132 F134:F145">
    <cfRule type="expression" dxfId="66" priority="5">
      <formula>$F$13="no"</formula>
    </cfRule>
  </conditionalFormatting>
  <conditionalFormatting sqref="G39:G43 G45:G50 G52:G55 B92:H99 G121:G132 G134:G145">
    <cfRule type="expression" dxfId="65" priority="6">
      <formula>$F$15="no"</formula>
    </cfRule>
  </conditionalFormatting>
  <conditionalFormatting sqref="H39:H43 H45:H50 H52:H55 B101:H108 H121:H132 H134:H145">
    <cfRule type="expression" dxfId="64" priority="7">
      <formula>$F$17="no"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300-000000000000}">
          <x14:formula1>
            <xm:f>'Yes or No'!$A:$A</xm:f>
          </x14:formula1>
          <xm:sqref>F11 F13 F15 F17</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sheetPr>
  <dimension ref="A1:O20"/>
  <sheetViews>
    <sheetView showGridLines="0" zoomScale="70" zoomScaleNormal="70" workbookViewId="0">
      <pane xSplit="3" ySplit="11" topLeftCell="D12" activePane="bottomRight" state="frozen"/>
      <selection pane="topRight"/>
      <selection pane="bottomLeft"/>
      <selection pane="bottomRight" activeCell="E12" sqref="E12"/>
    </sheetView>
  </sheetViews>
  <sheetFormatPr defaultColWidth="9.109375" defaultRowHeight="14.4" x14ac:dyDescent="0.3"/>
  <cols>
    <col min="1" max="1" width="15.6640625" style="44" customWidth="1"/>
    <col min="2" max="2" width="25.6640625" style="44" customWidth="1"/>
    <col min="3" max="3" width="22.6640625" style="44" customWidth="1"/>
    <col min="4" max="4" width="41.44140625" style="219" customWidth="1"/>
    <col min="5" max="12" width="65.44140625" style="44" customWidth="1"/>
    <col min="13" max="14" width="50.33203125" style="44" customWidth="1"/>
    <col min="15" max="15" width="51.109375" style="44" customWidth="1"/>
    <col min="16" max="16384" width="9.109375" style="44"/>
  </cols>
  <sheetData>
    <row r="1" spans="1:15" ht="18.75" customHeight="1" x14ac:dyDescent="0.35">
      <c r="A1" s="43" t="str">
        <f>'Cover and Instructions'!A1</f>
        <v>Georgia State Health Benefit Plan MHPAEA Parity</v>
      </c>
      <c r="E1" s="45" t="s">
        <v>60</v>
      </c>
    </row>
    <row r="2" spans="1:15" ht="25.8" x14ac:dyDescent="0.5">
      <c r="A2" s="46" t="s">
        <v>1</v>
      </c>
    </row>
    <row r="3" spans="1:15" ht="21" x14ac:dyDescent="0.4">
      <c r="A3" s="48" t="s">
        <v>530</v>
      </c>
    </row>
    <row r="4" spans="1:15" x14ac:dyDescent="0.3">
      <c r="A4" s="50"/>
      <c r="B4" s="50"/>
      <c r="C4" s="51"/>
      <c r="D4" s="78"/>
    </row>
    <row r="5" spans="1:15" x14ac:dyDescent="0.3">
      <c r="A5" s="50" t="s">
        <v>2</v>
      </c>
      <c r="B5" s="51" t="str">
        <f>'Cover and Instructions'!D4</f>
        <v>UnitedHealthcare</v>
      </c>
      <c r="C5" s="44" t="s">
        <v>531</v>
      </c>
    </row>
    <row r="6" spans="1:15" x14ac:dyDescent="0.3">
      <c r="A6" s="50" t="s">
        <v>274</v>
      </c>
      <c r="B6" s="51" t="str">
        <f>'Cover and Instructions'!D5</f>
        <v>UnitedHealthcare HDHP</v>
      </c>
    </row>
    <row r="7" spans="1:15" x14ac:dyDescent="0.3">
      <c r="A7" s="50" t="s">
        <v>532</v>
      </c>
      <c r="B7" s="50" t="s">
        <v>533</v>
      </c>
      <c r="C7" s="51"/>
      <c r="D7" s="78"/>
    </row>
    <row r="8" spans="1:15" ht="15" thickBot="1" x14ac:dyDescent="0.35">
      <c r="A8" s="50"/>
      <c r="B8" s="50"/>
      <c r="C8" s="51"/>
      <c r="D8" s="220"/>
    </row>
    <row r="9" spans="1:15" ht="34.200000000000003" customHeight="1" thickBot="1" x14ac:dyDescent="0.35">
      <c r="A9" s="526" t="s">
        <v>534</v>
      </c>
      <c r="B9" s="527"/>
      <c r="C9" s="534" t="s">
        <v>535</v>
      </c>
      <c r="D9" s="542" t="s">
        <v>536</v>
      </c>
      <c r="E9" s="540" t="s">
        <v>537</v>
      </c>
      <c r="F9" s="541"/>
      <c r="G9" s="540" t="s">
        <v>538</v>
      </c>
      <c r="H9" s="541"/>
      <c r="I9" s="540" t="s">
        <v>539</v>
      </c>
      <c r="J9" s="541"/>
      <c r="K9" s="540" t="s">
        <v>540</v>
      </c>
      <c r="L9" s="541"/>
      <c r="M9" s="537" t="s">
        <v>541</v>
      </c>
      <c r="N9" s="537" t="s">
        <v>542</v>
      </c>
      <c r="O9" s="537" t="s">
        <v>543</v>
      </c>
    </row>
    <row r="10" spans="1:15" x14ac:dyDescent="0.3">
      <c r="A10" s="528"/>
      <c r="B10" s="529"/>
      <c r="C10" s="535"/>
      <c r="D10" s="543"/>
      <c r="E10" s="532" t="s">
        <v>544</v>
      </c>
      <c r="F10" s="533"/>
      <c r="G10" s="532" t="s">
        <v>544</v>
      </c>
      <c r="H10" s="533"/>
      <c r="I10" s="532" t="s">
        <v>544</v>
      </c>
      <c r="J10" s="533"/>
      <c r="K10" s="532" t="s">
        <v>544</v>
      </c>
      <c r="L10" s="533"/>
      <c r="M10" s="538"/>
      <c r="N10" s="538"/>
      <c r="O10" s="538"/>
    </row>
    <row r="11" spans="1:15" ht="46.95" customHeight="1" thickBot="1" x14ac:dyDescent="0.35">
      <c r="A11" s="530"/>
      <c r="B11" s="531"/>
      <c r="C11" s="536"/>
      <c r="D11" s="544"/>
      <c r="E11" s="221" t="s">
        <v>75</v>
      </c>
      <c r="F11" s="222" t="s">
        <v>545</v>
      </c>
      <c r="G11" s="221" t="s">
        <v>75</v>
      </c>
      <c r="H11" s="222" t="s">
        <v>545</v>
      </c>
      <c r="I11" s="221" t="s">
        <v>75</v>
      </c>
      <c r="J11" s="222" t="s">
        <v>545</v>
      </c>
      <c r="K11" s="221" t="s">
        <v>75</v>
      </c>
      <c r="L11" s="222" t="s">
        <v>545</v>
      </c>
      <c r="M11" s="539"/>
      <c r="N11" s="539"/>
      <c r="O11" s="539"/>
    </row>
    <row r="12" spans="1:15" ht="189" customHeight="1" x14ac:dyDescent="0.3">
      <c r="A12" s="520" t="s">
        <v>546</v>
      </c>
      <c r="B12" s="521"/>
      <c r="C12" s="233" t="s">
        <v>547</v>
      </c>
      <c r="D12" s="224" t="s">
        <v>164</v>
      </c>
      <c r="E12" s="349" t="s">
        <v>548</v>
      </c>
      <c r="F12" s="352" t="s">
        <v>549</v>
      </c>
      <c r="G12" s="353" t="s">
        <v>550</v>
      </c>
      <c r="H12" s="354" t="s">
        <v>551</v>
      </c>
      <c r="I12" s="349" t="s">
        <v>552</v>
      </c>
      <c r="J12" s="352" t="s">
        <v>552</v>
      </c>
      <c r="K12" s="353" t="s">
        <v>553</v>
      </c>
      <c r="L12" s="354" t="s">
        <v>553</v>
      </c>
      <c r="M12" s="355" t="s">
        <v>554</v>
      </c>
      <c r="N12" s="356" t="s">
        <v>555</v>
      </c>
      <c r="O12" s="355" t="s">
        <v>556</v>
      </c>
    </row>
    <row r="13" spans="1:15" ht="189" customHeight="1" x14ac:dyDescent="0.3">
      <c r="A13" s="522"/>
      <c r="B13" s="523"/>
      <c r="C13" s="225" t="s">
        <v>557</v>
      </c>
      <c r="D13" s="226" t="s">
        <v>165</v>
      </c>
      <c r="E13" s="350" t="s">
        <v>558</v>
      </c>
      <c r="F13" s="350" t="s">
        <v>558</v>
      </c>
      <c r="G13" s="413" t="s">
        <v>558</v>
      </c>
      <c r="H13" s="413" t="s">
        <v>558</v>
      </c>
      <c r="I13" s="413" t="s">
        <v>558</v>
      </c>
      <c r="J13" s="413" t="s">
        <v>558</v>
      </c>
      <c r="K13" s="413" t="s">
        <v>558</v>
      </c>
      <c r="L13" s="413" t="s">
        <v>558</v>
      </c>
      <c r="M13" s="413" t="s">
        <v>558</v>
      </c>
      <c r="N13" s="413" t="s">
        <v>558</v>
      </c>
      <c r="O13" s="413" t="s">
        <v>558</v>
      </c>
    </row>
    <row r="14" spans="1:15" ht="189" customHeight="1" x14ac:dyDescent="0.3">
      <c r="A14" s="522"/>
      <c r="B14" s="523"/>
      <c r="C14" s="225" t="s">
        <v>559</v>
      </c>
      <c r="D14" s="226" t="s">
        <v>165</v>
      </c>
      <c r="E14" s="350" t="s">
        <v>558</v>
      </c>
      <c r="F14" s="350" t="s">
        <v>558</v>
      </c>
      <c r="G14" s="413" t="s">
        <v>558</v>
      </c>
      <c r="H14" s="413" t="s">
        <v>558</v>
      </c>
      <c r="I14" s="413" t="s">
        <v>558</v>
      </c>
      <c r="J14" s="413" t="s">
        <v>558</v>
      </c>
      <c r="K14" s="413" t="s">
        <v>558</v>
      </c>
      <c r="L14" s="413" t="s">
        <v>558</v>
      </c>
      <c r="M14" s="413" t="s">
        <v>558</v>
      </c>
      <c r="N14" s="413" t="s">
        <v>558</v>
      </c>
      <c r="O14" s="413" t="s">
        <v>558</v>
      </c>
    </row>
    <row r="15" spans="1:15" ht="189" customHeight="1" x14ac:dyDescent="0.3">
      <c r="A15" s="522"/>
      <c r="B15" s="523"/>
      <c r="C15" s="225" t="s">
        <v>560</v>
      </c>
      <c r="D15" s="226" t="s">
        <v>165</v>
      </c>
      <c r="E15" s="350" t="s">
        <v>558</v>
      </c>
      <c r="F15" s="350" t="s">
        <v>558</v>
      </c>
      <c r="G15" s="413" t="s">
        <v>558</v>
      </c>
      <c r="H15" s="413" t="s">
        <v>558</v>
      </c>
      <c r="I15" s="413" t="s">
        <v>558</v>
      </c>
      <c r="J15" s="413" t="s">
        <v>558</v>
      </c>
      <c r="K15" s="413" t="s">
        <v>558</v>
      </c>
      <c r="L15" s="413" t="s">
        <v>558</v>
      </c>
      <c r="M15" s="413" t="s">
        <v>558</v>
      </c>
      <c r="N15" s="413" t="s">
        <v>558</v>
      </c>
      <c r="O15" s="413" t="s">
        <v>558</v>
      </c>
    </row>
    <row r="16" spans="1:15" ht="189" customHeight="1" x14ac:dyDescent="0.3">
      <c r="A16" s="522"/>
      <c r="B16" s="523"/>
      <c r="C16" s="225" t="s">
        <v>561</v>
      </c>
      <c r="D16" s="226" t="s">
        <v>165</v>
      </c>
      <c r="E16" s="350" t="s">
        <v>558</v>
      </c>
      <c r="F16" s="350" t="s">
        <v>558</v>
      </c>
      <c r="G16" s="413" t="s">
        <v>558</v>
      </c>
      <c r="H16" s="413" t="s">
        <v>558</v>
      </c>
      <c r="I16" s="413" t="s">
        <v>558</v>
      </c>
      <c r="J16" s="413" t="s">
        <v>558</v>
      </c>
      <c r="K16" s="413" t="s">
        <v>558</v>
      </c>
      <c r="L16" s="413" t="s">
        <v>558</v>
      </c>
      <c r="M16" s="413" t="s">
        <v>558</v>
      </c>
      <c r="N16" s="413" t="s">
        <v>558</v>
      </c>
      <c r="O16" s="413" t="s">
        <v>558</v>
      </c>
    </row>
    <row r="17" spans="1:15" ht="189" customHeight="1" x14ac:dyDescent="0.3">
      <c r="A17" s="522"/>
      <c r="B17" s="523"/>
      <c r="C17" s="225" t="s">
        <v>562</v>
      </c>
      <c r="D17" s="226" t="s">
        <v>165</v>
      </c>
      <c r="E17" s="350" t="s">
        <v>558</v>
      </c>
      <c r="F17" s="350" t="s">
        <v>558</v>
      </c>
      <c r="G17" s="413" t="s">
        <v>558</v>
      </c>
      <c r="H17" s="413" t="s">
        <v>558</v>
      </c>
      <c r="I17" s="413" t="s">
        <v>558</v>
      </c>
      <c r="J17" s="413" t="s">
        <v>558</v>
      </c>
      <c r="K17" s="413" t="s">
        <v>558</v>
      </c>
      <c r="L17" s="413" t="s">
        <v>558</v>
      </c>
      <c r="M17" s="413" t="s">
        <v>558</v>
      </c>
      <c r="N17" s="413" t="s">
        <v>558</v>
      </c>
      <c r="O17" s="413" t="s">
        <v>558</v>
      </c>
    </row>
    <row r="18" spans="1:15" ht="189" customHeight="1" x14ac:dyDescent="0.3">
      <c r="A18" s="522"/>
      <c r="B18" s="523"/>
      <c r="C18" s="225" t="s">
        <v>563</v>
      </c>
      <c r="D18" s="226" t="s">
        <v>165</v>
      </c>
      <c r="E18" s="350" t="s">
        <v>558</v>
      </c>
      <c r="F18" s="350" t="s">
        <v>558</v>
      </c>
      <c r="G18" s="413" t="s">
        <v>558</v>
      </c>
      <c r="H18" s="413" t="s">
        <v>558</v>
      </c>
      <c r="I18" s="413" t="s">
        <v>558</v>
      </c>
      <c r="J18" s="413" t="s">
        <v>558</v>
      </c>
      <c r="K18" s="413" t="s">
        <v>558</v>
      </c>
      <c r="L18" s="413" t="s">
        <v>558</v>
      </c>
      <c r="M18" s="413" t="s">
        <v>558</v>
      </c>
      <c r="N18" s="413" t="s">
        <v>558</v>
      </c>
      <c r="O18" s="413" t="s">
        <v>558</v>
      </c>
    </row>
    <row r="19" spans="1:15" ht="189" customHeight="1" x14ac:dyDescent="0.3">
      <c r="A19" s="522"/>
      <c r="B19" s="523"/>
      <c r="C19" s="225" t="s">
        <v>564</v>
      </c>
      <c r="D19" s="226" t="s">
        <v>165</v>
      </c>
      <c r="E19" s="350" t="s">
        <v>558</v>
      </c>
      <c r="F19" s="350" t="s">
        <v>558</v>
      </c>
      <c r="G19" s="413" t="s">
        <v>558</v>
      </c>
      <c r="H19" s="413" t="s">
        <v>558</v>
      </c>
      <c r="I19" s="413" t="s">
        <v>558</v>
      </c>
      <c r="J19" s="413" t="s">
        <v>558</v>
      </c>
      <c r="K19" s="413" t="s">
        <v>558</v>
      </c>
      <c r="L19" s="413" t="s">
        <v>558</v>
      </c>
      <c r="M19" s="413" t="s">
        <v>558</v>
      </c>
      <c r="N19" s="413" t="s">
        <v>558</v>
      </c>
      <c r="O19" s="413" t="s">
        <v>558</v>
      </c>
    </row>
    <row r="20" spans="1:15" ht="189" customHeight="1" thickBot="1" x14ac:dyDescent="0.35">
      <c r="A20" s="524"/>
      <c r="B20" s="525"/>
      <c r="C20" s="227" t="s">
        <v>565</v>
      </c>
      <c r="D20" s="232" t="s">
        <v>165</v>
      </c>
      <c r="E20" s="351" t="s">
        <v>558</v>
      </c>
      <c r="F20" s="350" t="s">
        <v>558</v>
      </c>
      <c r="G20" s="413" t="s">
        <v>558</v>
      </c>
      <c r="H20" s="413" t="s">
        <v>558</v>
      </c>
      <c r="I20" s="413" t="s">
        <v>558</v>
      </c>
      <c r="J20" s="413" t="s">
        <v>558</v>
      </c>
      <c r="K20" s="413" t="s">
        <v>558</v>
      </c>
      <c r="L20" s="413" t="s">
        <v>558</v>
      </c>
      <c r="M20" s="413" t="s">
        <v>558</v>
      </c>
      <c r="N20" s="413" t="s">
        <v>558</v>
      </c>
      <c r="O20" s="413" t="s">
        <v>558</v>
      </c>
    </row>
  </sheetData>
  <sheetProtection algorithmName="SHA-512" hashValue="FwGoR9Nar+JovWgUZfj0ZcosBHNUc+9Vggho73YhX31Pze5KZJ1rxwqRlerbPcj5NajpRxp62gavPT987jQzmQ==" saltValue="iesfkNpRlsq3vhI0ahZjUw==" spinCount="100000" sheet="1" objects="1" scenarios="1" formatCells="0" formatColumns="0" formatRows="0" selectLockedCells="1"/>
  <customSheetViews>
    <customSheetView guid="{13810DCC-AA08-45AA-A2EB-614B3F1533B3}" topLeftCell="A6">
      <selection activeCell="D11" sqref="D11"/>
      <pageMargins left="0" right="0" top="0" bottom="0" header="0" footer="0"/>
      <pageSetup orientation="portrait" horizontalDpi="1200" verticalDpi="1200" r:id="rId1"/>
    </customSheetView>
  </customSheetViews>
  <mergeCells count="15">
    <mergeCell ref="A12:B20"/>
    <mergeCell ref="A9:B11"/>
    <mergeCell ref="E10:F10"/>
    <mergeCell ref="C9:C11"/>
    <mergeCell ref="O9:O11"/>
    <mergeCell ref="E9:F9"/>
    <mergeCell ref="G9:H9"/>
    <mergeCell ref="I9:J9"/>
    <mergeCell ref="K9:L9"/>
    <mergeCell ref="K10:L10"/>
    <mergeCell ref="I10:J10"/>
    <mergeCell ref="G10:H10"/>
    <mergeCell ref="D9:D11"/>
    <mergeCell ref="M9:M11"/>
    <mergeCell ref="N9:N11"/>
  </mergeCells>
  <conditionalFormatting sqref="E14">
    <cfRule type="expression" dxfId="63" priority="36">
      <formula>$D$14="no"</formula>
    </cfRule>
  </conditionalFormatting>
  <conditionalFormatting sqref="E15">
    <cfRule type="expression" dxfId="62" priority="35">
      <formula>$D$15="no"</formula>
    </cfRule>
  </conditionalFormatting>
  <conditionalFormatting sqref="E16">
    <cfRule type="expression" dxfId="61" priority="14">
      <formula>$D$16="no"</formula>
    </cfRule>
  </conditionalFormatting>
  <conditionalFormatting sqref="E17">
    <cfRule type="expression" dxfId="60" priority="33">
      <formula>$D$17="no"</formula>
    </cfRule>
  </conditionalFormatting>
  <conditionalFormatting sqref="E18">
    <cfRule type="expression" dxfId="59" priority="32">
      <formula>$D$18="no"</formula>
    </cfRule>
  </conditionalFormatting>
  <conditionalFormatting sqref="E19:E20">
    <cfRule type="expression" dxfId="58" priority="31">
      <formula>$D$19="no"</formula>
    </cfRule>
  </conditionalFormatting>
  <conditionalFormatting sqref="E20">
    <cfRule type="expression" dxfId="57" priority="12">
      <formula>$D$20="no"</formula>
    </cfRule>
  </conditionalFormatting>
  <conditionalFormatting sqref="E13:F13">
    <cfRule type="expression" dxfId="56" priority="37">
      <formula>$D$13="no"</formula>
    </cfRule>
  </conditionalFormatting>
  <conditionalFormatting sqref="E12:O12">
    <cfRule type="expression" dxfId="55" priority="9">
      <formula>$D$12="no"</formula>
    </cfRule>
  </conditionalFormatting>
  <conditionalFormatting sqref="F14:F20">
    <cfRule type="expression" dxfId="54" priority="2">
      <formula>$D$13="no"</formula>
    </cfRule>
  </conditionalFormatting>
  <conditionalFormatting sqref="G13:O20">
    <cfRule type="expression" dxfId="53" priority="1">
      <formula>$D$13="no"</formula>
    </cfRule>
  </conditionalFormatting>
  <pageMargins left="0.7" right="0.7" top="0.75" bottom="0.75" header="0.3" footer="0.3"/>
  <pageSetup orientation="portrait" horizontalDpi="1200" verticalDpi="1200"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400-000000000000}">
          <x14:formula1>
            <xm:f>'Yes or No'!$A:$A</xm:f>
          </x14:formula1>
          <xm:sqref>D12:D20</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92D050"/>
  </sheetPr>
  <dimension ref="A1:O20"/>
  <sheetViews>
    <sheetView showGridLines="0" zoomScale="75" zoomScaleNormal="75" workbookViewId="0">
      <pane xSplit="3" ySplit="11" topLeftCell="D12" activePane="bottomRight" state="frozen"/>
      <selection pane="topRight"/>
      <selection pane="bottomLeft"/>
      <selection pane="bottomRight" activeCell="E12" sqref="E12"/>
    </sheetView>
  </sheetViews>
  <sheetFormatPr defaultColWidth="8.88671875" defaultRowHeight="14.4" x14ac:dyDescent="0.3"/>
  <cols>
    <col min="1" max="1" width="16.33203125" style="44" customWidth="1"/>
    <col min="2" max="2" width="25.6640625" style="44" customWidth="1"/>
    <col min="3" max="3" width="22.6640625" style="44" customWidth="1"/>
    <col min="4" max="4" width="24.6640625" style="219" customWidth="1"/>
    <col min="5" max="12" width="74.109375" style="44" customWidth="1"/>
    <col min="13" max="15" width="51.109375" style="44" customWidth="1"/>
    <col min="16" max="16384" width="8.88671875" style="44"/>
  </cols>
  <sheetData>
    <row r="1" spans="1:15" ht="18.75" customHeight="1" x14ac:dyDescent="0.35">
      <c r="A1" s="43" t="str">
        <f>'Cover and Instructions'!A1</f>
        <v>Georgia State Health Benefit Plan MHPAEA Parity</v>
      </c>
      <c r="E1" s="45" t="s">
        <v>60</v>
      </c>
    </row>
    <row r="2" spans="1:15" ht="25.8" x14ac:dyDescent="0.5">
      <c r="A2" s="46" t="s">
        <v>1</v>
      </c>
    </row>
    <row r="3" spans="1:15" ht="21" x14ac:dyDescent="0.4">
      <c r="A3" s="48" t="s">
        <v>530</v>
      </c>
    </row>
    <row r="4" spans="1:15" x14ac:dyDescent="0.3">
      <c r="D4" s="78"/>
    </row>
    <row r="5" spans="1:15" x14ac:dyDescent="0.3">
      <c r="A5" s="50" t="s">
        <v>2</v>
      </c>
      <c r="B5" s="51" t="str">
        <f>'Cover and Instructions'!D4</f>
        <v>UnitedHealthcare</v>
      </c>
      <c r="C5" s="51"/>
    </row>
    <row r="6" spans="1:15" x14ac:dyDescent="0.3">
      <c r="A6" s="50" t="s">
        <v>274</v>
      </c>
      <c r="B6" s="51" t="str">
        <f>'Cover and Instructions'!D5</f>
        <v>UnitedHealthcare HDHP</v>
      </c>
      <c r="C6" s="51"/>
    </row>
    <row r="7" spans="1:15" x14ac:dyDescent="0.3">
      <c r="A7" s="50" t="s">
        <v>566</v>
      </c>
      <c r="B7" s="50" t="s">
        <v>567</v>
      </c>
      <c r="D7" s="78"/>
    </row>
    <row r="8" spans="1:15" ht="15" thickBot="1" x14ac:dyDescent="0.35">
      <c r="D8" s="78"/>
    </row>
    <row r="9" spans="1:15" ht="44.25" customHeight="1" thickBot="1" x14ac:dyDescent="0.35">
      <c r="A9" s="526" t="s">
        <v>534</v>
      </c>
      <c r="B9" s="527"/>
      <c r="C9" s="534" t="s">
        <v>568</v>
      </c>
      <c r="D9" s="542" t="s">
        <v>536</v>
      </c>
      <c r="E9" s="545" t="s">
        <v>537</v>
      </c>
      <c r="F9" s="545"/>
      <c r="G9" s="540" t="s">
        <v>538</v>
      </c>
      <c r="H9" s="541"/>
      <c r="I9" s="540" t="s">
        <v>539</v>
      </c>
      <c r="J9" s="541"/>
      <c r="K9" s="540" t="s">
        <v>540</v>
      </c>
      <c r="L9" s="541"/>
      <c r="M9" s="537" t="s">
        <v>541</v>
      </c>
      <c r="N9" s="537" t="s">
        <v>542</v>
      </c>
      <c r="O9" s="537" t="s">
        <v>543</v>
      </c>
    </row>
    <row r="10" spans="1:15" ht="28.5" customHeight="1" x14ac:dyDescent="0.3">
      <c r="A10" s="528"/>
      <c r="B10" s="529"/>
      <c r="C10" s="535"/>
      <c r="D10" s="543"/>
      <c r="E10" s="546" t="s">
        <v>544</v>
      </c>
      <c r="F10" s="546"/>
      <c r="G10" s="532" t="s">
        <v>544</v>
      </c>
      <c r="H10" s="533"/>
      <c r="I10" s="532" t="s">
        <v>544</v>
      </c>
      <c r="J10" s="533"/>
      <c r="K10" s="532" t="s">
        <v>544</v>
      </c>
      <c r="L10" s="533"/>
      <c r="M10" s="538"/>
      <c r="N10" s="538"/>
      <c r="O10" s="538"/>
    </row>
    <row r="11" spans="1:15" ht="28.5" customHeight="1" thickBot="1" x14ac:dyDescent="0.35">
      <c r="A11" s="530"/>
      <c r="B11" s="531"/>
      <c r="C11" s="536"/>
      <c r="D11" s="544"/>
      <c r="E11" s="228" t="s">
        <v>75</v>
      </c>
      <c r="F11" s="229" t="s">
        <v>545</v>
      </c>
      <c r="G11" s="228" t="s">
        <v>75</v>
      </c>
      <c r="H11" s="230" t="s">
        <v>545</v>
      </c>
      <c r="I11" s="228" t="s">
        <v>75</v>
      </c>
      <c r="J11" s="230" t="s">
        <v>545</v>
      </c>
      <c r="K11" s="228" t="s">
        <v>75</v>
      </c>
      <c r="L11" s="230" t="s">
        <v>545</v>
      </c>
      <c r="M11" s="539"/>
      <c r="N11" s="539"/>
      <c r="O11" s="539"/>
    </row>
    <row r="12" spans="1:15" ht="223.5" customHeight="1" x14ac:dyDescent="0.3">
      <c r="A12" s="520" t="s">
        <v>569</v>
      </c>
      <c r="B12" s="521"/>
      <c r="C12" s="225" t="s">
        <v>570</v>
      </c>
      <c r="D12" s="224" t="s">
        <v>164</v>
      </c>
      <c r="E12" s="357" t="s">
        <v>571</v>
      </c>
      <c r="F12" s="358" t="s">
        <v>572</v>
      </c>
      <c r="G12" s="359" t="s">
        <v>573</v>
      </c>
      <c r="H12" s="360" t="s">
        <v>574</v>
      </c>
      <c r="I12" s="357" t="s">
        <v>575</v>
      </c>
      <c r="J12" s="358" t="s">
        <v>575</v>
      </c>
      <c r="K12" s="354" t="s">
        <v>553</v>
      </c>
      <c r="L12" s="354" t="s">
        <v>553</v>
      </c>
      <c r="M12" s="355" t="s">
        <v>576</v>
      </c>
      <c r="N12" s="356" t="s">
        <v>555</v>
      </c>
      <c r="O12" s="355" t="s">
        <v>556</v>
      </c>
    </row>
    <row r="13" spans="1:15" ht="223.5" customHeight="1" x14ac:dyDescent="0.3">
      <c r="A13" s="522"/>
      <c r="B13" s="523"/>
      <c r="C13" s="225" t="s">
        <v>577</v>
      </c>
      <c r="D13" s="231" t="s">
        <v>165</v>
      </c>
      <c r="E13" s="350" t="s">
        <v>578</v>
      </c>
      <c r="F13" s="350" t="s">
        <v>578</v>
      </c>
      <c r="G13" s="350" t="s">
        <v>578</v>
      </c>
      <c r="H13" s="350" t="s">
        <v>578</v>
      </c>
      <c r="I13" s="350" t="s">
        <v>578</v>
      </c>
      <c r="J13" s="350" t="s">
        <v>578</v>
      </c>
      <c r="K13" s="350" t="s">
        <v>578</v>
      </c>
      <c r="L13" s="350" t="s">
        <v>578</v>
      </c>
      <c r="M13" s="350" t="s">
        <v>578</v>
      </c>
      <c r="N13" s="350" t="s">
        <v>578</v>
      </c>
      <c r="O13" s="350" t="s">
        <v>578</v>
      </c>
    </row>
    <row r="14" spans="1:15" ht="223.5" customHeight="1" x14ac:dyDescent="0.3">
      <c r="A14" s="522"/>
      <c r="B14" s="523"/>
      <c r="C14" s="225" t="s">
        <v>579</v>
      </c>
      <c r="D14" s="231" t="s">
        <v>165</v>
      </c>
      <c r="E14" s="350" t="s">
        <v>578</v>
      </c>
      <c r="F14" s="350" t="s">
        <v>578</v>
      </c>
      <c r="G14" s="350" t="s">
        <v>578</v>
      </c>
      <c r="H14" s="350" t="s">
        <v>578</v>
      </c>
      <c r="I14" s="350" t="s">
        <v>578</v>
      </c>
      <c r="J14" s="350" t="s">
        <v>578</v>
      </c>
      <c r="K14" s="350" t="s">
        <v>578</v>
      </c>
      <c r="L14" s="350" t="s">
        <v>578</v>
      </c>
      <c r="M14" s="350" t="s">
        <v>578</v>
      </c>
      <c r="N14" s="350" t="s">
        <v>578</v>
      </c>
      <c r="O14" s="350" t="s">
        <v>578</v>
      </c>
    </row>
    <row r="15" spans="1:15" ht="223.5" customHeight="1" x14ac:dyDescent="0.3">
      <c r="A15" s="522"/>
      <c r="B15" s="523"/>
      <c r="C15" s="225" t="s">
        <v>580</v>
      </c>
      <c r="D15" s="231" t="s">
        <v>165</v>
      </c>
      <c r="E15" s="350" t="s">
        <v>578</v>
      </c>
      <c r="F15" s="350" t="s">
        <v>578</v>
      </c>
      <c r="G15" s="350" t="s">
        <v>578</v>
      </c>
      <c r="H15" s="350" t="s">
        <v>578</v>
      </c>
      <c r="I15" s="350" t="s">
        <v>578</v>
      </c>
      <c r="J15" s="350" t="s">
        <v>578</v>
      </c>
      <c r="K15" s="350" t="s">
        <v>578</v>
      </c>
      <c r="L15" s="350" t="s">
        <v>578</v>
      </c>
      <c r="M15" s="350" t="s">
        <v>578</v>
      </c>
      <c r="N15" s="350" t="s">
        <v>578</v>
      </c>
      <c r="O15" s="350" t="s">
        <v>578</v>
      </c>
    </row>
    <row r="16" spans="1:15" ht="223.5" customHeight="1" x14ac:dyDescent="0.3">
      <c r="A16" s="522"/>
      <c r="B16" s="523"/>
      <c r="C16" s="225" t="s">
        <v>581</v>
      </c>
      <c r="D16" s="231" t="s">
        <v>165</v>
      </c>
      <c r="E16" s="350" t="s">
        <v>578</v>
      </c>
      <c r="F16" s="350" t="s">
        <v>578</v>
      </c>
      <c r="G16" s="350" t="s">
        <v>578</v>
      </c>
      <c r="H16" s="350" t="s">
        <v>578</v>
      </c>
      <c r="I16" s="350" t="s">
        <v>578</v>
      </c>
      <c r="J16" s="350" t="s">
        <v>578</v>
      </c>
      <c r="K16" s="350" t="s">
        <v>578</v>
      </c>
      <c r="L16" s="350" t="s">
        <v>578</v>
      </c>
      <c r="M16" s="350" t="s">
        <v>578</v>
      </c>
      <c r="N16" s="350" t="s">
        <v>578</v>
      </c>
      <c r="O16" s="350" t="s">
        <v>578</v>
      </c>
    </row>
    <row r="17" spans="1:15" ht="223.5" customHeight="1" x14ac:dyDescent="0.3">
      <c r="A17" s="522"/>
      <c r="B17" s="523"/>
      <c r="C17" s="225" t="s">
        <v>582</v>
      </c>
      <c r="D17" s="231" t="s">
        <v>165</v>
      </c>
      <c r="E17" s="350" t="s">
        <v>578</v>
      </c>
      <c r="F17" s="350" t="s">
        <v>578</v>
      </c>
      <c r="G17" s="350" t="s">
        <v>578</v>
      </c>
      <c r="H17" s="350" t="s">
        <v>578</v>
      </c>
      <c r="I17" s="350" t="s">
        <v>578</v>
      </c>
      <c r="J17" s="350" t="s">
        <v>578</v>
      </c>
      <c r="K17" s="350" t="s">
        <v>578</v>
      </c>
      <c r="L17" s="350" t="s">
        <v>578</v>
      </c>
      <c r="M17" s="350" t="s">
        <v>578</v>
      </c>
      <c r="N17" s="350" t="s">
        <v>578</v>
      </c>
      <c r="O17" s="350" t="s">
        <v>578</v>
      </c>
    </row>
    <row r="18" spans="1:15" ht="223.5" customHeight="1" x14ac:dyDescent="0.3">
      <c r="A18" s="522"/>
      <c r="B18" s="523"/>
      <c r="C18" s="225" t="s">
        <v>583</v>
      </c>
      <c r="D18" s="231" t="s">
        <v>165</v>
      </c>
      <c r="E18" s="350" t="s">
        <v>578</v>
      </c>
      <c r="F18" s="350" t="s">
        <v>578</v>
      </c>
      <c r="G18" s="350" t="s">
        <v>578</v>
      </c>
      <c r="H18" s="350" t="s">
        <v>578</v>
      </c>
      <c r="I18" s="350" t="s">
        <v>578</v>
      </c>
      <c r="J18" s="350" t="s">
        <v>578</v>
      </c>
      <c r="K18" s="350" t="s">
        <v>578</v>
      </c>
      <c r="L18" s="350" t="s">
        <v>578</v>
      </c>
      <c r="M18" s="350" t="s">
        <v>578</v>
      </c>
      <c r="N18" s="350" t="s">
        <v>578</v>
      </c>
      <c r="O18" s="350" t="s">
        <v>578</v>
      </c>
    </row>
    <row r="19" spans="1:15" ht="223.5" customHeight="1" x14ac:dyDescent="0.3">
      <c r="A19" s="522"/>
      <c r="B19" s="523"/>
      <c r="C19" s="225" t="s">
        <v>584</v>
      </c>
      <c r="D19" s="231" t="s">
        <v>165</v>
      </c>
      <c r="E19" s="350" t="s">
        <v>578</v>
      </c>
      <c r="F19" s="350" t="s">
        <v>578</v>
      </c>
      <c r="G19" s="350" t="s">
        <v>578</v>
      </c>
      <c r="H19" s="350" t="s">
        <v>578</v>
      </c>
      <c r="I19" s="350" t="s">
        <v>578</v>
      </c>
      <c r="J19" s="350" t="s">
        <v>578</v>
      </c>
      <c r="K19" s="350" t="s">
        <v>578</v>
      </c>
      <c r="L19" s="350" t="s">
        <v>578</v>
      </c>
      <c r="M19" s="350" t="s">
        <v>578</v>
      </c>
      <c r="N19" s="350" t="s">
        <v>578</v>
      </c>
      <c r="O19" s="350" t="s">
        <v>578</v>
      </c>
    </row>
    <row r="20" spans="1:15" ht="223.5" customHeight="1" thickBot="1" x14ac:dyDescent="0.35">
      <c r="A20" s="524"/>
      <c r="B20" s="525"/>
      <c r="C20" s="227" t="s">
        <v>585</v>
      </c>
      <c r="D20" s="232" t="s">
        <v>165</v>
      </c>
      <c r="E20" s="351" t="s">
        <v>578</v>
      </c>
      <c r="F20" s="350" t="s">
        <v>578</v>
      </c>
      <c r="G20" s="350" t="s">
        <v>578</v>
      </c>
      <c r="H20" s="350" t="s">
        <v>578</v>
      </c>
      <c r="I20" s="350" t="s">
        <v>578</v>
      </c>
      <c r="J20" s="350" t="s">
        <v>578</v>
      </c>
      <c r="K20" s="350" t="s">
        <v>578</v>
      </c>
      <c r="L20" s="350" t="s">
        <v>578</v>
      </c>
      <c r="M20" s="350" t="s">
        <v>578</v>
      </c>
      <c r="N20" s="350" t="s">
        <v>578</v>
      </c>
      <c r="O20" s="350" t="s">
        <v>578</v>
      </c>
    </row>
  </sheetData>
  <sheetProtection algorithmName="SHA-512" hashValue="I57LJVv6oWMPOc/kUW2/fFB5rZ1SujX10ljnTrAtgPDoRiuyg4lnwLbSjKOpWwXJnMxurrD67BCLdIeWG+tJnA==" saltValue="Mdl20g4yKG1zW5R0rMk+DQ==" spinCount="100000" sheet="1" objects="1" scenarios="1" formatCells="0" formatColumns="0" formatRows="0" selectLockedCells="1"/>
  <customSheetViews>
    <customSheetView guid="{13810DCC-AA08-45AA-A2EB-614B3F1533B3}" topLeftCell="A3">
      <selection activeCell="D12" sqref="D12"/>
      <pageMargins left="0" right="0" top="0" bottom="0" header="0" footer="0"/>
    </customSheetView>
  </customSheetViews>
  <mergeCells count="15">
    <mergeCell ref="A12:B20"/>
    <mergeCell ref="G9:H9"/>
    <mergeCell ref="D9:D11"/>
    <mergeCell ref="I9:J9"/>
    <mergeCell ref="K9:L9"/>
    <mergeCell ref="E10:F10"/>
    <mergeCell ref="G10:H10"/>
    <mergeCell ref="I10:J10"/>
    <mergeCell ref="K10:L10"/>
    <mergeCell ref="O9:O11"/>
    <mergeCell ref="A9:B11"/>
    <mergeCell ref="C9:C11"/>
    <mergeCell ref="E9:F9"/>
    <mergeCell ref="M9:M11"/>
    <mergeCell ref="N9:N11"/>
  </mergeCells>
  <conditionalFormatting sqref="E14">
    <cfRule type="expression" dxfId="52" priority="30">
      <formula>$D$14="no"</formula>
    </cfRule>
  </conditionalFormatting>
  <conditionalFormatting sqref="E15">
    <cfRule type="expression" dxfId="51" priority="29">
      <formula>$D$15="no"</formula>
    </cfRule>
  </conditionalFormatting>
  <conditionalFormatting sqref="E16">
    <cfRule type="expression" dxfId="50" priority="10">
      <formula>$D$16="no"</formula>
    </cfRule>
  </conditionalFormatting>
  <conditionalFormatting sqref="E17">
    <cfRule type="expression" dxfId="49" priority="27">
      <formula>$D$17="no"</formula>
    </cfRule>
  </conditionalFormatting>
  <conditionalFormatting sqref="E18">
    <cfRule type="expression" dxfId="48" priority="26">
      <formula>$D$18="no"</formula>
    </cfRule>
  </conditionalFormatting>
  <conditionalFormatting sqref="E19">
    <cfRule type="expression" dxfId="47" priority="25">
      <formula>$D$19="no"</formula>
    </cfRule>
  </conditionalFormatting>
  <conditionalFormatting sqref="E20">
    <cfRule type="expression" dxfId="46" priority="24">
      <formula>$D$20="no"</formula>
    </cfRule>
  </conditionalFormatting>
  <conditionalFormatting sqref="E13:F13 G13:O20">
    <cfRule type="expression" dxfId="45" priority="31">
      <formula>$D$13="no"</formula>
    </cfRule>
  </conditionalFormatting>
  <conditionalFormatting sqref="E12:O12">
    <cfRule type="expression" dxfId="44" priority="1">
      <formula>$D$12="no"</formula>
    </cfRule>
  </conditionalFormatting>
  <conditionalFormatting sqref="F14:F20">
    <cfRule type="expression" dxfId="43" priority="3">
      <formula>$D$13="no"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500-000000000000}">
          <x14:formula1>
            <xm:f>'Yes or No'!$A:$A</xm:f>
          </x14:formula1>
          <xm:sqref>D12:D20</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sheetPr>
  <dimension ref="A1:O20"/>
  <sheetViews>
    <sheetView showGridLines="0" zoomScale="70" zoomScaleNormal="70" workbookViewId="0">
      <pane xSplit="3" ySplit="11" topLeftCell="D12" activePane="bottomRight" state="frozen"/>
      <selection pane="topRight"/>
      <selection pane="bottomLeft"/>
      <selection pane="bottomRight" activeCell="E12" sqref="E12"/>
    </sheetView>
  </sheetViews>
  <sheetFormatPr defaultColWidth="8.88671875" defaultRowHeight="14.4" x14ac:dyDescent="0.3"/>
  <cols>
    <col min="1" max="1" width="16" style="44" customWidth="1"/>
    <col min="2" max="2" width="25.6640625" style="44" customWidth="1"/>
    <col min="3" max="3" width="22.6640625" style="44" customWidth="1"/>
    <col min="4" max="4" width="23.5546875" style="219" customWidth="1"/>
    <col min="5" max="12" width="66.109375" style="44" customWidth="1"/>
    <col min="13" max="14" width="51.109375" style="44" customWidth="1"/>
    <col min="15" max="15" width="56" style="44" customWidth="1"/>
    <col min="16" max="16384" width="8.88671875" style="44"/>
  </cols>
  <sheetData>
    <row r="1" spans="1:15" ht="18.75" customHeight="1" x14ac:dyDescent="0.35">
      <c r="A1" s="43" t="str">
        <f>'Cover and Instructions'!A1</f>
        <v>Georgia State Health Benefit Plan MHPAEA Parity</v>
      </c>
      <c r="E1" s="45" t="s">
        <v>60</v>
      </c>
    </row>
    <row r="2" spans="1:15" ht="25.8" x14ac:dyDescent="0.5">
      <c r="A2" s="46" t="s">
        <v>1</v>
      </c>
    </row>
    <row r="3" spans="1:15" ht="18.75" customHeight="1" x14ac:dyDescent="0.4">
      <c r="A3" s="48" t="s">
        <v>530</v>
      </c>
    </row>
    <row r="4" spans="1:15" x14ac:dyDescent="0.3">
      <c r="D4" s="78"/>
    </row>
    <row r="5" spans="1:15" x14ac:dyDescent="0.3">
      <c r="A5" s="50" t="s">
        <v>2</v>
      </c>
      <c r="B5" s="51" t="str">
        <f>'Cover and Instructions'!D4</f>
        <v>UnitedHealthcare</v>
      </c>
      <c r="C5" s="51"/>
    </row>
    <row r="6" spans="1:15" x14ac:dyDescent="0.3">
      <c r="A6" s="50" t="s">
        <v>274</v>
      </c>
      <c r="B6" s="51" t="str">
        <f>'Cover and Instructions'!D5</f>
        <v>UnitedHealthcare HDHP</v>
      </c>
      <c r="C6" s="51"/>
    </row>
    <row r="7" spans="1:15" x14ac:dyDescent="0.3">
      <c r="A7" s="50" t="s">
        <v>586</v>
      </c>
      <c r="B7" s="50" t="s">
        <v>587</v>
      </c>
      <c r="D7" s="78"/>
    </row>
    <row r="8" spans="1:15" ht="15" thickBot="1" x14ac:dyDescent="0.35">
      <c r="D8" s="78"/>
    </row>
    <row r="9" spans="1:15" ht="42" customHeight="1" thickBot="1" x14ac:dyDescent="0.35">
      <c r="A9" s="526" t="s">
        <v>534</v>
      </c>
      <c r="B9" s="527"/>
      <c r="C9" s="534" t="s">
        <v>588</v>
      </c>
      <c r="D9" s="542" t="s">
        <v>536</v>
      </c>
      <c r="E9" s="540" t="s">
        <v>537</v>
      </c>
      <c r="F9" s="541"/>
      <c r="G9" s="540" t="s">
        <v>538</v>
      </c>
      <c r="H9" s="541"/>
      <c r="I9" s="540" t="s">
        <v>539</v>
      </c>
      <c r="J9" s="541"/>
      <c r="K9" s="540" t="s">
        <v>540</v>
      </c>
      <c r="L9" s="541"/>
      <c r="M9" s="537" t="s">
        <v>541</v>
      </c>
      <c r="N9" s="537" t="s">
        <v>542</v>
      </c>
      <c r="O9" s="537" t="s">
        <v>589</v>
      </c>
    </row>
    <row r="10" spans="1:15" ht="26.25" customHeight="1" x14ac:dyDescent="0.3">
      <c r="A10" s="528"/>
      <c r="B10" s="529"/>
      <c r="C10" s="535"/>
      <c r="D10" s="543"/>
      <c r="E10" s="532" t="s">
        <v>544</v>
      </c>
      <c r="F10" s="533"/>
      <c r="G10" s="532" t="s">
        <v>544</v>
      </c>
      <c r="H10" s="533"/>
      <c r="I10" s="532" t="s">
        <v>544</v>
      </c>
      <c r="J10" s="533"/>
      <c r="K10" s="532" t="s">
        <v>544</v>
      </c>
      <c r="L10" s="533"/>
      <c r="M10" s="538"/>
      <c r="N10" s="538"/>
      <c r="O10" s="538"/>
    </row>
    <row r="11" spans="1:15" ht="51" customHeight="1" thickBot="1" x14ac:dyDescent="0.35">
      <c r="A11" s="530"/>
      <c r="B11" s="531"/>
      <c r="C11" s="536"/>
      <c r="D11" s="544"/>
      <c r="E11" s="221" t="s">
        <v>75</v>
      </c>
      <c r="F11" s="222" t="s">
        <v>545</v>
      </c>
      <c r="G11" s="221" t="s">
        <v>75</v>
      </c>
      <c r="H11" s="222" t="s">
        <v>545</v>
      </c>
      <c r="I11" s="221" t="s">
        <v>75</v>
      </c>
      <c r="J11" s="222" t="s">
        <v>545</v>
      </c>
      <c r="K11" s="221" t="s">
        <v>75</v>
      </c>
      <c r="L11" s="222" t="s">
        <v>545</v>
      </c>
      <c r="M11" s="539"/>
      <c r="N11" s="539"/>
      <c r="O11" s="539"/>
    </row>
    <row r="12" spans="1:15" ht="213" customHeight="1" x14ac:dyDescent="0.3">
      <c r="A12" s="520" t="s">
        <v>590</v>
      </c>
      <c r="B12" s="521"/>
      <c r="C12" s="233" t="s">
        <v>591</v>
      </c>
      <c r="D12" s="234" t="s">
        <v>164</v>
      </c>
      <c r="E12" s="349" t="s">
        <v>592</v>
      </c>
      <c r="F12" s="352" t="s">
        <v>593</v>
      </c>
      <c r="G12" s="353" t="s">
        <v>594</v>
      </c>
      <c r="H12" s="354" t="s">
        <v>595</v>
      </c>
      <c r="I12" s="349" t="s">
        <v>596</v>
      </c>
      <c r="J12" s="352" t="s">
        <v>596</v>
      </c>
      <c r="K12" s="354" t="s">
        <v>553</v>
      </c>
      <c r="L12" s="354" t="s">
        <v>553</v>
      </c>
      <c r="M12" s="352" t="s">
        <v>597</v>
      </c>
      <c r="N12" s="361" t="s">
        <v>555</v>
      </c>
      <c r="O12" s="362" t="s">
        <v>556</v>
      </c>
    </row>
    <row r="13" spans="1:15" ht="213" customHeight="1" x14ac:dyDescent="0.3">
      <c r="A13" s="522"/>
      <c r="B13" s="523"/>
      <c r="C13" s="225" t="s">
        <v>598</v>
      </c>
      <c r="D13" s="235" t="s">
        <v>165</v>
      </c>
      <c r="E13" s="350" t="s">
        <v>599</v>
      </c>
      <c r="F13" s="350" t="s">
        <v>599</v>
      </c>
      <c r="G13" s="350" t="s">
        <v>599</v>
      </c>
      <c r="H13" s="350" t="s">
        <v>599</v>
      </c>
      <c r="I13" s="350" t="s">
        <v>599</v>
      </c>
      <c r="J13" s="350" t="s">
        <v>599</v>
      </c>
      <c r="K13" s="350" t="s">
        <v>599</v>
      </c>
      <c r="L13" s="350" t="s">
        <v>599</v>
      </c>
      <c r="M13" s="350" t="s">
        <v>599</v>
      </c>
      <c r="N13" s="350" t="s">
        <v>599</v>
      </c>
      <c r="O13" s="350" t="s">
        <v>599</v>
      </c>
    </row>
    <row r="14" spans="1:15" ht="213" customHeight="1" x14ac:dyDescent="0.3">
      <c r="A14" s="522"/>
      <c r="B14" s="523"/>
      <c r="C14" s="225" t="s">
        <v>600</v>
      </c>
      <c r="D14" s="235" t="s">
        <v>165</v>
      </c>
      <c r="E14" s="350" t="s">
        <v>599</v>
      </c>
      <c r="F14" s="350" t="s">
        <v>599</v>
      </c>
      <c r="G14" s="350" t="s">
        <v>599</v>
      </c>
      <c r="H14" s="350" t="s">
        <v>599</v>
      </c>
      <c r="I14" s="350" t="s">
        <v>599</v>
      </c>
      <c r="J14" s="350" t="s">
        <v>599</v>
      </c>
      <c r="K14" s="350" t="s">
        <v>599</v>
      </c>
      <c r="L14" s="350" t="s">
        <v>599</v>
      </c>
      <c r="M14" s="350" t="s">
        <v>599</v>
      </c>
      <c r="N14" s="350" t="s">
        <v>599</v>
      </c>
      <c r="O14" s="350" t="s">
        <v>599</v>
      </c>
    </row>
    <row r="15" spans="1:15" ht="213" customHeight="1" x14ac:dyDescent="0.3">
      <c r="A15" s="522"/>
      <c r="B15" s="523"/>
      <c r="C15" s="225" t="s">
        <v>601</v>
      </c>
      <c r="D15" s="235" t="s">
        <v>165</v>
      </c>
      <c r="E15" s="350" t="s">
        <v>599</v>
      </c>
      <c r="F15" s="350" t="s">
        <v>599</v>
      </c>
      <c r="G15" s="350" t="s">
        <v>599</v>
      </c>
      <c r="H15" s="350" t="s">
        <v>599</v>
      </c>
      <c r="I15" s="350" t="s">
        <v>599</v>
      </c>
      <c r="J15" s="350" t="s">
        <v>599</v>
      </c>
      <c r="K15" s="350" t="s">
        <v>599</v>
      </c>
      <c r="L15" s="350" t="s">
        <v>599</v>
      </c>
      <c r="M15" s="350" t="s">
        <v>599</v>
      </c>
      <c r="N15" s="350" t="s">
        <v>599</v>
      </c>
      <c r="O15" s="350" t="s">
        <v>599</v>
      </c>
    </row>
    <row r="16" spans="1:15" ht="213" customHeight="1" x14ac:dyDescent="0.3">
      <c r="A16" s="522"/>
      <c r="B16" s="523"/>
      <c r="C16" s="225" t="s">
        <v>602</v>
      </c>
      <c r="D16" s="235" t="s">
        <v>165</v>
      </c>
      <c r="E16" s="350" t="s">
        <v>599</v>
      </c>
      <c r="F16" s="350" t="s">
        <v>599</v>
      </c>
      <c r="G16" s="350" t="s">
        <v>599</v>
      </c>
      <c r="H16" s="350" t="s">
        <v>599</v>
      </c>
      <c r="I16" s="350" t="s">
        <v>599</v>
      </c>
      <c r="J16" s="350" t="s">
        <v>599</v>
      </c>
      <c r="K16" s="350" t="s">
        <v>599</v>
      </c>
      <c r="L16" s="350" t="s">
        <v>599</v>
      </c>
      <c r="M16" s="350" t="s">
        <v>599</v>
      </c>
      <c r="N16" s="350" t="s">
        <v>599</v>
      </c>
      <c r="O16" s="350" t="s">
        <v>599</v>
      </c>
    </row>
    <row r="17" spans="1:15" ht="213" customHeight="1" x14ac:dyDescent="0.3">
      <c r="A17" s="522"/>
      <c r="B17" s="523"/>
      <c r="C17" s="225" t="s">
        <v>603</v>
      </c>
      <c r="D17" s="235" t="s">
        <v>165</v>
      </c>
      <c r="E17" s="350" t="s">
        <v>599</v>
      </c>
      <c r="F17" s="350" t="s">
        <v>599</v>
      </c>
      <c r="G17" s="350" t="s">
        <v>599</v>
      </c>
      <c r="H17" s="350" t="s">
        <v>599</v>
      </c>
      <c r="I17" s="350" t="s">
        <v>599</v>
      </c>
      <c r="J17" s="350" t="s">
        <v>599</v>
      </c>
      <c r="K17" s="350" t="s">
        <v>599</v>
      </c>
      <c r="L17" s="350" t="s">
        <v>599</v>
      </c>
      <c r="M17" s="350" t="s">
        <v>599</v>
      </c>
      <c r="N17" s="350" t="s">
        <v>599</v>
      </c>
      <c r="O17" s="350" t="s">
        <v>599</v>
      </c>
    </row>
    <row r="18" spans="1:15" ht="213" customHeight="1" x14ac:dyDescent="0.3">
      <c r="A18" s="522"/>
      <c r="B18" s="523"/>
      <c r="C18" s="225" t="s">
        <v>583</v>
      </c>
      <c r="D18" s="235" t="s">
        <v>165</v>
      </c>
      <c r="E18" s="350" t="s">
        <v>599</v>
      </c>
      <c r="F18" s="350" t="s">
        <v>599</v>
      </c>
      <c r="G18" s="350" t="s">
        <v>599</v>
      </c>
      <c r="H18" s="350" t="s">
        <v>599</v>
      </c>
      <c r="I18" s="350" t="s">
        <v>599</v>
      </c>
      <c r="J18" s="350" t="s">
        <v>599</v>
      </c>
      <c r="K18" s="350" t="s">
        <v>599</v>
      </c>
      <c r="L18" s="350" t="s">
        <v>599</v>
      </c>
      <c r="M18" s="350" t="s">
        <v>599</v>
      </c>
      <c r="N18" s="350" t="s">
        <v>599</v>
      </c>
      <c r="O18" s="350" t="s">
        <v>599</v>
      </c>
    </row>
    <row r="19" spans="1:15" ht="213" customHeight="1" x14ac:dyDescent="0.3">
      <c r="A19" s="522"/>
      <c r="B19" s="523"/>
      <c r="C19" s="225" t="s">
        <v>604</v>
      </c>
      <c r="D19" s="235" t="s">
        <v>165</v>
      </c>
      <c r="E19" s="350" t="s">
        <v>599</v>
      </c>
      <c r="F19" s="350" t="s">
        <v>599</v>
      </c>
      <c r="G19" s="350" t="s">
        <v>599</v>
      </c>
      <c r="H19" s="350" t="s">
        <v>599</v>
      </c>
      <c r="I19" s="350" t="s">
        <v>599</v>
      </c>
      <c r="J19" s="350" t="s">
        <v>599</v>
      </c>
      <c r="K19" s="350" t="s">
        <v>599</v>
      </c>
      <c r="L19" s="350" t="s">
        <v>599</v>
      </c>
      <c r="M19" s="350" t="s">
        <v>599</v>
      </c>
      <c r="N19" s="350" t="s">
        <v>599</v>
      </c>
      <c r="O19" s="350" t="s">
        <v>599</v>
      </c>
    </row>
    <row r="20" spans="1:15" ht="213" customHeight="1" thickBot="1" x14ac:dyDescent="0.35">
      <c r="A20" s="524"/>
      <c r="B20" s="525"/>
      <c r="C20" s="227" t="s">
        <v>605</v>
      </c>
      <c r="D20" s="236" t="s">
        <v>165</v>
      </c>
      <c r="E20" s="351" t="s">
        <v>599</v>
      </c>
      <c r="F20" s="350" t="s">
        <v>599</v>
      </c>
      <c r="G20" s="350" t="s">
        <v>599</v>
      </c>
      <c r="H20" s="350" t="s">
        <v>599</v>
      </c>
      <c r="I20" s="350" t="s">
        <v>599</v>
      </c>
      <c r="J20" s="350" t="s">
        <v>599</v>
      </c>
      <c r="K20" s="350" t="s">
        <v>599</v>
      </c>
      <c r="L20" s="350" t="s">
        <v>599</v>
      </c>
      <c r="M20" s="350" t="s">
        <v>599</v>
      </c>
      <c r="N20" s="350" t="s">
        <v>599</v>
      </c>
      <c r="O20" s="350" t="s">
        <v>599</v>
      </c>
    </row>
  </sheetData>
  <sheetProtection algorithmName="SHA-512" hashValue="34LBtZqvrWQHS5bOao6G46gDrq0pIYbLtp4MGiQ2jEqMckGICCAV29sIVsVyr37sSWKJdIoh/DHwny/Foaa4TQ==" saltValue="kOBp0RbCbyop7qrhTZ/jcQ==" spinCount="100000" sheet="1" objects="1" scenarios="1" formatCells="0" formatColumns="0" formatRows="0" selectLockedCells="1"/>
  <customSheetViews>
    <customSheetView guid="{13810DCC-AA08-45AA-A2EB-614B3F1533B3}">
      <selection sqref="A1:XFD1048576"/>
      <pageMargins left="0" right="0" top="0" bottom="0" header="0" footer="0"/>
    </customSheetView>
  </customSheetViews>
  <mergeCells count="15">
    <mergeCell ref="O9:O11"/>
    <mergeCell ref="I9:J9"/>
    <mergeCell ref="K9:L9"/>
    <mergeCell ref="M9:M11"/>
    <mergeCell ref="E10:F10"/>
    <mergeCell ref="G10:H10"/>
    <mergeCell ref="I10:J10"/>
    <mergeCell ref="K10:L10"/>
    <mergeCell ref="N9:N11"/>
    <mergeCell ref="A9:B11"/>
    <mergeCell ref="C9:C11"/>
    <mergeCell ref="E9:F9"/>
    <mergeCell ref="A12:B20"/>
    <mergeCell ref="G9:H9"/>
    <mergeCell ref="D9:D11"/>
  </mergeCells>
  <conditionalFormatting sqref="E14">
    <cfRule type="expression" dxfId="42" priority="21">
      <formula>$D$14="no"</formula>
    </cfRule>
  </conditionalFormatting>
  <conditionalFormatting sqref="E15">
    <cfRule type="expression" dxfId="41" priority="20">
      <formula>$D$15="no"</formula>
    </cfRule>
  </conditionalFormatting>
  <conditionalFormatting sqref="E16">
    <cfRule type="expression" dxfId="40" priority="10">
      <formula>$D$16="no"</formula>
    </cfRule>
  </conditionalFormatting>
  <conditionalFormatting sqref="E17">
    <cfRule type="expression" dxfId="39" priority="18">
      <formula>$D$17="no"</formula>
    </cfRule>
  </conditionalFormatting>
  <conditionalFormatting sqref="E18">
    <cfRule type="expression" dxfId="38" priority="17">
      <formula>$D$18="no"</formula>
    </cfRule>
  </conditionalFormatting>
  <conditionalFormatting sqref="E19">
    <cfRule type="expression" dxfId="37" priority="16">
      <formula>$D$19="no"</formula>
    </cfRule>
  </conditionalFormatting>
  <conditionalFormatting sqref="E20">
    <cfRule type="expression" dxfId="36" priority="15">
      <formula>$D$20="no"</formula>
    </cfRule>
  </conditionalFormatting>
  <conditionalFormatting sqref="E13:F13 G13:O20">
    <cfRule type="expression" dxfId="35" priority="22">
      <formula>$D$13="no"</formula>
    </cfRule>
  </conditionalFormatting>
  <conditionalFormatting sqref="E12:O12">
    <cfRule type="expression" dxfId="34" priority="1">
      <formula>$D$12="no"</formula>
    </cfRule>
  </conditionalFormatting>
  <conditionalFormatting sqref="F14:F20">
    <cfRule type="expression" dxfId="33" priority="3">
      <formula>$D$13="no"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600-000000000000}">
          <x14:formula1>
            <xm:f>'Yes or No'!$A:$A</xm:f>
          </x14:formula1>
          <xm:sqref>D12:D20</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sheetPr>
  <dimension ref="A1:O26"/>
  <sheetViews>
    <sheetView showGridLines="0" zoomScale="80" zoomScaleNormal="80" workbookViewId="0">
      <pane xSplit="3" ySplit="8" topLeftCell="D9" activePane="bottomRight" state="frozen"/>
      <selection pane="topRight"/>
      <selection pane="bottomLeft"/>
      <selection pane="bottomRight" activeCell="E17" sqref="E17"/>
    </sheetView>
  </sheetViews>
  <sheetFormatPr defaultColWidth="8.88671875" defaultRowHeight="14.4" x14ac:dyDescent="0.3"/>
  <cols>
    <col min="1" max="1" width="15.44140625" style="44" customWidth="1"/>
    <col min="2" max="2" width="28.109375" style="44" customWidth="1"/>
    <col min="3" max="3" width="27.88671875" style="44" customWidth="1"/>
    <col min="4" max="4" width="26.5546875" style="219" customWidth="1"/>
    <col min="5" max="12" width="47.109375" style="44" customWidth="1"/>
    <col min="13" max="15" width="51.109375" style="44" customWidth="1"/>
    <col min="16" max="16384" width="8.88671875" style="44"/>
  </cols>
  <sheetData>
    <row r="1" spans="1:15" ht="18.75" customHeight="1" x14ac:dyDescent="0.35">
      <c r="A1" s="43" t="str">
        <f>'Cover and Instructions'!A1</f>
        <v>Georgia State Health Benefit Plan MHPAEA Parity</v>
      </c>
      <c r="E1" s="45" t="s">
        <v>60</v>
      </c>
    </row>
    <row r="2" spans="1:15" ht="25.8" x14ac:dyDescent="0.5">
      <c r="A2" s="46" t="s">
        <v>1</v>
      </c>
    </row>
    <row r="3" spans="1:15" ht="21" x14ac:dyDescent="0.4">
      <c r="A3" s="48" t="s">
        <v>530</v>
      </c>
    </row>
    <row r="4" spans="1:15" x14ac:dyDescent="0.3">
      <c r="D4" s="78"/>
    </row>
    <row r="5" spans="1:15" x14ac:dyDescent="0.3">
      <c r="A5" s="50" t="s">
        <v>2</v>
      </c>
      <c r="B5" s="51" t="str">
        <f>'Cover and Instructions'!D4</f>
        <v>UnitedHealthcare</v>
      </c>
      <c r="C5" s="51"/>
    </row>
    <row r="6" spans="1:15" x14ac:dyDescent="0.3">
      <c r="A6" s="50" t="s">
        <v>274</v>
      </c>
      <c r="B6" s="51" t="str">
        <f>'Cover and Instructions'!D5</f>
        <v>UnitedHealthcare HDHP</v>
      </c>
      <c r="C6" s="51"/>
    </row>
    <row r="7" spans="1:15" x14ac:dyDescent="0.3">
      <c r="A7" s="50" t="s">
        <v>606</v>
      </c>
      <c r="B7" s="50" t="s">
        <v>607</v>
      </c>
      <c r="D7" s="78"/>
    </row>
    <row r="8" spans="1:15" ht="15" thickBot="1" x14ac:dyDescent="0.35">
      <c r="D8" s="78"/>
    </row>
    <row r="9" spans="1:15" x14ac:dyDescent="0.3">
      <c r="A9" s="237" t="s">
        <v>275</v>
      </c>
      <c r="B9" s="238"/>
      <c r="C9" s="238"/>
      <c r="D9" s="239"/>
      <c r="E9" s="240"/>
    </row>
    <row r="10" spans="1:15" ht="15" thickBot="1" x14ac:dyDescent="0.35">
      <c r="A10" s="241" t="s">
        <v>276</v>
      </c>
      <c r="B10" s="242"/>
      <c r="C10" s="242"/>
      <c r="D10" s="243"/>
      <c r="E10" s="244"/>
    </row>
    <row r="11" spans="1:15" ht="15" thickBot="1" x14ac:dyDescent="0.35">
      <c r="A11" s="245" t="s">
        <v>608</v>
      </c>
      <c r="B11" s="242"/>
      <c r="C11" s="242"/>
      <c r="D11" s="246" t="s">
        <v>164</v>
      </c>
      <c r="E11" s="247" t="str">
        <f>IF(D11="no","Do not complete remainder of this worksheet.","")</f>
        <v/>
      </c>
    </row>
    <row r="12" spans="1:15" ht="15" thickBot="1" x14ac:dyDescent="0.35">
      <c r="A12" s="248"/>
      <c r="B12" s="249"/>
      <c r="C12" s="249"/>
      <c r="D12" s="250"/>
      <c r="E12" s="251"/>
    </row>
    <row r="13" spans="1:15" ht="15" thickBot="1" x14ac:dyDescent="0.35">
      <c r="D13" s="78"/>
    </row>
    <row r="14" spans="1:15" ht="42.75" customHeight="1" thickBot="1" x14ac:dyDescent="0.35">
      <c r="A14" s="526" t="s">
        <v>534</v>
      </c>
      <c r="B14" s="527"/>
      <c r="C14" s="534" t="s">
        <v>609</v>
      </c>
      <c r="D14" s="542" t="s">
        <v>536</v>
      </c>
      <c r="E14" s="540" t="s">
        <v>537</v>
      </c>
      <c r="F14" s="541"/>
      <c r="G14" s="540" t="s">
        <v>538</v>
      </c>
      <c r="H14" s="541"/>
      <c r="I14" s="540" t="s">
        <v>539</v>
      </c>
      <c r="J14" s="541"/>
      <c r="K14" s="540" t="s">
        <v>540</v>
      </c>
      <c r="L14" s="541"/>
      <c r="M14" s="537" t="s">
        <v>541</v>
      </c>
      <c r="N14" s="537" t="s">
        <v>542</v>
      </c>
      <c r="O14" s="537" t="s">
        <v>543</v>
      </c>
    </row>
    <row r="15" spans="1:15" ht="27" customHeight="1" x14ac:dyDescent="0.3">
      <c r="A15" s="528"/>
      <c r="B15" s="529"/>
      <c r="C15" s="535"/>
      <c r="D15" s="543"/>
      <c r="E15" s="532" t="s">
        <v>544</v>
      </c>
      <c r="F15" s="533"/>
      <c r="G15" s="532" t="s">
        <v>544</v>
      </c>
      <c r="H15" s="533"/>
      <c r="I15" s="532" t="s">
        <v>544</v>
      </c>
      <c r="J15" s="533"/>
      <c r="K15" s="532" t="s">
        <v>544</v>
      </c>
      <c r="L15" s="533"/>
      <c r="M15" s="538"/>
      <c r="N15" s="538"/>
      <c r="O15" s="538"/>
    </row>
    <row r="16" spans="1:15" ht="27" customHeight="1" thickBot="1" x14ac:dyDescent="0.35">
      <c r="A16" s="530"/>
      <c r="B16" s="531"/>
      <c r="C16" s="536"/>
      <c r="D16" s="544"/>
      <c r="E16" s="221" t="s">
        <v>75</v>
      </c>
      <c r="F16" s="222" t="s">
        <v>545</v>
      </c>
      <c r="G16" s="221" t="s">
        <v>75</v>
      </c>
      <c r="H16" s="222" t="s">
        <v>545</v>
      </c>
      <c r="I16" s="221" t="s">
        <v>75</v>
      </c>
      <c r="J16" s="222" t="s">
        <v>545</v>
      </c>
      <c r="K16" s="221" t="s">
        <v>75</v>
      </c>
      <c r="L16" s="222" t="s">
        <v>545</v>
      </c>
      <c r="M16" s="539"/>
      <c r="N16" s="539"/>
      <c r="O16" s="539"/>
    </row>
    <row r="17" spans="1:15" ht="85.5" customHeight="1" thickBot="1" x14ac:dyDescent="0.35">
      <c r="A17" s="547" t="s">
        <v>610</v>
      </c>
      <c r="B17" s="548"/>
      <c r="C17" s="233" t="s">
        <v>611</v>
      </c>
      <c r="D17" s="234" t="s">
        <v>164</v>
      </c>
      <c r="E17" s="349" t="s">
        <v>612</v>
      </c>
      <c r="F17" s="414" t="s">
        <v>613</v>
      </c>
      <c r="G17" s="349" t="s">
        <v>612</v>
      </c>
      <c r="H17" s="414" t="s">
        <v>613</v>
      </c>
      <c r="I17" s="349" t="s">
        <v>612</v>
      </c>
      <c r="J17" s="414" t="s">
        <v>613</v>
      </c>
      <c r="K17" s="349" t="s">
        <v>612</v>
      </c>
      <c r="L17" s="414" t="s">
        <v>613</v>
      </c>
      <c r="M17" s="301" t="s">
        <v>614</v>
      </c>
      <c r="N17" s="301" t="s">
        <v>614</v>
      </c>
      <c r="O17" s="301" t="s">
        <v>614</v>
      </c>
    </row>
    <row r="18" spans="1:15" ht="85.5" customHeight="1" thickBot="1" x14ac:dyDescent="0.35">
      <c r="A18" s="549"/>
      <c r="B18" s="550"/>
      <c r="C18" s="225" t="s">
        <v>615</v>
      </c>
      <c r="D18" s="252" t="s">
        <v>164</v>
      </c>
      <c r="E18" s="350" t="s">
        <v>612</v>
      </c>
      <c r="F18" s="414" t="s">
        <v>613</v>
      </c>
      <c r="G18" s="349" t="s">
        <v>612</v>
      </c>
      <c r="H18" s="414" t="s">
        <v>613</v>
      </c>
      <c r="I18" s="349" t="s">
        <v>612</v>
      </c>
      <c r="J18" s="414" t="s">
        <v>613</v>
      </c>
      <c r="K18" s="349" t="s">
        <v>612</v>
      </c>
      <c r="L18" s="414" t="s">
        <v>613</v>
      </c>
      <c r="M18" s="301" t="s">
        <v>614</v>
      </c>
      <c r="N18" s="301" t="s">
        <v>614</v>
      </c>
      <c r="O18" s="301" t="s">
        <v>614</v>
      </c>
    </row>
    <row r="19" spans="1:15" ht="85.5" customHeight="1" thickBot="1" x14ac:dyDescent="0.35">
      <c r="A19" s="549"/>
      <c r="B19" s="550"/>
      <c r="C19" s="225" t="s">
        <v>616</v>
      </c>
      <c r="D19" s="252" t="s">
        <v>164</v>
      </c>
      <c r="E19" s="350" t="s">
        <v>612</v>
      </c>
      <c r="F19" s="414" t="s">
        <v>613</v>
      </c>
      <c r="G19" s="349" t="s">
        <v>612</v>
      </c>
      <c r="H19" s="414" t="s">
        <v>613</v>
      </c>
      <c r="I19" s="349" t="s">
        <v>612</v>
      </c>
      <c r="J19" s="414" t="s">
        <v>613</v>
      </c>
      <c r="K19" s="349" t="s">
        <v>612</v>
      </c>
      <c r="L19" s="414" t="s">
        <v>613</v>
      </c>
      <c r="M19" s="301" t="s">
        <v>614</v>
      </c>
      <c r="N19" s="301" t="s">
        <v>614</v>
      </c>
      <c r="O19" s="301" t="s">
        <v>614</v>
      </c>
    </row>
    <row r="20" spans="1:15" ht="85.5" customHeight="1" thickBot="1" x14ac:dyDescent="0.35">
      <c r="A20" s="549"/>
      <c r="B20" s="550"/>
      <c r="C20" s="225" t="s">
        <v>617</v>
      </c>
      <c r="D20" s="252" t="s">
        <v>164</v>
      </c>
      <c r="E20" s="350" t="s">
        <v>612</v>
      </c>
      <c r="F20" s="414" t="s">
        <v>613</v>
      </c>
      <c r="G20" s="349" t="s">
        <v>612</v>
      </c>
      <c r="H20" s="414" t="s">
        <v>613</v>
      </c>
      <c r="I20" s="349" t="s">
        <v>612</v>
      </c>
      <c r="J20" s="414" t="s">
        <v>613</v>
      </c>
      <c r="K20" s="349" t="s">
        <v>612</v>
      </c>
      <c r="L20" s="414" t="s">
        <v>613</v>
      </c>
      <c r="M20" s="301" t="s">
        <v>614</v>
      </c>
      <c r="N20" s="301" t="s">
        <v>614</v>
      </c>
      <c r="O20" s="301" t="s">
        <v>614</v>
      </c>
    </row>
    <row r="21" spans="1:15" ht="85.5" customHeight="1" thickBot="1" x14ac:dyDescent="0.35">
      <c r="A21" s="549"/>
      <c r="B21" s="550"/>
      <c r="C21" s="225" t="s">
        <v>618</v>
      </c>
      <c r="D21" s="252" t="s">
        <v>164</v>
      </c>
      <c r="E21" s="350" t="s">
        <v>612</v>
      </c>
      <c r="F21" s="414" t="s">
        <v>613</v>
      </c>
      <c r="G21" s="349" t="s">
        <v>612</v>
      </c>
      <c r="H21" s="414" t="s">
        <v>613</v>
      </c>
      <c r="I21" s="349" t="s">
        <v>612</v>
      </c>
      <c r="J21" s="414" t="s">
        <v>613</v>
      </c>
      <c r="K21" s="349" t="s">
        <v>612</v>
      </c>
      <c r="L21" s="414" t="s">
        <v>613</v>
      </c>
      <c r="M21" s="301" t="s">
        <v>614</v>
      </c>
      <c r="N21" s="301" t="s">
        <v>614</v>
      </c>
      <c r="O21" s="301" t="s">
        <v>614</v>
      </c>
    </row>
    <row r="22" spans="1:15" ht="85.5" customHeight="1" thickBot="1" x14ac:dyDescent="0.35">
      <c r="A22" s="549"/>
      <c r="B22" s="550"/>
      <c r="C22" s="225" t="s">
        <v>619</v>
      </c>
      <c r="D22" s="252" t="s">
        <v>164</v>
      </c>
      <c r="E22" s="350" t="s">
        <v>612</v>
      </c>
      <c r="F22" s="414" t="s">
        <v>613</v>
      </c>
      <c r="G22" s="349" t="s">
        <v>612</v>
      </c>
      <c r="H22" s="414" t="s">
        <v>613</v>
      </c>
      <c r="I22" s="349" t="s">
        <v>612</v>
      </c>
      <c r="J22" s="414" t="s">
        <v>613</v>
      </c>
      <c r="K22" s="349" t="s">
        <v>612</v>
      </c>
      <c r="L22" s="414" t="s">
        <v>613</v>
      </c>
      <c r="M22" s="301" t="s">
        <v>614</v>
      </c>
      <c r="N22" s="301" t="s">
        <v>614</v>
      </c>
      <c r="O22" s="301" t="s">
        <v>614</v>
      </c>
    </row>
    <row r="23" spans="1:15" ht="85.5" customHeight="1" thickBot="1" x14ac:dyDescent="0.35">
      <c r="A23" s="549"/>
      <c r="B23" s="550"/>
      <c r="C23" s="225" t="s">
        <v>620</v>
      </c>
      <c r="D23" s="252" t="s">
        <v>164</v>
      </c>
      <c r="E23" s="350" t="s">
        <v>612</v>
      </c>
      <c r="F23" s="414" t="s">
        <v>613</v>
      </c>
      <c r="G23" s="349" t="s">
        <v>612</v>
      </c>
      <c r="H23" s="414" t="s">
        <v>613</v>
      </c>
      <c r="I23" s="349" t="s">
        <v>612</v>
      </c>
      <c r="J23" s="414" t="s">
        <v>613</v>
      </c>
      <c r="K23" s="349" t="s">
        <v>612</v>
      </c>
      <c r="L23" s="414" t="s">
        <v>613</v>
      </c>
      <c r="M23" s="301" t="s">
        <v>614</v>
      </c>
      <c r="N23" s="301" t="s">
        <v>614</v>
      </c>
      <c r="O23" s="301" t="s">
        <v>614</v>
      </c>
    </row>
    <row r="24" spans="1:15" ht="85.5" customHeight="1" thickBot="1" x14ac:dyDescent="0.35">
      <c r="A24" s="549"/>
      <c r="B24" s="550"/>
      <c r="C24" s="225" t="s">
        <v>621</v>
      </c>
      <c r="D24" s="252" t="s">
        <v>164</v>
      </c>
      <c r="E24" s="350" t="s">
        <v>612</v>
      </c>
      <c r="F24" s="414" t="s">
        <v>613</v>
      </c>
      <c r="G24" s="349" t="s">
        <v>612</v>
      </c>
      <c r="H24" s="414" t="s">
        <v>613</v>
      </c>
      <c r="I24" s="349" t="s">
        <v>612</v>
      </c>
      <c r="J24" s="414" t="s">
        <v>613</v>
      </c>
      <c r="K24" s="349" t="s">
        <v>612</v>
      </c>
      <c r="L24" s="414" t="s">
        <v>613</v>
      </c>
      <c r="M24" s="301" t="s">
        <v>614</v>
      </c>
      <c r="N24" s="301" t="s">
        <v>614</v>
      </c>
      <c r="O24" s="301" t="s">
        <v>614</v>
      </c>
    </row>
    <row r="25" spans="1:15" ht="85.5" customHeight="1" thickBot="1" x14ac:dyDescent="0.35">
      <c r="A25" s="549"/>
      <c r="B25" s="550"/>
      <c r="C25" s="225" t="s">
        <v>622</v>
      </c>
      <c r="D25" s="235" t="s">
        <v>164</v>
      </c>
      <c r="E25" s="350" t="s">
        <v>612</v>
      </c>
      <c r="F25" s="414" t="s">
        <v>613</v>
      </c>
      <c r="G25" s="349" t="s">
        <v>612</v>
      </c>
      <c r="H25" s="414" t="s">
        <v>613</v>
      </c>
      <c r="I25" s="349" t="s">
        <v>612</v>
      </c>
      <c r="J25" s="414" t="s">
        <v>613</v>
      </c>
      <c r="K25" s="349" t="s">
        <v>612</v>
      </c>
      <c r="L25" s="414" t="s">
        <v>613</v>
      </c>
      <c r="M25" s="301" t="s">
        <v>614</v>
      </c>
      <c r="N25" s="301" t="s">
        <v>614</v>
      </c>
      <c r="O25" s="301" t="s">
        <v>614</v>
      </c>
    </row>
    <row r="26" spans="1:15" ht="85.5" customHeight="1" thickBot="1" x14ac:dyDescent="0.35">
      <c r="A26" s="551"/>
      <c r="B26" s="552"/>
      <c r="C26" s="227" t="s">
        <v>623</v>
      </c>
      <c r="D26" s="253" t="s">
        <v>164</v>
      </c>
      <c r="E26" s="351" t="s">
        <v>612</v>
      </c>
      <c r="F26" s="414" t="s">
        <v>613</v>
      </c>
      <c r="G26" s="349" t="s">
        <v>612</v>
      </c>
      <c r="H26" s="414" t="s">
        <v>613</v>
      </c>
      <c r="I26" s="349" t="s">
        <v>612</v>
      </c>
      <c r="J26" s="414" t="s">
        <v>613</v>
      </c>
      <c r="K26" s="349" t="s">
        <v>612</v>
      </c>
      <c r="L26" s="414" t="s">
        <v>613</v>
      </c>
      <c r="M26" s="301" t="s">
        <v>614</v>
      </c>
      <c r="N26" s="301" t="s">
        <v>614</v>
      </c>
      <c r="O26" s="301" t="s">
        <v>614</v>
      </c>
    </row>
  </sheetData>
  <sheetProtection algorithmName="SHA-512" hashValue="cm8qOF/HN2zzsmpmXJBK3Ote/gYvMBZ1mIU3ncCFFtMkzKhZqMa6ReFM1byYY3SG2gGaSTEzqiVw2CfdVZPoiQ==" saltValue="KcnrA9iWMfE53usNZWsKsA==" spinCount="100000" sheet="1" objects="1" scenarios="1" formatCells="0" formatColumns="0" formatRows="0" selectLockedCells="1"/>
  <customSheetViews>
    <customSheetView guid="{13810DCC-AA08-45AA-A2EB-614B3F1533B3}">
      <selection sqref="A1:XFD1048576"/>
      <pageMargins left="0" right="0" top="0" bottom="0" header="0" footer="0"/>
    </customSheetView>
  </customSheetViews>
  <mergeCells count="15">
    <mergeCell ref="O14:O16"/>
    <mergeCell ref="I14:J14"/>
    <mergeCell ref="K14:L14"/>
    <mergeCell ref="M14:M16"/>
    <mergeCell ref="E15:F15"/>
    <mergeCell ref="G15:H15"/>
    <mergeCell ref="I15:J15"/>
    <mergeCell ref="K15:L15"/>
    <mergeCell ref="N14:N16"/>
    <mergeCell ref="A14:B16"/>
    <mergeCell ref="C14:C16"/>
    <mergeCell ref="E14:F14"/>
    <mergeCell ref="A17:B26"/>
    <mergeCell ref="G14:H14"/>
    <mergeCell ref="D14:D16"/>
  </mergeCells>
  <conditionalFormatting sqref="E17 N17:O17 G17:G26 I17:I26 K17:K26">
    <cfRule type="expression" dxfId="32" priority="24">
      <formula>$D$17="no"</formula>
    </cfRule>
  </conditionalFormatting>
  <conditionalFormatting sqref="E18 G18 M18:O18">
    <cfRule type="expression" dxfId="31" priority="23">
      <formula>$D$18="no"</formula>
    </cfRule>
  </conditionalFormatting>
  <conditionalFormatting sqref="E19 G19 M19:O19">
    <cfRule type="expression" dxfId="30" priority="22">
      <formula>$D$19="no"</formula>
    </cfRule>
  </conditionalFormatting>
  <conditionalFormatting sqref="E20 G20 M20:O20">
    <cfRule type="expression" dxfId="29" priority="21">
      <formula>$D$20="no"</formula>
    </cfRule>
  </conditionalFormatting>
  <conditionalFormatting sqref="E21 G21 M21:O21">
    <cfRule type="expression" dxfId="28" priority="20">
      <formula>$D$21="no"</formula>
    </cfRule>
  </conditionalFormatting>
  <conditionalFormatting sqref="E22 G22 M22:O22">
    <cfRule type="expression" dxfId="27" priority="19">
      <formula>$D$22="no"</formula>
    </cfRule>
  </conditionalFormatting>
  <conditionalFormatting sqref="E23 G23 M23:O23">
    <cfRule type="expression" dxfId="26" priority="18">
      <formula>$D$23="no"</formula>
    </cfRule>
  </conditionalFormatting>
  <conditionalFormatting sqref="E24 G24 M24:O24">
    <cfRule type="expression" dxfId="25" priority="17">
      <formula>$D$24="no"</formula>
    </cfRule>
  </conditionalFormatting>
  <conditionalFormatting sqref="E25 G25 M25:O25">
    <cfRule type="expression" dxfId="24" priority="16">
      <formula>$D$25="no"</formula>
    </cfRule>
  </conditionalFormatting>
  <conditionalFormatting sqref="E26 G26 M26:O26">
    <cfRule type="expression" dxfId="23" priority="15">
      <formula>$D$26="no"</formula>
    </cfRule>
  </conditionalFormatting>
  <conditionalFormatting sqref="M17:O26">
    <cfRule type="expression" dxfId="22" priority="1">
      <formula>$D$11="no"</formula>
    </cfRule>
    <cfRule type="expression" dxfId="21" priority="2">
      <formula>$D$17="no"</formula>
    </cfRule>
  </conditionalFormatting>
  <conditionalFormatting sqref="N17:O17 D17:E26 G17:G26 I17:I26 K17:K26">
    <cfRule type="expression" dxfId="20" priority="3">
      <formula>$D$11="no"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700-000000000000}">
          <x14:formula1>
            <xm:f>'Yes or No'!$A:$A</xm:f>
          </x14:formula1>
          <xm:sqref>D17:D26 D11</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92D050"/>
  </sheetPr>
  <dimension ref="A1:O27"/>
  <sheetViews>
    <sheetView showGridLines="0" zoomScale="90" zoomScaleNormal="90" workbookViewId="0">
      <pane xSplit="3" ySplit="8" topLeftCell="D9" activePane="bottomRight" state="frozen"/>
      <selection pane="topRight"/>
      <selection pane="bottomLeft"/>
      <selection pane="bottomRight" activeCell="E18" sqref="E18"/>
    </sheetView>
  </sheetViews>
  <sheetFormatPr defaultColWidth="8.88671875" defaultRowHeight="14.4" x14ac:dyDescent="0.3"/>
  <cols>
    <col min="1" max="1" width="15.44140625" style="44" customWidth="1"/>
    <col min="2" max="2" width="27.109375" style="44" customWidth="1"/>
    <col min="3" max="3" width="32.88671875" style="44" customWidth="1"/>
    <col min="4" max="4" width="24.33203125" style="219" customWidth="1"/>
    <col min="5" max="12" width="42.6640625" style="44" customWidth="1"/>
    <col min="13" max="15" width="51.109375" style="44" customWidth="1"/>
    <col min="16" max="16384" width="8.88671875" style="44"/>
  </cols>
  <sheetData>
    <row r="1" spans="1:15" ht="18.75" customHeight="1" x14ac:dyDescent="0.35">
      <c r="A1" s="43" t="str">
        <f>'Cover and Instructions'!A1</f>
        <v>Georgia State Health Benefit Plan MHPAEA Parity</v>
      </c>
      <c r="E1" s="45" t="s">
        <v>60</v>
      </c>
    </row>
    <row r="2" spans="1:15" ht="25.8" x14ac:dyDescent="0.5">
      <c r="A2" s="46" t="s">
        <v>1</v>
      </c>
    </row>
    <row r="3" spans="1:15" ht="21" x14ac:dyDescent="0.4">
      <c r="A3" s="48" t="s">
        <v>530</v>
      </c>
    </row>
    <row r="4" spans="1:15" x14ac:dyDescent="0.3">
      <c r="D4" s="78"/>
    </row>
    <row r="5" spans="1:15" x14ac:dyDescent="0.3">
      <c r="A5" s="50" t="s">
        <v>2</v>
      </c>
      <c r="B5" s="51" t="str">
        <f>'Cover and Instructions'!D4</f>
        <v>UnitedHealthcare</v>
      </c>
      <c r="C5" s="51"/>
    </row>
    <row r="6" spans="1:15" x14ac:dyDescent="0.3">
      <c r="A6" s="50" t="s">
        <v>274</v>
      </c>
      <c r="B6" s="51" t="str">
        <f>'Cover and Instructions'!D5</f>
        <v>UnitedHealthcare HDHP</v>
      </c>
      <c r="C6" s="51"/>
    </row>
    <row r="7" spans="1:15" x14ac:dyDescent="0.3">
      <c r="A7" s="50" t="s">
        <v>624</v>
      </c>
      <c r="B7" s="50" t="s">
        <v>625</v>
      </c>
      <c r="D7" s="78"/>
    </row>
    <row r="8" spans="1:15" x14ac:dyDescent="0.3">
      <c r="D8" s="78"/>
    </row>
    <row r="9" spans="1:15" ht="15" thickBot="1" x14ac:dyDescent="0.35">
      <c r="D9" s="78"/>
    </row>
    <row r="10" spans="1:15" x14ac:dyDescent="0.3">
      <c r="A10" s="237" t="s">
        <v>275</v>
      </c>
      <c r="B10" s="238"/>
      <c r="C10" s="238"/>
      <c r="D10" s="239"/>
      <c r="E10" s="240"/>
    </row>
    <row r="11" spans="1:15" ht="15" thickBot="1" x14ac:dyDescent="0.35">
      <c r="A11" s="241" t="s">
        <v>276</v>
      </c>
      <c r="B11" s="242"/>
      <c r="C11" s="242"/>
      <c r="D11" s="243"/>
      <c r="E11" s="244"/>
    </row>
    <row r="12" spans="1:15" ht="15" thickBot="1" x14ac:dyDescent="0.35">
      <c r="A12" s="245" t="s">
        <v>626</v>
      </c>
      <c r="B12" s="242"/>
      <c r="C12" s="242"/>
      <c r="D12" s="246" t="s">
        <v>164</v>
      </c>
      <c r="E12" s="247" t="str">
        <f>IF(D12="no","Do not complete remainder of this worksheet.","")</f>
        <v/>
      </c>
    </row>
    <row r="13" spans="1:15" ht="15" thickBot="1" x14ac:dyDescent="0.35">
      <c r="A13" s="248"/>
      <c r="B13" s="249"/>
      <c r="C13" s="249"/>
      <c r="D13" s="250"/>
      <c r="E13" s="251"/>
    </row>
    <row r="14" spans="1:15" ht="15" thickBot="1" x14ac:dyDescent="0.35">
      <c r="D14" s="78"/>
    </row>
    <row r="15" spans="1:15" ht="42.75" customHeight="1" thickBot="1" x14ac:dyDescent="0.35">
      <c r="A15" s="526" t="s">
        <v>534</v>
      </c>
      <c r="B15" s="527"/>
      <c r="C15" s="534" t="s">
        <v>627</v>
      </c>
      <c r="D15" s="542" t="s">
        <v>536</v>
      </c>
      <c r="E15" s="540" t="s">
        <v>537</v>
      </c>
      <c r="F15" s="541"/>
      <c r="G15" s="540" t="s">
        <v>538</v>
      </c>
      <c r="H15" s="541"/>
      <c r="I15" s="540" t="s">
        <v>539</v>
      </c>
      <c r="J15" s="541"/>
      <c r="K15" s="540" t="s">
        <v>540</v>
      </c>
      <c r="L15" s="541"/>
      <c r="M15" s="537" t="s">
        <v>541</v>
      </c>
      <c r="N15" s="537" t="s">
        <v>542</v>
      </c>
      <c r="O15" s="537" t="s">
        <v>543</v>
      </c>
    </row>
    <row r="16" spans="1:15" ht="28.5" customHeight="1" x14ac:dyDescent="0.3">
      <c r="A16" s="528"/>
      <c r="B16" s="529"/>
      <c r="C16" s="535"/>
      <c r="D16" s="543"/>
      <c r="E16" s="532" t="s">
        <v>544</v>
      </c>
      <c r="F16" s="533"/>
      <c r="G16" s="532" t="s">
        <v>544</v>
      </c>
      <c r="H16" s="533"/>
      <c r="I16" s="532" t="s">
        <v>544</v>
      </c>
      <c r="J16" s="533"/>
      <c r="K16" s="532" t="s">
        <v>544</v>
      </c>
      <c r="L16" s="533"/>
      <c r="M16" s="538"/>
      <c r="N16" s="538"/>
      <c r="O16" s="538"/>
    </row>
    <row r="17" spans="1:15" ht="28.5" customHeight="1" thickBot="1" x14ac:dyDescent="0.35">
      <c r="A17" s="530"/>
      <c r="B17" s="531"/>
      <c r="C17" s="536"/>
      <c r="D17" s="544"/>
      <c r="E17" s="221" t="s">
        <v>75</v>
      </c>
      <c r="F17" s="222" t="s">
        <v>545</v>
      </c>
      <c r="G17" s="221" t="s">
        <v>75</v>
      </c>
      <c r="H17" s="222" t="s">
        <v>545</v>
      </c>
      <c r="I17" s="221" t="s">
        <v>75</v>
      </c>
      <c r="J17" s="222" t="s">
        <v>545</v>
      </c>
      <c r="K17" s="221" t="s">
        <v>75</v>
      </c>
      <c r="L17" s="222" t="s">
        <v>545</v>
      </c>
      <c r="M17" s="539"/>
      <c r="N17" s="539"/>
      <c r="O17" s="539"/>
    </row>
    <row r="18" spans="1:15" ht="67.5" customHeight="1" thickBot="1" x14ac:dyDescent="0.35">
      <c r="A18" s="547" t="s">
        <v>628</v>
      </c>
      <c r="B18" s="548"/>
      <c r="C18" s="233" t="s">
        <v>611</v>
      </c>
      <c r="D18" s="234" t="s">
        <v>164</v>
      </c>
      <c r="E18" s="349" t="s">
        <v>612</v>
      </c>
      <c r="F18" s="414" t="s">
        <v>613</v>
      </c>
      <c r="G18" s="349" t="s">
        <v>612</v>
      </c>
      <c r="H18" s="414" t="s">
        <v>613</v>
      </c>
      <c r="I18" s="349" t="s">
        <v>612</v>
      </c>
      <c r="J18" s="414" t="s">
        <v>613</v>
      </c>
      <c r="K18" s="349" t="s">
        <v>612</v>
      </c>
      <c r="L18" s="414" t="s">
        <v>613</v>
      </c>
      <c r="M18" s="301" t="s">
        <v>614</v>
      </c>
      <c r="N18" s="301" t="s">
        <v>614</v>
      </c>
      <c r="O18" s="301" t="s">
        <v>614</v>
      </c>
    </row>
    <row r="19" spans="1:15" ht="67.5" customHeight="1" thickBot="1" x14ac:dyDescent="0.35">
      <c r="A19" s="549"/>
      <c r="B19" s="550"/>
      <c r="C19" s="225" t="s">
        <v>615</v>
      </c>
      <c r="D19" s="252" t="s">
        <v>164</v>
      </c>
      <c r="E19" s="350" t="s">
        <v>612</v>
      </c>
      <c r="F19" s="414" t="s">
        <v>613</v>
      </c>
      <c r="G19" s="349" t="s">
        <v>612</v>
      </c>
      <c r="H19" s="414" t="s">
        <v>613</v>
      </c>
      <c r="I19" s="349" t="s">
        <v>612</v>
      </c>
      <c r="J19" s="414" t="s">
        <v>613</v>
      </c>
      <c r="K19" s="349" t="s">
        <v>612</v>
      </c>
      <c r="L19" s="414" t="s">
        <v>613</v>
      </c>
      <c r="M19" s="301" t="s">
        <v>614</v>
      </c>
      <c r="N19" s="301" t="s">
        <v>614</v>
      </c>
      <c r="O19" s="301" t="s">
        <v>614</v>
      </c>
    </row>
    <row r="20" spans="1:15" ht="67.5" customHeight="1" thickBot="1" x14ac:dyDescent="0.35">
      <c r="A20" s="549"/>
      <c r="B20" s="550"/>
      <c r="C20" s="225" t="s">
        <v>616</v>
      </c>
      <c r="D20" s="252" t="s">
        <v>164</v>
      </c>
      <c r="E20" s="350" t="s">
        <v>612</v>
      </c>
      <c r="F20" s="414" t="s">
        <v>613</v>
      </c>
      <c r="G20" s="349" t="s">
        <v>612</v>
      </c>
      <c r="H20" s="414" t="s">
        <v>613</v>
      </c>
      <c r="I20" s="349" t="s">
        <v>612</v>
      </c>
      <c r="J20" s="414" t="s">
        <v>613</v>
      </c>
      <c r="K20" s="349" t="s">
        <v>612</v>
      </c>
      <c r="L20" s="414" t="s">
        <v>613</v>
      </c>
      <c r="M20" s="301" t="s">
        <v>614</v>
      </c>
      <c r="N20" s="301" t="s">
        <v>614</v>
      </c>
      <c r="O20" s="301" t="s">
        <v>614</v>
      </c>
    </row>
    <row r="21" spans="1:15" ht="67.5" customHeight="1" thickBot="1" x14ac:dyDescent="0.35">
      <c r="A21" s="549"/>
      <c r="B21" s="550"/>
      <c r="C21" s="225" t="s">
        <v>617</v>
      </c>
      <c r="D21" s="252" t="s">
        <v>164</v>
      </c>
      <c r="E21" s="350" t="s">
        <v>612</v>
      </c>
      <c r="F21" s="414" t="s">
        <v>613</v>
      </c>
      <c r="G21" s="349" t="s">
        <v>612</v>
      </c>
      <c r="H21" s="414" t="s">
        <v>613</v>
      </c>
      <c r="I21" s="349" t="s">
        <v>612</v>
      </c>
      <c r="J21" s="414" t="s">
        <v>613</v>
      </c>
      <c r="K21" s="349" t="s">
        <v>612</v>
      </c>
      <c r="L21" s="414" t="s">
        <v>613</v>
      </c>
      <c r="M21" s="301" t="s">
        <v>614</v>
      </c>
      <c r="N21" s="301" t="s">
        <v>614</v>
      </c>
      <c r="O21" s="301" t="s">
        <v>614</v>
      </c>
    </row>
    <row r="22" spans="1:15" ht="67.5" customHeight="1" thickBot="1" x14ac:dyDescent="0.35">
      <c r="A22" s="549"/>
      <c r="B22" s="550"/>
      <c r="C22" s="225" t="s">
        <v>618</v>
      </c>
      <c r="D22" s="252" t="s">
        <v>164</v>
      </c>
      <c r="E22" s="350" t="s">
        <v>612</v>
      </c>
      <c r="F22" s="414" t="s">
        <v>613</v>
      </c>
      <c r="G22" s="349" t="s">
        <v>612</v>
      </c>
      <c r="H22" s="414" t="s">
        <v>613</v>
      </c>
      <c r="I22" s="349" t="s">
        <v>612</v>
      </c>
      <c r="J22" s="414" t="s">
        <v>613</v>
      </c>
      <c r="K22" s="349" t="s">
        <v>612</v>
      </c>
      <c r="L22" s="414" t="s">
        <v>613</v>
      </c>
      <c r="M22" s="301" t="s">
        <v>614</v>
      </c>
      <c r="N22" s="301" t="s">
        <v>614</v>
      </c>
      <c r="O22" s="301" t="s">
        <v>614</v>
      </c>
    </row>
    <row r="23" spans="1:15" ht="67.5" customHeight="1" thickBot="1" x14ac:dyDescent="0.35">
      <c r="A23" s="549"/>
      <c r="B23" s="550"/>
      <c r="C23" s="225" t="s">
        <v>619</v>
      </c>
      <c r="D23" s="252" t="s">
        <v>164</v>
      </c>
      <c r="E23" s="350" t="s">
        <v>612</v>
      </c>
      <c r="F23" s="414" t="s">
        <v>613</v>
      </c>
      <c r="G23" s="349" t="s">
        <v>612</v>
      </c>
      <c r="H23" s="414" t="s">
        <v>613</v>
      </c>
      <c r="I23" s="349" t="s">
        <v>612</v>
      </c>
      <c r="J23" s="414" t="s">
        <v>613</v>
      </c>
      <c r="K23" s="349" t="s">
        <v>612</v>
      </c>
      <c r="L23" s="414" t="s">
        <v>613</v>
      </c>
      <c r="M23" s="301" t="s">
        <v>614</v>
      </c>
      <c r="N23" s="301" t="s">
        <v>614</v>
      </c>
      <c r="O23" s="301" t="s">
        <v>614</v>
      </c>
    </row>
    <row r="24" spans="1:15" ht="67.5" customHeight="1" thickBot="1" x14ac:dyDescent="0.35">
      <c r="A24" s="549"/>
      <c r="B24" s="550"/>
      <c r="C24" s="225" t="s">
        <v>620</v>
      </c>
      <c r="D24" s="252" t="s">
        <v>164</v>
      </c>
      <c r="E24" s="350" t="s">
        <v>612</v>
      </c>
      <c r="F24" s="414" t="s">
        <v>613</v>
      </c>
      <c r="G24" s="349" t="s">
        <v>612</v>
      </c>
      <c r="H24" s="414" t="s">
        <v>613</v>
      </c>
      <c r="I24" s="349" t="s">
        <v>612</v>
      </c>
      <c r="J24" s="414" t="s">
        <v>613</v>
      </c>
      <c r="K24" s="349" t="s">
        <v>612</v>
      </c>
      <c r="L24" s="414" t="s">
        <v>613</v>
      </c>
      <c r="M24" s="301" t="s">
        <v>614</v>
      </c>
      <c r="N24" s="301" t="s">
        <v>614</v>
      </c>
      <c r="O24" s="301" t="s">
        <v>614</v>
      </c>
    </row>
    <row r="25" spans="1:15" ht="67.5" customHeight="1" thickBot="1" x14ac:dyDescent="0.35">
      <c r="A25" s="549"/>
      <c r="B25" s="550"/>
      <c r="C25" s="225" t="s">
        <v>621</v>
      </c>
      <c r="D25" s="252" t="s">
        <v>164</v>
      </c>
      <c r="E25" s="350" t="s">
        <v>612</v>
      </c>
      <c r="F25" s="414" t="s">
        <v>613</v>
      </c>
      <c r="G25" s="349" t="s">
        <v>612</v>
      </c>
      <c r="H25" s="414" t="s">
        <v>613</v>
      </c>
      <c r="I25" s="349" t="s">
        <v>612</v>
      </c>
      <c r="J25" s="414" t="s">
        <v>613</v>
      </c>
      <c r="K25" s="349" t="s">
        <v>612</v>
      </c>
      <c r="L25" s="414" t="s">
        <v>613</v>
      </c>
      <c r="M25" s="301" t="s">
        <v>614</v>
      </c>
      <c r="N25" s="301" t="s">
        <v>614</v>
      </c>
      <c r="O25" s="301" t="s">
        <v>614</v>
      </c>
    </row>
    <row r="26" spans="1:15" ht="67.5" customHeight="1" thickBot="1" x14ac:dyDescent="0.35">
      <c r="A26" s="549"/>
      <c r="B26" s="550"/>
      <c r="C26" s="225" t="s">
        <v>622</v>
      </c>
      <c r="D26" s="235" t="s">
        <v>164</v>
      </c>
      <c r="E26" s="350" t="s">
        <v>612</v>
      </c>
      <c r="F26" s="414" t="s">
        <v>613</v>
      </c>
      <c r="G26" s="349" t="s">
        <v>612</v>
      </c>
      <c r="H26" s="414" t="s">
        <v>613</v>
      </c>
      <c r="I26" s="349" t="s">
        <v>612</v>
      </c>
      <c r="J26" s="414" t="s">
        <v>613</v>
      </c>
      <c r="K26" s="349" t="s">
        <v>612</v>
      </c>
      <c r="L26" s="414" t="s">
        <v>613</v>
      </c>
      <c r="M26" s="301" t="s">
        <v>614</v>
      </c>
      <c r="N26" s="301" t="s">
        <v>614</v>
      </c>
      <c r="O26" s="301" t="s">
        <v>614</v>
      </c>
    </row>
    <row r="27" spans="1:15" ht="67.5" customHeight="1" thickBot="1" x14ac:dyDescent="0.35">
      <c r="A27" s="551"/>
      <c r="B27" s="552"/>
      <c r="C27" s="227" t="s">
        <v>623</v>
      </c>
      <c r="D27" s="253" t="s">
        <v>164</v>
      </c>
      <c r="E27" s="351" t="s">
        <v>612</v>
      </c>
      <c r="F27" s="414" t="s">
        <v>613</v>
      </c>
      <c r="G27" s="349" t="s">
        <v>612</v>
      </c>
      <c r="H27" s="414" t="s">
        <v>613</v>
      </c>
      <c r="I27" s="349" t="s">
        <v>612</v>
      </c>
      <c r="J27" s="414" t="s">
        <v>613</v>
      </c>
      <c r="K27" s="349" t="s">
        <v>612</v>
      </c>
      <c r="L27" s="414" t="s">
        <v>613</v>
      </c>
      <c r="M27" s="301" t="s">
        <v>614</v>
      </c>
      <c r="N27" s="301" t="s">
        <v>614</v>
      </c>
      <c r="O27" s="301" t="s">
        <v>614</v>
      </c>
    </row>
  </sheetData>
  <sheetProtection algorithmName="SHA-512" hashValue="F5lKJFPFXsQ8q2qpLRSYJxr5mprmi42IgjkV+zjg4JnjPeFjyEhYFeIddutJ5Qpa9euXUyxQe2sSjCW3ewIXKA==" saltValue="6qwcCy287ikpzz8VNxHXlA==" spinCount="100000" sheet="1" objects="1" scenarios="1" formatCells="0" formatColumns="0" formatRows="0" selectLockedCells="1"/>
  <customSheetViews>
    <customSheetView guid="{13810DCC-AA08-45AA-A2EB-614B3F1533B3}">
      <selection sqref="A1:XFD1048576"/>
      <pageMargins left="0" right="0" top="0" bottom="0" header="0" footer="0"/>
    </customSheetView>
  </customSheetViews>
  <mergeCells count="15">
    <mergeCell ref="O15:O17"/>
    <mergeCell ref="I15:J15"/>
    <mergeCell ref="K15:L15"/>
    <mergeCell ref="M15:M17"/>
    <mergeCell ref="E16:F16"/>
    <mergeCell ref="G16:H16"/>
    <mergeCell ref="I16:J16"/>
    <mergeCell ref="K16:L16"/>
    <mergeCell ref="N15:N17"/>
    <mergeCell ref="A15:B17"/>
    <mergeCell ref="C15:C17"/>
    <mergeCell ref="E15:F15"/>
    <mergeCell ref="A18:B27"/>
    <mergeCell ref="G15:H15"/>
    <mergeCell ref="D15:D17"/>
  </mergeCells>
  <conditionalFormatting sqref="D18:E27 G18:G27 I18:I27 K18:K27">
    <cfRule type="expression" dxfId="19" priority="3">
      <formula>$D$12="no"</formula>
    </cfRule>
  </conditionalFormatting>
  <conditionalFormatting sqref="E18 G18:G27 I18:I27 K18:K27">
    <cfRule type="expression" dxfId="18" priority="23">
      <formula>$D$18="no"</formula>
    </cfRule>
  </conditionalFormatting>
  <conditionalFormatting sqref="E19">
    <cfRule type="expression" dxfId="17" priority="22">
      <formula>$D$19="no"</formula>
    </cfRule>
  </conditionalFormatting>
  <conditionalFormatting sqref="E20">
    <cfRule type="expression" dxfId="16" priority="21">
      <formula>$D$20="no"</formula>
    </cfRule>
  </conditionalFormatting>
  <conditionalFormatting sqref="E21">
    <cfRule type="expression" dxfId="15" priority="20">
      <formula>$D$21="no"</formula>
    </cfRule>
  </conditionalFormatting>
  <conditionalFormatting sqref="E22">
    <cfRule type="expression" dxfId="14" priority="19">
      <formula>$D$22="no"</formula>
    </cfRule>
  </conditionalFormatting>
  <conditionalFormatting sqref="E23">
    <cfRule type="expression" dxfId="13" priority="18">
      <formula>$D$23="no"</formula>
    </cfRule>
  </conditionalFormatting>
  <conditionalFormatting sqref="E24">
    <cfRule type="expression" dxfId="12" priority="17">
      <formula>$D$24="no"</formula>
    </cfRule>
  </conditionalFormatting>
  <conditionalFormatting sqref="E25">
    <cfRule type="expression" dxfId="11" priority="16">
      <formula>$D$25="no"</formula>
    </cfRule>
  </conditionalFormatting>
  <conditionalFormatting sqref="E26">
    <cfRule type="expression" dxfId="10" priority="15">
      <formula>$D$26="no"</formula>
    </cfRule>
  </conditionalFormatting>
  <conditionalFormatting sqref="E27">
    <cfRule type="expression" dxfId="9" priority="14">
      <formula>$D$27="no"</formula>
    </cfRule>
  </conditionalFormatting>
  <conditionalFormatting sqref="M18:O27">
    <cfRule type="expression" dxfId="8" priority="1">
      <formula>$D$11="no"</formula>
    </cfRule>
    <cfRule type="expression" dxfId="7" priority="2">
      <formula>$D$17="no"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800-000000000000}">
          <x14:formula1>
            <xm:f>'Yes or No'!$A:$A</xm:f>
          </x14:formula1>
          <xm:sqref>D18:D27 D12</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92D050"/>
  </sheetPr>
  <dimension ref="A1:I22"/>
  <sheetViews>
    <sheetView showGridLines="0" zoomScale="70" zoomScaleNormal="70" workbookViewId="0">
      <pane xSplit="3" ySplit="11" topLeftCell="D12" activePane="bottomRight" state="frozen"/>
      <selection pane="topRight"/>
      <selection pane="bottomLeft"/>
      <selection pane="bottomRight" activeCell="E12" sqref="E12"/>
    </sheetView>
  </sheetViews>
  <sheetFormatPr defaultColWidth="8.88671875" defaultRowHeight="14.4" x14ac:dyDescent="0.3"/>
  <cols>
    <col min="1" max="1" width="18.88671875" style="44" customWidth="1"/>
    <col min="2" max="2" width="25.6640625" style="44" customWidth="1"/>
    <col min="3" max="3" width="24.44140625" style="44" customWidth="1"/>
    <col min="4" max="4" width="28.88671875" style="219" customWidth="1"/>
    <col min="5" max="6" width="85" style="44" customWidth="1"/>
    <col min="7" max="8" width="51.109375" style="44" customWidth="1"/>
    <col min="9" max="9" width="48.6640625" style="44" customWidth="1"/>
    <col min="10" max="16384" width="8.88671875" style="44"/>
  </cols>
  <sheetData>
    <row r="1" spans="1:9" ht="18.75" customHeight="1" x14ac:dyDescent="0.35">
      <c r="A1" s="43" t="str">
        <f>'Cover and Instructions'!A1</f>
        <v>Georgia State Health Benefit Plan MHPAEA Parity</v>
      </c>
      <c r="E1" s="45" t="s">
        <v>60</v>
      </c>
    </row>
    <row r="2" spans="1:9" ht="25.8" x14ac:dyDescent="0.5">
      <c r="A2" s="46" t="s">
        <v>1</v>
      </c>
    </row>
    <row r="3" spans="1:9" ht="21" x14ac:dyDescent="0.4">
      <c r="A3" s="48" t="s">
        <v>530</v>
      </c>
    </row>
    <row r="4" spans="1:9" x14ac:dyDescent="0.3">
      <c r="D4" s="78"/>
    </row>
    <row r="5" spans="1:9" x14ac:dyDescent="0.3">
      <c r="A5" s="50" t="s">
        <v>2</v>
      </c>
      <c r="B5" s="51" t="str">
        <f>'Cover and Instructions'!D4</f>
        <v>UnitedHealthcare</v>
      </c>
      <c r="C5" s="51"/>
    </row>
    <row r="6" spans="1:9" x14ac:dyDescent="0.3">
      <c r="A6" s="50" t="s">
        <v>274</v>
      </c>
      <c r="B6" s="51" t="str">
        <f>'Cover and Instructions'!D5</f>
        <v>UnitedHealthcare HDHP</v>
      </c>
      <c r="C6" s="51"/>
    </row>
    <row r="7" spans="1:9" x14ac:dyDescent="0.3">
      <c r="A7" s="50" t="s">
        <v>629</v>
      </c>
      <c r="B7" s="50" t="s">
        <v>630</v>
      </c>
      <c r="D7" s="78"/>
    </row>
    <row r="8" spans="1:9" ht="15" thickBot="1" x14ac:dyDescent="0.35">
      <c r="D8" s="78"/>
    </row>
    <row r="9" spans="1:9" ht="48" customHeight="1" thickBot="1" x14ac:dyDescent="0.35">
      <c r="A9" s="526" t="s">
        <v>534</v>
      </c>
      <c r="B9" s="527"/>
      <c r="C9" s="534" t="s">
        <v>631</v>
      </c>
      <c r="D9" s="542" t="s">
        <v>536</v>
      </c>
      <c r="E9" s="540" t="s">
        <v>540</v>
      </c>
      <c r="F9" s="541"/>
      <c r="G9" s="537" t="s">
        <v>541</v>
      </c>
      <c r="H9" s="537" t="s">
        <v>542</v>
      </c>
      <c r="I9" s="537" t="s">
        <v>589</v>
      </c>
    </row>
    <row r="10" spans="1:9" ht="30" customHeight="1" x14ac:dyDescent="0.3">
      <c r="A10" s="528"/>
      <c r="B10" s="529"/>
      <c r="C10" s="535"/>
      <c r="D10" s="543"/>
      <c r="E10" s="532" t="s">
        <v>544</v>
      </c>
      <c r="F10" s="533"/>
      <c r="G10" s="538"/>
      <c r="H10" s="538"/>
      <c r="I10" s="538"/>
    </row>
    <row r="11" spans="1:9" ht="39" customHeight="1" thickBot="1" x14ac:dyDescent="0.35">
      <c r="A11" s="530"/>
      <c r="B11" s="531"/>
      <c r="C11" s="536"/>
      <c r="D11" s="544"/>
      <c r="E11" s="221" t="s">
        <v>75</v>
      </c>
      <c r="F11" s="222" t="s">
        <v>545</v>
      </c>
      <c r="G11" s="539"/>
      <c r="H11" s="539"/>
      <c r="I11" s="539"/>
    </row>
    <row r="12" spans="1:9" ht="237.75" customHeight="1" x14ac:dyDescent="0.3">
      <c r="A12" s="520" t="s">
        <v>632</v>
      </c>
      <c r="B12" s="521"/>
      <c r="C12" s="233" t="s">
        <v>633</v>
      </c>
      <c r="D12" s="224" t="s">
        <v>165</v>
      </c>
      <c r="E12" s="364" t="s">
        <v>553</v>
      </c>
      <c r="F12" s="364" t="s">
        <v>553</v>
      </c>
      <c r="G12" s="364" t="s">
        <v>553</v>
      </c>
      <c r="H12" s="364" t="s">
        <v>553</v>
      </c>
      <c r="I12" s="364" t="s">
        <v>553</v>
      </c>
    </row>
    <row r="13" spans="1:9" ht="237.75" customHeight="1" x14ac:dyDescent="0.3">
      <c r="A13" s="522"/>
      <c r="B13" s="523"/>
      <c r="C13" s="223" t="s">
        <v>634</v>
      </c>
      <c r="D13" s="231" t="s">
        <v>165</v>
      </c>
      <c r="E13" s="364" t="s">
        <v>553</v>
      </c>
      <c r="F13" s="364" t="s">
        <v>553</v>
      </c>
      <c r="G13" s="364" t="s">
        <v>553</v>
      </c>
      <c r="H13" s="364" t="s">
        <v>553</v>
      </c>
      <c r="I13" s="364" t="s">
        <v>553</v>
      </c>
    </row>
    <row r="14" spans="1:9" ht="237.75" customHeight="1" x14ac:dyDescent="0.3">
      <c r="A14" s="522"/>
      <c r="B14" s="523"/>
      <c r="C14" s="225" t="s">
        <v>635</v>
      </c>
      <c r="D14" s="231" t="s">
        <v>165</v>
      </c>
      <c r="E14" s="364" t="s">
        <v>553</v>
      </c>
      <c r="F14" s="364" t="s">
        <v>553</v>
      </c>
      <c r="G14" s="364" t="s">
        <v>553</v>
      </c>
      <c r="H14" s="364" t="s">
        <v>553</v>
      </c>
      <c r="I14" s="364" t="s">
        <v>553</v>
      </c>
    </row>
    <row r="15" spans="1:9" ht="237.75" customHeight="1" x14ac:dyDescent="0.3">
      <c r="A15" s="522"/>
      <c r="B15" s="523"/>
      <c r="C15" s="225" t="s">
        <v>636</v>
      </c>
      <c r="D15" s="231" t="s">
        <v>165</v>
      </c>
      <c r="E15" s="364" t="s">
        <v>553</v>
      </c>
      <c r="F15" s="364" t="s">
        <v>553</v>
      </c>
      <c r="G15" s="364" t="s">
        <v>553</v>
      </c>
      <c r="H15" s="364" t="s">
        <v>553</v>
      </c>
      <c r="I15" s="364" t="s">
        <v>553</v>
      </c>
    </row>
    <row r="16" spans="1:9" ht="237.75" customHeight="1" x14ac:dyDescent="0.3">
      <c r="A16" s="522"/>
      <c r="B16" s="523"/>
      <c r="C16" s="225" t="s">
        <v>637</v>
      </c>
      <c r="D16" s="231" t="s">
        <v>165</v>
      </c>
      <c r="E16" s="364" t="s">
        <v>553</v>
      </c>
      <c r="F16" s="364" t="s">
        <v>553</v>
      </c>
      <c r="G16" s="364" t="s">
        <v>553</v>
      </c>
      <c r="H16" s="364" t="s">
        <v>553</v>
      </c>
      <c r="I16" s="364" t="s">
        <v>553</v>
      </c>
    </row>
    <row r="17" spans="1:9" ht="237.75" customHeight="1" thickBot="1" x14ac:dyDescent="0.35">
      <c r="A17" s="524"/>
      <c r="B17" s="525"/>
      <c r="C17" s="227" t="s">
        <v>638</v>
      </c>
      <c r="D17" s="232" t="s">
        <v>165</v>
      </c>
      <c r="E17" s="364" t="s">
        <v>553</v>
      </c>
      <c r="F17" s="364" t="s">
        <v>553</v>
      </c>
      <c r="G17" s="364" t="s">
        <v>553</v>
      </c>
      <c r="H17" s="364" t="s">
        <v>553</v>
      </c>
      <c r="I17" s="364" t="s">
        <v>553</v>
      </c>
    </row>
    <row r="18" spans="1:9" x14ac:dyDescent="0.3">
      <c r="D18" s="44"/>
    </row>
    <row r="19" spans="1:9" x14ac:dyDescent="0.3">
      <c r="D19" s="44"/>
    </row>
    <row r="20" spans="1:9" x14ac:dyDescent="0.3">
      <c r="D20" s="44"/>
    </row>
    <row r="21" spans="1:9" x14ac:dyDescent="0.3">
      <c r="D21" s="44"/>
    </row>
    <row r="22" spans="1:9" x14ac:dyDescent="0.3">
      <c r="D22" s="44"/>
    </row>
  </sheetData>
  <sheetProtection algorithmName="SHA-512" hashValue="WUUxh/RJRafuN+jMsUpmR90QMQ+kwoWYRsNQPSY1L2dHqdxUi92H7yg4IiSkqmeqvc/CSFTekT5mTC8rP6I49g==" saltValue="w17o6tzxTRk50aBS0QF53Q==" spinCount="100000" sheet="1" objects="1" scenarios="1" formatCells="0" formatColumns="0" formatRows="0" selectLockedCells="1"/>
  <customSheetViews>
    <customSheetView guid="{13810DCC-AA08-45AA-A2EB-614B3F1533B3}">
      <selection sqref="A1:XFD1048576"/>
      <pageMargins left="0" right="0" top="0" bottom="0" header="0" footer="0"/>
    </customSheetView>
  </customSheetViews>
  <mergeCells count="9">
    <mergeCell ref="I9:I11"/>
    <mergeCell ref="A9:B11"/>
    <mergeCell ref="C9:C11"/>
    <mergeCell ref="A12:B17"/>
    <mergeCell ref="D9:D11"/>
    <mergeCell ref="E9:F9"/>
    <mergeCell ref="G9:G11"/>
    <mergeCell ref="E10:F10"/>
    <mergeCell ref="H9:H11"/>
  </mergeCells>
  <conditionalFormatting sqref="E12:I17">
    <cfRule type="expression" dxfId="6" priority="1">
      <formula>$D$13="no"</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900-000000000000}">
          <x14:formula1>
            <xm:f>'Yes or No'!$A:$A</xm:f>
          </x14:formula1>
          <xm:sqref>D12:D17</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92D050"/>
  </sheetPr>
  <dimension ref="A1:P21"/>
  <sheetViews>
    <sheetView showGridLines="0" zoomScale="90" zoomScaleNormal="90" workbookViewId="0">
      <pane xSplit="3" ySplit="11" topLeftCell="D12" activePane="bottomRight" state="frozen"/>
      <selection pane="topRight"/>
      <selection pane="bottomLeft"/>
      <selection pane="bottomRight" activeCell="E12" sqref="E12"/>
    </sheetView>
  </sheetViews>
  <sheetFormatPr defaultColWidth="8.88671875" defaultRowHeight="14.4" x14ac:dyDescent="0.3"/>
  <cols>
    <col min="1" max="1" width="15.5546875" style="44" customWidth="1"/>
    <col min="2" max="2" width="25.6640625" style="44" customWidth="1"/>
    <col min="3" max="3" width="22.6640625" style="44" customWidth="1"/>
    <col min="4" max="4" width="24.109375" style="219" customWidth="1"/>
    <col min="5" max="12" width="47.109375" style="44" customWidth="1"/>
    <col min="13" max="15" width="51.109375" style="44" customWidth="1"/>
    <col min="16" max="16" width="38.6640625" style="44" customWidth="1"/>
    <col min="17" max="16384" width="8.88671875" style="44"/>
  </cols>
  <sheetData>
    <row r="1" spans="1:16" ht="18.75" customHeight="1" x14ac:dyDescent="0.35">
      <c r="A1" s="43" t="str">
        <f>'Cover and Instructions'!A1</f>
        <v>Georgia State Health Benefit Plan MHPAEA Parity</v>
      </c>
      <c r="E1" s="45" t="s">
        <v>60</v>
      </c>
    </row>
    <row r="2" spans="1:16" ht="25.8" x14ac:dyDescent="0.5">
      <c r="A2" s="46" t="s">
        <v>1</v>
      </c>
    </row>
    <row r="3" spans="1:16" ht="21" x14ac:dyDescent="0.4">
      <c r="A3" s="48" t="s">
        <v>530</v>
      </c>
    </row>
    <row r="4" spans="1:16" x14ac:dyDescent="0.3">
      <c r="D4" s="78"/>
    </row>
    <row r="5" spans="1:16" x14ac:dyDescent="0.3">
      <c r="A5" s="50" t="s">
        <v>2</v>
      </c>
      <c r="B5" s="51" t="str">
        <f>'Cover and Instructions'!D4</f>
        <v>UnitedHealthcare</v>
      </c>
      <c r="C5" s="51"/>
    </row>
    <row r="6" spans="1:16" x14ac:dyDescent="0.3">
      <c r="A6" s="50" t="s">
        <v>274</v>
      </c>
      <c r="B6" s="51" t="str">
        <f>'Cover and Instructions'!D5</f>
        <v>UnitedHealthcare HDHP</v>
      </c>
      <c r="C6" s="51"/>
    </row>
    <row r="7" spans="1:16" x14ac:dyDescent="0.3">
      <c r="A7" s="50" t="s">
        <v>639</v>
      </c>
      <c r="B7" s="50" t="s">
        <v>640</v>
      </c>
      <c r="D7" s="78"/>
    </row>
    <row r="8" spans="1:16" ht="15" thickBot="1" x14ac:dyDescent="0.35">
      <c r="D8" s="78"/>
      <c r="E8" s="220"/>
    </row>
    <row r="9" spans="1:16" ht="39" customHeight="1" thickBot="1" x14ac:dyDescent="0.35">
      <c r="A9" s="526" t="s">
        <v>534</v>
      </c>
      <c r="B9" s="527"/>
      <c r="C9" s="534" t="s">
        <v>641</v>
      </c>
      <c r="D9" s="542" t="s">
        <v>536</v>
      </c>
      <c r="E9" s="540" t="s">
        <v>537</v>
      </c>
      <c r="F9" s="541"/>
      <c r="G9" s="540" t="s">
        <v>538</v>
      </c>
      <c r="H9" s="541"/>
      <c r="I9" s="540" t="s">
        <v>539</v>
      </c>
      <c r="J9" s="541"/>
      <c r="K9" s="540" t="s">
        <v>540</v>
      </c>
      <c r="L9" s="541"/>
      <c r="M9" s="537" t="s">
        <v>541</v>
      </c>
      <c r="N9" s="537" t="s">
        <v>542</v>
      </c>
      <c r="O9" s="537" t="s">
        <v>543</v>
      </c>
      <c r="P9" s="553"/>
    </row>
    <row r="10" spans="1:16" ht="26.25" customHeight="1" x14ac:dyDescent="0.3">
      <c r="A10" s="528"/>
      <c r="B10" s="529"/>
      <c r="C10" s="535"/>
      <c r="D10" s="543"/>
      <c r="E10" s="532" t="s">
        <v>544</v>
      </c>
      <c r="F10" s="533"/>
      <c r="G10" s="532" t="s">
        <v>544</v>
      </c>
      <c r="H10" s="533"/>
      <c r="I10" s="532" t="s">
        <v>544</v>
      </c>
      <c r="J10" s="533"/>
      <c r="K10" s="532" t="s">
        <v>544</v>
      </c>
      <c r="L10" s="533"/>
      <c r="M10" s="538"/>
      <c r="N10" s="538"/>
      <c r="O10" s="538"/>
      <c r="P10" s="553"/>
    </row>
    <row r="11" spans="1:16" ht="26.25" customHeight="1" thickBot="1" x14ac:dyDescent="0.35">
      <c r="A11" s="530"/>
      <c r="B11" s="531"/>
      <c r="C11" s="536"/>
      <c r="D11" s="544"/>
      <c r="E11" s="221" t="s">
        <v>75</v>
      </c>
      <c r="F11" s="222" t="s">
        <v>545</v>
      </c>
      <c r="G11" s="221" t="s">
        <v>75</v>
      </c>
      <c r="H11" s="222" t="s">
        <v>545</v>
      </c>
      <c r="I11" s="221" t="s">
        <v>75</v>
      </c>
      <c r="J11" s="222" t="s">
        <v>545</v>
      </c>
      <c r="K11" s="221" t="s">
        <v>75</v>
      </c>
      <c r="L11" s="222" t="s">
        <v>545</v>
      </c>
      <c r="M11" s="539"/>
      <c r="N11" s="539"/>
      <c r="O11" s="539"/>
      <c r="P11" s="553"/>
    </row>
    <row r="12" spans="1:16" ht="140.25" customHeight="1" thickBot="1" x14ac:dyDescent="0.35">
      <c r="A12" s="547" t="s">
        <v>642</v>
      </c>
      <c r="B12" s="548"/>
      <c r="C12" s="233" t="s">
        <v>643</v>
      </c>
      <c r="D12" s="224" t="s">
        <v>164</v>
      </c>
      <c r="E12" s="349" t="s">
        <v>644</v>
      </c>
      <c r="F12" s="352" t="s">
        <v>645</v>
      </c>
      <c r="G12" s="353" t="s">
        <v>646</v>
      </c>
      <c r="H12" s="354" t="s">
        <v>647</v>
      </c>
      <c r="I12" s="349" t="s">
        <v>648</v>
      </c>
      <c r="J12" s="352" t="s">
        <v>647</v>
      </c>
      <c r="K12" s="354" t="s">
        <v>553</v>
      </c>
      <c r="L12" s="354" t="s">
        <v>553</v>
      </c>
      <c r="M12" s="355" t="s">
        <v>649</v>
      </c>
      <c r="N12" s="356" t="s">
        <v>555</v>
      </c>
      <c r="O12" s="355" t="s">
        <v>556</v>
      </c>
    </row>
    <row r="13" spans="1:16" ht="140.25" customHeight="1" thickBot="1" x14ac:dyDescent="0.35">
      <c r="A13" s="549"/>
      <c r="B13" s="550"/>
      <c r="C13" s="225" t="s">
        <v>650</v>
      </c>
      <c r="D13" s="231" t="s">
        <v>164</v>
      </c>
      <c r="E13" s="350" t="s">
        <v>651</v>
      </c>
      <c r="F13" s="366" t="s">
        <v>652</v>
      </c>
      <c r="G13" s="363" t="s">
        <v>653</v>
      </c>
      <c r="H13" s="364" t="s">
        <v>654</v>
      </c>
      <c r="I13" s="350" t="s">
        <v>651</v>
      </c>
      <c r="J13" s="366" t="s">
        <v>655</v>
      </c>
      <c r="K13" s="354" t="s">
        <v>553</v>
      </c>
      <c r="L13" s="354" t="s">
        <v>553</v>
      </c>
      <c r="M13" s="355" t="s">
        <v>649</v>
      </c>
      <c r="N13" s="356" t="s">
        <v>555</v>
      </c>
      <c r="O13" s="365" t="s">
        <v>556</v>
      </c>
    </row>
    <row r="14" spans="1:16" ht="140.25" customHeight="1" thickBot="1" x14ac:dyDescent="0.35">
      <c r="A14" s="549"/>
      <c r="B14" s="550"/>
      <c r="C14" s="225" t="s">
        <v>656</v>
      </c>
      <c r="D14" s="231" t="s">
        <v>164</v>
      </c>
      <c r="E14" s="350" t="s">
        <v>657</v>
      </c>
      <c r="F14" s="366" t="s">
        <v>658</v>
      </c>
      <c r="G14" s="363" t="s">
        <v>659</v>
      </c>
      <c r="H14" s="364" t="s">
        <v>658</v>
      </c>
      <c r="I14" s="350" t="s">
        <v>660</v>
      </c>
      <c r="J14" s="366" t="s">
        <v>661</v>
      </c>
      <c r="K14" s="354" t="s">
        <v>553</v>
      </c>
      <c r="L14" s="354" t="s">
        <v>553</v>
      </c>
      <c r="M14" s="355" t="s">
        <v>649</v>
      </c>
      <c r="N14" s="356" t="s">
        <v>555</v>
      </c>
      <c r="O14" s="365" t="s">
        <v>556</v>
      </c>
    </row>
    <row r="15" spans="1:16" ht="140.25" customHeight="1" thickBot="1" x14ac:dyDescent="0.35">
      <c r="A15" s="549"/>
      <c r="B15" s="550"/>
      <c r="C15" s="225" t="s">
        <v>662</v>
      </c>
      <c r="D15" s="231" t="s">
        <v>164</v>
      </c>
      <c r="E15" s="350" t="s">
        <v>663</v>
      </c>
      <c r="F15" s="366" t="s">
        <v>664</v>
      </c>
      <c r="G15" s="363" t="s">
        <v>665</v>
      </c>
      <c r="H15" s="364" t="s">
        <v>664</v>
      </c>
      <c r="I15" s="350" t="s">
        <v>666</v>
      </c>
      <c r="J15" s="366" t="s">
        <v>667</v>
      </c>
      <c r="K15" s="354" t="s">
        <v>553</v>
      </c>
      <c r="L15" s="354" t="s">
        <v>553</v>
      </c>
      <c r="M15" s="355" t="s">
        <v>649</v>
      </c>
      <c r="N15" s="356" t="s">
        <v>555</v>
      </c>
      <c r="O15" s="365" t="s">
        <v>556</v>
      </c>
    </row>
    <row r="16" spans="1:16" ht="140.25" customHeight="1" thickBot="1" x14ac:dyDescent="0.35">
      <c r="A16" s="549"/>
      <c r="B16" s="550"/>
      <c r="C16" s="225" t="s">
        <v>668</v>
      </c>
      <c r="D16" s="231" t="s">
        <v>165</v>
      </c>
      <c r="E16" s="350" t="s">
        <v>669</v>
      </c>
      <c r="F16" s="350" t="s">
        <v>669</v>
      </c>
      <c r="G16" s="350" t="s">
        <v>669</v>
      </c>
      <c r="H16" s="350" t="s">
        <v>669</v>
      </c>
      <c r="I16" s="350" t="s">
        <v>669</v>
      </c>
      <c r="J16" s="350" t="s">
        <v>669</v>
      </c>
      <c r="K16" s="354" t="s">
        <v>553</v>
      </c>
      <c r="L16" s="354" t="s">
        <v>553</v>
      </c>
      <c r="M16" s="350" t="s">
        <v>669</v>
      </c>
      <c r="N16" s="350" t="s">
        <v>669</v>
      </c>
      <c r="O16" s="350" t="s">
        <v>669</v>
      </c>
    </row>
    <row r="17" spans="1:15" ht="140.25" customHeight="1" thickBot="1" x14ac:dyDescent="0.35">
      <c r="A17" s="551"/>
      <c r="B17" s="552"/>
      <c r="C17" s="227" t="s">
        <v>670</v>
      </c>
      <c r="D17" s="232" t="s">
        <v>165</v>
      </c>
      <c r="E17" s="351" t="s">
        <v>671</v>
      </c>
      <c r="F17" s="351" t="s">
        <v>672</v>
      </c>
      <c r="G17" s="351" t="s">
        <v>671</v>
      </c>
      <c r="H17" s="351" t="s">
        <v>672</v>
      </c>
      <c r="I17" s="351" t="s">
        <v>671</v>
      </c>
      <c r="J17" s="351" t="s">
        <v>672</v>
      </c>
      <c r="K17" s="354" t="s">
        <v>553</v>
      </c>
      <c r="L17" s="354" t="s">
        <v>553</v>
      </c>
      <c r="M17" s="350" t="s">
        <v>669</v>
      </c>
      <c r="N17" s="350" t="s">
        <v>669</v>
      </c>
      <c r="O17" s="350" t="s">
        <v>669</v>
      </c>
    </row>
    <row r="18" spans="1:15" x14ac:dyDescent="0.3">
      <c r="D18" s="44"/>
    </row>
    <row r="19" spans="1:15" x14ac:dyDescent="0.3">
      <c r="D19" s="44"/>
    </row>
    <row r="20" spans="1:15" x14ac:dyDescent="0.3">
      <c r="D20" s="44"/>
    </row>
    <row r="21" spans="1:15" x14ac:dyDescent="0.3">
      <c r="D21" s="44"/>
    </row>
  </sheetData>
  <sheetProtection algorithmName="SHA-512" hashValue="LuKz1bf3WUYgEJ7U1EMrN4gk7N/+4yHJ0K5NW9sDF/rzIV2WA4SZAgBDHCCY1JY8xdr4l53piFq/fNA2cWvEWw==" saltValue="pNGyl3PJbPZn0nRyGHW80w==" spinCount="100000" sheet="1" objects="1" scenarios="1" formatCells="0" formatColumns="0" formatRows="0" selectLockedCells="1"/>
  <customSheetViews>
    <customSheetView guid="{13810DCC-AA08-45AA-A2EB-614B3F1533B3}">
      <pageMargins left="0" right="0" top="0" bottom="0" header="0" footer="0"/>
    </customSheetView>
  </customSheetViews>
  <mergeCells count="16">
    <mergeCell ref="A12:B17"/>
    <mergeCell ref="G9:H9"/>
    <mergeCell ref="D9:D11"/>
    <mergeCell ref="I9:J9"/>
    <mergeCell ref="K9:L9"/>
    <mergeCell ref="E10:F10"/>
    <mergeCell ref="G10:H10"/>
    <mergeCell ref="I10:J10"/>
    <mergeCell ref="K10:L10"/>
    <mergeCell ref="P9:P11"/>
    <mergeCell ref="O9:O11"/>
    <mergeCell ref="A9:B11"/>
    <mergeCell ref="C9:C11"/>
    <mergeCell ref="E9:F9"/>
    <mergeCell ref="M9:M11"/>
    <mergeCell ref="N9:N11"/>
  </mergeCells>
  <conditionalFormatting sqref="E13:J13 O13">
    <cfRule type="expression" dxfId="5" priority="14">
      <formula>$D$13="no"</formula>
    </cfRule>
  </conditionalFormatting>
  <conditionalFormatting sqref="E14:J14 O14">
    <cfRule type="expression" dxfId="4" priority="2">
      <formula>$D$14="no"</formula>
    </cfRule>
  </conditionalFormatting>
  <conditionalFormatting sqref="E15:J15 O15">
    <cfRule type="expression" dxfId="3" priority="12">
      <formula>$D$15="no"</formula>
    </cfRule>
  </conditionalFormatting>
  <conditionalFormatting sqref="E16:J16 M16:O17">
    <cfRule type="expression" dxfId="2" priority="11">
      <formula>$D$16="no"</formula>
    </cfRule>
  </conditionalFormatting>
  <conditionalFormatting sqref="E17:J17">
    <cfRule type="expression" dxfId="1" priority="10">
      <formula>$D$17="no"</formula>
    </cfRule>
  </conditionalFormatting>
  <conditionalFormatting sqref="E12:O12 M13:N15 K13:L17">
    <cfRule type="expression" dxfId="0" priority="3">
      <formula>$D$12="no"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A00-000000000000}">
          <x14:formula1>
            <xm:f>'Yes or No'!$A:$A</xm:f>
          </x14:formula1>
          <xm:sqref>D12:D17</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92D050"/>
  </sheetPr>
  <dimension ref="A1:O28"/>
  <sheetViews>
    <sheetView showGridLines="0" zoomScale="80" zoomScaleNormal="80" workbookViewId="0">
      <pane xSplit="3" ySplit="11" topLeftCell="D12" activePane="bottomRight" state="frozen"/>
      <selection pane="topRight" activeCell="G15" sqref="G15"/>
      <selection pane="bottomLeft" activeCell="G15" sqref="G15"/>
      <selection pane="bottomRight" activeCell="G17" sqref="G17"/>
    </sheetView>
  </sheetViews>
  <sheetFormatPr defaultColWidth="8.88671875" defaultRowHeight="14.4" x14ac:dyDescent="0.3"/>
  <cols>
    <col min="1" max="1" width="15.5546875" style="44" customWidth="1"/>
    <col min="2" max="2" width="25.6640625" style="44" customWidth="1"/>
    <col min="3" max="3" width="22.6640625" style="44" customWidth="1"/>
    <col min="4" max="11" width="28.44140625" style="44" customWidth="1"/>
    <col min="12" max="14" width="51.109375" style="44" customWidth="1"/>
    <col min="15" max="15" width="38.6640625" style="44" customWidth="1"/>
    <col min="16" max="16384" width="8.88671875" style="44"/>
  </cols>
  <sheetData>
    <row r="1" spans="1:15" ht="18.75" customHeight="1" x14ac:dyDescent="0.35">
      <c r="A1" s="2" t="str">
        <f>'Cover and Instructions'!A1</f>
        <v>Georgia State Health Benefit Plan MHPAEA Parity</v>
      </c>
      <c r="D1" s="45" t="s">
        <v>60</v>
      </c>
    </row>
    <row r="2" spans="1:15" ht="25.8" x14ac:dyDescent="0.5">
      <c r="A2" s="46" t="s">
        <v>1</v>
      </c>
    </row>
    <row r="3" spans="1:15" ht="21" x14ac:dyDescent="0.4">
      <c r="A3" s="48" t="s">
        <v>673</v>
      </c>
    </row>
    <row r="5" spans="1:15" x14ac:dyDescent="0.3">
      <c r="A5" s="50" t="s">
        <v>2</v>
      </c>
      <c r="B5" s="51" t="str">
        <f>'Cover and Instructions'!D4</f>
        <v>UnitedHealthcare</v>
      </c>
      <c r="C5" s="51"/>
    </row>
    <row r="6" spans="1:15" x14ac:dyDescent="0.3">
      <c r="A6" s="50" t="s">
        <v>274</v>
      </c>
      <c r="B6" s="51" t="str">
        <f>'Cover and Instructions'!D5</f>
        <v>UnitedHealthcare HDHP</v>
      </c>
      <c r="C6" s="51"/>
    </row>
    <row r="7" spans="1:15" x14ac:dyDescent="0.3">
      <c r="A7" s="50" t="s">
        <v>674</v>
      </c>
      <c r="B7" s="50"/>
    </row>
    <row r="8" spans="1:15" ht="15" thickBot="1" x14ac:dyDescent="0.35">
      <c r="D8" s="220"/>
    </row>
    <row r="9" spans="1:15" ht="39" customHeight="1" thickBot="1" x14ac:dyDescent="0.35">
      <c r="A9" s="526" t="s">
        <v>534</v>
      </c>
      <c r="B9" s="527"/>
      <c r="C9" s="534" t="s">
        <v>675</v>
      </c>
      <c r="D9" s="540" t="s">
        <v>537</v>
      </c>
      <c r="E9" s="541"/>
      <c r="F9" s="540" t="s">
        <v>538</v>
      </c>
      <c r="G9" s="541"/>
      <c r="H9" s="540" t="s">
        <v>539</v>
      </c>
      <c r="I9" s="541"/>
      <c r="J9" s="540" t="s">
        <v>540</v>
      </c>
      <c r="K9" s="541"/>
      <c r="L9" s="537" t="s">
        <v>541</v>
      </c>
      <c r="M9" s="537" t="s">
        <v>542</v>
      </c>
      <c r="N9" s="537" t="s">
        <v>676</v>
      </c>
      <c r="O9" s="553"/>
    </row>
    <row r="10" spans="1:15" ht="26.25" customHeight="1" x14ac:dyDescent="0.3">
      <c r="A10" s="528"/>
      <c r="B10" s="529"/>
      <c r="C10" s="535"/>
      <c r="D10" s="532" t="s">
        <v>677</v>
      </c>
      <c r="E10" s="533"/>
      <c r="F10" s="532" t="s">
        <v>677</v>
      </c>
      <c r="G10" s="533"/>
      <c r="H10" s="532" t="s">
        <v>677</v>
      </c>
      <c r="I10" s="533"/>
      <c r="J10" s="532" t="s">
        <v>677</v>
      </c>
      <c r="K10" s="533"/>
      <c r="L10" s="538"/>
      <c r="M10" s="538"/>
      <c r="N10" s="538"/>
      <c r="O10" s="553"/>
    </row>
    <row r="11" spans="1:15" ht="26.25" customHeight="1" thickBot="1" x14ac:dyDescent="0.35">
      <c r="A11" s="530"/>
      <c r="B11" s="531"/>
      <c r="C11" s="536"/>
      <c r="D11" s="221" t="s">
        <v>75</v>
      </c>
      <c r="E11" s="222" t="s">
        <v>545</v>
      </c>
      <c r="F11" s="221" t="s">
        <v>75</v>
      </c>
      <c r="G11" s="222" t="s">
        <v>545</v>
      </c>
      <c r="H11" s="221" t="s">
        <v>75</v>
      </c>
      <c r="I11" s="222" t="s">
        <v>545</v>
      </c>
      <c r="J11" s="221" t="s">
        <v>75</v>
      </c>
      <c r="K11" s="222" t="s">
        <v>545</v>
      </c>
      <c r="L11" s="539"/>
      <c r="M11" s="539"/>
      <c r="N11" s="539"/>
      <c r="O11" s="553"/>
    </row>
    <row r="12" spans="1:15" ht="140.25" customHeight="1" thickBot="1" x14ac:dyDescent="0.35">
      <c r="A12" s="520" t="s">
        <v>678</v>
      </c>
      <c r="B12" s="521"/>
      <c r="C12" s="233" t="s">
        <v>679</v>
      </c>
      <c r="D12" s="408">
        <v>12473</v>
      </c>
      <c r="E12" s="303">
        <v>281</v>
      </c>
      <c r="F12" s="407">
        <v>215000</v>
      </c>
      <c r="G12" s="305" t="s">
        <v>683</v>
      </c>
      <c r="H12" s="408">
        <v>2325</v>
      </c>
      <c r="I12" s="303" t="s">
        <v>683</v>
      </c>
      <c r="J12" s="308" t="s">
        <v>680</v>
      </c>
      <c r="K12" s="309" t="s">
        <v>680</v>
      </c>
      <c r="L12" s="315"/>
      <c r="M12" s="316"/>
      <c r="N12" s="315"/>
    </row>
    <row r="13" spans="1:15" ht="140.25" customHeight="1" thickBot="1" x14ac:dyDescent="0.35">
      <c r="A13" s="522"/>
      <c r="B13" s="523"/>
      <c r="C13" s="225" t="s">
        <v>681</v>
      </c>
      <c r="D13" s="404">
        <v>9791</v>
      </c>
      <c r="E13" s="307">
        <v>255</v>
      </c>
      <c r="F13" s="405">
        <v>165538</v>
      </c>
      <c r="G13" s="305" t="s">
        <v>683</v>
      </c>
      <c r="H13" s="404">
        <v>2164</v>
      </c>
      <c r="I13" s="303" t="s">
        <v>683</v>
      </c>
      <c r="J13" s="308" t="s">
        <v>680</v>
      </c>
      <c r="K13" s="309" t="s">
        <v>680</v>
      </c>
      <c r="L13" s="310"/>
      <c r="M13" s="311"/>
      <c r="N13" s="310"/>
    </row>
    <row r="14" spans="1:15" ht="140.25" customHeight="1" x14ac:dyDescent="0.3">
      <c r="A14" s="522"/>
      <c r="B14" s="523"/>
      <c r="C14" s="225" t="s">
        <v>682</v>
      </c>
      <c r="D14" s="404">
        <v>2682</v>
      </c>
      <c r="E14" s="307">
        <v>26</v>
      </c>
      <c r="F14" s="405">
        <v>49462</v>
      </c>
      <c r="G14" s="309" t="s">
        <v>683</v>
      </c>
      <c r="H14" s="306">
        <v>161</v>
      </c>
      <c r="I14" s="303" t="s">
        <v>683</v>
      </c>
      <c r="J14" s="308" t="s">
        <v>680</v>
      </c>
      <c r="K14" s="309" t="s">
        <v>680</v>
      </c>
      <c r="L14" s="310"/>
      <c r="M14" s="311"/>
      <c r="N14" s="310"/>
    </row>
    <row r="15" spans="1:15" ht="140.25" customHeight="1" x14ac:dyDescent="0.3">
      <c r="A15" s="522"/>
      <c r="B15" s="523"/>
      <c r="C15" s="225" t="s">
        <v>685</v>
      </c>
      <c r="D15" s="306" t="s">
        <v>686</v>
      </c>
      <c r="E15" s="306" t="s">
        <v>686</v>
      </c>
      <c r="F15" s="308" t="s">
        <v>686</v>
      </c>
      <c r="G15" s="309" t="s">
        <v>686</v>
      </c>
      <c r="H15" s="306" t="s">
        <v>686</v>
      </c>
      <c r="I15" s="306" t="s">
        <v>686</v>
      </c>
      <c r="J15" s="308" t="s">
        <v>680</v>
      </c>
      <c r="K15" s="309" t="s">
        <v>680</v>
      </c>
      <c r="L15" s="310"/>
      <c r="M15" s="311"/>
      <c r="N15" s="310"/>
    </row>
    <row r="16" spans="1:15" ht="140.25" customHeight="1" x14ac:dyDescent="0.3">
      <c r="A16" s="522"/>
      <c r="B16" s="523"/>
      <c r="C16" s="225" t="s">
        <v>687</v>
      </c>
      <c r="D16" s="306">
        <v>4</v>
      </c>
      <c r="E16" s="307">
        <v>0</v>
      </c>
      <c r="F16" s="308">
        <v>107</v>
      </c>
      <c r="G16" s="309">
        <v>3</v>
      </c>
      <c r="H16" s="306">
        <v>15</v>
      </c>
      <c r="I16" s="307">
        <v>0</v>
      </c>
      <c r="J16" s="308" t="s">
        <v>680</v>
      </c>
      <c r="K16" s="309" t="s">
        <v>680</v>
      </c>
      <c r="L16" s="310"/>
      <c r="M16" s="311"/>
      <c r="N16" s="310"/>
    </row>
    <row r="17" spans="1:14" ht="140.25" customHeight="1" x14ac:dyDescent="0.3">
      <c r="A17" s="522"/>
      <c r="B17" s="523"/>
      <c r="C17" s="225" t="s">
        <v>688</v>
      </c>
      <c r="D17" s="404">
        <v>6182</v>
      </c>
      <c r="E17" s="307">
        <v>192</v>
      </c>
      <c r="F17" s="405">
        <v>173606</v>
      </c>
      <c r="G17" s="406">
        <v>3733</v>
      </c>
      <c r="H17" s="404">
        <v>2104</v>
      </c>
      <c r="I17" s="307">
        <v>4</v>
      </c>
      <c r="J17" s="308" t="s">
        <v>680</v>
      </c>
      <c r="K17" s="309" t="s">
        <v>680</v>
      </c>
      <c r="L17" s="310"/>
      <c r="M17" s="311"/>
      <c r="N17" s="310"/>
    </row>
    <row r="18" spans="1:14" ht="140.25" customHeight="1" x14ac:dyDescent="0.3">
      <c r="A18" s="522"/>
      <c r="B18" s="523"/>
      <c r="C18" s="225" t="s">
        <v>689</v>
      </c>
      <c r="D18" s="306"/>
      <c r="E18" s="307"/>
      <c r="F18" s="308"/>
      <c r="G18" s="309"/>
      <c r="H18" s="306"/>
      <c r="I18" s="307"/>
      <c r="J18" s="308"/>
      <c r="K18" s="309"/>
      <c r="L18" s="310"/>
      <c r="M18" s="311"/>
      <c r="N18" s="310"/>
    </row>
    <row r="19" spans="1:14" ht="140.25" customHeight="1" x14ac:dyDescent="0.3">
      <c r="A19" s="522"/>
      <c r="B19" s="523"/>
      <c r="C19" s="225" t="s">
        <v>690</v>
      </c>
      <c r="D19" s="343">
        <v>353</v>
      </c>
      <c r="E19" s="344">
        <v>28</v>
      </c>
      <c r="F19" s="409">
        <v>6910</v>
      </c>
      <c r="G19" s="346">
        <v>43</v>
      </c>
      <c r="H19" s="410">
        <v>2563</v>
      </c>
      <c r="I19" s="344">
        <v>1</v>
      </c>
      <c r="J19" s="345" t="s">
        <v>680</v>
      </c>
      <c r="K19" s="346" t="s">
        <v>680</v>
      </c>
      <c r="L19" s="347"/>
      <c r="M19" s="348"/>
      <c r="N19" s="347"/>
    </row>
    <row r="20" spans="1:14" ht="140.25" customHeight="1" x14ac:dyDescent="0.3">
      <c r="A20" s="522"/>
      <c r="B20" s="523"/>
      <c r="C20" s="223" t="s">
        <v>691</v>
      </c>
      <c r="D20" s="404" t="s">
        <v>692</v>
      </c>
      <c r="E20" s="307">
        <v>66</v>
      </c>
      <c r="F20" s="405" t="s">
        <v>693</v>
      </c>
      <c r="G20" s="309">
        <v>108</v>
      </c>
      <c r="H20" s="306" t="s">
        <v>694</v>
      </c>
      <c r="I20" s="307">
        <v>0</v>
      </c>
      <c r="J20" s="308" t="s">
        <v>680</v>
      </c>
      <c r="K20" s="308" t="s">
        <v>680</v>
      </c>
      <c r="L20" s="310"/>
      <c r="M20" s="311"/>
      <c r="N20" s="310"/>
    </row>
    <row r="21" spans="1:14" ht="140.25" customHeight="1" x14ac:dyDescent="0.3">
      <c r="A21" s="522"/>
      <c r="B21" s="523"/>
      <c r="C21" s="225" t="s">
        <v>695</v>
      </c>
      <c r="D21" s="306" t="s">
        <v>696</v>
      </c>
      <c r="E21" s="307">
        <v>66</v>
      </c>
      <c r="F21" s="405" t="s">
        <v>697</v>
      </c>
      <c r="G21" s="309">
        <v>103</v>
      </c>
      <c r="H21" s="306" t="s">
        <v>698</v>
      </c>
      <c r="I21" s="307">
        <v>0</v>
      </c>
      <c r="J21" s="308" t="s">
        <v>680</v>
      </c>
      <c r="K21" s="308" t="s">
        <v>680</v>
      </c>
      <c r="L21" s="310"/>
      <c r="M21" s="311"/>
      <c r="N21" s="310"/>
    </row>
    <row r="22" spans="1:14" ht="140.25" customHeight="1" x14ac:dyDescent="0.3">
      <c r="A22" s="522"/>
      <c r="B22" s="523"/>
      <c r="C22" s="223" t="s">
        <v>699</v>
      </c>
      <c r="D22" s="317" t="s">
        <v>700</v>
      </c>
      <c r="E22" s="318">
        <v>0</v>
      </c>
      <c r="F22" s="319" t="s">
        <v>701</v>
      </c>
      <c r="G22" s="320" t="s">
        <v>702</v>
      </c>
      <c r="H22" s="317" t="s">
        <v>703</v>
      </c>
      <c r="I22" s="318">
        <v>0</v>
      </c>
      <c r="J22" s="308" t="s">
        <v>680</v>
      </c>
      <c r="K22" s="308" t="s">
        <v>680</v>
      </c>
      <c r="L22" s="321"/>
      <c r="M22" s="331"/>
      <c r="N22" s="321"/>
    </row>
    <row r="23" spans="1:14" ht="140.25" customHeight="1" x14ac:dyDescent="0.3">
      <c r="A23" s="522"/>
      <c r="B23" s="523"/>
      <c r="C23" s="223" t="s">
        <v>704</v>
      </c>
      <c r="D23" s="411" t="s">
        <v>705</v>
      </c>
      <c r="E23" s="318">
        <v>0</v>
      </c>
      <c r="F23" s="412" t="s">
        <v>706</v>
      </c>
      <c r="G23" s="320" t="s">
        <v>707</v>
      </c>
      <c r="H23" s="411" t="s">
        <v>708</v>
      </c>
      <c r="I23" s="318">
        <v>0</v>
      </c>
      <c r="J23" s="308" t="s">
        <v>680</v>
      </c>
      <c r="K23" s="308" t="s">
        <v>680</v>
      </c>
      <c r="L23" s="321"/>
      <c r="M23" s="331"/>
      <c r="N23" s="321"/>
    </row>
    <row r="24" spans="1:14" ht="140.25" customHeight="1" x14ac:dyDescent="0.3">
      <c r="A24" s="522"/>
      <c r="B24" s="523"/>
      <c r="C24" s="223" t="s">
        <v>709</v>
      </c>
      <c r="D24" s="317" t="s">
        <v>710</v>
      </c>
      <c r="E24" s="318" t="s">
        <v>711</v>
      </c>
      <c r="F24" s="319" t="s">
        <v>711</v>
      </c>
      <c r="G24" s="320" t="s">
        <v>711</v>
      </c>
      <c r="H24" s="317" t="s">
        <v>711</v>
      </c>
      <c r="I24" s="318" t="s">
        <v>711</v>
      </c>
      <c r="J24" s="308" t="s">
        <v>680</v>
      </c>
      <c r="K24" s="308" t="s">
        <v>680</v>
      </c>
      <c r="L24" s="321" t="s">
        <v>712</v>
      </c>
      <c r="M24" s="331"/>
      <c r="N24" s="321"/>
    </row>
    <row r="25" spans="1:14" ht="140.25" customHeight="1" x14ac:dyDescent="0.3">
      <c r="A25" s="522"/>
      <c r="B25" s="523"/>
      <c r="C25" s="223" t="s">
        <v>713</v>
      </c>
      <c r="D25" s="317">
        <v>1</v>
      </c>
      <c r="E25" s="318" t="s">
        <v>684</v>
      </c>
      <c r="F25" s="319">
        <v>35</v>
      </c>
      <c r="G25" s="320" t="s">
        <v>684</v>
      </c>
      <c r="H25" s="317">
        <v>1</v>
      </c>
      <c r="I25" s="318" t="s">
        <v>684</v>
      </c>
      <c r="J25" s="308" t="s">
        <v>680</v>
      </c>
      <c r="K25" s="308" t="s">
        <v>680</v>
      </c>
      <c r="L25" s="321"/>
      <c r="M25" s="331"/>
      <c r="N25" s="321"/>
    </row>
    <row r="26" spans="1:14" ht="140.25" customHeight="1" x14ac:dyDescent="0.3">
      <c r="A26" s="522"/>
      <c r="B26" s="523"/>
      <c r="C26" s="223" t="s">
        <v>714</v>
      </c>
      <c r="D26" s="317" t="s">
        <v>715</v>
      </c>
      <c r="E26" s="318" t="s">
        <v>711</v>
      </c>
      <c r="F26" s="319" t="s">
        <v>716</v>
      </c>
      <c r="G26" s="320" t="s">
        <v>711</v>
      </c>
      <c r="H26" s="317" t="s">
        <v>684</v>
      </c>
      <c r="I26" s="318" t="s">
        <v>684</v>
      </c>
      <c r="J26" s="308" t="s">
        <v>680</v>
      </c>
      <c r="K26" s="308" t="s">
        <v>680</v>
      </c>
      <c r="L26" s="321" t="s">
        <v>717</v>
      </c>
      <c r="M26" s="331"/>
      <c r="N26" s="321"/>
    </row>
    <row r="27" spans="1:14" ht="140.25" customHeight="1" thickBot="1" x14ac:dyDescent="0.35">
      <c r="A27" s="554"/>
      <c r="B27" s="555"/>
      <c r="C27" s="323" t="s">
        <v>718</v>
      </c>
      <c r="D27" s="324" t="s">
        <v>719</v>
      </c>
      <c r="E27" s="325" t="s">
        <v>720</v>
      </c>
      <c r="F27" s="326" t="s">
        <v>719</v>
      </c>
      <c r="G27" s="327" t="s">
        <v>720</v>
      </c>
      <c r="H27" s="324" t="s">
        <v>719</v>
      </c>
      <c r="I27" s="325" t="s">
        <v>720</v>
      </c>
      <c r="J27" s="308" t="s">
        <v>680</v>
      </c>
      <c r="K27" s="308" t="s">
        <v>680</v>
      </c>
      <c r="L27" s="328"/>
      <c r="M27" s="329"/>
      <c r="N27" s="328"/>
    </row>
    <row r="28" spans="1:14" ht="15" thickTop="1" x14ac:dyDescent="0.3"/>
  </sheetData>
  <sheetProtection algorithmName="SHA-512" hashValue="umMs1mBy+7ftjWLDVez3B1bxQ8Hd9aerYc3tC1zC28gqA/11sY26ABkWpLHsT16TMhZATLT/IruQsysdExnvRA==" saltValue="JK8riYVZtFTGikkVl/uuCA==" spinCount="100000" sheet="1" objects="1" scenarios="1" formatCells="0" formatColumns="0" formatRows="0" selectLockedCells="1"/>
  <mergeCells count="15">
    <mergeCell ref="A12:B27"/>
    <mergeCell ref="L9:L11"/>
    <mergeCell ref="M9:M11"/>
    <mergeCell ref="N9:N11"/>
    <mergeCell ref="O9:O11"/>
    <mergeCell ref="D10:E10"/>
    <mergeCell ref="F10:G10"/>
    <mergeCell ref="H10:I10"/>
    <mergeCell ref="J10:K10"/>
    <mergeCell ref="A9:B11"/>
    <mergeCell ref="C9:C11"/>
    <mergeCell ref="D9:E9"/>
    <mergeCell ref="F9:G9"/>
    <mergeCell ref="H9:I9"/>
    <mergeCell ref="J9:K9"/>
  </mergeCells>
  <pageMargins left="0.7" right="0.7" top="0.75" bottom="0.75" header="0.3" footer="0.3"/>
  <pageSetup orientation="portrait" horizontalDpi="1200" verticalDpi="12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92D050"/>
  </sheetPr>
  <dimension ref="A1:O24"/>
  <sheetViews>
    <sheetView showGridLines="0" zoomScale="80" zoomScaleNormal="80" workbookViewId="0">
      <pane xSplit="3" ySplit="11" topLeftCell="D12" activePane="bottomRight" state="frozen"/>
      <selection pane="topRight" activeCell="G15" sqref="G15"/>
      <selection pane="bottomLeft" activeCell="G15" sqref="G15"/>
      <selection pane="bottomRight" activeCell="D12" sqref="D12"/>
    </sheetView>
  </sheetViews>
  <sheetFormatPr defaultColWidth="8.88671875" defaultRowHeight="14.4" x14ac:dyDescent="0.3"/>
  <cols>
    <col min="1" max="1" width="15.5546875" style="44" customWidth="1"/>
    <col min="2" max="2" width="25.6640625" style="44" customWidth="1"/>
    <col min="3" max="3" width="22.6640625" style="44" customWidth="1"/>
    <col min="4" max="11" width="47.109375" style="44" customWidth="1"/>
    <col min="12" max="14" width="51.109375" style="44" customWidth="1"/>
    <col min="15" max="15" width="38.6640625" style="44" customWidth="1"/>
    <col min="16" max="16384" width="8.88671875" style="44"/>
  </cols>
  <sheetData>
    <row r="1" spans="1:15" ht="18.75" customHeight="1" x14ac:dyDescent="0.35">
      <c r="A1" s="2" t="str">
        <f>'Cover and Instructions'!A1</f>
        <v>Georgia State Health Benefit Plan MHPAEA Parity</v>
      </c>
      <c r="D1" s="45" t="s">
        <v>60</v>
      </c>
    </row>
    <row r="2" spans="1:15" ht="25.8" x14ac:dyDescent="0.5">
      <c r="A2" s="46" t="s">
        <v>1</v>
      </c>
    </row>
    <row r="3" spans="1:15" ht="21" x14ac:dyDescent="0.4">
      <c r="A3" s="48" t="s">
        <v>721</v>
      </c>
    </row>
    <row r="5" spans="1:15" x14ac:dyDescent="0.3">
      <c r="A5" s="50" t="s">
        <v>2</v>
      </c>
      <c r="B5" s="51" t="str">
        <f>'Cover and Instructions'!D4</f>
        <v>UnitedHealthcare</v>
      </c>
      <c r="C5" s="51"/>
    </row>
    <row r="6" spans="1:15" x14ac:dyDescent="0.3">
      <c r="A6" s="50" t="s">
        <v>274</v>
      </c>
      <c r="B6" s="51" t="str">
        <f>'Cover and Instructions'!D5</f>
        <v>UnitedHealthcare HDHP</v>
      </c>
      <c r="C6" s="51"/>
    </row>
    <row r="7" spans="1:15" x14ac:dyDescent="0.3">
      <c r="A7" s="50" t="s">
        <v>722</v>
      </c>
      <c r="B7" s="50"/>
    </row>
    <row r="8" spans="1:15" ht="15" thickBot="1" x14ac:dyDescent="0.35">
      <c r="D8" s="220"/>
    </row>
    <row r="9" spans="1:15" ht="39" customHeight="1" thickBot="1" x14ac:dyDescent="0.35">
      <c r="A9" s="526" t="s">
        <v>534</v>
      </c>
      <c r="B9" s="527"/>
      <c r="C9" s="534" t="s">
        <v>723</v>
      </c>
      <c r="D9" s="540" t="s">
        <v>537</v>
      </c>
      <c r="E9" s="541"/>
      <c r="F9" s="540" t="s">
        <v>538</v>
      </c>
      <c r="G9" s="541"/>
      <c r="H9" s="540" t="s">
        <v>539</v>
      </c>
      <c r="I9" s="541"/>
      <c r="J9" s="540" t="s">
        <v>540</v>
      </c>
      <c r="K9" s="541"/>
      <c r="L9" s="537" t="s">
        <v>541</v>
      </c>
      <c r="M9" s="537" t="s">
        <v>542</v>
      </c>
      <c r="N9" s="537" t="s">
        <v>676</v>
      </c>
      <c r="O9" s="553"/>
    </row>
    <row r="10" spans="1:15" ht="26.25" customHeight="1" x14ac:dyDescent="0.3">
      <c r="A10" s="528"/>
      <c r="B10" s="529"/>
      <c r="C10" s="535"/>
      <c r="D10" s="532" t="s">
        <v>724</v>
      </c>
      <c r="E10" s="533"/>
      <c r="F10" s="532" t="s">
        <v>724</v>
      </c>
      <c r="G10" s="533"/>
      <c r="H10" s="532" t="s">
        <v>724</v>
      </c>
      <c r="I10" s="533"/>
      <c r="J10" s="532" t="s">
        <v>724</v>
      </c>
      <c r="K10" s="533"/>
      <c r="L10" s="538"/>
      <c r="M10" s="538"/>
      <c r="N10" s="538"/>
      <c r="O10" s="553"/>
    </row>
    <row r="11" spans="1:15" ht="26.25" customHeight="1" thickBot="1" x14ac:dyDescent="0.35">
      <c r="A11" s="530"/>
      <c r="B11" s="531"/>
      <c r="C11" s="536"/>
      <c r="D11" s="221" t="s">
        <v>75</v>
      </c>
      <c r="E11" s="222" t="s">
        <v>545</v>
      </c>
      <c r="F11" s="221" t="s">
        <v>75</v>
      </c>
      <c r="G11" s="222" t="s">
        <v>545</v>
      </c>
      <c r="H11" s="221" t="s">
        <v>75</v>
      </c>
      <c r="I11" s="222" t="s">
        <v>545</v>
      </c>
      <c r="J11" s="221" t="s">
        <v>75</v>
      </c>
      <c r="K11" s="222" t="s">
        <v>545</v>
      </c>
      <c r="L11" s="539"/>
      <c r="M11" s="539"/>
      <c r="N11" s="539"/>
      <c r="O11" s="553"/>
    </row>
    <row r="12" spans="1:15" ht="140.25" customHeight="1" thickBot="1" x14ac:dyDescent="0.35">
      <c r="A12" s="547" t="s">
        <v>725</v>
      </c>
      <c r="B12" s="548"/>
      <c r="C12" s="330" t="s">
        <v>726</v>
      </c>
      <c r="D12" s="302" t="s">
        <v>727</v>
      </c>
      <c r="E12" s="303" t="s">
        <v>728</v>
      </c>
      <c r="F12" s="304" t="s">
        <v>727</v>
      </c>
      <c r="G12" s="305" t="s">
        <v>728</v>
      </c>
      <c r="H12" s="302" t="s">
        <v>727</v>
      </c>
      <c r="I12" s="303" t="s">
        <v>684</v>
      </c>
      <c r="J12" s="304" t="s">
        <v>680</v>
      </c>
      <c r="K12" s="305" t="s">
        <v>680</v>
      </c>
      <c r="L12" s="315"/>
      <c r="M12" s="316"/>
      <c r="N12" s="315"/>
    </row>
    <row r="13" spans="1:15" ht="140.25" customHeight="1" thickBot="1" x14ac:dyDescent="0.35">
      <c r="A13" s="556"/>
      <c r="B13" s="557"/>
      <c r="C13" s="225" t="s">
        <v>729</v>
      </c>
      <c r="D13" s="317" t="s">
        <v>730</v>
      </c>
      <c r="E13" s="318" t="s">
        <v>728</v>
      </c>
      <c r="F13" s="319" t="s">
        <v>730</v>
      </c>
      <c r="G13" s="320" t="s">
        <v>728</v>
      </c>
      <c r="H13" s="317" t="s">
        <v>730</v>
      </c>
      <c r="I13" s="318" t="s">
        <v>684</v>
      </c>
      <c r="J13" s="304" t="s">
        <v>680</v>
      </c>
      <c r="K13" s="305" t="s">
        <v>680</v>
      </c>
      <c r="L13" s="321"/>
      <c r="M13" s="331"/>
      <c r="N13" s="321"/>
    </row>
    <row r="14" spans="1:15" ht="140.25" customHeight="1" thickBot="1" x14ac:dyDescent="0.35">
      <c r="A14" s="549"/>
      <c r="B14" s="550"/>
      <c r="C14" s="225" t="s">
        <v>731</v>
      </c>
      <c r="D14" s="306" t="s">
        <v>732</v>
      </c>
      <c r="E14" s="307" t="s">
        <v>684</v>
      </c>
      <c r="F14" s="308" t="s">
        <v>732</v>
      </c>
      <c r="G14" s="309" t="s">
        <v>684</v>
      </c>
      <c r="H14" s="306" t="s">
        <v>732</v>
      </c>
      <c r="I14" s="307" t="s">
        <v>684</v>
      </c>
      <c r="J14" s="304" t="s">
        <v>680</v>
      </c>
      <c r="K14" s="305" t="s">
        <v>680</v>
      </c>
      <c r="L14" s="310"/>
      <c r="M14" s="311"/>
      <c r="N14" s="310"/>
    </row>
    <row r="15" spans="1:15" ht="140.25" customHeight="1" thickBot="1" x14ac:dyDescent="0.35">
      <c r="A15" s="549"/>
      <c r="B15" s="550"/>
      <c r="C15" s="225" t="s">
        <v>733</v>
      </c>
      <c r="D15" s="306" t="s">
        <v>734</v>
      </c>
      <c r="E15" s="307" t="s">
        <v>684</v>
      </c>
      <c r="F15" s="308" t="s">
        <v>734</v>
      </c>
      <c r="G15" s="309" t="s">
        <v>684</v>
      </c>
      <c r="H15" s="306" t="s">
        <v>734</v>
      </c>
      <c r="I15" s="307" t="s">
        <v>684</v>
      </c>
      <c r="J15" s="304" t="s">
        <v>680</v>
      </c>
      <c r="K15" s="305" t="s">
        <v>680</v>
      </c>
      <c r="L15" s="310"/>
      <c r="M15" s="311"/>
      <c r="N15" s="310"/>
    </row>
    <row r="16" spans="1:15" ht="140.25" customHeight="1" thickBot="1" x14ac:dyDescent="0.35">
      <c r="A16" s="549"/>
      <c r="B16" s="550"/>
      <c r="C16" s="225" t="s">
        <v>735</v>
      </c>
      <c r="D16" s="306" t="s">
        <v>736</v>
      </c>
      <c r="E16" s="307">
        <v>0</v>
      </c>
      <c r="F16" s="308" t="s">
        <v>736</v>
      </c>
      <c r="G16" s="309">
        <v>0</v>
      </c>
      <c r="H16" s="306" t="s">
        <v>736</v>
      </c>
      <c r="I16" s="307" t="s">
        <v>684</v>
      </c>
      <c r="J16" s="304" t="s">
        <v>680</v>
      </c>
      <c r="K16" s="305" t="s">
        <v>680</v>
      </c>
      <c r="L16" s="310"/>
      <c r="M16" s="311"/>
      <c r="N16" s="310"/>
    </row>
    <row r="17" spans="1:14" ht="140.25" customHeight="1" thickBot="1" x14ac:dyDescent="0.35">
      <c r="A17" s="558"/>
      <c r="B17" s="559"/>
      <c r="C17" s="225" t="s">
        <v>737</v>
      </c>
      <c r="D17" s="336" t="s">
        <v>738</v>
      </c>
      <c r="E17" s="337" t="s">
        <v>739</v>
      </c>
      <c r="F17" s="338" t="s">
        <v>738</v>
      </c>
      <c r="G17" s="339" t="s">
        <v>739</v>
      </c>
      <c r="H17" s="336" t="s">
        <v>738</v>
      </c>
      <c r="I17" s="337" t="s">
        <v>684</v>
      </c>
      <c r="J17" s="304" t="s">
        <v>680</v>
      </c>
      <c r="K17" s="305" t="s">
        <v>680</v>
      </c>
      <c r="L17" s="340"/>
      <c r="M17" s="341"/>
      <c r="N17" s="340"/>
    </row>
    <row r="18" spans="1:14" ht="140.25" customHeight="1" thickBot="1" x14ac:dyDescent="0.35">
      <c r="A18" s="558"/>
      <c r="B18" s="559"/>
      <c r="C18" s="342" t="s">
        <v>740</v>
      </c>
      <c r="D18" s="336" t="s">
        <v>741</v>
      </c>
      <c r="E18" s="337" t="s">
        <v>741</v>
      </c>
      <c r="F18" s="338" t="s">
        <v>741</v>
      </c>
      <c r="G18" s="339" t="s">
        <v>741</v>
      </c>
      <c r="H18" s="336" t="s">
        <v>741</v>
      </c>
      <c r="I18" s="337" t="s">
        <v>684</v>
      </c>
      <c r="J18" s="304" t="s">
        <v>680</v>
      </c>
      <c r="K18" s="305" t="s">
        <v>680</v>
      </c>
      <c r="L18" s="340"/>
      <c r="M18" s="341"/>
      <c r="N18" s="340"/>
    </row>
    <row r="19" spans="1:14" ht="140.25" customHeight="1" thickBot="1" x14ac:dyDescent="0.35">
      <c r="A19" s="558"/>
      <c r="B19" s="559"/>
      <c r="C19" s="335" t="s">
        <v>742</v>
      </c>
      <c r="D19" s="336" t="s">
        <v>741</v>
      </c>
      <c r="E19" s="337" t="s">
        <v>741</v>
      </c>
      <c r="F19" s="338" t="s">
        <v>741</v>
      </c>
      <c r="G19" s="339" t="s">
        <v>741</v>
      </c>
      <c r="H19" s="336" t="s">
        <v>741</v>
      </c>
      <c r="I19" s="337" t="s">
        <v>684</v>
      </c>
      <c r="J19" s="304" t="s">
        <v>680</v>
      </c>
      <c r="K19" s="305" t="s">
        <v>680</v>
      </c>
      <c r="L19" s="340"/>
      <c r="M19" s="341"/>
      <c r="N19" s="340"/>
    </row>
    <row r="20" spans="1:14" ht="140.25" customHeight="1" thickBot="1" x14ac:dyDescent="0.35">
      <c r="A20" s="558"/>
      <c r="B20" s="559"/>
      <c r="C20" s="335" t="s">
        <v>743</v>
      </c>
      <c r="D20" s="336" t="s">
        <v>744</v>
      </c>
      <c r="E20" s="337" t="s">
        <v>744</v>
      </c>
      <c r="F20" s="338" t="s">
        <v>744</v>
      </c>
      <c r="G20" s="339" t="s">
        <v>744</v>
      </c>
      <c r="H20" s="336" t="s">
        <v>744</v>
      </c>
      <c r="I20" s="337" t="s">
        <v>744</v>
      </c>
      <c r="J20" s="304" t="s">
        <v>680</v>
      </c>
      <c r="K20" s="305" t="s">
        <v>680</v>
      </c>
      <c r="L20" s="340"/>
      <c r="M20" s="341"/>
      <c r="N20" s="340"/>
    </row>
    <row r="21" spans="1:14" ht="140.25" customHeight="1" thickBot="1" x14ac:dyDescent="0.35">
      <c r="A21" s="558"/>
      <c r="B21" s="559"/>
      <c r="C21" s="335" t="s">
        <v>745</v>
      </c>
      <c r="D21" s="336" t="s">
        <v>746</v>
      </c>
      <c r="E21" s="337" t="s">
        <v>747</v>
      </c>
      <c r="F21" s="338" t="s">
        <v>746</v>
      </c>
      <c r="G21" s="339" t="s">
        <v>747</v>
      </c>
      <c r="H21" s="336" t="s">
        <v>746</v>
      </c>
      <c r="I21" s="337" t="s">
        <v>684</v>
      </c>
      <c r="J21" s="304" t="s">
        <v>680</v>
      </c>
      <c r="K21" s="305" t="s">
        <v>680</v>
      </c>
      <c r="L21" s="340"/>
      <c r="M21" s="341"/>
      <c r="N21" s="340"/>
    </row>
    <row r="22" spans="1:14" ht="140.25" customHeight="1" thickBot="1" x14ac:dyDescent="0.35">
      <c r="A22" s="558"/>
      <c r="B22" s="559"/>
      <c r="C22" s="335" t="s">
        <v>748</v>
      </c>
      <c r="D22" s="336" t="s">
        <v>749</v>
      </c>
      <c r="E22" s="337" t="s">
        <v>750</v>
      </c>
      <c r="F22" s="338" t="s">
        <v>749</v>
      </c>
      <c r="G22" s="339" t="s">
        <v>750</v>
      </c>
      <c r="H22" s="336" t="s">
        <v>749</v>
      </c>
      <c r="I22" s="337" t="s">
        <v>750</v>
      </c>
      <c r="J22" s="304" t="s">
        <v>680</v>
      </c>
      <c r="K22" s="305" t="s">
        <v>680</v>
      </c>
      <c r="L22" s="340"/>
      <c r="M22" s="341"/>
      <c r="N22" s="340"/>
    </row>
    <row r="23" spans="1:14" ht="152.25" customHeight="1" thickBot="1" x14ac:dyDescent="0.35">
      <c r="A23" s="558"/>
      <c r="B23" s="559"/>
      <c r="C23" s="335" t="s">
        <v>751</v>
      </c>
      <c r="D23" s="336" t="s">
        <v>749</v>
      </c>
      <c r="E23" s="337" t="s">
        <v>750</v>
      </c>
      <c r="F23" s="338" t="s">
        <v>749</v>
      </c>
      <c r="G23" s="339" t="s">
        <v>750</v>
      </c>
      <c r="H23" s="336" t="s">
        <v>749</v>
      </c>
      <c r="I23" s="337" t="s">
        <v>750</v>
      </c>
      <c r="J23" s="304" t="s">
        <v>680</v>
      </c>
      <c r="K23" s="305" t="s">
        <v>680</v>
      </c>
      <c r="L23" s="340"/>
      <c r="M23" s="341"/>
      <c r="N23" s="340"/>
    </row>
    <row r="24" spans="1:14" ht="150.75" customHeight="1" thickBot="1" x14ac:dyDescent="0.35">
      <c r="A24" s="551"/>
      <c r="B24" s="552"/>
      <c r="C24" s="227" t="s">
        <v>752</v>
      </c>
      <c r="D24" s="336" t="s">
        <v>749</v>
      </c>
      <c r="E24" s="337" t="s">
        <v>750</v>
      </c>
      <c r="F24" s="338" t="s">
        <v>749</v>
      </c>
      <c r="G24" s="339" t="s">
        <v>750</v>
      </c>
      <c r="H24" s="336" t="s">
        <v>749</v>
      </c>
      <c r="I24" s="312" t="s">
        <v>750</v>
      </c>
      <c r="J24" s="304" t="s">
        <v>680</v>
      </c>
      <c r="K24" s="305" t="s">
        <v>680</v>
      </c>
      <c r="L24" s="313"/>
      <c r="M24" s="314"/>
      <c r="N24" s="313"/>
    </row>
  </sheetData>
  <sheetProtection algorithmName="SHA-512" hashValue="qDAxHseiEX3R347ZYJTZYLN1VC/L3oKQZ1VRS8Yzyxx+32R1tlO/He9833F7I6FT/YzT0kufrBtoGFBUTSGUSg==" saltValue="srRoOC7F9q549gTGluZo3w==" spinCount="100000" sheet="1" objects="1" scenarios="1" formatCells="0" formatColumns="0" formatRows="0" selectLockedCells="1"/>
  <mergeCells count="15">
    <mergeCell ref="A12:B24"/>
    <mergeCell ref="L9:L11"/>
    <mergeCell ref="M9:M11"/>
    <mergeCell ref="N9:N11"/>
    <mergeCell ref="O9:O11"/>
    <mergeCell ref="D10:E10"/>
    <mergeCell ref="F10:G10"/>
    <mergeCell ref="H10:I10"/>
    <mergeCell ref="J10:K10"/>
    <mergeCell ref="A9:B11"/>
    <mergeCell ref="C9:C11"/>
    <mergeCell ref="D9:E9"/>
    <mergeCell ref="F9:G9"/>
    <mergeCell ref="H9:I9"/>
    <mergeCell ref="J9:K9"/>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41"/>
  <sheetViews>
    <sheetView showGridLines="0" workbookViewId="0"/>
  </sheetViews>
  <sheetFormatPr defaultRowHeight="14.4" x14ac:dyDescent="0.3"/>
  <cols>
    <col min="1" max="1" width="12.109375" customWidth="1"/>
  </cols>
  <sheetData>
    <row r="1" spans="1:10" ht="18" x14ac:dyDescent="0.35">
      <c r="A1" s="2" t="str">
        <f>'Cover and Instructions'!A1</f>
        <v>Georgia State Health Benefit Plan MHPAEA Parity</v>
      </c>
      <c r="J1" s="42" t="s">
        <v>60</v>
      </c>
    </row>
    <row r="2" spans="1:10" ht="25.8" x14ac:dyDescent="0.5">
      <c r="A2" s="3" t="s">
        <v>1</v>
      </c>
    </row>
    <row r="3" spans="1:10" ht="21" x14ac:dyDescent="0.4">
      <c r="A3" s="7" t="s">
        <v>30</v>
      </c>
    </row>
    <row r="5" spans="1:10" x14ac:dyDescent="0.3">
      <c r="A5" s="12" t="s">
        <v>112</v>
      </c>
    </row>
    <row r="6" spans="1:10" x14ac:dyDescent="0.3">
      <c r="A6" s="12"/>
    </row>
    <row r="7" spans="1:10" x14ac:dyDescent="0.3">
      <c r="A7" s="10" t="s">
        <v>113</v>
      </c>
      <c r="B7" t="s">
        <v>114</v>
      </c>
    </row>
    <row r="8" spans="1:10" x14ac:dyDescent="0.3">
      <c r="A8" s="10" t="s">
        <v>115</v>
      </c>
      <c r="B8" t="s">
        <v>116</v>
      </c>
    </row>
    <row r="9" spans="1:10" x14ac:dyDescent="0.3">
      <c r="A9" s="10" t="s">
        <v>117</v>
      </c>
      <c r="B9" t="s">
        <v>118</v>
      </c>
    </row>
    <row r="10" spans="1:10" x14ac:dyDescent="0.3">
      <c r="A10" s="10" t="s">
        <v>119</v>
      </c>
      <c r="B10" t="s">
        <v>120</v>
      </c>
    </row>
    <row r="11" spans="1:10" x14ac:dyDescent="0.3">
      <c r="A11" s="10" t="s">
        <v>121</v>
      </c>
      <c r="B11" t="s">
        <v>122</v>
      </c>
    </row>
    <row r="12" spans="1:10" x14ac:dyDescent="0.3">
      <c r="A12" s="10" t="s">
        <v>123</v>
      </c>
      <c r="B12" t="s">
        <v>124</v>
      </c>
    </row>
    <row r="13" spans="1:10" x14ac:dyDescent="0.3">
      <c r="A13" s="10" t="s">
        <v>125</v>
      </c>
      <c r="B13" t="s">
        <v>126</v>
      </c>
    </row>
    <row r="14" spans="1:10" x14ac:dyDescent="0.3">
      <c r="A14" s="10" t="s">
        <v>127</v>
      </c>
      <c r="B14" t="s">
        <v>128</v>
      </c>
    </row>
    <row r="15" spans="1:10" x14ac:dyDescent="0.3">
      <c r="A15" s="10" t="s">
        <v>129</v>
      </c>
      <c r="B15" t="s">
        <v>130</v>
      </c>
    </row>
    <row r="16" spans="1:10" x14ac:dyDescent="0.3">
      <c r="A16" s="10" t="s">
        <v>131</v>
      </c>
      <c r="B16" t="s">
        <v>132</v>
      </c>
    </row>
    <row r="17" spans="1:2" x14ac:dyDescent="0.3">
      <c r="A17" s="10" t="s">
        <v>133</v>
      </c>
      <c r="B17" t="s">
        <v>134</v>
      </c>
    </row>
    <row r="18" spans="1:2" x14ac:dyDescent="0.3">
      <c r="A18" s="10" t="s">
        <v>135</v>
      </c>
      <c r="B18" t="s">
        <v>136</v>
      </c>
    </row>
    <row r="19" spans="1:2" x14ac:dyDescent="0.3">
      <c r="A19" s="10" t="s">
        <v>137</v>
      </c>
      <c r="B19" t="s">
        <v>138</v>
      </c>
    </row>
    <row r="20" spans="1:2" x14ac:dyDescent="0.3">
      <c r="A20" s="10" t="s">
        <v>139</v>
      </c>
      <c r="B20" t="s">
        <v>140</v>
      </c>
    </row>
    <row r="21" spans="1:2" x14ac:dyDescent="0.3">
      <c r="A21" s="10" t="s">
        <v>141</v>
      </c>
      <c r="B21" t="s">
        <v>142</v>
      </c>
    </row>
    <row r="22" spans="1:2" x14ac:dyDescent="0.3">
      <c r="A22" s="10" t="s">
        <v>143</v>
      </c>
      <c r="B22" t="s">
        <v>144</v>
      </c>
    </row>
    <row r="23" spans="1:2" x14ac:dyDescent="0.3">
      <c r="A23" s="10" t="s">
        <v>145</v>
      </c>
      <c r="B23" t="s">
        <v>146</v>
      </c>
    </row>
    <row r="24" spans="1:2" x14ac:dyDescent="0.3">
      <c r="A24" s="10" t="s">
        <v>147</v>
      </c>
      <c r="B24" t="s">
        <v>148</v>
      </c>
    </row>
    <row r="25" spans="1:2" x14ac:dyDescent="0.3">
      <c r="A25" s="10"/>
    </row>
    <row r="26" spans="1:2" x14ac:dyDescent="0.3">
      <c r="A26" s="10"/>
    </row>
    <row r="27" spans="1:2" x14ac:dyDescent="0.3">
      <c r="A27" s="10"/>
    </row>
    <row r="28" spans="1:2" x14ac:dyDescent="0.3">
      <c r="A28" s="10"/>
    </row>
    <row r="29" spans="1:2" x14ac:dyDescent="0.3">
      <c r="A29" s="10"/>
    </row>
    <row r="30" spans="1:2" x14ac:dyDescent="0.3">
      <c r="A30" s="10"/>
    </row>
    <row r="31" spans="1:2" x14ac:dyDescent="0.3">
      <c r="A31" s="10"/>
    </row>
    <row r="32" spans="1:2" x14ac:dyDescent="0.3">
      <c r="A32" s="10"/>
    </row>
    <row r="33" spans="1:1" x14ac:dyDescent="0.3">
      <c r="A33" s="10"/>
    </row>
    <row r="34" spans="1:1" x14ac:dyDescent="0.3">
      <c r="A34" s="10"/>
    </row>
    <row r="35" spans="1:1" x14ac:dyDescent="0.3">
      <c r="A35" s="10"/>
    </row>
    <row r="36" spans="1:1" x14ac:dyDescent="0.3">
      <c r="A36" s="10"/>
    </row>
    <row r="37" spans="1:1" x14ac:dyDescent="0.3">
      <c r="A37" s="10"/>
    </row>
    <row r="38" spans="1:1" x14ac:dyDescent="0.3">
      <c r="A38" s="10"/>
    </row>
    <row r="39" spans="1:1" x14ac:dyDescent="0.3">
      <c r="A39" s="10"/>
    </row>
    <row r="40" spans="1:1" x14ac:dyDescent="0.3">
      <c r="A40" s="10"/>
    </row>
    <row r="41" spans="1:1" x14ac:dyDescent="0.3">
      <c r="A41" s="10"/>
    </row>
  </sheetData>
  <sheetProtection algorithmName="SHA-512" hashValue="chjNL55mSD8abDqCyqCNSYR2I3zrEfqyYu4Dqk8jul70m4Iq1r7L92O3/ydb7RrDX9k18rJADIRXHzwa9IZ20g==" saltValue="2YFY+qrcnuATiXT6OCHl2w==" spinCount="100000" sheet="1" objects="1" scenarios="1"/>
  <customSheetViews>
    <customSheetView guid="{13810DCC-AA08-45AA-A2EB-614B3F1533B3}" showGridLines="0">
      <pageMargins left="0" right="0" top="0" bottom="0" header="0" footer="0"/>
      <pageSetup orientation="portrait" horizontalDpi="1200" verticalDpi="1200" r:id="rId1"/>
    </customSheetView>
  </customSheetViews>
  <pageMargins left="0.7" right="0.7" top="0.75" bottom="0.75" header="0.3" footer="0.3"/>
  <pageSetup orientation="portrait" horizontalDpi="1200" verticalDpi="1200"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F8971D"/>
  </sheetPr>
  <dimension ref="A1:N15"/>
  <sheetViews>
    <sheetView showGridLines="0" topLeftCell="A2" workbookViewId="0">
      <selection activeCell="C14" sqref="C14:G14"/>
    </sheetView>
  </sheetViews>
  <sheetFormatPr defaultColWidth="9.109375" defaultRowHeight="14.4" x14ac:dyDescent="0.3"/>
  <cols>
    <col min="1" max="2" width="3" style="44" customWidth="1"/>
    <col min="3" max="7" width="9.109375" style="44"/>
    <col min="8" max="8" width="3" style="44" customWidth="1"/>
    <col min="9" max="16384" width="9.109375" style="44"/>
  </cols>
  <sheetData>
    <row r="1" spans="1:14" ht="18" x14ac:dyDescent="0.35">
      <c r="A1" s="43" t="str">
        <f>'Cover and Instructions'!A1</f>
        <v>Georgia State Health Benefit Plan MHPAEA Parity</v>
      </c>
      <c r="N1" s="45" t="s">
        <v>60</v>
      </c>
    </row>
    <row r="2" spans="1:14" ht="25.8" x14ac:dyDescent="0.5">
      <c r="A2" s="46" t="s">
        <v>1</v>
      </c>
    </row>
    <row r="3" spans="1:14" ht="21" x14ac:dyDescent="0.4">
      <c r="A3" s="48" t="s">
        <v>753</v>
      </c>
      <c r="B3" s="254"/>
      <c r="C3" s="254"/>
      <c r="D3" s="254"/>
      <c r="E3" s="254"/>
      <c r="F3" s="254"/>
      <c r="G3" s="254"/>
      <c r="H3" s="254"/>
      <c r="I3" s="254"/>
      <c r="J3" s="254"/>
      <c r="K3" s="254"/>
      <c r="L3" s="254"/>
      <c r="M3" s="254"/>
      <c r="N3" s="254"/>
    </row>
    <row r="5" spans="1:14" x14ac:dyDescent="0.3">
      <c r="A5" s="50" t="s">
        <v>2</v>
      </c>
      <c r="D5" s="51" t="str">
        <f>'Cover and Instructions'!$D$4</f>
        <v>UnitedHealthcare</v>
      </c>
    </row>
    <row r="6" spans="1:14" x14ac:dyDescent="0.3">
      <c r="A6" s="50" t="s">
        <v>274</v>
      </c>
      <c r="D6" s="51" t="str">
        <f>'Cover and Instructions'!D5</f>
        <v>UnitedHealthcare HDHP</v>
      </c>
    </row>
    <row r="8" spans="1:14" x14ac:dyDescent="0.3">
      <c r="A8" s="255"/>
      <c r="B8" s="560" t="s">
        <v>754</v>
      </c>
      <c r="C8" s="560"/>
      <c r="D8" s="560"/>
      <c r="E8" s="560"/>
      <c r="F8" s="560"/>
      <c r="G8" s="560"/>
      <c r="H8" s="560"/>
      <c r="I8" s="560"/>
      <c r="J8" s="560"/>
      <c r="K8" s="560"/>
      <c r="L8" s="560"/>
      <c r="M8" s="560"/>
      <c r="N8" s="560"/>
    </row>
    <row r="9" spans="1:14" x14ac:dyDescent="0.3">
      <c r="A9" s="255"/>
      <c r="B9" s="560"/>
      <c r="C9" s="560"/>
      <c r="D9" s="560"/>
      <c r="E9" s="560"/>
      <c r="F9" s="560"/>
      <c r="G9" s="560"/>
      <c r="H9" s="560"/>
      <c r="I9" s="560"/>
      <c r="J9" s="560"/>
      <c r="K9" s="560"/>
      <c r="L9" s="560"/>
      <c r="M9" s="560"/>
      <c r="N9" s="560"/>
    </row>
    <row r="10" spans="1:14" ht="25.5" customHeight="1" x14ac:dyDescent="0.3">
      <c r="A10" s="255"/>
      <c r="B10" s="560"/>
      <c r="C10" s="560"/>
      <c r="D10" s="560"/>
      <c r="E10" s="560"/>
      <c r="F10" s="560"/>
      <c r="G10" s="560"/>
      <c r="H10" s="560"/>
      <c r="I10" s="560"/>
      <c r="J10" s="560"/>
      <c r="K10" s="560"/>
      <c r="L10" s="560"/>
      <c r="M10" s="560"/>
      <c r="N10" s="560"/>
    </row>
    <row r="11" spans="1:14" x14ac:dyDescent="0.3">
      <c r="A11" s="255"/>
      <c r="B11" s="256"/>
      <c r="C11" s="256"/>
      <c r="D11" s="256"/>
      <c r="E11" s="256"/>
      <c r="F11" s="256"/>
      <c r="G11" s="256"/>
      <c r="H11" s="256"/>
      <c r="I11" s="256"/>
      <c r="J11" s="256"/>
      <c r="K11" s="256"/>
      <c r="L11" s="256"/>
      <c r="M11" s="256"/>
      <c r="N11" s="254"/>
    </row>
    <row r="12" spans="1:14" ht="15" customHeight="1" x14ac:dyDescent="0.3">
      <c r="A12" s="255"/>
      <c r="B12" s="257" t="s">
        <v>755</v>
      </c>
      <c r="C12" s="257"/>
      <c r="D12" s="257"/>
      <c r="E12" s="257"/>
      <c r="F12" s="257"/>
      <c r="G12" s="257"/>
      <c r="H12" s="257"/>
      <c r="I12" s="257"/>
      <c r="J12" s="257"/>
      <c r="K12" s="257"/>
      <c r="L12" s="257"/>
      <c r="M12" s="257"/>
      <c r="N12" s="254"/>
    </row>
    <row r="13" spans="1:14" x14ac:dyDescent="0.3">
      <c r="A13" s="255"/>
      <c r="B13" s="256"/>
      <c r="C13" s="256"/>
      <c r="D13" s="256"/>
      <c r="E13" s="256"/>
      <c r="F13" s="256"/>
      <c r="G13" s="256"/>
      <c r="H13" s="256"/>
      <c r="I13" s="256"/>
      <c r="J13" s="256"/>
      <c r="K13" s="256"/>
      <c r="L13" s="256"/>
      <c r="M13" s="256"/>
      <c r="N13" s="254"/>
    </row>
    <row r="14" spans="1:14" x14ac:dyDescent="0.3">
      <c r="A14" s="255"/>
      <c r="B14" s="254"/>
      <c r="C14" s="561" t="s">
        <v>756</v>
      </c>
      <c r="D14" s="561"/>
      <c r="E14" s="561"/>
      <c r="F14" s="561"/>
      <c r="G14" s="561"/>
      <c r="H14" s="254"/>
      <c r="I14" s="561" t="s">
        <v>757</v>
      </c>
      <c r="J14" s="561"/>
      <c r="K14" s="561"/>
      <c r="L14" s="561"/>
      <c r="M14" s="561"/>
      <c r="N14" s="254"/>
    </row>
    <row r="15" spans="1:14" x14ac:dyDescent="0.3">
      <c r="A15" s="255"/>
      <c r="B15" s="254"/>
      <c r="C15" s="254" t="s">
        <v>758</v>
      </c>
      <c r="D15" s="254"/>
      <c r="E15" s="254"/>
      <c r="F15" s="254"/>
      <c r="G15" s="254"/>
      <c r="H15" s="254"/>
      <c r="I15" s="254" t="s">
        <v>759</v>
      </c>
      <c r="J15" s="254"/>
      <c r="K15" s="254"/>
      <c r="L15" s="254"/>
      <c r="M15" s="254"/>
      <c r="N15" s="254"/>
    </row>
  </sheetData>
  <sheetProtection algorithmName="SHA-512" hashValue="IisRsK+YLREtcnTqJqXKRtMEjLP0eazEue/SIdtRDkn5FN/qX7iCPPPHNu/qFLWxNjXqNTbTTyjKLELHsoLu+A==" saltValue="RMc7qFSrNwi44agXsyUsaA==" spinCount="100000" sheet="1" objects="1" scenarios="1"/>
  <customSheetViews>
    <customSheetView guid="{13810DCC-AA08-45AA-A2EB-614B3F1533B3}">
      <selection activeCell="F17" sqref="F17"/>
      <pageMargins left="0" right="0" top="0" bottom="0" header="0" footer="0"/>
    </customSheetView>
  </customSheetViews>
  <mergeCells count="3">
    <mergeCell ref="B8:N10"/>
    <mergeCell ref="I14:M14"/>
    <mergeCell ref="C14:G1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2"/>
  <sheetViews>
    <sheetView workbookViewId="0"/>
  </sheetViews>
  <sheetFormatPr defaultRowHeight="14.4" x14ac:dyDescent="0.3"/>
  <cols>
    <col min="1" max="1" width="41.88671875" bestFit="1" customWidth="1"/>
    <col min="3" max="3" width="41.88671875" bestFit="1" customWidth="1"/>
  </cols>
  <sheetData>
    <row r="1" spans="1:3" x14ac:dyDescent="0.3">
      <c r="A1" s="38" t="s">
        <v>149</v>
      </c>
      <c r="C1" s="38" t="s">
        <v>150</v>
      </c>
    </row>
    <row r="2" spans="1:3" x14ac:dyDescent="0.3">
      <c r="A2" t="s">
        <v>151</v>
      </c>
      <c r="C2" t="s">
        <v>152</v>
      </c>
    </row>
    <row r="3" spans="1:3" x14ac:dyDescent="0.3">
      <c r="A3" t="s">
        <v>153</v>
      </c>
      <c r="C3" t="s">
        <v>154</v>
      </c>
    </row>
    <row r="4" spans="1:3" x14ac:dyDescent="0.3">
      <c r="A4" t="s">
        <v>155</v>
      </c>
      <c r="C4" t="s">
        <v>3</v>
      </c>
    </row>
    <row r="5" spans="1:3" x14ac:dyDescent="0.3">
      <c r="A5" t="s">
        <v>156</v>
      </c>
      <c r="C5" t="s">
        <v>157</v>
      </c>
    </row>
    <row r="6" spans="1:3" x14ac:dyDescent="0.3">
      <c r="A6" t="s">
        <v>158</v>
      </c>
    </row>
    <row r="7" spans="1:3" x14ac:dyDescent="0.3">
      <c r="A7" t="s">
        <v>159</v>
      </c>
    </row>
    <row r="8" spans="1:3" x14ac:dyDescent="0.3">
      <c r="A8" t="s">
        <v>160</v>
      </c>
    </row>
    <row r="9" spans="1:3" x14ac:dyDescent="0.3">
      <c r="A9" t="s">
        <v>5</v>
      </c>
    </row>
    <row r="10" spans="1:3" x14ac:dyDescent="0.3">
      <c r="A10" t="s">
        <v>161</v>
      </c>
    </row>
    <row r="11" spans="1:3" x14ac:dyDescent="0.3">
      <c r="A11" t="s">
        <v>162</v>
      </c>
    </row>
    <row r="12" spans="1:3" x14ac:dyDescent="0.3">
      <c r="A12" t="s">
        <v>163</v>
      </c>
    </row>
  </sheetData>
  <sheetProtection algorithmName="SHA-512" hashValue="4cgpURehnX4GWChkaqttU+p8DEInrUeP+PNrNHihzqSFDPRpzuqhSNFwrjRwynOa45oFg5EXBJcG6Z3bx6fzqw==" saltValue="GWwKxzAqonIfd2PJb8Ziww=="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election sqref="A1:A3"/>
    </sheetView>
  </sheetViews>
  <sheetFormatPr defaultRowHeight="14.4" x14ac:dyDescent="0.3"/>
  <cols>
    <col min="1" max="1" width="21.6640625" customWidth="1"/>
  </cols>
  <sheetData>
    <row r="1" spans="1:1" x14ac:dyDescent="0.3">
      <c r="A1" s="28"/>
    </row>
    <row r="2" spans="1:1" x14ac:dyDescent="0.3">
      <c r="A2" t="s">
        <v>164</v>
      </c>
    </row>
    <row r="3" spans="1:1" x14ac:dyDescent="0.3">
      <c r="A3" t="s">
        <v>165</v>
      </c>
    </row>
  </sheetData>
  <sheetProtection algorithmName="SHA-512" hashValue="EJP1UaY380w8Y1yq1FVj7mczoU5b+ZIWVcLEBoVI62L6fm4W1E30/oLFpRxDLeIXzSJxei0CWsXDWes5VTBkYw==" saltValue="m/xyZ2fxUm76mjEo44HiIw==" spinCount="10000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CC5CA"/>
  </sheetPr>
  <dimension ref="A1:L71"/>
  <sheetViews>
    <sheetView showGridLines="0" workbookViewId="0">
      <pane ySplit="4" topLeftCell="A5" activePane="bottomLeft" state="frozen"/>
      <selection pane="bottomLeft" activeCell="E24" sqref="E24"/>
    </sheetView>
  </sheetViews>
  <sheetFormatPr defaultRowHeight="14.4" x14ac:dyDescent="0.3"/>
  <cols>
    <col min="1" max="1" width="4.33203125" customWidth="1"/>
    <col min="2" max="2" width="3.88671875" customWidth="1"/>
    <col min="3" max="3" width="17.109375" customWidth="1"/>
  </cols>
  <sheetData>
    <row r="1" spans="1:12" ht="18" x14ac:dyDescent="0.35">
      <c r="A1" s="2" t="str">
        <f>'Cover and Instructions'!A1</f>
        <v>Georgia State Health Benefit Plan MHPAEA Parity</v>
      </c>
      <c r="L1" s="42" t="s">
        <v>60</v>
      </c>
    </row>
    <row r="2" spans="1:12" ht="25.8" x14ac:dyDescent="0.5">
      <c r="A2" s="3" t="s">
        <v>1</v>
      </c>
    </row>
    <row r="3" spans="1:12" ht="21" x14ac:dyDescent="0.4">
      <c r="A3" s="7" t="s">
        <v>166</v>
      </c>
    </row>
    <row r="5" spans="1:12" x14ac:dyDescent="0.3">
      <c r="A5" s="12" t="s">
        <v>61</v>
      </c>
    </row>
    <row r="7" spans="1:12" x14ac:dyDescent="0.3">
      <c r="A7" s="416" t="s">
        <v>62</v>
      </c>
      <c r="B7" s="416"/>
      <c r="C7" s="416"/>
      <c r="D7" s="416"/>
      <c r="E7" s="416"/>
      <c r="F7" s="416"/>
      <c r="G7" s="416"/>
      <c r="H7" s="416"/>
      <c r="I7" s="416"/>
      <c r="J7" s="416"/>
      <c r="K7" s="416"/>
      <c r="L7" s="416"/>
    </row>
    <row r="8" spans="1:12" x14ac:dyDescent="0.3">
      <c r="A8" s="416"/>
      <c r="B8" s="416"/>
      <c r="C8" s="416"/>
      <c r="D8" s="416"/>
      <c r="E8" s="416"/>
      <c r="F8" s="416"/>
      <c r="G8" s="416"/>
      <c r="H8" s="416"/>
      <c r="I8" s="416"/>
      <c r="J8" s="416"/>
      <c r="K8" s="416"/>
      <c r="L8" s="416"/>
    </row>
    <row r="9" spans="1:12" x14ac:dyDescent="0.3">
      <c r="A9" s="6"/>
      <c r="B9" s="6"/>
      <c r="C9" s="6"/>
      <c r="D9" s="6"/>
      <c r="E9" s="6"/>
      <c r="F9" s="6"/>
      <c r="G9" s="6"/>
      <c r="H9" s="6"/>
      <c r="I9" s="6"/>
      <c r="J9" s="6"/>
      <c r="K9" s="6"/>
      <c r="L9" s="6"/>
    </row>
    <row r="10" spans="1:12" x14ac:dyDescent="0.3">
      <c r="A10" s="416" t="s">
        <v>63</v>
      </c>
      <c r="B10" s="416"/>
      <c r="C10" s="416"/>
      <c r="D10" s="416"/>
      <c r="E10" s="416"/>
      <c r="F10" s="416"/>
      <c r="G10" s="416"/>
      <c r="H10" s="416"/>
      <c r="I10" s="416"/>
      <c r="J10" s="416"/>
      <c r="K10" s="416"/>
      <c r="L10" s="416"/>
    </row>
    <row r="11" spans="1:12" x14ac:dyDescent="0.3">
      <c r="A11" s="416"/>
      <c r="B11" s="416"/>
      <c r="C11" s="416"/>
      <c r="D11" s="416"/>
      <c r="E11" s="416"/>
      <c r="F11" s="416"/>
      <c r="G11" s="416"/>
      <c r="H11" s="416"/>
      <c r="I11" s="416"/>
      <c r="J11" s="416"/>
      <c r="K11" s="416"/>
      <c r="L11" s="416"/>
    </row>
    <row r="13" spans="1:12" x14ac:dyDescent="0.3">
      <c r="A13" s="12" t="s">
        <v>167</v>
      </c>
    </row>
    <row r="15" spans="1:12" x14ac:dyDescent="0.3">
      <c r="A15" s="9" t="s">
        <v>168</v>
      </c>
    </row>
    <row r="16" spans="1:12" x14ac:dyDescent="0.3">
      <c r="A16" s="416" t="s">
        <v>169</v>
      </c>
      <c r="B16" s="416"/>
      <c r="C16" s="416"/>
      <c r="D16" s="416"/>
      <c r="E16" s="416"/>
      <c r="F16" s="416"/>
      <c r="G16" s="416"/>
      <c r="H16" s="416"/>
      <c r="I16" s="416"/>
      <c r="J16" s="416"/>
      <c r="K16" s="416"/>
      <c r="L16" s="416"/>
    </row>
    <row r="17" spans="1:12" x14ac:dyDescent="0.3">
      <c r="A17" s="416"/>
      <c r="B17" s="416"/>
      <c r="C17" s="416"/>
      <c r="D17" s="416"/>
      <c r="E17" s="416"/>
      <c r="F17" s="416"/>
      <c r="G17" s="416"/>
      <c r="H17" s="416"/>
      <c r="I17" s="416"/>
      <c r="J17" s="416"/>
      <c r="K17" s="416"/>
      <c r="L17" s="416"/>
    </row>
    <row r="18" spans="1:12" x14ac:dyDescent="0.3">
      <c r="A18" s="416"/>
      <c r="B18" s="416"/>
      <c r="C18" s="416"/>
      <c r="D18" s="416"/>
      <c r="E18" s="416"/>
      <c r="F18" s="416"/>
      <c r="G18" s="416"/>
      <c r="H18" s="416"/>
      <c r="I18" s="416"/>
      <c r="J18" s="416"/>
      <c r="K18" s="416"/>
      <c r="L18" s="416"/>
    </row>
    <row r="19" spans="1:12" x14ac:dyDescent="0.3">
      <c r="A19" s="416"/>
      <c r="B19" s="416"/>
      <c r="C19" s="416"/>
      <c r="D19" s="416"/>
      <c r="E19" s="416"/>
      <c r="F19" s="416"/>
      <c r="G19" s="416"/>
      <c r="H19" s="416"/>
      <c r="I19" s="416"/>
      <c r="J19" s="416"/>
      <c r="K19" s="416"/>
      <c r="L19" s="416"/>
    </row>
    <row r="21" spans="1:12" x14ac:dyDescent="0.3">
      <c r="A21" s="9" t="s">
        <v>170</v>
      </c>
    </row>
    <row r="22" spans="1:12" x14ac:dyDescent="0.3">
      <c r="A22" s="416" t="s">
        <v>171</v>
      </c>
      <c r="B22" s="416"/>
      <c r="C22" s="416"/>
      <c r="D22" s="416"/>
      <c r="E22" s="416"/>
      <c r="F22" s="416"/>
      <c r="G22" s="416"/>
      <c r="H22" s="416"/>
      <c r="I22" s="416"/>
      <c r="J22" s="416"/>
      <c r="K22" s="416"/>
      <c r="L22" s="416"/>
    </row>
    <row r="23" spans="1:12" x14ac:dyDescent="0.3">
      <c r="A23" s="416"/>
      <c r="B23" s="416"/>
      <c r="C23" s="416"/>
      <c r="D23" s="416"/>
      <c r="E23" s="416"/>
      <c r="F23" s="416"/>
      <c r="G23" s="416"/>
      <c r="H23" s="416"/>
      <c r="I23" s="416"/>
      <c r="J23" s="416"/>
      <c r="K23" s="416"/>
      <c r="L23" s="416"/>
    </row>
    <row r="25" spans="1:12" x14ac:dyDescent="0.3">
      <c r="B25" s="5" t="s">
        <v>172</v>
      </c>
      <c r="C25" s="416" t="s">
        <v>173</v>
      </c>
      <c r="D25" s="416"/>
      <c r="E25" s="416"/>
      <c r="F25" s="416"/>
      <c r="G25" s="416"/>
      <c r="H25" s="416"/>
      <c r="I25" s="416"/>
      <c r="J25" s="416"/>
      <c r="K25" s="416"/>
      <c r="L25" s="416"/>
    </row>
    <row r="26" spans="1:12" x14ac:dyDescent="0.3">
      <c r="C26" s="416"/>
      <c r="D26" s="416"/>
      <c r="E26" s="416"/>
      <c r="F26" s="416"/>
      <c r="G26" s="416"/>
      <c r="H26" s="416"/>
      <c r="I26" s="416"/>
      <c r="J26" s="416"/>
      <c r="K26" s="416"/>
      <c r="L26" s="416"/>
    </row>
    <row r="27" spans="1:12" x14ac:dyDescent="0.3">
      <c r="C27" s="416"/>
      <c r="D27" s="416"/>
      <c r="E27" s="416"/>
      <c r="F27" s="416"/>
      <c r="G27" s="416"/>
      <c r="H27" s="416"/>
      <c r="I27" s="416"/>
      <c r="J27" s="416"/>
      <c r="K27" s="416"/>
      <c r="L27" s="416"/>
    </row>
    <row r="29" spans="1:12" x14ac:dyDescent="0.3">
      <c r="B29" s="5" t="s">
        <v>174</v>
      </c>
      <c r="C29" s="416" t="s">
        <v>175</v>
      </c>
      <c r="D29" s="416"/>
      <c r="E29" s="416"/>
      <c r="F29" s="416"/>
      <c r="G29" s="416"/>
      <c r="H29" s="416"/>
      <c r="I29" s="416"/>
      <c r="J29" s="416"/>
      <c r="K29" s="416"/>
      <c r="L29" s="416"/>
    </row>
    <row r="30" spans="1:12" x14ac:dyDescent="0.3">
      <c r="C30" s="416"/>
      <c r="D30" s="416"/>
      <c r="E30" s="416"/>
      <c r="F30" s="416"/>
      <c r="G30" s="416"/>
      <c r="H30" s="416"/>
      <c r="I30" s="416"/>
      <c r="J30" s="416"/>
      <c r="K30" s="416"/>
      <c r="L30" s="416"/>
    </row>
    <row r="31" spans="1:12" x14ac:dyDescent="0.3">
      <c r="C31" s="416"/>
      <c r="D31" s="416"/>
      <c r="E31" s="416"/>
      <c r="F31" s="416"/>
      <c r="G31" s="416"/>
      <c r="H31" s="416"/>
      <c r="I31" s="416"/>
      <c r="J31" s="416"/>
      <c r="K31" s="416"/>
      <c r="L31" s="416"/>
    </row>
    <row r="33" spans="1:12" x14ac:dyDescent="0.3">
      <c r="A33" s="9" t="s">
        <v>176</v>
      </c>
    </row>
    <row r="34" spans="1:12" x14ac:dyDescent="0.3">
      <c r="A34" s="416" t="s">
        <v>177</v>
      </c>
      <c r="B34" s="416"/>
      <c r="C34" s="416"/>
      <c r="D34" s="416"/>
      <c r="E34" s="416"/>
      <c r="F34" s="416"/>
      <c r="G34" s="416"/>
      <c r="H34" s="416"/>
      <c r="I34" s="416"/>
      <c r="J34" s="416"/>
      <c r="K34" s="416"/>
      <c r="L34" s="416"/>
    </row>
    <row r="35" spans="1:12" x14ac:dyDescent="0.3">
      <c r="A35" s="416"/>
      <c r="B35" s="416"/>
      <c r="C35" s="416"/>
      <c r="D35" s="416"/>
      <c r="E35" s="416"/>
      <c r="F35" s="416"/>
      <c r="G35" s="416"/>
      <c r="H35" s="416"/>
      <c r="I35" s="416"/>
      <c r="J35" s="416"/>
      <c r="K35" s="416"/>
      <c r="L35" s="416"/>
    </row>
    <row r="36" spans="1:12" x14ac:dyDescent="0.3">
      <c r="A36" s="416"/>
      <c r="B36" s="416"/>
      <c r="C36" s="416"/>
      <c r="D36" s="416"/>
      <c r="E36" s="416"/>
      <c r="F36" s="416"/>
      <c r="G36" s="416"/>
      <c r="H36" s="416"/>
      <c r="I36" s="416"/>
      <c r="J36" s="416"/>
      <c r="K36" s="416"/>
      <c r="L36" s="416"/>
    </row>
    <row r="37" spans="1:12" x14ac:dyDescent="0.3">
      <c r="A37" s="416"/>
      <c r="B37" s="416"/>
      <c r="C37" s="416"/>
      <c r="D37" s="416"/>
      <c r="E37" s="416"/>
      <c r="F37" s="416"/>
      <c r="G37" s="416"/>
      <c r="H37" s="416"/>
      <c r="I37" s="416"/>
      <c r="J37" s="416"/>
      <c r="K37" s="416"/>
      <c r="L37" s="416"/>
    </row>
    <row r="39" spans="1:12" x14ac:dyDescent="0.3">
      <c r="A39" s="9" t="s">
        <v>178</v>
      </c>
    </row>
    <row r="40" spans="1:12" x14ac:dyDescent="0.3">
      <c r="A40" s="416" t="s">
        <v>179</v>
      </c>
      <c r="B40" s="416"/>
      <c r="C40" s="416"/>
      <c r="D40" s="416"/>
      <c r="E40" s="416"/>
      <c r="F40" s="416"/>
      <c r="G40" s="416"/>
      <c r="H40" s="416"/>
      <c r="I40" s="416"/>
      <c r="J40" s="416"/>
      <c r="K40" s="416"/>
      <c r="L40" s="416"/>
    </row>
    <row r="41" spans="1:12" x14ac:dyDescent="0.3">
      <c r="A41" s="416"/>
      <c r="B41" s="416"/>
      <c r="C41" s="416"/>
      <c r="D41" s="416"/>
      <c r="E41" s="416"/>
      <c r="F41" s="416"/>
      <c r="G41" s="416"/>
      <c r="H41" s="416"/>
      <c r="I41" s="416"/>
      <c r="J41" s="416"/>
      <c r="K41" s="416"/>
      <c r="L41" s="416"/>
    </row>
    <row r="43" spans="1:12" x14ac:dyDescent="0.3">
      <c r="B43" s="5" t="s">
        <v>180</v>
      </c>
      <c r="C43" t="s">
        <v>181</v>
      </c>
    </row>
    <row r="45" spans="1:12" x14ac:dyDescent="0.3">
      <c r="B45" s="5" t="s">
        <v>182</v>
      </c>
      <c r="C45" s="416" t="s">
        <v>183</v>
      </c>
      <c r="D45" s="416"/>
      <c r="E45" s="416"/>
      <c r="F45" s="416"/>
      <c r="G45" s="416"/>
      <c r="H45" s="416"/>
      <c r="I45" s="416"/>
      <c r="J45" s="416"/>
      <c r="K45" s="416"/>
      <c r="L45" s="416"/>
    </row>
    <row r="46" spans="1:12" x14ac:dyDescent="0.3">
      <c r="C46" s="416"/>
      <c r="D46" s="416"/>
      <c r="E46" s="416"/>
      <c r="F46" s="416"/>
      <c r="G46" s="416"/>
      <c r="H46" s="416"/>
      <c r="I46" s="416"/>
      <c r="J46" s="416"/>
      <c r="K46" s="416"/>
      <c r="L46" s="416"/>
    </row>
    <row r="48" spans="1:12" x14ac:dyDescent="0.3">
      <c r="A48" s="12" t="s">
        <v>184</v>
      </c>
    </row>
    <row r="49" spans="1:12" ht="15" customHeight="1" x14ac:dyDescent="0.3">
      <c r="A49" s="431" t="s">
        <v>185</v>
      </c>
      <c r="B49" s="431"/>
      <c r="C49" s="431"/>
      <c r="D49" s="431"/>
      <c r="E49" s="431"/>
      <c r="F49" s="431"/>
      <c r="G49" s="431"/>
      <c r="H49" s="431"/>
      <c r="I49" s="431"/>
      <c r="J49" s="431"/>
      <c r="K49" s="431"/>
      <c r="L49" s="431"/>
    </row>
    <row r="50" spans="1:12" x14ac:dyDescent="0.3">
      <c r="A50" s="431"/>
      <c r="B50" s="431"/>
      <c r="C50" s="431"/>
      <c r="D50" s="431"/>
      <c r="E50" s="431"/>
      <c r="F50" s="431"/>
      <c r="G50" s="431"/>
      <c r="H50" s="431"/>
      <c r="I50" s="431"/>
      <c r="J50" s="431"/>
      <c r="K50" s="431"/>
      <c r="L50" s="431"/>
    </row>
    <row r="52" spans="1:12" x14ac:dyDescent="0.3">
      <c r="B52" s="27" t="s">
        <v>186</v>
      </c>
    </row>
    <row r="53" spans="1:12" ht="15" customHeight="1" x14ac:dyDescent="0.3">
      <c r="B53" s="431" t="s">
        <v>187</v>
      </c>
      <c r="C53" s="431"/>
      <c r="D53" s="431"/>
      <c r="E53" s="431"/>
      <c r="F53" s="431"/>
      <c r="G53" s="431"/>
      <c r="H53" s="431"/>
      <c r="I53" s="431"/>
      <c r="J53" s="431"/>
      <c r="K53" s="431"/>
      <c r="L53" s="431"/>
    </row>
    <row r="54" spans="1:12" x14ac:dyDescent="0.3">
      <c r="B54" s="431"/>
      <c r="C54" s="431"/>
      <c r="D54" s="431"/>
      <c r="E54" s="431"/>
      <c r="F54" s="431"/>
      <c r="G54" s="431"/>
      <c r="H54" s="431"/>
      <c r="I54" s="431"/>
      <c r="J54" s="431"/>
      <c r="K54" s="431"/>
      <c r="L54" s="431"/>
    </row>
    <row r="55" spans="1:12" x14ac:dyDescent="0.3">
      <c r="B55" s="431"/>
      <c r="C55" s="431"/>
      <c r="D55" s="431"/>
      <c r="E55" s="431"/>
      <c r="F55" s="431"/>
      <c r="G55" s="431"/>
      <c r="H55" s="431"/>
      <c r="I55" s="431"/>
      <c r="J55" s="431"/>
      <c r="K55" s="431"/>
      <c r="L55" s="431"/>
    </row>
    <row r="57" spans="1:12" x14ac:dyDescent="0.3">
      <c r="B57" s="27" t="s">
        <v>188</v>
      </c>
    </row>
    <row r="58" spans="1:12" x14ac:dyDescent="0.3">
      <c r="B58" s="431" t="s">
        <v>189</v>
      </c>
      <c r="C58" s="431"/>
      <c r="D58" s="431"/>
      <c r="E58" s="431"/>
      <c r="F58" s="431"/>
      <c r="G58" s="431"/>
      <c r="H58" s="431"/>
      <c r="I58" s="431"/>
      <c r="J58" s="431"/>
      <c r="K58" s="431"/>
      <c r="L58" s="431"/>
    </row>
    <row r="59" spans="1:12" x14ac:dyDescent="0.3">
      <c r="B59" s="431"/>
      <c r="C59" s="431"/>
      <c r="D59" s="431"/>
      <c r="E59" s="431"/>
      <c r="F59" s="431"/>
      <c r="G59" s="431"/>
      <c r="H59" s="431"/>
      <c r="I59" s="431"/>
      <c r="J59" s="431"/>
      <c r="K59" s="431"/>
      <c r="L59" s="431"/>
    </row>
    <row r="60" spans="1:12" x14ac:dyDescent="0.3">
      <c r="B60" s="431"/>
      <c r="C60" s="431"/>
      <c r="D60" s="431"/>
      <c r="E60" s="431"/>
      <c r="F60" s="431"/>
      <c r="G60" s="431"/>
      <c r="H60" s="431"/>
      <c r="I60" s="431"/>
      <c r="J60" s="431"/>
      <c r="K60" s="431"/>
      <c r="L60" s="431"/>
    </row>
    <row r="61" spans="1:12" x14ac:dyDescent="0.3">
      <c r="B61" s="431"/>
      <c r="C61" s="431"/>
      <c r="D61" s="431"/>
      <c r="E61" s="431"/>
      <c r="F61" s="431"/>
      <c r="G61" s="431"/>
      <c r="H61" s="431"/>
      <c r="I61" s="431"/>
      <c r="J61" s="431"/>
      <c r="K61" s="431"/>
      <c r="L61" s="431"/>
    </row>
    <row r="63" spans="1:12" x14ac:dyDescent="0.3">
      <c r="B63" s="27" t="s">
        <v>190</v>
      </c>
    </row>
    <row r="64" spans="1:12" ht="15" customHeight="1" x14ac:dyDescent="0.3">
      <c r="B64" s="431" t="s">
        <v>191</v>
      </c>
      <c r="C64" s="431"/>
      <c r="D64" s="431"/>
      <c r="E64" s="431"/>
      <c r="F64" s="431"/>
      <c r="G64" s="431"/>
      <c r="H64" s="431"/>
      <c r="I64" s="431"/>
      <c r="J64" s="431"/>
      <c r="K64" s="431"/>
      <c r="L64" s="431"/>
    </row>
    <row r="65" spans="1:12" x14ac:dyDescent="0.3">
      <c r="B65" s="431"/>
      <c r="C65" s="431"/>
      <c r="D65" s="431"/>
      <c r="E65" s="431"/>
      <c r="F65" s="431"/>
      <c r="G65" s="431"/>
      <c r="H65" s="431"/>
      <c r="I65" s="431"/>
      <c r="J65" s="431"/>
      <c r="K65" s="431"/>
      <c r="L65" s="431"/>
    </row>
    <row r="66" spans="1:12" x14ac:dyDescent="0.3">
      <c r="B66" s="431"/>
      <c r="C66" s="431"/>
      <c r="D66" s="431"/>
      <c r="E66" s="431"/>
      <c r="F66" s="431"/>
      <c r="G66" s="431"/>
      <c r="H66" s="431"/>
      <c r="I66" s="431"/>
      <c r="J66" s="431"/>
      <c r="K66" s="431"/>
      <c r="L66" s="431"/>
    </row>
    <row r="67" spans="1:12" x14ac:dyDescent="0.3">
      <c r="B67" s="431"/>
      <c r="C67" s="431"/>
      <c r="D67" s="431"/>
      <c r="E67" s="431"/>
      <c r="F67" s="431"/>
      <c r="G67" s="431"/>
      <c r="H67" s="431"/>
      <c r="I67" s="431"/>
      <c r="J67" s="431"/>
      <c r="K67" s="431"/>
      <c r="L67" s="431"/>
    </row>
    <row r="70" spans="1:12" ht="15" customHeight="1" x14ac:dyDescent="0.3">
      <c r="A70" s="430" t="s">
        <v>111</v>
      </c>
      <c r="B70" s="430"/>
      <c r="C70" s="430"/>
      <c r="D70" s="430"/>
      <c r="E70" s="430"/>
      <c r="F70" s="430"/>
      <c r="G70" s="430"/>
      <c r="H70" s="430"/>
      <c r="I70" s="430"/>
      <c r="J70" s="430"/>
      <c r="K70" s="430"/>
      <c r="L70" s="430"/>
    </row>
    <row r="71" spans="1:12" x14ac:dyDescent="0.3">
      <c r="A71" s="430"/>
      <c r="B71" s="430"/>
      <c r="C71" s="430"/>
      <c r="D71" s="430"/>
      <c r="E71" s="430"/>
      <c r="F71" s="430"/>
      <c r="G71" s="430"/>
      <c r="H71" s="430"/>
      <c r="I71" s="430"/>
      <c r="J71" s="430"/>
      <c r="K71" s="430"/>
      <c r="L71" s="430"/>
    </row>
  </sheetData>
  <sheetProtection algorithmName="SHA-512" hashValue="OgvzvvrM8RAhkMCI4yMFNfOdxPiqubVj0yoVUddyCpk+rl0bFTuHE/iHGk3gWfOxz6E/Zb02yWxrK/awSqxVYA==" saltValue="QgqngDvPZEqperBJ5KdMRw==" spinCount="100000" sheet="1" objects="1" scenarios="1"/>
  <customSheetViews>
    <customSheetView guid="{13810DCC-AA08-45AA-A2EB-614B3F1533B3}" showGridLines="0">
      <pane ySplit="4" topLeftCell="A26" activePane="bottomLeft" state="frozen"/>
      <selection pane="bottomLeft" activeCell="B13" sqref="B13"/>
      <pageMargins left="0" right="0" top="0" bottom="0" header="0" footer="0"/>
      <pageSetup orientation="portrait" horizontalDpi="1200" verticalDpi="1200" r:id="rId1"/>
    </customSheetView>
  </customSheetViews>
  <mergeCells count="14">
    <mergeCell ref="A70:L71"/>
    <mergeCell ref="B53:L55"/>
    <mergeCell ref="B58:L61"/>
    <mergeCell ref="B64:L67"/>
    <mergeCell ref="A49:L50"/>
    <mergeCell ref="A34:L37"/>
    <mergeCell ref="A40:L41"/>
    <mergeCell ref="C45:L46"/>
    <mergeCell ref="C29:L31"/>
    <mergeCell ref="A7:L8"/>
    <mergeCell ref="A10:L11"/>
    <mergeCell ref="A16:L19"/>
    <mergeCell ref="A22:L23"/>
    <mergeCell ref="C25:L27"/>
  </mergeCells>
  <pageMargins left="0.7" right="0.7" top="0.75" bottom="0.75" header="0.3" footer="0.3"/>
  <pageSetup orientation="portrait" horizontalDpi="1200" verticalDpi="1200" r:id="rId2"/>
  <ignoredErrors>
    <ignoredError sqref="B25:B29"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CC5CA"/>
  </sheetPr>
  <dimension ref="A1:M76"/>
  <sheetViews>
    <sheetView showGridLines="0" zoomScaleNormal="100" workbookViewId="0">
      <pane ySplit="4" topLeftCell="A5" activePane="bottomLeft" state="frozen"/>
      <selection pane="bottomLeft"/>
    </sheetView>
  </sheetViews>
  <sheetFormatPr defaultColWidth="9.109375" defaultRowHeight="14.4" x14ac:dyDescent="0.3"/>
  <cols>
    <col min="1" max="1" width="5.109375" customWidth="1"/>
    <col min="2" max="2" width="4.5546875" customWidth="1"/>
  </cols>
  <sheetData>
    <row r="1" spans="1:13" ht="18" x14ac:dyDescent="0.35">
      <c r="A1" s="2" t="str">
        <f>'Cover and Instructions'!A1</f>
        <v>Georgia State Health Benefit Plan MHPAEA Parity</v>
      </c>
      <c r="M1" s="42" t="s">
        <v>60</v>
      </c>
    </row>
    <row r="2" spans="1:13" ht="25.8" x14ac:dyDescent="0.5">
      <c r="A2" s="3" t="s">
        <v>1</v>
      </c>
    </row>
    <row r="3" spans="1:13" ht="21" x14ac:dyDescent="0.4">
      <c r="A3" s="7" t="s">
        <v>192</v>
      </c>
    </row>
    <row r="5" spans="1:13" x14ac:dyDescent="0.3">
      <c r="A5" s="12" t="s">
        <v>61</v>
      </c>
    </row>
    <row r="7" spans="1:13" ht="15" customHeight="1" x14ac:dyDescent="0.3">
      <c r="A7" s="416" t="s">
        <v>64</v>
      </c>
      <c r="B7" s="416"/>
      <c r="C7" s="416"/>
      <c r="D7" s="416"/>
      <c r="E7" s="416"/>
      <c r="F7" s="416"/>
      <c r="G7" s="416"/>
      <c r="H7" s="416"/>
      <c r="I7" s="416"/>
      <c r="J7" s="416"/>
      <c r="K7" s="416"/>
      <c r="L7" s="416"/>
      <c r="M7" s="416"/>
    </row>
    <row r="8" spans="1:13" x14ac:dyDescent="0.3">
      <c r="A8" s="416"/>
      <c r="B8" s="416"/>
      <c r="C8" s="416"/>
      <c r="D8" s="416"/>
      <c r="E8" s="416"/>
      <c r="F8" s="416"/>
      <c r="G8" s="416"/>
      <c r="H8" s="416"/>
      <c r="I8" s="416"/>
      <c r="J8" s="416"/>
      <c r="K8" s="416"/>
      <c r="L8" s="416"/>
      <c r="M8" s="416"/>
    </row>
    <row r="10" spans="1:13" x14ac:dyDescent="0.3">
      <c r="A10" s="432" t="s">
        <v>193</v>
      </c>
      <c r="B10" s="432"/>
      <c r="C10" s="432"/>
      <c r="D10" s="432"/>
      <c r="E10" s="432"/>
      <c r="F10" s="432"/>
      <c r="G10" s="432"/>
      <c r="H10" s="432"/>
      <c r="I10" s="432"/>
      <c r="J10" s="432"/>
      <c r="K10" s="432"/>
      <c r="L10" s="432"/>
      <c r="M10" s="432"/>
    </row>
    <row r="11" spans="1:13" x14ac:dyDescent="0.3">
      <c r="A11" s="432"/>
      <c r="B11" s="432"/>
      <c r="C11" s="432"/>
      <c r="D11" s="432"/>
      <c r="E11" s="432"/>
      <c r="F11" s="432"/>
      <c r="G11" s="432"/>
      <c r="H11" s="432"/>
      <c r="I11" s="432"/>
      <c r="J11" s="432"/>
      <c r="K11" s="432"/>
      <c r="L11" s="432"/>
      <c r="M11" s="432"/>
    </row>
    <row r="12" spans="1:13" x14ac:dyDescent="0.3">
      <c r="A12" s="432"/>
      <c r="B12" s="432"/>
      <c r="C12" s="432"/>
      <c r="D12" s="432"/>
      <c r="E12" s="432"/>
      <c r="F12" s="432"/>
      <c r="G12" s="432"/>
      <c r="H12" s="432"/>
      <c r="I12" s="432"/>
      <c r="J12" s="432"/>
      <c r="K12" s="432"/>
      <c r="L12" s="432"/>
      <c r="M12" s="432"/>
    </row>
    <row r="13" spans="1:13" x14ac:dyDescent="0.3">
      <c r="A13" s="432"/>
      <c r="B13" s="432"/>
      <c r="C13" s="432"/>
      <c r="D13" s="432"/>
      <c r="E13" s="432"/>
      <c r="F13" s="432"/>
      <c r="G13" s="432"/>
      <c r="H13" s="432"/>
      <c r="I13" s="432"/>
      <c r="J13" s="432"/>
      <c r="K13" s="432"/>
      <c r="L13" s="432"/>
      <c r="M13" s="432"/>
    </row>
    <row r="14" spans="1:13" x14ac:dyDescent="0.3">
      <c r="A14" s="6"/>
      <c r="B14" s="6"/>
      <c r="C14" s="6"/>
      <c r="D14" s="6"/>
      <c r="E14" s="6"/>
      <c r="F14" s="6"/>
      <c r="G14" s="6"/>
      <c r="H14" s="6"/>
      <c r="I14" s="6"/>
      <c r="J14" s="6"/>
      <c r="K14" s="6"/>
      <c r="L14" s="6"/>
      <c r="M14" s="6"/>
    </row>
    <row r="15" spans="1:13" x14ac:dyDescent="0.3">
      <c r="A15" s="432" t="s">
        <v>194</v>
      </c>
      <c r="B15" s="432"/>
      <c r="C15" s="432"/>
      <c r="D15" s="432"/>
      <c r="E15" s="432"/>
      <c r="F15" s="432"/>
      <c r="G15" s="432"/>
      <c r="H15" s="432"/>
      <c r="I15" s="432"/>
      <c r="J15" s="432"/>
      <c r="K15" s="432"/>
      <c r="L15" s="432"/>
      <c r="M15" s="432"/>
    </row>
    <row r="16" spans="1:13" x14ac:dyDescent="0.3">
      <c r="A16" s="432"/>
      <c r="B16" s="432"/>
      <c r="C16" s="432"/>
      <c r="D16" s="432"/>
      <c r="E16" s="432"/>
      <c r="F16" s="432"/>
      <c r="G16" s="432"/>
      <c r="H16" s="432"/>
      <c r="I16" s="432"/>
      <c r="J16" s="432"/>
      <c r="K16" s="432"/>
      <c r="L16" s="432"/>
      <c r="M16" s="432"/>
    </row>
    <row r="17" spans="1:13" x14ac:dyDescent="0.3">
      <c r="A17" s="432"/>
      <c r="B17" s="432"/>
      <c r="C17" s="432"/>
      <c r="D17" s="432"/>
      <c r="E17" s="432"/>
      <c r="F17" s="432"/>
      <c r="G17" s="432"/>
      <c r="H17" s="432"/>
      <c r="I17" s="432"/>
      <c r="J17" s="432"/>
      <c r="K17" s="432"/>
      <c r="L17" s="432"/>
      <c r="M17" s="432"/>
    </row>
    <row r="18" spans="1:13" x14ac:dyDescent="0.3">
      <c r="A18" s="432"/>
      <c r="B18" s="432"/>
      <c r="C18" s="432"/>
      <c r="D18" s="432"/>
      <c r="E18" s="432"/>
      <c r="F18" s="432"/>
      <c r="G18" s="432"/>
      <c r="H18" s="432"/>
      <c r="I18" s="432"/>
      <c r="J18" s="432"/>
      <c r="K18" s="432"/>
      <c r="L18" s="432"/>
      <c r="M18" s="432"/>
    </row>
    <row r="19" spans="1:13" x14ac:dyDescent="0.3">
      <c r="A19" s="432"/>
      <c r="B19" s="432"/>
      <c r="C19" s="432"/>
      <c r="D19" s="432"/>
      <c r="E19" s="432"/>
      <c r="F19" s="432"/>
      <c r="G19" s="432"/>
      <c r="H19" s="432"/>
      <c r="I19" s="432"/>
      <c r="J19" s="432"/>
      <c r="K19" s="432"/>
      <c r="L19" s="432"/>
      <c r="M19" s="432"/>
    </row>
    <row r="20" spans="1:13" x14ac:dyDescent="0.3">
      <c r="A20" s="432"/>
      <c r="B20" s="432"/>
      <c r="C20" s="432"/>
      <c r="D20" s="432"/>
      <c r="E20" s="432"/>
      <c r="F20" s="432"/>
      <c r="G20" s="432"/>
      <c r="H20" s="432"/>
      <c r="I20" s="432"/>
      <c r="J20" s="432"/>
      <c r="K20" s="432"/>
      <c r="L20" s="432"/>
      <c r="M20" s="432"/>
    </row>
    <row r="21" spans="1:13" x14ac:dyDescent="0.3">
      <c r="A21" s="432"/>
      <c r="B21" s="432"/>
      <c r="C21" s="432"/>
      <c r="D21" s="432"/>
      <c r="E21" s="432"/>
      <c r="F21" s="432"/>
      <c r="G21" s="432"/>
      <c r="H21" s="432"/>
      <c r="I21" s="432"/>
      <c r="J21" s="432"/>
      <c r="K21" s="432"/>
      <c r="L21" s="432"/>
      <c r="M21" s="432"/>
    </row>
    <row r="22" spans="1:13" x14ac:dyDescent="0.3">
      <c r="A22" s="432"/>
      <c r="B22" s="432"/>
      <c r="C22" s="432"/>
      <c r="D22" s="432"/>
      <c r="E22" s="432"/>
      <c r="F22" s="432"/>
      <c r="G22" s="432"/>
      <c r="H22" s="432"/>
      <c r="I22" s="432"/>
      <c r="J22" s="432"/>
      <c r="K22" s="432"/>
      <c r="L22" s="432"/>
      <c r="M22" s="432"/>
    </row>
    <row r="23" spans="1:13" x14ac:dyDescent="0.3">
      <c r="A23" s="432"/>
      <c r="B23" s="432"/>
      <c r="C23" s="432"/>
      <c r="D23" s="432"/>
      <c r="E23" s="432"/>
      <c r="F23" s="432"/>
      <c r="G23" s="432"/>
      <c r="H23" s="432"/>
      <c r="I23" s="432"/>
      <c r="J23" s="432"/>
      <c r="K23" s="432"/>
      <c r="L23" s="432"/>
      <c r="M23" s="432"/>
    </row>
    <row r="24" spans="1:13" x14ac:dyDescent="0.3">
      <c r="A24" s="432"/>
      <c r="B24" s="432"/>
      <c r="C24" s="432"/>
      <c r="D24" s="432"/>
      <c r="E24" s="432"/>
      <c r="F24" s="432"/>
      <c r="G24" s="432"/>
      <c r="H24" s="432"/>
      <c r="I24" s="432"/>
      <c r="J24" s="432"/>
      <c r="K24" s="432"/>
      <c r="L24" s="432"/>
      <c r="M24" s="432"/>
    </row>
    <row r="25" spans="1:13" x14ac:dyDescent="0.3">
      <c r="A25" s="6"/>
      <c r="B25" s="6"/>
      <c r="C25" s="6"/>
      <c r="D25" s="6"/>
      <c r="E25" s="6"/>
      <c r="F25" s="6"/>
      <c r="G25" s="6"/>
      <c r="H25" s="6"/>
      <c r="I25" s="6"/>
      <c r="J25" s="6"/>
      <c r="K25" s="6"/>
      <c r="L25" s="6"/>
      <c r="M25" s="6"/>
    </row>
    <row r="26" spans="1:13" x14ac:dyDescent="0.3">
      <c r="A26" s="12" t="s">
        <v>195</v>
      </c>
    </row>
    <row r="28" spans="1:13" x14ac:dyDescent="0.3">
      <c r="A28" s="1" t="s">
        <v>196</v>
      </c>
    </row>
    <row r="29" spans="1:13" x14ac:dyDescent="0.3">
      <c r="A29" t="s">
        <v>197</v>
      </c>
    </row>
    <row r="31" spans="1:13" x14ac:dyDescent="0.3">
      <c r="A31" s="1" t="s">
        <v>198</v>
      </c>
    </row>
    <row r="32" spans="1:13" x14ac:dyDescent="0.3">
      <c r="A32" s="416" t="s">
        <v>199</v>
      </c>
      <c r="B32" s="416"/>
      <c r="C32" s="416"/>
      <c r="D32" s="416"/>
      <c r="E32" s="416"/>
      <c r="F32" s="416"/>
      <c r="G32" s="416"/>
      <c r="H32" s="416"/>
      <c r="I32" s="416"/>
      <c r="J32" s="416"/>
      <c r="K32" s="416"/>
      <c r="L32" s="416"/>
      <c r="M32" s="416"/>
    </row>
    <row r="33" spans="1:13" x14ac:dyDescent="0.3">
      <c r="A33" s="416"/>
      <c r="B33" s="416"/>
      <c r="C33" s="416"/>
      <c r="D33" s="416"/>
      <c r="E33" s="416"/>
      <c r="F33" s="416"/>
      <c r="G33" s="416"/>
      <c r="H33" s="416"/>
      <c r="I33" s="416"/>
      <c r="J33" s="416"/>
      <c r="K33" s="416"/>
      <c r="L33" s="416"/>
      <c r="M33" s="416"/>
    </row>
    <row r="34" spans="1:13" x14ac:dyDescent="0.3">
      <c r="A34" s="416"/>
      <c r="B34" s="416"/>
      <c r="C34" s="416"/>
      <c r="D34" s="416"/>
      <c r="E34" s="416"/>
      <c r="F34" s="416"/>
      <c r="G34" s="416"/>
      <c r="H34" s="416"/>
      <c r="I34" s="416"/>
      <c r="J34" s="416"/>
      <c r="K34" s="416"/>
      <c r="L34" s="416"/>
      <c r="M34" s="416"/>
    </row>
    <row r="35" spans="1:13" x14ac:dyDescent="0.3">
      <c r="A35" s="416"/>
      <c r="B35" s="416"/>
      <c r="C35" s="416"/>
      <c r="D35" s="416"/>
      <c r="E35" s="416"/>
      <c r="F35" s="416"/>
      <c r="G35" s="416"/>
      <c r="H35" s="416"/>
      <c r="I35" s="416"/>
      <c r="J35" s="416"/>
      <c r="K35" s="416"/>
      <c r="L35" s="416"/>
      <c r="M35" s="416"/>
    </row>
    <row r="36" spans="1:13" x14ac:dyDescent="0.3">
      <c r="A36" s="416"/>
      <c r="B36" s="416"/>
      <c r="C36" s="416"/>
      <c r="D36" s="416"/>
      <c r="E36" s="416"/>
      <c r="F36" s="416"/>
      <c r="G36" s="416"/>
      <c r="H36" s="416"/>
      <c r="I36" s="416"/>
      <c r="J36" s="416"/>
      <c r="K36" s="416"/>
      <c r="L36" s="416"/>
      <c r="M36" s="416"/>
    </row>
    <row r="37" spans="1:13" x14ac:dyDescent="0.3">
      <c r="A37" s="6"/>
      <c r="B37" s="6"/>
      <c r="C37" s="6"/>
      <c r="D37" s="6"/>
      <c r="E37" s="6"/>
      <c r="F37" s="6"/>
      <c r="G37" s="6"/>
      <c r="H37" s="6"/>
      <c r="I37" s="6"/>
      <c r="J37" s="6"/>
      <c r="K37" s="6"/>
      <c r="L37" s="6"/>
      <c r="M37" s="6"/>
    </row>
    <row r="38" spans="1:13" x14ac:dyDescent="0.3">
      <c r="A38" s="1" t="s">
        <v>200</v>
      </c>
    </row>
    <row r="39" spans="1:13" x14ac:dyDescent="0.3">
      <c r="A39" s="416" t="s">
        <v>201</v>
      </c>
      <c r="B39" s="416"/>
      <c r="C39" s="416"/>
      <c r="D39" s="416"/>
      <c r="E39" s="416"/>
      <c r="F39" s="416"/>
      <c r="G39" s="416"/>
      <c r="H39" s="416"/>
      <c r="I39" s="416"/>
      <c r="J39" s="416"/>
      <c r="K39" s="416"/>
      <c r="L39" s="416"/>
      <c r="M39" s="416"/>
    </row>
    <row r="40" spans="1:13" x14ac:dyDescent="0.3">
      <c r="A40" s="416"/>
      <c r="B40" s="416"/>
      <c r="C40" s="416"/>
      <c r="D40" s="416"/>
      <c r="E40" s="416"/>
      <c r="F40" s="416"/>
      <c r="G40" s="416"/>
      <c r="H40" s="416"/>
      <c r="I40" s="416"/>
      <c r="J40" s="416"/>
      <c r="K40" s="416"/>
      <c r="L40" s="416"/>
      <c r="M40" s="416"/>
    </row>
    <row r="41" spans="1:13" x14ac:dyDescent="0.3">
      <c r="A41" s="416"/>
      <c r="B41" s="416"/>
      <c r="C41" s="416"/>
      <c r="D41" s="416"/>
      <c r="E41" s="416"/>
      <c r="F41" s="416"/>
      <c r="G41" s="416"/>
      <c r="H41" s="416"/>
      <c r="I41" s="416"/>
      <c r="J41" s="416"/>
      <c r="K41" s="416"/>
      <c r="L41" s="416"/>
      <c r="M41" s="416"/>
    </row>
    <row r="42" spans="1:13" x14ac:dyDescent="0.3">
      <c r="A42" s="416"/>
      <c r="B42" s="416"/>
      <c r="C42" s="416"/>
      <c r="D42" s="416"/>
      <c r="E42" s="416"/>
      <c r="F42" s="416"/>
      <c r="G42" s="416"/>
      <c r="H42" s="416"/>
      <c r="I42" s="416"/>
      <c r="J42" s="416"/>
      <c r="K42" s="416"/>
      <c r="L42" s="416"/>
      <c r="M42" s="416"/>
    </row>
    <row r="43" spans="1:13" x14ac:dyDescent="0.3">
      <c r="B43" s="5" t="s">
        <v>180</v>
      </c>
      <c r="C43" t="s">
        <v>202</v>
      </c>
    </row>
    <row r="44" spans="1:13" x14ac:dyDescent="0.3">
      <c r="B44" s="5" t="s">
        <v>182</v>
      </c>
      <c r="C44" t="s">
        <v>203</v>
      </c>
    </row>
    <row r="45" spans="1:13" x14ac:dyDescent="0.3">
      <c r="B45" s="5" t="s">
        <v>204</v>
      </c>
      <c r="C45" t="s">
        <v>205</v>
      </c>
    </row>
    <row r="46" spans="1:13" x14ac:dyDescent="0.3">
      <c r="B46" s="5" t="s">
        <v>206</v>
      </c>
      <c r="C46" t="s">
        <v>207</v>
      </c>
    </row>
    <row r="48" spans="1:13" x14ac:dyDescent="0.3">
      <c r="A48" t="s">
        <v>208</v>
      </c>
    </row>
    <row r="50" spans="1:13" x14ac:dyDescent="0.3">
      <c r="A50" s="1" t="s">
        <v>209</v>
      </c>
    </row>
    <row r="51" spans="1:13" x14ac:dyDescent="0.3">
      <c r="A51" s="416" t="s">
        <v>210</v>
      </c>
      <c r="B51" s="416"/>
      <c r="C51" s="416"/>
      <c r="D51" s="416"/>
      <c r="E51" s="416"/>
      <c r="F51" s="416"/>
      <c r="G51" s="416"/>
      <c r="H51" s="416"/>
      <c r="I51" s="416"/>
      <c r="J51" s="416"/>
      <c r="K51" s="416"/>
      <c r="L51" s="416"/>
      <c r="M51" s="416"/>
    </row>
    <row r="52" spans="1:13" x14ac:dyDescent="0.3">
      <c r="A52" s="416"/>
      <c r="B52" s="416"/>
      <c r="C52" s="416"/>
      <c r="D52" s="416"/>
      <c r="E52" s="416"/>
      <c r="F52" s="416"/>
      <c r="G52" s="416"/>
      <c r="H52" s="416"/>
      <c r="I52" s="416"/>
      <c r="J52" s="416"/>
      <c r="K52" s="416"/>
      <c r="L52" s="416"/>
      <c r="M52" s="416"/>
    </row>
    <row r="53" spans="1:13" x14ac:dyDescent="0.3">
      <c r="A53" s="416"/>
      <c r="B53" s="416"/>
      <c r="C53" s="416"/>
      <c r="D53" s="416"/>
      <c r="E53" s="416"/>
      <c r="F53" s="416"/>
      <c r="G53" s="416"/>
      <c r="H53" s="416"/>
      <c r="I53" s="416"/>
      <c r="J53" s="416"/>
      <c r="K53" s="416"/>
      <c r="L53" s="416"/>
      <c r="M53" s="416"/>
    </row>
    <row r="55" spans="1:13" x14ac:dyDescent="0.3">
      <c r="A55" s="12" t="s">
        <v>211</v>
      </c>
    </row>
    <row r="56" spans="1:13" ht="15" customHeight="1" x14ac:dyDescent="0.3">
      <c r="A56" s="420" t="s">
        <v>212</v>
      </c>
      <c r="B56" s="420"/>
      <c r="C56" s="420"/>
      <c r="D56" s="420"/>
      <c r="E56" s="420"/>
      <c r="F56" s="420"/>
      <c r="G56" s="420"/>
      <c r="H56" s="420"/>
      <c r="I56" s="420"/>
      <c r="J56" s="420"/>
      <c r="K56" s="420"/>
      <c r="L56" s="420"/>
      <c r="M56" s="420"/>
    </row>
    <row r="57" spans="1:13" x14ac:dyDescent="0.3">
      <c r="A57" s="420"/>
      <c r="B57" s="420"/>
      <c r="C57" s="420"/>
      <c r="D57" s="420"/>
      <c r="E57" s="420"/>
      <c r="F57" s="420"/>
      <c r="G57" s="420"/>
      <c r="H57" s="420"/>
      <c r="I57" s="420"/>
      <c r="J57" s="420"/>
      <c r="K57" s="420"/>
      <c r="L57" s="420"/>
      <c r="M57" s="420"/>
    </row>
    <row r="58" spans="1:13" x14ac:dyDescent="0.3">
      <c r="A58" s="420"/>
      <c r="B58" s="420"/>
      <c r="C58" s="420"/>
      <c r="D58" s="420"/>
      <c r="E58" s="420"/>
      <c r="F58" s="420"/>
      <c r="G58" s="420"/>
      <c r="H58" s="420"/>
      <c r="I58" s="420"/>
      <c r="J58" s="420"/>
      <c r="K58" s="420"/>
      <c r="L58" s="420"/>
      <c r="M58" s="420"/>
    </row>
    <row r="59" spans="1:13" x14ac:dyDescent="0.3">
      <c r="A59" s="420"/>
      <c r="B59" s="420"/>
      <c r="C59" s="420"/>
      <c r="D59" s="420"/>
      <c r="E59" s="420"/>
      <c r="F59" s="420"/>
      <c r="G59" s="420"/>
      <c r="H59" s="420"/>
      <c r="I59" s="420"/>
      <c r="J59" s="420"/>
      <c r="K59" s="420"/>
      <c r="L59" s="420"/>
      <c r="M59" s="420"/>
    </row>
    <row r="60" spans="1:13" x14ac:dyDescent="0.3">
      <c r="A60" s="420"/>
      <c r="B60" s="420"/>
      <c r="C60" s="420"/>
      <c r="D60" s="420"/>
      <c r="E60" s="420"/>
      <c r="F60" s="420"/>
      <c r="G60" s="420"/>
      <c r="H60" s="420"/>
      <c r="I60" s="420"/>
      <c r="J60" s="420"/>
      <c r="K60" s="420"/>
      <c r="L60" s="420"/>
      <c r="M60" s="420"/>
    </row>
    <row r="61" spans="1:13" x14ac:dyDescent="0.3">
      <c r="A61" s="420"/>
      <c r="B61" s="420"/>
      <c r="C61" s="420"/>
      <c r="D61" s="420"/>
      <c r="E61" s="420"/>
      <c r="F61" s="420"/>
      <c r="G61" s="420"/>
      <c r="H61" s="420"/>
      <c r="I61" s="420"/>
      <c r="J61" s="420"/>
      <c r="K61" s="420"/>
      <c r="L61" s="420"/>
      <c r="M61" s="420"/>
    </row>
    <row r="62" spans="1:13" x14ac:dyDescent="0.3">
      <c r="A62" s="420"/>
      <c r="B62" s="420"/>
      <c r="C62" s="420"/>
      <c r="D62" s="420"/>
      <c r="E62" s="420"/>
      <c r="F62" s="420"/>
      <c r="G62" s="420"/>
      <c r="H62" s="420"/>
      <c r="I62" s="420"/>
      <c r="J62" s="420"/>
      <c r="K62" s="420"/>
      <c r="L62" s="420"/>
      <c r="M62" s="420"/>
    </row>
    <row r="63" spans="1:13" x14ac:dyDescent="0.3">
      <c r="A63" s="420"/>
      <c r="B63" s="420"/>
      <c r="C63" s="420"/>
      <c r="D63" s="420"/>
      <c r="E63" s="420"/>
      <c r="F63" s="420"/>
      <c r="G63" s="420"/>
      <c r="H63" s="420"/>
      <c r="I63" s="420"/>
      <c r="J63" s="420"/>
      <c r="K63" s="420"/>
      <c r="L63" s="420"/>
      <c r="M63" s="420"/>
    </row>
    <row r="64" spans="1:13" x14ac:dyDescent="0.3">
      <c r="A64" s="420"/>
      <c r="B64" s="420"/>
      <c r="C64" s="420"/>
      <c r="D64" s="420"/>
      <c r="E64" s="420"/>
      <c r="F64" s="420"/>
      <c r="G64" s="420"/>
      <c r="H64" s="420"/>
      <c r="I64" s="420"/>
      <c r="J64" s="420"/>
      <c r="K64" s="420"/>
      <c r="L64" s="420"/>
      <c r="M64" s="420"/>
    </row>
    <row r="65" spans="1:13" x14ac:dyDescent="0.3">
      <c r="A65" s="420"/>
      <c r="B65" s="420"/>
      <c r="C65" s="420"/>
      <c r="D65" s="420"/>
      <c r="E65" s="420"/>
      <c r="F65" s="420"/>
      <c r="G65" s="420"/>
      <c r="H65" s="420"/>
      <c r="I65" s="420"/>
      <c r="J65" s="420"/>
      <c r="K65" s="420"/>
      <c r="L65" s="420"/>
      <c r="M65" s="420"/>
    </row>
    <row r="66" spans="1:13" x14ac:dyDescent="0.3">
      <c r="A66" s="420"/>
      <c r="B66" s="420"/>
      <c r="C66" s="420"/>
      <c r="D66" s="420"/>
      <c r="E66" s="420"/>
      <c r="F66" s="420"/>
      <c r="G66" s="420"/>
      <c r="H66" s="420"/>
      <c r="I66" s="420"/>
      <c r="J66" s="420"/>
      <c r="K66" s="420"/>
      <c r="L66" s="420"/>
      <c r="M66" s="420"/>
    </row>
    <row r="67" spans="1:13" ht="15" customHeight="1" x14ac:dyDescent="0.3">
      <c r="A67" s="420"/>
      <c r="B67" s="420"/>
      <c r="C67" s="420"/>
      <c r="D67" s="420"/>
      <c r="E67" s="420"/>
      <c r="F67" s="420"/>
      <c r="G67" s="420"/>
      <c r="H67" s="420"/>
      <c r="I67" s="420"/>
      <c r="J67" s="420"/>
      <c r="K67" s="420"/>
      <c r="L67" s="420"/>
      <c r="M67" s="420"/>
    </row>
    <row r="68" spans="1:13" x14ac:dyDescent="0.3">
      <c r="A68" s="37"/>
      <c r="B68" s="37"/>
      <c r="C68" s="37"/>
      <c r="D68" s="37"/>
      <c r="E68" s="37"/>
      <c r="F68" s="37"/>
      <c r="G68" s="37"/>
      <c r="H68" s="37"/>
      <c r="I68" s="37"/>
      <c r="J68" s="37"/>
      <c r="K68" s="37"/>
      <c r="L68" s="37"/>
      <c r="M68" s="37"/>
    </row>
    <row r="69" spans="1:13" x14ac:dyDescent="0.3">
      <c r="A69" s="30"/>
      <c r="B69" s="30"/>
      <c r="C69" s="30"/>
      <c r="D69" s="30"/>
      <c r="E69" s="30"/>
      <c r="F69" s="30"/>
      <c r="G69" s="30"/>
      <c r="H69" s="30"/>
      <c r="I69" s="30"/>
      <c r="J69" s="30"/>
      <c r="K69" s="30"/>
      <c r="L69" s="30"/>
      <c r="M69" s="30"/>
    </row>
    <row r="70" spans="1:13" ht="15" customHeight="1" x14ac:dyDescent="0.3">
      <c r="A70" s="430" t="s">
        <v>111</v>
      </c>
      <c r="B70" s="430"/>
      <c r="C70" s="430"/>
      <c r="D70" s="430"/>
      <c r="E70" s="430"/>
      <c r="F70" s="430"/>
      <c r="G70" s="430"/>
      <c r="H70" s="430"/>
      <c r="I70" s="430"/>
      <c r="J70" s="430"/>
      <c r="K70" s="430"/>
      <c r="L70" s="430"/>
      <c r="M70" s="430"/>
    </row>
    <row r="71" spans="1:13" x14ac:dyDescent="0.3">
      <c r="A71" s="430"/>
      <c r="B71" s="430"/>
      <c r="C71" s="430"/>
      <c r="D71" s="430"/>
      <c r="E71" s="430"/>
      <c r="F71" s="430"/>
      <c r="G71" s="430"/>
      <c r="H71" s="430"/>
      <c r="I71" s="430"/>
      <c r="J71" s="430"/>
      <c r="K71" s="430"/>
      <c r="L71" s="430"/>
      <c r="M71" s="430"/>
    </row>
    <row r="72" spans="1:13" x14ac:dyDescent="0.3">
      <c r="A72" s="30"/>
      <c r="B72" s="30"/>
      <c r="C72" s="30"/>
      <c r="D72" s="30"/>
      <c r="E72" s="30"/>
      <c r="F72" s="30"/>
      <c r="G72" s="30"/>
      <c r="H72" s="30"/>
      <c r="I72" s="30"/>
      <c r="J72" s="30"/>
      <c r="K72" s="30"/>
      <c r="L72" s="30"/>
      <c r="M72" s="30"/>
    </row>
    <row r="73" spans="1:13" x14ac:dyDescent="0.3">
      <c r="A73" s="30"/>
      <c r="B73" s="30"/>
      <c r="C73" s="30"/>
      <c r="D73" s="30"/>
      <c r="E73" s="30"/>
      <c r="F73" s="30"/>
      <c r="G73" s="30"/>
      <c r="H73" s="30"/>
      <c r="I73" s="30"/>
      <c r="J73" s="30"/>
      <c r="K73" s="30"/>
      <c r="L73" s="30"/>
      <c r="M73" s="30"/>
    </row>
    <row r="74" spans="1:13" x14ac:dyDescent="0.3">
      <c r="A74" s="30"/>
      <c r="B74" s="30"/>
      <c r="C74" s="30"/>
      <c r="D74" s="30"/>
      <c r="E74" s="30"/>
      <c r="F74" s="30"/>
      <c r="G74" s="30"/>
      <c r="H74" s="30"/>
      <c r="I74" s="30"/>
      <c r="J74" s="30"/>
      <c r="K74" s="30"/>
      <c r="L74" s="30"/>
      <c r="M74" s="30"/>
    </row>
    <row r="75" spans="1:13" x14ac:dyDescent="0.3">
      <c r="A75" s="30"/>
      <c r="B75" s="30"/>
      <c r="C75" s="30"/>
      <c r="D75" s="30"/>
      <c r="E75" s="30"/>
      <c r="F75" s="30"/>
      <c r="G75" s="30"/>
      <c r="H75" s="30"/>
      <c r="I75" s="30"/>
      <c r="J75" s="30"/>
      <c r="K75" s="30"/>
      <c r="L75" s="30"/>
      <c r="M75" s="30"/>
    </row>
    <row r="76" spans="1:13" x14ac:dyDescent="0.3">
      <c r="A76" s="30"/>
      <c r="B76" s="30"/>
      <c r="C76" s="30"/>
      <c r="D76" s="30"/>
      <c r="E76" s="30"/>
      <c r="F76" s="30"/>
      <c r="G76" s="30"/>
      <c r="H76" s="30"/>
      <c r="I76" s="30"/>
      <c r="J76" s="30"/>
      <c r="K76" s="30"/>
      <c r="L76" s="30"/>
      <c r="M76" s="30"/>
    </row>
  </sheetData>
  <sheetProtection algorithmName="SHA-512" hashValue="GK2wLglQHOUHRqzeVAeEPBHSbFJMGujtZXscPh4dINlbEItSbqs0szdKLc0A3oqIO0nVduMnvZydH00ie+L9Ug==" saltValue="mBSYxIa14j4EJUESqB9P7w==" spinCount="100000" sheet="1" objects="1" scenarios="1"/>
  <customSheetViews>
    <customSheetView guid="{13810DCC-AA08-45AA-A2EB-614B3F1533B3}" showGridLines="0">
      <pane ySplit="4" topLeftCell="A17" activePane="bottomLeft" state="frozen"/>
      <selection pane="bottomLeft" activeCell="J37" sqref="J37"/>
      <pageMargins left="0" right="0" top="0" bottom="0" header="0" footer="0"/>
      <pageSetup orientation="portrait" horizontalDpi="1200" verticalDpi="1200" r:id="rId1"/>
    </customSheetView>
  </customSheetViews>
  <mergeCells count="8">
    <mergeCell ref="A70:M71"/>
    <mergeCell ref="A56:M67"/>
    <mergeCell ref="A32:M36"/>
    <mergeCell ref="A51:M53"/>
    <mergeCell ref="A7:M8"/>
    <mergeCell ref="A39:M42"/>
    <mergeCell ref="A10:M13"/>
    <mergeCell ref="A15:M24"/>
  </mergeCells>
  <pageMargins left="0.7" right="0.7" top="0.75" bottom="0.75" header="0.3" footer="0.3"/>
  <pageSetup orientation="portrait" horizontalDpi="1200" verticalDpi="120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CC5CA"/>
  </sheetPr>
  <dimension ref="A1:M71"/>
  <sheetViews>
    <sheetView showGridLines="0" zoomScaleNormal="100" workbookViewId="0">
      <pane ySplit="4" topLeftCell="A5" activePane="bottomLeft" state="frozen"/>
      <selection pane="bottomLeft"/>
    </sheetView>
  </sheetViews>
  <sheetFormatPr defaultColWidth="9.109375" defaultRowHeight="14.4" x14ac:dyDescent="0.3"/>
  <cols>
    <col min="1" max="1" width="4" customWidth="1"/>
    <col min="2" max="2" width="5.5546875" customWidth="1"/>
    <col min="3" max="3" width="18.44140625" customWidth="1"/>
    <col min="14" max="20" width="18" customWidth="1"/>
  </cols>
  <sheetData>
    <row r="1" spans="1:13" ht="18" x14ac:dyDescent="0.35">
      <c r="A1" s="2" t="str">
        <f>'Cover and Instructions'!A1</f>
        <v>Georgia State Health Benefit Plan MHPAEA Parity</v>
      </c>
      <c r="M1" s="42" t="s">
        <v>60</v>
      </c>
    </row>
    <row r="2" spans="1:13" ht="25.8" x14ac:dyDescent="0.5">
      <c r="A2" s="3" t="s">
        <v>1</v>
      </c>
    </row>
    <row r="3" spans="1:13" ht="21" x14ac:dyDescent="0.4">
      <c r="A3" s="7" t="s">
        <v>213</v>
      </c>
    </row>
    <row r="5" spans="1:13" x14ac:dyDescent="0.3">
      <c r="A5" s="12" t="s">
        <v>61</v>
      </c>
    </row>
    <row r="6" spans="1:13" x14ac:dyDescent="0.3">
      <c r="A6" s="8"/>
    </row>
    <row r="7" spans="1:13" ht="15" customHeight="1" x14ac:dyDescent="0.3">
      <c r="A7" s="416" t="s">
        <v>68</v>
      </c>
      <c r="B7" s="416"/>
      <c r="C7" s="416"/>
      <c r="D7" s="416"/>
      <c r="E7" s="416"/>
      <c r="F7" s="416"/>
      <c r="G7" s="416"/>
      <c r="H7" s="416"/>
      <c r="I7" s="416"/>
      <c r="J7" s="416"/>
      <c r="K7" s="416"/>
      <c r="L7" s="416"/>
      <c r="M7" s="416"/>
    </row>
    <row r="8" spans="1:13" x14ac:dyDescent="0.3">
      <c r="A8" s="416"/>
      <c r="B8" s="416"/>
      <c r="C8" s="416"/>
      <c r="D8" s="416"/>
      <c r="E8" s="416"/>
      <c r="F8" s="416"/>
      <c r="G8" s="416"/>
      <c r="H8" s="416"/>
      <c r="I8" s="416"/>
      <c r="J8" s="416"/>
      <c r="K8" s="416"/>
      <c r="L8" s="416"/>
      <c r="M8" s="416"/>
    </row>
    <row r="9" spans="1:13" x14ac:dyDescent="0.3">
      <c r="A9" s="416"/>
      <c r="B9" s="416"/>
      <c r="C9" s="416"/>
      <c r="D9" s="416"/>
      <c r="E9" s="416"/>
      <c r="F9" s="416"/>
      <c r="G9" s="416"/>
      <c r="H9" s="416"/>
      <c r="I9" s="416"/>
      <c r="J9" s="416"/>
      <c r="K9" s="416"/>
      <c r="L9" s="416"/>
      <c r="M9" s="416"/>
    </row>
    <row r="10" spans="1:13" x14ac:dyDescent="0.3">
      <c r="A10" s="416"/>
      <c r="B10" s="416"/>
      <c r="C10" s="416"/>
      <c r="D10" s="416"/>
      <c r="E10" s="416"/>
      <c r="F10" s="416"/>
      <c r="G10" s="416"/>
      <c r="H10" s="416"/>
      <c r="I10" s="416"/>
      <c r="J10" s="416"/>
      <c r="K10" s="416"/>
      <c r="L10" s="416"/>
      <c r="M10" s="416"/>
    </row>
    <row r="11" spans="1:13" x14ac:dyDescent="0.3">
      <c r="A11" s="416"/>
      <c r="B11" s="416"/>
      <c r="C11" s="416"/>
      <c r="D11" s="416"/>
      <c r="E11" s="416"/>
      <c r="F11" s="416"/>
      <c r="G11" s="416"/>
      <c r="H11" s="416"/>
      <c r="I11" s="416"/>
      <c r="J11" s="416"/>
      <c r="K11" s="416"/>
      <c r="L11" s="416"/>
      <c r="M11" s="416"/>
    </row>
    <row r="13" spans="1:13" x14ac:dyDescent="0.3">
      <c r="A13" s="432" t="s">
        <v>214</v>
      </c>
      <c r="B13" s="432"/>
      <c r="C13" s="432"/>
      <c r="D13" s="432"/>
      <c r="E13" s="432"/>
      <c r="F13" s="432"/>
      <c r="G13" s="432"/>
      <c r="H13" s="432"/>
      <c r="I13" s="432"/>
      <c r="J13" s="432"/>
      <c r="K13" s="432"/>
      <c r="L13" s="432"/>
      <c r="M13" s="432"/>
    </row>
    <row r="14" spans="1:13" x14ac:dyDescent="0.3">
      <c r="A14" s="432"/>
      <c r="B14" s="432"/>
      <c r="C14" s="432"/>
      <c r="D14" s="432"/>
      <c r="E14" s="432"/>
      <c r="F14" s="432"/>
      <c r="G14" s="432"/>
      <c r="H14" s="432"/>
      <c r="I14" s="432"/>
      <c r="J14" s="432"/>
      <c r="K14" s="432"/>
      <c r="L14" s="432"/>
      <c r="M14" s="432"/>
    </row>
    <row r="15" spans="1:13" x14ac:dyDescent="0.3">
      <c r="A15" s="432"/>
      <c r="B15" s="432"/>
      <c r="C15" s="432"/>
      <c r="D15" s="432"/>
      <c r="E15" s="432"/>
      <c r="F15" s="432"/>
      <c r="G15" s="432"/>
      <c r="H15" s="432"/>
      <c r="I15" s="432"/>
      <c r="J15" s="432"/>
      <c r="K15" s="432"/>
      <c r="L15" s="432"/>
      <c r="M15" s="432"/>
    </row>
    <row r="16" spans="1:13" x14ac:dyDescent="0.3">
      <c r="A16" s="432"/>
      <c r="B16" s="432"/>
      <c r="C16" s="432"/>
      <c r="D16" s="432"/>
      <c r="E16" s="432"/>
      <c r="F16" s="432"/>
      <c r="G16" s="432"/>
      <c r="H16" s="432"/>
      <c r="I16" s="432"/>
      <c r="J16" s="432"/>
      <c r="K16" s="432"/>
      <c r="L16" s="432"/>
      <c r="M16" s="432"/>
    </row>
    <row r="17" spans="1:13" x14ac:dyDescent="0.3">
      <c r="A17" s="6"/>
      <c r="B17" s="6"/>
      <c r="C17" s="6"/>
      <c r="D17" s="6"/>
      <c r="E17" s="6"/>
      <c r="F17" s="6"/>
      <c r="G17" s="6"/>
      <c r="H17" s="6"/>
      <c r="I17" s="6"/>
      <c r="J17" s="6"/>
      <c r="K17" s="6"/>
      <c r="L17" s="6"/>
      <c r="M17" s="6"/>
    </row>
    <row r="18" spans="1:13" x14ac:dyDescent="0.3">
      <c r="A18" s="432" t="s">
        <v>215</v>
      </c>
      <c r="B18" s="432"/>
      <c r="C18" s="432"/>
      <c r="D18" s="432"/>
      <c r="E18" s="432"/>
      <c r="F18" s="432"/>
      <c r="G18" s="432"/>
      <c r="H18" s="432"/>
      <c r="I18" s="432"/>
      <c r="J18" s="432"/>
      <c r="K18" s="432"/>
      <c r="L18" s="432"/>
      <c r="M18" s="432"/>
    </row>
    <row r="19" spans="1:13" x14ac:dyDescent="0.3">
      <c r="A19" s="432"/>
      <c r="B19" s="432"/>
      <c r="C19" s="432"/>
      <c r="D19" s="432"/>
      <c r="E19" s="432"/>
      <c r="F19" s="432"/>
      <c r="G19" s="432"/>
      <c r="H19" s="432"/>
      <c r="I19" s="432"/>
      <c r="J19" s="432"/>
      <c r="K19" s="432"/>
      <c r="L19" s="432"/>
      <c r="M19" s="432"/>
    </row>
    <row r="20" spans="1:13" x14ac:dyDescent="0.3">
      <c r="A20" s="432"/>
      <c r="B20" s="432"/>
      <c r="C20" s="432"/>
      <c r="D20" s="432"/>
      <c r="E20" s="432"/>
      <c r="F20" s="432"/>
      <c r="G20" s="432"/>
      <c r="H20" s="432"/>
      <c r="I20" s="432"/>
      <c r="J20" s="432"/>
      <c r="K20" s="432"/>
      <c r="L20" s="432"/>
      <c r="M20" s="432"/>
    </row>
    <row r="21" spans="1:13" x14ac:dyDescent="0.3">
      <c r="A21" s="432"/>
      <c r="B21" s="432"/>
      <c r="C21" s="432"/>
      <c r="D21" s="432"/>
      <c r="E21" s="432"/>
      <c r="F21" s="432"/>
      <c r="G21" s="432"/>
      <c r="H21" s="432"/>
      <c r="I21" s="432"/>
      <c r="J21" s="432"/>
      <c r="K21" s="432"/>
      <c r="L21" s="432"/>
      <c r="M21" s="432"/>
    </row>
    <row r="22" spans="1:13" x14ac:dyDescent="0.3">
      <c r="A22" s="432"/>
      <c r="B22" s="432"/>
      <c r="C22" s="432"/>
      <c r="D22" s="432"/>
      <c r="E22" s="432"/>
      <c r="F22" s="432"/>
      <c r="G22" s="432"/>
      <c r="H22" s="432"/>
      <c r="I22" s="432"/>
      <c r="J22" s="432"/>
      <c r="K22" s="432"/>
      <c r="L22" s="432"/>
      <c r="M22" s="432"/>
    </row>
    <row r="23" spans="1:13" x14ac:dyDescent="0.3">
      <c r="A23" s="432"/>
      <c r="B23" s="432"/>
      <c r="C23" s="432"/>
      <c r="D23" s="432"/>
      <c r="E23" s="432"/>
      <c r="F23" s="432"/>
      <c r="G23" s="432"/>
      <c r="H23" s="432"/>
      <c r="I23" s="432"/>
      <c r="J23" s="432"/>
      <c r="K23" s="432"/>
      <c r="L23" s="432"/>
      <c r="M23" s="432"/>
    </row>
    <row r="24" spans="1:13" x14ac:dyDescent="0.3">
      <c r="A24" s="432"/>
      <c r="B24" s="432"/>
      <c r="C24" s="432"/>
      <c r="D24" s="432"/>
      <c r="E24" s="432"/>
      <c r="F24" s="432"/>
      <c r="G24" s="432"/>
      <c r="H24" s="432"/>
      <c r="I24" s="432"/>
      <c r="J24" s="432"/>
      <c r="K24" s="432"/>
      <c r="L24" s="432"/>
      <c r="M24" s="432"/>
    </row>
    <row r="25" spans="1:13" x14ac:dyDescent="0.3">
      <c r="A25" s="432"/>
      <c r="B25" s="432"/>
      <c r="C25" s="432"/>
      <c r="D25" s="432"/>
      <c r="E25" s="432"/>
      <c r="F25" s="432"/>
      <c r="G25" s="432"/>
      <c r="H25" s="432"/>
      <c r="I25" s="432"/>
      <c r="J25" s="432"/>
      <c r="K25" s="432"/>
      <c r="L25" s="432"/>
      <c r="M25" s="432"/>
    </row>
    <row r="26" spans="1:13" x14ac:dyDescent="0.3">
      <c r="A26" s="432"/>
      <c r="B26" s="432"/>
      <c r="C26" s="432"/>
      <c r="D26" s="432"/>
      <c r="E26" s="432"/>
      <c r="F26" s="432"/>
      <c r="G26" s="432"/>
      <c r="H26" s="432"/>
      <c r="I26" s="432"/>
      <c r="J26" s="432"/>
      <c r="K26" s="432"/>
      <c r="L26" s="432"/>
      <c r="M26" s="432"/>
    </row>
    <row r="27" spans="1:13" x14ac:dyDescent="0.3">
      <c r="A27" s="432"/>
      <c r="B27" s="432"/>
      <c r="C27" s="432"/>
      <c r="D27" s="432"/>
      <c r="E27" s="432"/>
      <c r="F27" s="432"/>
      <c r="G27" s="432"/>
      <c r="H27" s="432"/>
      <c r="I27" s="432"/>
      <c r="J27" s="432"/>
      <c r="K27" s="432"/>
      <c r="L27" s="432"/>
      <c r="M27" s="432"/>
    </row>
    <row r="29" spans="1:13" x14ac:dyDescent="0.3">
      <c r="A29" s="12" t="s">
        <v>195</v>
      </c>
    </row>
    <row r="31" spans="1:13" x14ac:dyDescent="0.3">
      <c r="A31" s="1" t="s">
        <v>196</v>
      </c>
    </row>
    <row r="32" spans="1:13" x14ac:dyDescent="0.3">
      <c r="A32" t="s">
        <v>216</v>
      </c>
    </row>
    <row r="34" spans="1:13" x14ac:dyDescent="0.3">
      <c r="A34" s="1" t="s">
        <v>198</v>
      </c>
    </row>
    <row r="35" spans="1:13" ht="15" customHeight="1" x14ac:dyDescent="0.3">
      <c r="A35" s="416" t="s">
        <v>199</v>
      </c>
      <c r="B35" s="416"/>
      <c r="C35" s="416"/>
      <c r="D35" s="416"/>
      <c r="E35" s="416"/>
      <c r="F35" s="416"/>
      <c r="G35" s="416"/>
      <c r="H35" s="416"/>
      <c r="I35" s="416"/>
      <c r="J35" s="416"/>
      <c r="K35" s="416"/>
      <c r="L35" s="416"/>
      <c r="M35" s="416"/>
    </row>
    <row r="36" spans="1:13" x14ac:dyDescent="0.3">
      <c r="A36" s="416"/>
      <c r="B36" s="416"/>
      <c r="C36" s="416"/>
      <c r="D36" s="416"/>
      <c r="E36" s="416"/>
      <c r="F36" s="416"/>
      <c r="G36" s="416"/>
      <c r="H36" s="416"/>
      <c r="I36" s="416"/>
      <c r="J36" s="416"/>
      <c r="K36" s="416"/>
      <c r="L36" s="416"/>
      <c r="M36" s="416"/>
    </row>
    <row r="37" spans="1:13" x14ac:dyDescent="0.3">
      <c r="A37" s="416"/>
      <c r="B37" s="416"/>
      <c r="C37" s="416"/>
      <c r="D37" s="416"/>
      <c r="E37" s="416"/>
      <c r="F37" s="416"/>
      <c r="G37" s="416"/>
      <c r="H37" s="416"/>
      <c r="I37" s="416"/>
      <c r="J37" s="416"/>
      <c r="K37" s="416"/>
      <c r="L37" s="416"/>
      <c r="M37" s="416"/>
    </row>
    <row r="38" spans="1:13" x14ac:dyDescent="0.3">
      <c r="A38" s="416"/>
      <c r="B38" s="416"/>
      <c r="C38" s="416"/>
      <c r="D38" s="416"/>
      <c r="E38" s="416"/>
      <c r="F38" s="416"/>
      <c r="G38" s="416"/>
      <c r="H38" s="416"/>
      <c r="I38" s="416"/>
      <c r="J38" s="416"/>
      <c r="K38" s="416"/>
      <c r="L38" s="416"/>
      <c r="M38" s="416"/>
    </row>
    <row r="39" spans="1:13" x14ac:dyDescent="0.3">
      <c r="A39" s="416"/>
      <c r="B39" s="416"/>
      <c r="C39" s="416"/>
      <c r="D39" s="416"/>
      <c r="E39" s="416"/>
      <c r="F39" s="416"/>
      <c r="G39" s="416"/>
      <c r="H39" s="416"/>
      <c r="I39" s="416"/>
      <c r="J39" s="416"/>
      <c r="K39" s="416"/>
      <c r="L39" s="416"/>
      <c r="M39" s="416"/>
    </row>
    <row r="40" spans="1:13" x14ac:dyDescent="0.3">
      <c r="A40" s="11"/>
      <c r="B40" s="11"/>
      <c r="C40" s="11"/>
      <c r="D40" s="11"/>
      <c r="E40" s="11"/>
      <c r="F40" s="11"/>
      <c r="G40" s="11"/>
      <c r="H40" s="11"/>
      <c r="I40" s="11"/>
      <c r="J40" s="11"/>
      <c r="K40" s="11"/>
      <c r="L40" s="11"/>
      <c r="M40" s="11"/>
    </row>
    <row r="41" spans="1:13" x14ac:dyDescent="0.3">
      <c r="A41" s="1" t="s">
        <v>200</v>
      </c>
    </row>
    <row r="42" spans="1:13" x14ac:dyDescent="0.3">
      <c r="A42" s="416" t="s">
        <v>201</v>
      </c>
      <c r="B42" s="416"/>
      <c r="C42" s="416"/>
      <c r="D42" s="416"/>
      <c r="E42" s="416"/>
      <c r="F42" s="416"/>
      <c r="G42" s="416"/>
      <c r="H42" s="416"/>
      <c r="I42" s="416"/>
      <c r="J42" s="416"/>
      <c r="K42" s="416"/>
      <c r="L42" s="416"/>
      <c r="M42" s="416"/>
    </row>
    <row r="43" spans="1:13" x14ac:dyDescent="0.3">
      <c r="A43" s="416"/>
      <c r="B43" s="416"/>
      <c r="C43" s="416"/>
      <c r="D43" s="416"/>
      <c r="E43" s="416"/>
      <c r="F43" s="416"/>
      <c r="G43" s="416"/>
      <c r="H43" s="416"/>
      <c r="I43" s="416"/>
      <c r="J43" s="416"/>
      <c r="K43" s="416"/>
      <c r="L43" s="416"/>
      <c r="M43" s="416"/>
    </row>
    <row r="44" spans="1:13" x14ac:dyDescent="0.3">
      <c r="A44" s="416"/>
      <c r="B44" s="416"/>
      <c r="C44" s="416"/>
      <c r="D44" s="416"/>
      <c r="E44" s="416"/>
      <c r="F44" s="416"/>
      <c r="G44" s="416"/>
      <c r="H44" s="416"/>
      <c r="I44" s="416"/>
      <c r="J44" s="416"/>
      <c r="K44" s="416"/>
      <c r="L44" s="416"/>
      <c r="M44" s="416"/>
    </row>
    <row r="45" spans="1:13" x14ac:dyDescent="0.3">
      <c r="A45" s="6"/>
      <c r="B45" s="6"/>
      <c r="C45" s="6"/>
      <c r="D45" s="6"/>
      <c r="E45" s="6"/>
      <c r="F45" s="6"/>
      <c r="G45" s="6"/>
      <c r="H45" s="6"/>
      <c r="I45" s="6"/>
      <c r="J45" s="6"/>
      <c r="K45" s="6"/>
      <c r="L45" s="6"/>
      <c r="M45" s="6"/>
    </row>
    <row r="46" spans="1:13" x14ac:dyDescent="0.3">
      <c r="B46" s="5" t="s">
        <v>180</v>
      </c>
      <c r="C46" t="s">
        <v>202</v>
      </c>
    </row>
    <row r="47" spans="1:13" x14ac:dyDescent="0.3">
      <c r="B47" s="5" t="s">
        <v>182</v>
      </c>
      <c r="C47" t="s">
        <v>217</v>
      </c>
    </row>
    <row r="48" spans="1:13" x14ac:dyDescent="0.3">
      <c r="B48" s="5" t="s">
        <v>204</v>
      </c>
      <c r="C48" t="s">
        <v>205</v>
      </c>
    </row>
    <row r="49" spans="1:13" x14ac:dyDescent="0.3">
      <c r="B49" s="5" t="s">
        <v>206</v>
      </c>
      <c r="C49" t="s">
        <v>207</v>
      </c>
    </row>
    <row r="51" spans="1:13" x14ac:dyDescent="0.3">
      <c r="A51" s="12" t="s">
        <v>218</v>
      </c>
    </row>
    <row r="52" spans="1:13" x14ac:dyDescent="0.3">
      <c r="A52" s="420" t="s">
        <v>219</v>
      </c>
      <c r="B52" s="420"/>
      <c r="C52" s="420"/>
      <c r="D52" s="420"/>
      <c r="E52" s="420"/>
      <c r="F52" s="420"/>
      <c r="G52" s="420"/>
      <c r="H52" s="420"/>
      <c r="I52" s="420"/>
      <c r="J52" s="420"/>
      <c r="K52" s="420"/>
      <c r="L52" s="420"/>
      <c r="M52" s="420"/>
    </row>
    <row r="53" spans="1:13" x14ac:dyDescent="0.3">
      <c r="A53" s="420"/>
      <c r="B53" s="420"/>
      <c r="C53" s="420"/>
      <c r="D53" s="420"/>
      <c r="E53" s="420"/>
      <c r="F53" s="420"/>
      <c r="G53" s="420"/>
      <c r="H53" s="420"/>
      <c r="I53" s="420"/>
      <c r="J53" s="420"/>
      <c r="K53" s="420"/>
      <c r="L53" s="420"/>
      <c r="M53" s="420"/>
    </row>
    <row r="54" spans="1:13" x14ac:dyDescent="0.3">
      <c r="A54" s="420"/>
      <c r="B54" s="420"/>
      <c r="C54" s="420"/>
      <c r="D54" s="420"/>
      <c r="E54" s="420"/>
      <c r="F54" s="420"/>
      <c r="G54" s="420"/>
      <c r="H54" s="420"/>
      <c r="I54" s="420"/>
      <c r="J54" s="420"/>
      <c r="K54" s="420"/>
      <c r="L54" s="420"/>
      <c r="M54" s="420"/>
    </row>
    <row r="55" spans="1:13" x14ac:dyDescent="0.3">
      <c r="A55" s="420"/>
      <c r="B55" s="420"/>
      <c r="C55" s="420"/>
      <c r="D55" s="420"/>
      <c r="E55" s="420"/>
      <c r="F55" s="420"/>
      <c r="G55" s="420"/>
      <c r="H55" s="420"/>
      <c r="I55" s="420"/>
      <c r="J55" s="420"/>
      <c r="K55" s="420"/>
      <c r="L55" s="420"/>
      <c r="M55" s="420"/>
    </row>
    <row r="56" spans="1:13" x14ac:dyDescent="0.3">
      <c r="A56" s="420"/>
      <c r="B56" s="420"/>
      <c r="C56" s="420"/>
      <c r="D56" s="420"/>
      <c r="E56" s="420"/>
      <c r="F56" s="420"/>
      <c r="G56" s="420"/>
      <c r="H56" s="420"/>
      <c r="I56" s="420"/>
      <c r="J56" s="420"/>
      <c r="K56" s="420"/>
      <c r="L56" s="420"/>
      <c r="M56" s="420"/>
    </row>
    <row r="57" spans="1:13" x14ac:dyDescent="0.3">
      <c r="A57" s="420"/>
      <c r="B57" s="420"/>
      <c r="C57" s="420"/>
      <c r="D57" s="420"/>
      <c r="E57" s="420"/>
      <c r="F57" s="420"/>
      <c r="G57" s="420"/>
      <c r="H57" s="420"/>
      <c r="I57" s="420"/>
      <c r="J57" s="420"/>
      <c r="K57" s="420"/>
      <c r="L57" s="420"/>
      <c r="M57" s="420"/>
    </row>
    <row r="58" spans="1:13" x14ac:dyDescent="0.3">
      <c r="A58" s="420"/>
      <c r="B58" s="420"/>
      <c r="C58" s="420"/>
      <c r="D58" s="420"/>
      <c r="E58" s="420"/>
      <c r="F58" s="420"/>
      <c r="G58" s="420"/>
      <c r="H58" s="420"/>
      <c r="I58" s="420"/>
      <c r="J58" s="420"/>
      <c r="K58" s="420"/>
      <c r="L58" s="420"/>
      <c r="M58" s="420"/>
    </row>
    <row r="60" spans="1:13" x14ac:dyDescent="0.3">
      <c r="A60" s="431" t="s">
        <v>220</v>
      </c>
      <c r="B60" s="431"/>
      <c r="C60" s="431"/>
      <c r="D60" s="431"/>
      <c r="E60" s="431"/>
      <c r="F60" s="431"/>
      <c r="G60" s="431"/>
      <c r="H60" s="431"/>
      <c r="I60" s="431"/>
      <c r="J60" s="431"/>
      <c r="K60" s="431"/>
      <c r="L60" s="431"/>
      <c r="M60" s="431"/>
    </row>
    <row r="61" spans="1:13" x14ac:dyDescent="0.3">
      <c r="A61" s="431"/>
      <c r="B61" s="431"/>
      <c r="C61" s="431"/>
      <c r="D61" s="431"/>
      <c r="E61" s="431"/>
      <c r="F61" s="431"/>
      <c r="G61" s="431"/>
      <c r="H61" s="431"/>
      <c r="I61" s="431"/>
      <c r="J61" s="431"/>
      <c r="K61" s="431"/>
      <c r="L61" s="431"/>
      <c r="M61" s="431"/>
    </row>
    <row r="62" spans="1:13" x14ac:dyDescent="0.3">
      <c r="A62" s="431"/>
      <c r="B62" s="431"/>
      <c r="C62" s="431"/>
      <c r="D62" s="431"/>
      <c r="E62" s="431"/>
      <c r="F62" s="431"/>
      <c r="G62" s="431"/>
      <c r="H62" s="431"/>
      <c r="I62" s="431"/>
      <c r="J62" s="431"/>
      <c r="K62" s="431"/>
      <c r="L62" s="431"/>
      <c r="M62" s="431"/>
    </row>
    <row r="64" spans="1:13" ht="15" customHeight="1" x14ac:dyDescent="0.3">
      <c r="A64" s="420" t="s">
        <v>221</v>
      </c>
      <c r="B64" s="420"/>
      <c r="C64" s="420"/>
      <c r="D64" s="420"/>
      <c r="E64" s="420"/>
      <c r="F64" s="420"/>
      <c r="G64" s="420"/>
      <c r="H64" s="420"/>
      <c r="I64" s="420"/>
      <c r="J64" s="420"/>
      <c r="K64" s="420"/>
      <c r="L64" s="420"/>
      <c r="M64" s="420"/>
    </row>
    <row r="65" spans="1:13" x14ac:dyDescent="0.3">
      <c r="A65" s="420"/>
      <c r="B65" s="420"/>
      <c r="C65" s="420"/>
      <c r="D65" s="420"/>
      <c r="E65" s="420"/>
      <c r="F65" s="420"/>
      <c r="G65" s="420"/>
      <c r="H65" s="420"/>
      <c r="I65" s="420"/>
      <c r="J65" s="420"/>
      <c r="K65" s="420"/>
      <c r="L65" s="420"/>
      <c r="M65" s="420"/>
    </row>
    <row r="66" spans="1:13" x14ac:dyDescent="0.3">
      <c r="A66" s="420"/>
      <c r="B66" s="420"/>
      <c r="C66" s="420"/>
      <c r="D66" s="420"/>
      <c r="E66" s="420"/>
      <c r="F66" s="420"/>
      <c r="G66" s="420"/>
      <c r="H66" s="420"/>
      <c r="I66" s="420"/>
      <c r="J66" s="420"/>
      <c r="K66" s="420"/>
      <c r="L66" s="420"/>
      <c r="M66" s="420"/>
    </row>
    <row r="67" spans="1:13" x14ac:dyDescent="0.3">
      <c r="A67" s="420"/>
      <c r="B67" s="420"/>
      <c r="C67" s="420"/>
      <c r="D67" s="420"/>
      <c r="E67" s="420"/>
      <c r="F67" s="420"/>
      <c r="G67" s="420"/>
      <c r="H67" s="420"/>
      <c r="I67" s="420"/>
      <c r="J67" s="420"/>
      <c r="K67" s="420"/>
      <c r="L67" s="420"/>
      <c r="M67" s="420"/>
    </row>
    <row r="70" spans="1:13" ht="15" customHeight="1" x14ac:dyDescent="0.3">
      <c r="A70" s="430" t="s">
        <v>111</v>
      </c>
      <c r="B70" s="430"/>
      <c r="C70" s="430"/>
      <c r="D70" s="430"/>
      <c r="E70" s="430"/>
      <c r="F70" s="430"/>
      <c r="G70" s="430"/>
      <c r="H70" s="430"/>
      <c r="I70" s="430"/>
      <c r="J70" s="430"/>
      <c r="K70" s="430"/>
      <c r="L70" s="430"/>
      <c r="M70" s="430"/>
    </row>
    <row r="71" spans="1:13" x14ac:dyDescent="0.3">
      <c r="A71" s="430"/>
      <c r="B71" s="430"/>
      <c r="C71" s="430"/>
      <c r="D71" s="430"/>
      <c r="E71" s="430"/>
      <c r="F71" s="430"/>
      <c r="G71" s="430"/>
      <c r="H71" s="430"/>
      <c r="I71" s="430"/>
      <c r="J71" s="430"/>
      <c r="K71" s="430"/>
      <c r="L71" s="430"/>
      <c r="M71" s="430"/>
    </row>
  </sheetData>
  <sheetProtection algorithmName="SHA-512" hashValue="+PvBrBkdPK+TLoVfVkny2FE8iuv7nXmBQsEbb1iY7G/ZqeLoqwHNqwZsXPxHHK3bKQJDMeZBi4J4Pv26OB/txw==" saltValue="B4Hm8S5UI6HZpggcvtvfGA==" spinCount="100000" sheet="1" objects="1" scenarios="1"/>
  <customSheetViews>
    <customSheetView guid="{13810DCC-AA08-45AA-A2EB-614B3F1533B3}" showGridLines="0">
      <pane ySplit="4" topLeftCell="A17" activePane="bottomLeft" state="frozen"/>
      <selection pane="bottomLeft" activeCell="D43" sqref="D43"/>
      <pageMargins left="0" right="0" top="0" bottom="0" header="0" footer="0"/>
      <pageSetup orientation="portrait" horizontalDpi="1200" verticalDpi="1200" r:id="rId1"/>
    </customSheetView>
  </customSheetViews>
  <mergeCells count="9">
    <mergeCell ref="A70:M71"/>
    <mergeCell ref="A64:M67"/>
    <mergeCell ref="A60:M62"/>
    <mergeCell ref="A42:M44"/>
    <mergeCell ref="A7:M11"/>
    <mergeCell ref="A35:M39"/>
    <mergeCell ref="A13:M16"/>
    <mergeCell ref="A18:M27"/>
    <mergeCell ref="A52:M58"/>
  </mergeCells>
  <pageMargins left="0.7" right="0.7" top="0.75" bottom="0.75" header="0.3" footer="0.3"/>
  <pageSetup orientation="portrait" horizontalDpi="1200" verticalDpi="1200"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CC5CA"/>
  </sheetPr>
  <dimension ref="A1:M114"/>
  <sheetViews>
    <sheetView showGridLines="0" workbookViewId="0">
      <pane ySplit="4" topLeftCell="A5" activePane="bottomLeft" state="frozen"/>
      <selection pane="bottomLeft"/>
    </sheetView>
  </sheetViews>
  <sheetFormatPr defaultRowHeight="14.4" x14ac:dyDescent="0.3"/>
  <cols>
    <col min="1" max="1" width="5.109375" customWidth="1"/>
    <col min="2" max="2" width="4.5546875" customWidth="1"/>
    <col min="4" max="4" width="10.33203125" customWidth="1"/>
    <col min="5" max="6" width="10.88671875" customWidth="1"/>
    <col min="7" max="10" width="11.109375" customWidth="1"/>
  </cols>
  <sheetData>
    <row r="1" spans="1:13" ht="18" x14ac:dyDescent="0.35">
      <c r="A1" s="2" t="str">
        <f>'Cover and Instructions'!A1</f>
        <v>Georgia State Health Benefit Plan MHPAEA Parity</v>
      </c>
      <c r="M1" s="42" t="s">
        <v>60</v>
      </c>
    </row>
    <row r="2" spans="1:13" ht="25.8" x14ac:dyDescent="0.5">
      <c r="A2" s="3" t="s">
        <v>1</v>
      </c>
    </row>
    <row r="3" spans="1:13" ht="21" x14ac:dyDescent="0.4">
      <c r="A3" s="7" t="s">
        <v>222</v>
      </c>
    </row>
    <row r="5" spans="1:13" x14ac:dyDescent="0.3">
      <c r="A5" s="12" t="s">
        <v>61</v>
      </c>
    </row>
    <row r="7" spans="1:13" ht="15" customHeight="1" x14ac:dyDescent="0.3">
      <c r="A7" s="416" t="s">
        <v>68</v>
      </c>
      <c r="B7" s="416"/>
      <c r="C7" s="416"/>
      <c r="D7" s="416"/>
      <c r="E7" s="416"/>
      <c r="F7" s="416"/>
      <c r="G7" s="416"/>
      <c r="H7" s="416"/>
      <c r="I7" s="416"/>
      <c r="J7" s="416"/>
      <c r="K7" s="416"/>
      <c r="L7" s="416"/>
      <c r="M7" s="416"/>
    </row>
    <row r="8" spans="1:13" x14ac:dyDescent="0.3">
      <c r="A8" s="416"/>
      <c r="B8" s="416"/>
      <c r="C8" s="416"/>
      <c r="D8" s="416"/>
      <c r="E8" s="416"/>
      <c r="F8" s="416"/>
      <c r="G8" s="416"/>
      <c r="H8" s="416"/>
      <c r="I8" s="416"/>
      <c r="J8" s="416"/>
      <c r="K8" s="416"/>
      <c r="L8" s="416"/>
      <c r="M8" s="416"/>
    </row>
    <row r="9" spans="1:13" x14ac:dyDescent="0.3">
      <c r="A9" s="416"/>
      <c r="B9" s="416"/>
      <c r="C9" s="416"/>
      <c r="D9" s="416"/>
      <c r="E9" s="416"/>
      <c r="F9" s="416"/>
      <c r="G9" s="416"/>
      <c r="H9" s="416"/>
      <c r="I9" s="416"/>
      <c r="J9" s="416"/>
      <c r="K9" s="416"/>
      <c r="L9" s="416"/>
      <c r="M9" s="416"/>
    </row>
    <row r="10" spans="1:13" x14ac:dyDescent="0.3">
      <c r="A10" s="416"/>
      <c r="B10" s="416"/>
      <c r="C10" s="416"/>
      <c r="D10" s="416"/>
      <c r="E10" s="416"/>
      <c r="F10" s="416"/>
      <c r="G10" s="416"/>
      <c r="H10" s="416"/>
      <c r="I10" s="416"/>
      <c r="J10" s="416"/>
      <c r="K10" s="416"/>
      <c r="L10" s="416"/>
      <c r="M10" s="416"/>
    </row>
    <row r="11" spans="1:13" x14ac:dyDescent="0.3">
      <c r="A11" s="416"/>
      <c r="B11" s="416"/>
      <c r="C11" s="416"/>
      <c r="D11" s="416"/>
      <c r="E11" s="416"/>
      <c r="F11" s="416"/>
      <c r="G11" s="416"/>
      <c r="H11" s="416"/>
      <c r="I11" s="416"/>
      <c r="J11" s="416"/>
      <c r="K11" s="416"/>
      <c r="L11" s="416"/>
      <c r="M11" s="416"/>
    </row>
    <row r="12" spans="1:13" x14ac:dyDescent="0.3">
      <c r="A12" s="6"/>
      <c r="B12" s="6"/>
      <c r="C12" s="6"/>
      <c r="D12" s="6"/>
      <c r="E12" s="6"/>
      <c r="F12" s="6"/>
      <c r="G12" s="6"/>
      <c r="H12" s="6"/>
      <c r="I12" s="6"/>
      <c r="J12" s="6"/>
      <c r="K12" s="6"/>
      <c r="L12" s="6"/>
      <c r="M12" s="6"/>
    </row>
    <row r="13" spans="1:13" x14ac:dyDescent="0.3">
      <c r="A13" s="12" t="s">
        <v>195</v>
      </c>
    </row>
    <row r="15" spans="1:13" x14ac:dyDescent="0.3">
      <c r="A15" s="1" t="s">
        <v>198</v>
      </c>
    </row>
    <row r="16" spans="1:13" x14ac:dyDescent="0.3">
      <c r="A16" s="416" t="s">
        <v>199</v>
      </c>
      <c r="B16" s="416"/>
      <c r="C16" s="416"/>
      <c r="D16" s="416"/>
      <c r="E16" s="416"/>
      <c r="F16" s="416"/>
      <c r="G16" s="416"/>
      <c r="H16" s="416"/>
      <c r="I16" s="416"/>
      <c r="J16" s="416"/>
      <c r="K16" s="416"/>
      <c r="L16" s="416"/>
    </row>
    <row r="17" spans="1:12" x14ac:dyDescent="0.3">
      <c r="A17" s="416"/>
      <c r="B17" s="416"/>
      <c r="C17" s="416"/>
      <c r="D17" s="416"/>
      <c r="E17" s="416"/>
      <c r="F17" s="416"/>
      <c r="G17" s="416"/>
      <c r="H17" s="416"/>
      <c r="I17" s="416"/>
      <c r="J17" s="416"/>
      <c r="K17" s="416"/>
      <c r="L17" s="416"/>
    </row>
    <row r="18" spans="1:12" x14ac:dyDescent="0.3">
      <c r="A18" s="416"/>
      <c r="B18" s="416"/>
      <c r="C18" s="416"/>
      <c r="D18" s="416"/>
      <c r="E18" s="416"/>
      <c r="F18" s="416"/>
      <c r="G18" s="416"/>
      <c r="H18" s="416"/>
      <c r="I18" s="416"/>
      <c r="J18" s="416"/>
      <c r="K18" s="416"/>
      <c r="L18" s="416"/>
    </row>
    <row r="19" spans="1:12" x14ac:dyDescent="0.3">
      <c r="A19" s="416"/>
      <c r="B19" s="416"/>
      <c r="C19" s="416"/>
      <c r="D19" s="416"/>
      <c r="E19" s="416"/>
      <c r="F19" s="416"/>
      <c r="G19" s="416"/>
      <c r="H19" s="416"/>
      <c r="I19" s="416"/>
      <c r="J19" s="416"/>
      <c r="K19" s="416"/>
      <c r="L19" s="416"/>
    </row>
    <row r="20" spans="1:12" x14ac:dyDescent="0.3">
      <c r="A20" s="416"/>
      <c r="B20" s="416"/>
      <c r="C20" s="416"/>
      <c r="D20" s="416"/>
      <c r="E20" s="416"/>
      <c r="F20" s="416"/>
      <c r="G20" s="416"/>
      <c r="H20" s="416"/>
      <c r="I20" s="416"/>
      <c r="J20" s="416"/>
      <c r="K20" s="416"/>
      <c r="L20" s="416"/>
    </row>
    <row r="21" spans="1:12" x14ac:dyDescent="0.3">
      <c r="A21" s="416"/>
      <c r="B21" s="416"/>
      <c r="C21" s="416"/>
      <c r="D21" s="416"/>
      <c r="E21" s="416"/>
      <c r="F21" s="416"/>
      <c r="G21" s="416"/>
      <c r="H21" s="416"/>
      <c r="I21" s="416"/>
      <c r="J21" s="416"/>
      <c r="K21" s="416"/>
      <c r="L21" s="416"/>
    </row>
    <row r="22" spans="1:12" x14ac:dyDescent="0.3">
      <c r="A22" s="1" t="s">
        <v>200</v>
      </c>
    </row>
    <row r="23" spans="1:12" x14ac:dyDescent="0.3">
      <c r="A23" s="416" t="s">
        <v>201</v>
      </c>
      <c r="B23" s="416"/>
      <c r="C23" s="416"/>
      <c r="D23" s="416"/>
      <c r="E23" s="416"/>
      <c r="F23" s="416"/>
      <c r="G23" s="416"/>
      <c r="H23" s="416"/>
      <c r="I23" s="416"/>
      <c r="J23" s="416"/>
      <c r="K23" s="416"/>
      <c r="L23" s="416"/>
    </row>
    <row r="24" spans="1:12" x14ac:dyDescent="0.3">
      <c r="A24" s="416"/>
      <c r="B24" s="416"/>
      <c r="C24" s="416"/>
      <c r="D24" s="416"/>
      <c r="E24" s="416"/>
      <c r="F24" s="416"/>
      <c r="G24" s="416"/>
      <c r="H24" s="416"/>
      <c r="I24" s="416"/>
      <c r="J24" s="416"/>
      <c r="K24" s="416"/>
      <c r="L24" s="416"/>
    </row>
    <row r="25" spans="1:12" x14ac:dyDescent="0.3">
      <c r="A25" s="416"/>
      <c r="B25" s="416"/>
      <c r="C25" s="416"/>
      <c r="D25" s="416"/>
      <c r="E25" s="416"/>
      <c r="F25" s="416"/>
      <c r="G25" s="416"/>
      <c r="H25" s="416"/>
      <c r="I25" s="416"/>
      <c r="J25" s="416"/>
      <c r="K25" s="416"/>
      <c r="L25" s="416"/>
    </row>
    <row r="27" spans="1:12" x14ac:dyDescent="0.3">
      <c r="B27" s="5" t="s">
        <v>180</v>
      </c>
      <c r="C27" t="s">
        <v>202</v>
      </c>
    </row>
    <row r="28" spans="1:12" x14ac:dyDescent="0.3">
      <c r="B28" s="5" t="s">
        <v>182</v>
      </c>
      <c r="C28" t="s">
        <v>217</v>
      </c>
    </row>
    <row r="29" spans="1:12" x14ac:dyDescent="0.3">
      <c r="B29" s="5" t="s">
        <v>204</v>
      </c>
      <c r="C29" t="s">
        <v>205</v>
      </c>
    </row>
    <row r="30" spans="1:12" x14ac:dyDescent="0.3">
      <c r="B30" s="5" t="s">
        <v>206</v>
      </c>
      <c r="C30" t="s">
        <v>207</v>
      </c>
    </row>
    <row r="32" spans="1:12" x14ac:dyDescent="0.3">
      <c r="A32" s="1" t="s">
        <v>223</v>
      </c>
    </row>
    <row r="33" spans="1:12" x14ac:dyDescent="0.3">
      <c r="A33" s="416" t="s">
        <v>224</v>
      </c>
      <c r="B33" s="416"/>
      <c r="C33" s="416"/>
      <c r="D33" s="416"/>
      <c r="E33" s="416"/>
      <c r="F33" s="416"/>
      <c r="G33" s="416"/>
      <c r="H33" s="416"/>
      <c r="I33" s="416"/>
      <c r="J33" s="416"/>
      <c r="K33" s="416"/>
      <c r="L33" s="416"/>
    </row>
    <row r="34" spans="1:12" x14ac:dyDescent="0.3">
      <c r="A34" s="416"/>
      <c r="B34" s="416"/>
      <c r="C34" s="416"/>
      <c r="D34" s="416"/>
      <c r="E34" s="416"/>
      <c r="F34" s="416"/>
      <c r="G34" s="416"/>
      <c r="H34" s="416"/>
      <c r="I34" s="416"/>
      <c r="J34" s="416"/>
      <c r="K34" s="416"/>
      <c r="L34" s="416"/>
    </row>
    <row r="35" spans="1:12" x14ac:dyDescent="0.3">
      <c r="A35" s="416"/>
      <c r="B35" s="416"/>
      <c r="C35" s="416"/>
      <c r="D35" s="416"/>
      <c r="E35" s="416"/>
      <c r="F35" s="416"/>
      <c r="G35" s="416"/>
      <c r="H35" s="416"/>
      <c r="I35" s="416"/>
      <c r="J35" s="416"/>
      <c r="K35" s="416"/>
      <c r="L35" s="416"/>
    </row>
    <row r="36" spans="1:12" x14ac:dyDescent="0.3">
      <c r="A36" s="416"/>
      <c r="B36" s="416"/>
      <c r="C36" s="416"/>
      <c r="D36" s="416"/>
      <c r="E36" s="416"/>
      <c r="F36" s="416"/>
      <c r="G36" s="416"/>
      <c r="H36" s="416"/>
      <c r="I36" s="416"/>
      <c r="J36" s="416"/>
      <c r="K36" s="416"/>
      <c r="L36" s="416"/>
    </row>
    <row r="37" spans="1:12" x14ac:dyDescent="0.3">
      <c r="A37" s="416"/>
      <c r="B37" s="416"/>
      <c r="C37" s="416"/>
      <c r="D37" s="416"/>
      <c r="E37" s="416"/>
      <c r="F37" s="416"/>
      <c r="G37" s="416"/>
      <c r="H37" s="416"/>
      <c r="I37" s="416"/>
      <c r="J37" s="416"/>
      <c r="K37" s="416"/>
      <c r="L37" s="416"/>
    </row>
    <row r="38" spans="1:12" x14ac:dyDescent="0.3">
      <c r="A38" s="416"/>
      <c r="B38" s="416"/>
      <c r="C38" s="416"/>
      <c r="D38" s="416"/>
      <c r="E38" s="416"/>
      <c r="F38" s="416"/>
      <c r="G38" s="416"/>
      <c r="H38" s="416"/>
      <c r="I38" s="416"/>
      <c r="J38" s="416"/>
      <c r="K38" s="416"/>
      <c r="L38" s="416"/>
    </row>
    <row r="40" spans="1:12" x14ac:dyDescent="0.3">
      <c r="A40" s="1" t="s">
        <v>225</v>
      </c>
    </row>
    <row r="41" spans="1:12" x14ac:dyDescent="0.3">
      <c r="A41" t="s">
        <v>226</v>
      </c>
    </row>
    <row r="43" spans="1:12" x14ac:dyDescent="0.3">
      <c r="B43" s="5" t="s">
        <v>180</v>
      </c>
      <c r="C43" s="416" t="s">
        <v>227</v>
      </c>
      <c r="D43" s="416"/>
      <c r="E43" s="416"/>
      <c r="F43" s="416"/>
      <c r="G43" s="416"/>
      <c r="H43" s="416"/>
      <c r="I43" s="416"/>
      <c r="J43" s="416"/>
      <c r="K43" s="416"/>
      <c r="L43" s="416"/>
    </row>
    <row r="44" spans="1:12" x14ac:dyDescent="0.3">
      <c r="B44" s="5"/>
      <c r="C44" s="416"/>
      <c r="D44" s="416"/>
      <c r="E44" s="416"/>
      <c r="F44" s="416"/>
      <c r="G44" s="416"/>
      <c r="H44" s="416"/>
      <c r="I44" s="416"/>
      <c r="J44" s="416"/>
      <c r="K44" s="416"/>
      <c r="L44" s="416"/>
    </row>
    <row r="45" spans="1:12" x14ac:dyDescent="0.3">
      <c r="B45" s="5"/>
    </row>
    <row r="46" spans="1:12" x14ac:dyDescent="0.3">
      <c r="B46" s="5" t="s">
        <v>182</v>
      </c>
      <c r="C46" t="s">
        <v>228</v>
      </c>
    </row>
    <row r="47" spans="1:12" x14ac:dyDescent="0.3">
      <c r="B47" s="5"/>
    </row>
    <row r="48" spans="1:12" x14ac:dyDescent="0.3">
      <c r="B48" s="5" t="s">
        <v>204</v>
      </c>
      <c r="C48" s="416" t="s">
        <v>229</v>
      </c>
      <c r="D48" s="416"/>
      <c r="E48" s="416"/>
      <c r="F48" s="416"/>
      <c r="G48" s="416"/>
      <c r="H48" s="416"/>
      <c r="I48" s="416"/>
      <c r="J48" s="416"/>
      <c r="K48" s="416"/>
      <c r="L48" s="416"/>
    </row>
    <row r="49" spans="2:12" x14ac:dyDescent="0.3">
      <c r="C49" s="416"/>
      <c r="D49" s="416"/>
      <c r="E49" s="416"/>
      <c r="F49" s="416"/>
      <c r="G49" s="416"/>
      <c r="H49" s="416"/>
      <c r="I49" s="416"/>
      <c r="J49" s="416"/>
      <c r="K49" s="416"/>
      <c r="L49" s="416"/>
    </row>
    <row r="51" spans="2:12" x14ac:dyDescent="0.3">
      <c r="B51" s="5" t="s">
        <v>206</v>
      </c>
      <c r="C51" t="s">
        <v>230</v>
      </c>
    </row>
    <row r="53" spans="2:12" x14ac:dyDescent="0.3">
      <c r="B53" s="5" t="s">
        <v>231</v>
      </c>
      <c r="C53" t="s">
        <v>232</v>
      </c>
    </row>
    <row r="55" spans="2:12" x14ac:dyDescent="0.3">
      <c r="B55" s="5" t="s">
        <v>233</v>
      </c>
      <c r="C55" s="416" t="s">
        <v>234</v>
      </c>
      <c r="D55" s="416"/>
      <c r="E55" s="416"/>
      <c r="F55" s="416"/>
      <c r="G55" s="416"/>
      <c r="H55" s="416"/>
      <c r="I55" s="416"/>
      <c r="J55" s="416"/>
      <c r="K55" s="416"/>
      <c r="L55" s="416"/>
    </row>
    <row r="56" spans="2:12" x14ac:dyDescent="0.3">
      <c r="C56" s="416"/>
      <c r="D56" s="416"/>
      <c r="E56" s="416"/>
      <c r="F56" s="416"/>
      <c r="G56" s="416"/>
      <c r="H56" s="416"/>
      <c r="I56" s="416"/>
      <c r="J56" s="416"/>
      <c r="K56" s="416"/>
      <c r="L56" s="416"/>
    </row>
    <row r="58" spans="2:12" x14ac:dyDescent="0.3">
      <c r="B58" s="5" t="s">
        <v>235</v>
      </c>
      <c r="C58" t="s">
        <v>236</v>
      </c>
    </row>
    <row r="60" spans="2:12" x14ac:dyDescent="0.3">
      <c r="B60" s="5" t="s">
        <v>237</v>
      </c>
      <c r="C60" s="416" t="s">
        <v>238</v>
      </c>
      <c r="D60" s="416"/>
      <c r="E60" s="416"/>
      <c r="F60" s="416"/>
      <c r="G60" s="416"/>
      <c r="H60" s="416"/>
      <c r="I60" s="416"/>
      <c r="J60" s="416"/>
      <c r="K60" s="416"/>
      <c r="L60" s="416"/>
    </row>
    <row r="61" spans="2:12" x14ac:dyDescent="0.3">
      <c r="C61" s="416"/>
      <c r="D61" s="416"/>
      <c r="E61" s="416"/>
      <c r="F61" s="416"/>
      <c r="G61" s="416"/>
      <c r="H61" s="416"/>
      <c r="I61" s="416"/>
      <c r="J61" s="416"/>
      <c r="K61" s="416"/>
      <c r="L61" s="416"/>
    </row>
    <row r="63" spans="2:12" x14ac:dyDescent="0.3">
      <c r="B63" s="5" t="s">
        <v>239</v>
      </c>
      <c r="C63" t="s">
        <v>240</v>
      </c>
    </row>
    <row r="65" spans="1:12" x14ac:dyDescent="0.3">
      <c r="A65" s="12" t="s">
        <v>241</v>
      </c>
    </row>
    <row r="66" spans="1:12" x14ac:dyDescent="0.3">
      <c r="A66" s="25" t="s">
        <v>242</v>
      </c>
    </row>
    <row r="67" spans="1:12" x14ac:dyDescent="0.3">
      <c r="A67" s="12"/>
    </row>
    <row r="68" spans="1:12" x14ac:dyDescent="0.3">
      <c r="A68" s="12"/>
      <c r="C68" s="29" t="s">
        <v>135</v>
      </c>
      <c r="D68" s="29" t="s">
        <v>243</v>
      </c>
      <c r="E68" s="29" t="s">
        <v>244</v>
      </c>
      <c r="F68" s="29"/>
    </row>
    <row r="69" spans="1:12" x14ac:dyDescent="0.3">
      <c r="A69" s="12"/>
      <c r="B69" s="27" t="s">
        <v>245</v>
      </c>
    </row>
    <row r="70" spans="1:12" x14ac:dyDescent="0.3">
      <c r="A70" s="12"/>
      <c r="C70" s="26" t="s">
        <v>246</v>
      </c>
      <c r="D70" t="s">
        <v>247</v>
      </c>
    </row>
    <row r="71" spans="1:12" x14ac:dyDescent="0.3">
      <c r="A71" s="12"/>
      <c r="C71" s="26" t="s">
        <v>248</v>
      </c>
      <c r="D71" s="12"/>
      <c r="E71" t="s">
        <v>249</v>
      </c>
    </row>
    <row r="72" spans="1:12" x14ac:dyDescent="0.3">
      <c r="A72" s="12"/>
      <c r="C72" s="26" t="s">
        <v>250</v>
      </c>
      <c r="D72" s="12"/>
      <c r="E72" t="s">
        <v>251</v>
      </c>
    </row>
    <row r="73" spans="1:12" x14ac:dyDescent="0.3">
      <c r="A73" s="12"/>
      <c r="C73" s="26" t="s">
        <v>252</v>
      </c>
      <c r="E73" t="s">
        <v>253</v>
      </c>
    </row>
    <row r="74" spans="1:12" x14ac:dyDescent="0.3">
      <c r="A74" s="12"/>
      <c r="C74" s="26" t="s">
        <v>254</v>
      </c>
      <c r="D74" t="s">
        <v>255</v>
      </c>
    </row>
    <row r="75" spans="1:12" x14ac:dyDescent="0.3">
      <c r="A75" s="12"/>
      <c r="C75" s="26" t="s">
        <v>256</v>
      </c>
      <c r="D75" t="s">
        <v>257</v>
      </c>
    </row>
    <row r="76" spans="1:12" x14ac:dyDescent="0.3">
      <c r="A76" s="12"/>
      <c r="C76" s="26" t="s">
        <v>258</v>
      </c>
      <c r="D76" t="s">
        <v>259</v>
      </c>
    </row>
    <row r="77" spans="1:12" x14ac:dyDescent="0.3">
      <c r="A77" s="12"/>
      <c r="B77" s="27" t="s">
        <v>260</v>
      </c>
      <c r="C77" s="26"/>
    </row>
    <row r="78" spans="1:12" x14ac:dyDescent="0.3">
      <c r="A78" s="12"/>
      <c r="C78" s="26" t="s">
        <v>261</v>
      </c>
      <c r="D78" t="s">
        <v>262</v>
      </c>
    </row>
    <row r="79" spans="1:12" x14ac:dyDescent="0.3">
      <c r="A79" s="12"/>
    </row>
    <row r="80" spans="1:12" x14ac:dyDescent="0.3">
      <c r="A80" s="433" t="s">
        <v>263</v>
      </c>
      <c r="B80" s="433"/>
      <c r="C80" s="433"/>
      <c r="D80" s="433"/>
      <c r="E80" s="433"/>
      <c r="F80" s="433"/>
      <c r="G80" s="433"/>
      <c r="H80" s="433"/>
      <c r="I80" s="433"/>
      <c r="J80" s="433"/>
      <c r="K80" s="433"/>
      <c r="L80" s="433"/>
    </row>
    <row r="81" spans="1:12" x14ac:dyDescent="0.3">
      <c r="A81" s="433"/>
      <c r="B81" s="433"/>
      <c r="C81" s="433"/>
      <c r="D81" s="433"/>
      <c r="E81" s="433"/>
      <c r="F81" s="433"/>
      <c r="G81" s="433"/>
      <c r="H81" s="433"/>
      <c r="I81" s="433"/>
      <c r="J81" s="433"/>
      <c r="K81" s="433"/>
      <c r="L81" s="433"/>
    </row>
    <row r="82" spans="1:12" x14ac:dyDescent="0.3">
      <c r="A82" s="433"/>
      <c r="B82" s="433"/>
      <c r="C82" s="433"/>
      <c r="D82" s="433"/>
      <c r="E82" s="433"/>
      <c r="F82" s="433"/>
      <c r="G82" s="433"/>
      <c r="H82" s="433"/>
      <c r="I82" s="433"/>
      <c r="J82" s="433"/>
      <c r="K82" s="433"/>
      <c r="L82" s="433"/>
    </row>
    <row r="83" spans="1:12" x14ac:dyDescent="0.3">
      <c r="A83" s="433"/>
      <c r="B83" s="433"/>
      <c r="C83" s="433"/>
      <c r="D83" s="433"/>
      <c r="E83" s="433"/>
      <c r="F83" s="433"/>
      <c r="G83" s="433"/>
      <c r="H83" s="433"/>
      <c r="I83" s="433"/>
      <c r="J83" s="433"/>
      <c r="K83" s="433"/>
      <c r="L83" s="433"/>
    </row>
    <row r="84" spans="1:12" x14ac:dyDescent="0.3">
      <c r="A84" s="433"/>
      <c r="B84" s="433"/>
      <c r="C84" s="433"/>
      <c r="D84" s="433"/>
      <c r="E84" s="433"/>
      <c r="F84" s="433"/>
      <c r="G84" s="433"/>
      <c r="H84" s="433"/>
      <c r="I84" s="433"/>
      <c r="J84" s="433"/>
      <c r="K84" s="433"/>
      <c r="L84" s="433"/>
    </row>
    <row r="85" spans="1:12" x14ac:dyDescent="0.3">
      <c r="A85" s="433"/>
      <c r="B85" s="433"/>
      <c r="C85" s="433"/>
      <c r="D85" s="433"/>
      <c r="E85" s="433"/>
      <c r="F85" s="433"/>
      <c r="G85" s="433"/>
      <c r="H85" s="433"/>
      <c r="I85" s="433"/>
      <c r="J85" s="433"/>
      <c r="K85" s="433"/>
      <c r="L85" s="433"/>
    </row>
    <row r="86" spans="1:12" x14ac:dyDescent="0.3">
      <c r="A86" s="433"/>
      <c r="B86" s="433"/>
      <c r="C86" s="433"/>
      <c r="D86" s="433"/>
      <c r="E86" s="433"/>
      <c r="F86" s="433"/>
      <c r="G86" s="433"/>
      <c r="H86" s="433"/>
      <c r="I86" s="433"/>
      <c r="J86" s="433"/>
      <c r="K86" s="433"/>
      <c r="L86" s="433"/>
    </row>
    <row r="87" spans="1:12" x14ac:dyDescent="0.3">
      <c r="A87" s="12"/>
    </row>
    <row r="88" spans="1:12" x14ac:dyDescent="0.3">
      <c r="A88" s="433" t="s">
        <v>264</v>
      </c>
      <c r="B88" s="433"/>
      <c r="C88" s="433"/>
      <c r="D88" s="433"/>
      <c r="E88" s="433"/>
      <c r="F88" s="433"/>
      <c r="G88" s="433"/>
      <c r="H88" s="433"/>
      <c r="I88" s="433"/>
      <c r="J88" s="433"/>
      <c r="K88" s="433"/>
      <c r="L88" s="433"/>
    </row>
    <row r="89" spans="1:12" x14ac:dyDescent="0.3">
      <c r="A89" s="433"/>
      <c r="B89" s="433"/>
      <c r="C89" s="433"/>
      <c r="D89" s="433"/>
      <c r="E89" s="433"/>
      <c r="F89" s="433"/>
      <c r="G89" s="433"/>
      <c r="H89" s="433"/>
      <c r="I89" s="433"/>
      <c r="J89" s="433"/>
      <c r="K89" s="433"/>
      <c r="L89" s="433"/>
    </row>
    <row r="90" spans="1:12" x14ac:dyDescent="0.3">
      <c r="A90" s="433"/>
      <c r="B90" s="433"/>
      <c r="C90" s="433"/>
      <c r="D90" s="433"/>
      <c r="E90" s="433"/>
      <c r="F90" s="433"/>
      <c r="G90" s="433"/>
      <c r="H90" s="433"/>
      <c r="I90" s="433"/>
      <c r="J90" s="433"/>
      <c r="K90" s="433"/>
      <c r="L90" s="433"/>
    </row>
    <row r="91" spans="1:12" x14ac:dyDescent="0.3">
      <c r="A91" s="12"/>
    </row>
    <row r="92" spans="1:12" x14ac:dyDescent="0.3">
      <c r="A92" s="25" t="s">
        <v>265</v>
      </c>
    </row>
    <row r="93" spans="1:12" x14ac:dyDescent="0.3">
      <c r="A93" s="12"/>
    </row>
    <row r="95" spans="1:12" x14ac:dyDescent="0.3">
      <c r="A95" s="430" t="s">
        <v>111</v>
      </c>
      <c r="B95" s="430"/>
      <c r="C95" s="430"/>
      <c r="D95" s="430"/>
      <c r="E95" s="430"/>
      <c r="F95" s="430"/>
      <c r="G95" s="430"/>
      <c r="H95" s="430"/>
      <c r="I95" s="430"/>
      <c r="J95" s="430"/>
      <c r="K95" s="430"/>
      <c r="L95" s="430"/>
    </row>
    <row r="96" spans="1:12" x14ac:dyDescent="0.3">
      <c r="A96" s="430"/>
      <c r="B96" s="430"/>
      <c r="C96" s="430"/>
      <c r="D96" s="430"/>
      <c r="E96" s="430"/>
      <c r="F96" s="430"/>
      <c r="G96" s="430"/>
      <c r="H96" s="430"/>
      <c r="I96" s="430"/>
      <c r="J96" s="430"/>
      <c r="K96" s="430"/>
      <c r="L96" s="430"/>
    </row>
    <row r="104" spans="1:1" x14ac:dyDescent="0.3">
      <c r="A104" s="12"/>
    </row>
    <row r="105" spans="1:1" x14ac:dyDescent="0.3">
      <c r="A105" s="12"/>
    </row>
    <row r="107" spans="1:1" x14ac:dyDescent="0.3">
      <c r="A107" s="12"/>
    </row>
    <row r="108" spans="1:1" x14ac:dyDescent="0.3">
      <c r="A108" s="12"/>
    </row>
    <row r="113" spans="1:8" x14ac:dyDescent="0.3">
      <c r="A113" s="12"/>
    </row>
    <row r="114" spans="1:8" x14ac:dyDescent="0.3">
      <c r="A114" s="431" t="s">
        <v>266</v>
      </c>
      <c r="B114" s="431"/>
      <c r="C114" s="431"/>
      <c r="D114" s="431"/>
      <c r="E114" s="431"/>
      <c r="F114" s="431"/>
      <c r="G114" s="431"/>
      <c r="H114" s="431"/>
    </row>
  </sheetData>
  <sheetProtection algorithmName="SHA-512" hashValue="OXKuS2qgYeUEhcmSdexTFFOUw0fuZ6Dhzy3OxmVFqpnnhAOTBKWjdun2xKoTrRoidDFkwLBHEz5HERw1ROVCqA==" saltValue="OXMpv6bqNweW2sBjeGcpSQ==" spinCount="100000" sheet="1" objects="1" scenarios="1"/>
  <customSheetViews>
    <customSheetView guid="{13810DCC-AA08-45AA-A2EB-614B3F1533B3}" showGridLines="0">
      <pane ySplit="4" topLeftCell="A53" activePane="bottomLeft" state="frozen"/>
      <selection pane="bottomLeft" activeCell="F73" sqref="F73"/>
      <pageMargins left="0" right="0" top="0" bottom="0" header="0" footer="0"/>
      <pageSetup orientation="portrait" horizontalDpi="1200" verticalDpi="1200" r:id="rId1"/>
    </customSheetView>
  </customSheetViews>
  <mergeCells count="12">
    <mergeCell ref="A7:M11"/>
    <mergeCell ref="A114:H114"/>
    <mergeCell ref="C60:L61"/>
    <mergeCell ref="A16:L21"/>
    <mergeCell ref="A33:L38"/>
    <mergeCell ref="A23:L25"/>
    <mergeCell ref="C43:L44"/>
    <mergeCell ref="C48:L49"/>
    <mergeCell ref="C55:L56"/>
    <mergeCell ref="A80:L86"/>
    <mergeCell ref="A88:L90"/>
    <mergeCell ref="A95:L96"/>
  </mergeCells>
  <pageMargins left="0.7" right="0.7" top="0.75" bottom="0.75" header="0.3" footer="0.3"/>
  <pageSetup orientation="portrait"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9E5E37BBB36B2478C94DF51BCF0DF9B" ma:contentTypeVersion="19" ma:contentTypeDescription="Create a new document." ma:contentTypeScope="" ma:versionID="4a85393a45edebc163cf0b1b4de02840">
  <xsd:schema xmlns:xsd="http://www.w3.org/2001/XMLSchema" xmlns:xs="http://www.w3.org/2001/XMLSchema" xmlns:p="http://schemas.microsoft.com/office/2006/metadata/properties" xmlns:ns2="233afe43-be57-42c0-a15c-ecc2b0656491" xmlns:ns3="63050b75-9f14-4513-a246-2a94c225f740" targetNamespace="http://schemas.microsoft.com/office/2006/metadata/properties" ma:root="true" ma:fieldsID="b330686136649e8f0e2c853ef71c4163" ns2:_="" ns3:_="">
    <xsd:import namespace="233afe43-be57-42c0-a15c-ecc2b0656491"/>
    <xsd:import namespace="63050b75-9f14-4513-a246-2a94c225f74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3afe43-be57-42c0-a15c-ecc2b065649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a6b2b66-40d8-4e06-8a39-adc3ecd4519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DateTaken" ma:index="22"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3050b75-9f14-4513-a246-2a94c225f74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58461d50-1db3-4450-ae4b-f8e27fb057aa}" ma:internalName="TaxCatchAll" ma:showField="CatchAllData" ma:web="63050b75-9f14-4513-a246-2a94c225f7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33afe43-be57-42c0-a15c-ecc2b0656491">
      <Terms xmlns="http://schemas.microsoft.com/office/infopath/2007/PartnerControls"/>
    </lcf76f155ced4ddcb4097134ff3c332f>
    <TaxCatchAll xmlns="63050b75-9f14-4513-a246-2a94c225f740" xsi:nil="true"/>
  </documentManagement>
</p:properties>
</file>

<file path=customXml/itemProps1.xml><?xml version="1.0" encoding="utf-8"?>
<ds:datastoreItem xmlns:ds="http://schemas.openxmlformats.org/officeDocument/2006/customXml" ds:itemID="{F70765BA-03C7-4DD9-8DDF-D99746A7E7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3afe43-be57-42c0-a15c-ecc2b0656491"/>
    <ds:schemaRef ds:uri="63050b75-9f14-4513-a246-2a94c225f7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2734BA9-961B-4BC6-8077-4332F7C44A14}">
  <ds:schemaRefs>
    <ds:schemaRef ds:uri="http://schemas.microsoft.com/sharepoint/v3/contenttype/forms"/>
  </ds:schemaRefs>
</ds:datastoreItem>
</file>

<file path=customXml/itemProps3.xml><?xml version="1.0" encoding="utf-8"?>
<ds:datastoreItem xmlns:ds="http://schemas.openxmlformats.org/officeDocument/2006/customXml" ds:itemID="{DEDD8947-F5DB-4045-AB7A-8EA0448E46A8}">
  <ds:schemaRefs>
    <ds:schemaRef ds:uri="http://schemas.microsoft.com/office/2006/metadata/properties"/>
    <ds:schemaRef ds:uri="http://schemas.microsoft.com/office/infopath/2007/PartnerControls"/>
    <ds:schemaRef ds:uri="233afe43-be57-42c0-a15c-ecc2b0656491"/>
    <ds:schemaRef ds:uri="63050b75-9f14-4513-a246-2a94c225f74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30</vt:i4>
      </vt:variant>
    </vt:vector>
  </HeadingPairs>
  <TitlesOfParts>
    <vt:vector size="30" baseType="lpstr">
      <vt:lpstr>Cover and Instructions</vt:lpstr>
      <vt:lpstr>Definitions</vt:lpstr>
      <vt:lpstr>Acronyms</vt:lpstr>
      <vt:lpstr>Benefit Plan</vt:lpstr>
      <vt:lpstr>Yes or No</vt:lpstr>
      <vt:lpstr>Overview - AL ADL</vt:lpstr>
      <vt:lpstr>Overview - FR</vt:lpstr>
      <vt:lpstr>Overview - QTL</vt:lpstr>
      <vt:lpstr>Overview - NQTL</vt:lpstr>
      <vt:lpstr>Overview - Data</vt:lpstr>
      <vt:lpstr>Rpt - AL ADL</vt:lpstr>
      <vt:lpstr>Rpt - IP FR</vt:lpstr>
      <vt:lpstr>Rpt - OP FR Office Visits</vt:lpstr>
      <vt:lpstr>Rpt - OP FR Other</vt:lpstr>
      <vt:lpstr>Rpt - EC FR</vt:lpstr>
      <vt:lpstr>Rpt Rx FR</vt:lpstr>
      <vt:lpstr>Rpt - IP QTL</vt:lpstr>
      <vt:lpstr>Rpt - OP QTL</vt:lpstr>
      <vt:lpstr>Rpt - EC QTL</vt:lpstr>
      <vt:lpstr>Rpt - Rx QTL</vt:lpstr>
      <vt:lpstr>Rpt - NQTL 1a</vt:lpstr>
      <vt:lpstr>Rpt - NQTL 1b</vt:lpstr>
      <vt:lpstr>Rpt - NQTL 1c</vt:lpstr>
      <vt:lpstr>Rpt - NQTL 2</vt:lpstr>
      <vt:lpstr>Rpt - NQTL 3</vt:lpstr>
      <vt:lpstr>Rpt - NQTL 4</vt:lpstr>
      <vt:lpstr>Rpt - NQTL 5</vt:lpstr>
      <vt:lpstr>Rpt - Claims</vt:lpstr>
      <vt:lpstr>Rpt - Provider Education</vt:lpstr>
      <vt:lpstr>Certification Stmt</vt:lpstr>
    </vt:vector>
  </TitlesOfParts>
  <Manager/>
  <Company>MSLC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Ashleigh Perez</dc:creator>
  <cp:keywords/>
  <dc:description/>
  <cp:lastModifiedBy>Kosmacki, Linda C</cp:lastModifiedBy>
  <cp:revision/>
  <dcterms:created xsi:type="dcterms:W3CDTF">2020-05-08T16:15:00Z</dcterms:created>
  <dcterms:modified xsi:type="dcterms:W3CDTF">2024-12-23T15:45:05Z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0x01010062CB0C5026F5CA4587CC2B23ED63B265</vt:lpwstr>
  </property>
  <property fmtid="{D5CDD505-2E9C-101B-9397-08002B2CF9AE}" pid="3" name="MediaServiceImageTags">
    <vt:lpwstr/>
  </property>
</Properties>
</file>