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gets-my.sharepoint.com/personal/alexandria_turner_dch_ga_gov/Documents/Documents/Webmaster Ticket Files/Mental Health Parity Updates Dec 2023/"/>
    </mc:Choice>
  </mc:AlternateContent>
  <xr:revisionPtr revIDLastSave="1" documentId="8_{DA44BC39-47E9-42F2-BE01-EBCE81E7F791}" xr6:coauthVersionLast="47" xr6:coauthVersionMax="47" xr10:uidLastSave="{CEBEC7B9-88AE-4773-B4EF-41255949B41A}"/>
  <workbookProtection lockStructure="1"/>
  <bookViews>
    <workbookView xWindow="-96" yWindow="-96" windowWidth="23232" windowHeight="13992" tabRatio="729" xr2:uid="{00000000-000D-0000-FFFF-FFFF00000000}"/>
  </bookViews>
  <sheets>
    <sheet name="Cover and Instructions" sheetId="1" r:id="rId1"/>
    <sheet name="Definitions" sheetId="2" r:id="rId2"/>
    <sheet name="Acronyms" sheetId="3" r:id="rId3"/>
    <sheet name="Benefit Plan" sheetId="37" state="hidden" r:id="rId4"/>
    <sheet name="Yes or No" sheetId="30" state="hidden" r:id="rId5"/>
    <sheet name="Overview - AL ADL" sheetId="4" r:id="rId6"/>
    <sheet name="Overview - FR" sheetId="5" r:id="rId7"/>
    <sheet name="Overview - QTL" sheetId="6" r:id="rId8"/>
    <sheet name="Overview - NQTL" sheetId="7" r:id="rId9"/>
    <sheet name="Overview - Data" sheetId="38" r:id="rId10"/>
    <sheet name="Rpt - AL ADL" sheetId="8" r:id="rId11"/>
    <sheet name="Rpt - IP FR" sheetId="31" r:id="rId12"/>
    <sheet name="Rpt - OP FR Office Visits" sheetId="32" r:id="rId13"/>
    <sheet name="Rpt - OP FR Other" sheetId="36" r:id="rId14"/>
    <sheet name="Rpt - EC FR" sheetId="33" r:id="rId15"/>
    <sheet name="Rpt Rx FR" sheetId="34" r:id="rId16"/>
    <sheet name="Rpt - IP QTL" sheetId="26" r:id="rId17"/>
    <sheet name="Rpt - OP QTL" sheetId="27" r:id="rId18"/>
    <sheet name="Rpt - EC QTL" sheetId="28" r:id="rId19"/>
    <sheet name="Rpt - Rx QTL" sheetId="35" r:id="rId20"/>
    <sheet name="Rpt - NQTL 1a" sheetId="13" r:id="rId21"/>
    <sheet name="Rpt - NQTL 1b" sheetId="14" r:id="rId22"/>
    <sheet name="Rpt - NQTL 1c" sheetId="15" r:id="rId23"/>
    <sheet name="Rpt - NQTL 2" sheetId="16" r:id="rId24"/>
    <sheet name="Rpt - NQTL 3" sheetId="17" r:id="rId25"/>
    <sheet name="Rpt - NQTL 4" sheetId="18" r:id="rId26"/>
    <sheet name="Rpt - NQTL 5" sheetId="19" r:id="rId27"/>
    <sheet name="Rpt - Claims" sheetId="39" r:id="rId28"/>
    <sheet name="Rpt - Provider Education" sheetId="40" r:id="rId29"/>
    <sheet name="Certification Stmt" sheetId="20" r:id="rId30"/>
  </sheets>
  <calcPr calcId="191029"/>
  <customWorkbookViews>
    <customWorkbookView name="Kathryn Striewe - Personal View" guid="{13810DCC-AA08-45AA-A2EB-614B3F1533B3}" mergeInterval="0" personalView="1" maximized="1" xWindow="-9" yWindow="-9" windowWidth="1938" windowHeight="1048" tabRatio="900"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40" l="1"/>
  <c r="A1" i="39"/>
  <c r="A1" i="38"/>
  <c r="G17" i="34" l="1"/>
  <c r="G17" i="33"/>
  <c r="G17" i="36"/>
  <c r="G17" i="31"/>
  <c r="G17" i="32"/>
  <c r="D6" i="20" l="1"/>
  <c r="C6" i="31" l="1"/>
  <c r="C6" i="32"/>
  <c r="C6" i="36"/>
  <c r="C6" i="33"/>
  <c r="C6" i="34"/>
  <c r="C6" i="26"/>
  <c r="C6" i="27"/>
  <c r="C6" i="28"/>
  <c r="C6" i="35"/>
  <c r="B6" i="13"/>
  <c r="B6" i="14"/>
  <c r="B6" i="15"/>
  <c r="B6" i="16"/>
  <c r="B6" i="17"/>
  <c r="B6" i="18"/>
  <c r="B6" i="19"/>
  <c r="C6" i="8"/>
  <c r="A1" i="34" l="1"/>
  <c r="A1" i="33" l="1"/>
  <c r="H119" i="33"/>
  <c r="H121" i="33" s="1"/>
  <c r="G119" i="33"/>
  <c r="G121" i="33" s="1"/>
  <c r="F119" i="33"/>
  <c r="F121" i="33" s="1"/>
  <c r="E119" i="33"/>
  <c r="E121" i="33" s="1"/>
  <c r="D119" i="33"/>
  <c r="D121" i="33" s="1"/>
  <c r="G100" i="33"/>
  <c r="G101" i="33" s="1"/>
  <c r="G102" i="33" s="1"/>
  <c r="G103" i="33" s="1"/>
  <c r="C180" i="33" s="1"/>
  <c r="H98" i="33"/>
  <c r="H100" i="33" s="1"/>
  <c r="G98" i="33"/>
  <c r="F98" i="33"/>
  <c r="F100" i="33" s="1"/>
  <c r="E98" i="33"/>
  <c r="E100" i="33" s="1"/>
  <c r="D98" i="33"/>
  <c r="D100" i="33" s="1"/>
  <c r="F79" i="33"/>
  <c r="H77" i="33"/>
  <c r="H79" i="33" s="1"/>
  <c r="G77" i="33"/>
  <c r="G79" i="33" s="1"/>
  <c r="F77" i="33"/>
  <c r="E77" i="33"/>
  <c r="E79" i="33" s="1"/>
  <c r="D77" i="33"/>
  <c r="D79" i="33" s="1"/>
  <c r="G80" i="33" l="1"/>
  <c r="G81" i="33" s="1"/>
  <c r="G82" i="33" s="1"/>
  <c r="C172" i="33" s="1"/>
  <c r="F101" i="33"/>
  <c r="F102" i="33" s="1"/>
  <c r="F103" i="33" s="1"/>
  <c r="E80" i="33"/>
  <c r="E81" i="33" s="1"/>
  <c r="E82" i="33" s="1"/>
  <c r="F122" i="33"/>
  <c r="F123" i="33" s="1"/>
  <c r="F124" i="33" s="1"/>
  <c r="H80" i="33"/>
  <c r="H81" i="33" s="1"/>
  <c r="H82" i="33" s="1"/>
  <c r="H101" i="33"/>
  <c r="H102" i="33" s="1"/>
  <c r="H103" i="33" s="1"/>
  <c r="F80" i="33"/>
  <c r="F81" i="33" s="1"/>
  <c r="F82" i="33" s="1"/>
  <c r="E101" i="33"/>
  <c r="E102" i="33" s="1"/>
  <c r="E103" i="33" s="1"/>
  <c r="G122" i="33"/>
  <c r="G123" i="33" s="1"/>
  <c r="G124" i="33" s="1"/>
  <c r="C188" i="33" s="1"/>
  <c r="H122" i="33"/>
  <c r="H123" i="33" s="1"/>
  <c r="H124" i="33" s="1"/>
  <c r="E122" i="33"/>
  <c r="E123" i="33" s="1"/>
  <c r="E124" i="33" s="1"/>
  <c r="A1" i="36" l="1"/>
  <c r="A1" i="32"/>
  <c r="A1" i="31"/>
  <c r="A1" i="20" l="1"/>
  <c r="B5" i="19"/>
  <c r="A1" i="19"/>
  <c r="B5" i="18"/>
  <c r="A1" i="18"/>
  <c r="B5" i="17"/>
  <c r="A1" i="17"/>
  <c r="B5" i="16"/>
  <c r="A1" i="16"/>
  <c r="B5" i="15"/>
  <c r="A1" i="15"/>
  <c r="B5" i="14"/>
  <c r="A1" i="14"/>
  <c r="B5" i="13"/>
  <c r="A1" i="13"/>
  <c r="A1" i="35" l="1"/>
  <c r="A1" i="28"/>
  <c r="A1" i="27"/>
  <c r="A1" i="26"/>
  <c r="A1" i="8" l="1"/>
  <c r="A1" i="7"/>
  <c r="A1" i="6"/>
  <c r="A1" i="5"/>
  <c r="A1" i="4"/>
  <c r="A1" i="3"/>
  <c r="A1" i="2"/>
  <c r="E199" i="36" l="1"/>
  <c r="F198" i="36" s="1"/>
  <c r="E194" i="36"/>
  <c r="F193" i="36" s="1"/>
  <c r="E187" i="36"/>
  <c r="F185" i="36" s="1"/>
  <c r="E176" i="36"/>
  <c r="F175" i="36" s="1"/>
  <c r="E168" i="36"/>
  <c r="F166" i="36" s="1"/>
  <c r="E161" i="36"/>
  <c r="F160" i="36" s="1"/>
  <c r="E152" i="36"/>
  <c r="F151" i="36" s="1"/>
  <c r="H119" i="36"/>
  <c r="H121" i="36" s="1"/>
  <c r="G119" i="36"/>
  <c r="G121" i="36" s="1"/>
  <c r="F119" i="36"/>
  <c r="F121" i="36" s="1"/>
  <c r="E119" i="36"/>
  <c r="E121" i="36" s="1"/>
  <c r="D119" i="36"/>
  <c r="D121" i="36" s="1"/>
  <c r="H98" i="36"/>
  <c r="H100" i="36" s="1"/>
  <c r="G98" i="36"/>
  <c r="G100" i="36" s="1"/>
  <c r="F98" i="36"/>
  <c r="F100" i="36" s="1"/>
  <c r="E98" i="36"/>
  <c r="E100" i="36" s="1"/>
  <c r="D98" i="36"/>
  <c r="D100" i="36" s="1"/>
  <c r="H77" i="36"/>
  <c r="H79" i="36" s="1"/>
  <c r="G77" i="36"/>
  <c r="G79" i="36" s="1"/>
  <c r="F77" i="36"/>
  <c r="F79" i="36" s="1"/>
  <c r="E77" i="36"/>
  <c r="E79" i="36" s="1"/>
  <c r="D77" i="36"/>
  <c r="D79" i="36" s="1"/>
  <c r="H56" i="36"/>
  <c r="H58" i="36" s="1"/>
  <c r="G56" i="36"/>
  <c r="G58" i="36" s="1"/>
  <c r="F56" i="36"/>
  <c r="F58" i="36" s="1"/>
  <c r="E56" i="36"/>
  <c r="E58" i="36" s="1"/>
  <c r="D56" i="36"/>
  <c r="D58" i="36" s="1"/>
  <c r="G20" i="36"/>
  <c r="G15" i="36"/>
  <c r="G13" i="36"/>
  <c r="G11" i="36"/>
  <c r="C5" i="36"/>
  <c r="F174" i="36" l="1"/>
  <c r="F182" i="36"/>
  <c r="F183" i="36"/>
  <c r="F184" i="36"/>
  <c r="F146" i="36"/>
  <c r="F158" i="36"/>
  <c r="F159" i="36"/>
  <c r="F179" i="36"/>
  <c r="F155" i="36"/>
  <c r="F191" i="36"/>
  <c r="F171" i="36"/>
  <c r="F173" i="36"/>
  <c r="E80" i="36"/>
  <c r="E81" i="36" s="1"/>
  <c r="E82" i="36" s="1"/>
  <c r="G59" i="36"/>
  <c r="G60" i="36" s="1"/>
  <c r="C164" i="36" s="1"/>
  <c r="E59" i="36"/>
  <c r="E60" i="36" s="1"/>
  <c r="E61" i="36" s="1"/>
  <c r="F149" i="36"/>
  <c r="F157" i="36"/>
  <c r="F164" i="36"/>
  <c r="F172" i="36"/>
  <c r="F186" i="36"/>
  <c r="F192" i="36"/>
  <c r="F101" i="36"/>
  <c r="F102" i="36" s="1"/>
  <c r="F103" i="36" s="1"/>
  <c r="F150" i="36"/>
  <c r="F167" i="36"/>
  <c r="F190" i="36"/>
  <c r="F197" i="36"/>
  <c r="F148" i="36"/>
  <c r="H122" i="36"/>
  <c r="H123" i="36" s="1"/>
  <c r="H124" i="36" s="1"/>
  <c r="E122" i="36"/>
  <c r="E123" i="36" s="1"/>
  <c r="E124" i="36" s="1"/>
  <c r="F122" i="36"/>
  <c r="F123" i="36" s="1"/>
  <c r="F124" i="36" s="1"/>
  <c r="G122" i="36"/>
  <c r="G123" i="36" s="1"/>
  <c r="G124" i="36" s="1"/>
  <c r="E101" i="36"/>
  <c r="E102" i="36" s="1"/>
  <c r="E103" i="36" s="1"/>
  <c r="G80" i="36"/>
  <c r="G81" i="36" s="1"/>
  <c r="C171" i="36" s="1"/>
  <c r="H80" i="36"/>
  <c r="H81" i="36" s="1"/>
  <c r="H82" i="36" s="1"/>
  <c r="F80" i="36"/>
  <c r="F81" i="36" s="1"/>
  <c r="F82" i="36" s="1"/>
  <c r="H59" i="36"/>
  <c r="H60" i="36" s="1"/>
  <c r="G101" i="36"/>
  <c r="G102" i="36" s="1"/>
  <c r="F59" i="36"/>
  <c r="F60" i="36" s="1"/>
  <c r="H101" i="36"/>
  <c r="H102" i="36" s="1"/>
  <c r="H103" i="36" s="1"/>
  <c r="F147" i="36"/>
  <c r="F156" i="36"/>
  <c r="F165" i="36"/>
  <c r="F180" i="36"/>
  <c r="G82" i="36" l="1"/>
  <c r="G61" i="36"/>
  <c r="C146" i="36"/>
  <c r="C190" i="36"/>
  <c r="C179" i="36"/>
  <c r="G103" i="36"/>
  <c r="F61" i="36"/>
  <c r="C155" i="36"/>
  <c r="C197" i="36"/>
  <c r="H61" i="36"/>
  <c r="H119" i="32" l="1"/>
  <c r="H121" i="32" s="1"/>
  <c r="G119" i="32"/>
  <c r="G121" i="32" s="1"/>
  <c r="F119" i="32"/>
  <c r="F121" i="32" s="1"/>
  <c r="E119" i="32"/>
  <c r="E121" i="32" s="1"/>
  <c r="D119" i="32"/>
  <c r="D121" i="32" s="1"/>
  <c r="H98" i="32"/>
  <c r="H100" i="32" s="1"/>
  <c r="G98" i="32"/>
  <c r="G100" i="32" s="1"/>
  <c r="F98" i="32"/>
  <c r="F100" i="32" s="1"/>
  <c r="E98" i="32"/>
  <c r="E100" i="32" s="1"/>
  <c r="D98" i="32"/>
  <c r="D100" i="32" s="1"/>
  <c r="H77" i="32"/>
  <c r="H79" i="32" s="1"/>
  <c r="G77" i="32"/>
  <c r="G79" i="32" s="1"/>
  <c r="F77" i="32"/>
  <c r="F79" i="32" s="1"/>
  <c r="E77" i="32"/>
  <c r="E79" i="32" s="1"/>
  <c r="D77" i="32"/>
  <c r="D79" i="32" s="1"/>
  <c r="H121" i="31"/>
  <c r="H123" i="31" s="1"/>
  <c r="G121" i="31"/>
  <c r="G123" i="31" s="1"/>
  <c r="F121" i="31"/>
  <c r="F123" i="31" s="1"/>
  <c r="E121" i="31"/>
  <c r="E123" i="31" s="1"/>
  <c r="D121" i="31"/>
  <c r="D123" i="31" s="1"/>
  <c r="H100" i="31"/>
  <c r="H102" i="31" s="1"/>
  <c r="G100" i="31"/>
  <c r="G102" i="31" s="1"/>
  <c r="F100" i="31"/>
  <c r="F102" i="31" s="1"/>
  <c r="E100" i="31"/>
  <c r="E102" i="31" s="1"/>
  <c r="D100" i="31"/>
  <c r="D102" i="31" s="1"/>
  <c r="H79" i="31"/>
  <c r="H81" i="31" s="1"/>
  <c r="G79" i="31"/>
  <c r="G81" i="31" s="1"/>
  <c r="F79" i="31"/>
  <c r="F81" i="31" s="1"/>
  <c r="E79" i="31"/>
  <c r="E81" i="31" s="1"/>
  <c r="D79" i="31"/>
  <c r="D81" i="31" s="1"/>
  <c r="E101" i="32" l="1"/>
  <c r="E102" i="32" s="1"/>
  <c r="E103" i="32" s="1"/>
  <c r="F122" i="32"/>
  <c r="F123" i="32" s="1"/>
  <c r="F124" i="32" s="1"/>
  <c r="G80" i="32"/>
  <c r="G81" i="32" s="1"/>
  <c r="E80" i="32"/>
  <c r="E81" i="32" s="1"/>
  <c r="E82" i="32" s="1"/>
  <c r="F101" i="32"/>
  <c r="F102" i="32" s="1"/>
  <c r="F103" i="32" s="1"/>
  <c r="H101" i="32"/>
  <c r="H102" i="32" s="1"/>
  <c r="H103" i="32" s="1"/>
  <c r="G122" i="32"/>
  <c r="G123" i="32" s="1"/>
  <c r="G101" i="32"/>
  <c r="G102" i="32" s="1"/>
  <c r="H122" i="32"/>
  <c r="H123" i="32" s="1"/>
  <c r="H124" i="32" s="1"/>
  <c r="F80" i="32"/>
  <c r="F81" i="32" s="1"/>
  <c r="F82" i="32" s="1"/>
  <c r="E122" i="32"/>
  <c r="E123" i="32" s="1"/>
  <c r="E124" i="32" s="1"/>
  <c r="H80" i="32"/>
  <c r="H81" i="32" s="1"/>
  <c r="H82" i="32" s="1"/>
  <c r="F82" i="31"/>
  <c r="F83" i="31" s="1"/>
  <c r="F84" i="31" s="1"/>
  <c r="H82" i="31"/>
  <c r="H83" i="31" s="1"/>
  <c r="H84" i="31" s="1"/>
  <c r="G82" i="31"/>
  <c r="G83" i="31" s="1"/>
  <c r="G124" i="31"/>
  <c r="G125" i="31" s="1"/>
  <c r="E82" i="31"/>
  <c r="E83" i="31" s="1"/>
  <c r="E84" i="31" s="1"/>
  <c r="E124" i="31"/>
  <c r="E125" i="31" s="1"/>
  <c r="E126" i="31" s="1"/>
  <c r="F124" i="31"/>
  <c r="F125" i="31" s="1"/>
  <c r="F126" i="31" s="1"/>
  <c r="H124" i="31"/>
  <c r="H125" i="31" s="1"/>
  <c r="H126" i="31" s="1"/>
  <c r="F103" i="31"/>
  <c r="F104" i="31" s="1"/>
  <c r="F105" i="31" s="1"/>
  <c r="G103" i="31"/>
  <c r="G104" i="31" s="1"/>
  <c r="H103" i="31"/>
  <c r="H104" i="31" s="1"/>
  <c r="H105" i="31" s="1"/>
  <c r="E103" i="31"/>
  <c r="E104" i="31" s="1"/>
  <c r="E105" i="31" s="1"/>
  <c r="G126" i="31" l="1"/>
  <c r="C187" i="31"/>
  <c r="G103" i="32"/>
  <c r="C180" i="32"/>
  <c r="G105" i="31"/>
  <c r="C180" i="31"/>
  <c r="G84" i="31"/>
  <c r="C173" i="31"/>
  <c r="G124" i="32"/>
  <c r="C190" i="32"/>
  <c r="G82" i="32"/>
  <c r="C171" i="32"/>
  <c r="E108" i="35"/>
  <c r="F107" i="35" s="1"/>
  <c r="E99" i="35"/>
  <c r="F98" i="35" s="1"/>
  <c r="E90" i="35"/>
  <c r="F89" i="35" s="1"/>
  <c r="E80" i="35"/>
  <c r="H50" i="35"/>
  <c r="H52" i="35" s="1"/>
  <c r="G50" i="35"/>
  <c r="G52" i="35" s="1"/>
  <c r="F50" i="35"/>
  <c r="F52" i="35" s="1"/>
  <c r="E50" i="35"/>
  <c r="E52" i="35" s="1"/>
  <c r="D50" i="35"/>
  <c r="D52" i="35" s="1"/>
  <c r="G17" i="35"/>
  <c r="G15" i="35"/>
  <c r="G13" i="35"/>
  <c r="G11" i="35"/>
  <c r="C5" i="35"/>
  <c r="E205" i="34"/>
  <c r="F200" i="34" s="1"/>
  <c r="E196" i="34"/>
  <c r="E187" i="34"/>
  <c r="F182" i="34" s="1"/>
  <c r="H124" i="34"/>
  <c r="G124" i="34"/>
  <c r="D124" i="34"/>
  <c r="H103" i="34"/>
  <c r="G103" i="34"/>
  <c r="D103" i="34"/>
  <c r="H122" i="34"/>
  <c r="G122" i="34"/>
  <c r="F122" i="34"/>
  <c r="F124" i="34" s="1"/>
  <c r="E122" i="34"/>
  <c r="E124" i="34" s="1"/>
  <c r="D122" i="34"/>
  <c r="H101" i="34"/>
  <c r="G101" i="34"/>
  <c r="F101" i="34"/>
  <c r="F103" i="34" s="1"/>
  <c r="E101" i="34"/>
  <c r="E103" i="34" s="1"/>
  <c r="D101" i="34"/>
  <c r="H80" i="34"/>
  <c r="H82" i="34" s="1"/>
  <c r="G80" i="34"/>
  <c r="G82" i="34" s="1"/>
  <c r="F80" i="34"/>
  <c r="F82" i="34" s="1"/>
  <c r="E80" i="34"/>
  <c r="E82" i="34" s="1"/>
  <c r="D80" i="34"/>
  <c r="D82" i="34" s="1"/>
  <c r="E210" i="34"/>
  <c r="F209" i="34" s="1"/>
  <c r="E178" i="34"/>
  <c r="E164" i="34"/>
  <c r="F163" i="34" s="1"/>
  <c r="E155" i="34"/>
  <c r="F154" i="34" s="1"/>
  <c r="H59" i="34"/>
  <c r="H61" i="34" s="1"/>
  <c r="G59" i="34"/>
  <c r="G61" i="34" s="1"/>
  <c r="F59" i="34"/>
  <c r="F61" i="34" s="1"/>
  <c r="E59" i="34"/>
  <c r="E61" i="34" s="1"/>
  <c r="D59" i="34"/>
  <c r="D61" i="34" s="1"/>
  <c r="G20" i="34"/>
  <c r="G15" i="34"/>
  <c r="G13" i="34"/>
  <c r="G11" i="34"/>
  <c r="C5" i="34"/>
  <c r="E193" i="33"/>
  <c r="E185" i="33"/>
  <c r="E177" i="33"/>
  <c r="E198" i="33"/>
  <c r="E169" i="33"/>
  <c r="E161" i="33"/>
  <c r="F160" i="33" s="1"/>
  <c r="E152" i="33"/>
  <c r="F151" i="33" s="1"/>
  <c r="H56" i="33"/>
  <c r="H58" i="33" s="1"/>
  <c r="G56" i="33"/>
  <c r="G58" i="33" s="1"/>
  <c r="F56" i="33"/>
  <c r="F58" i="33" s="1"/>
  <c r="E56" i="33"/>
  <c r="E58" i="33" s="1"/>
  <c r="D56" i="33"/>
  <c r="D58" i="33" s="1"/>
  <c r="G20" i="33"/>
  <c r="G15" i="33"/>
  <c r="G13" i="33"/>
  <c r="G11" i="33"/>
  <c r="C5" i="33"/>
  <c r="E196" i="32"/>
  <c r="E187" i="32"/>
  <c r="E177" i="32"/>
  <c r="E201" i="32"/>
  <c r="E168" i="32"/>
  <c r="E161" i="32"/>
  <c r="F159" i="32" s="1"/>
  <c r="E152" i="32"/>
  <c r="F149" i="32" s="1"/>
  <c r="H56" i="32"/>
  <c r="H58" i="32" s="1"/>
  <c r="G56" i="32"/>
  <c r="G58" i="32" s="1"/>
  <c r="F56" i="32"/>
  <c r="F58" i="32" s="1"/>
  <c r="E56" i="32"/>
  <c r="E58" i="32" s="1"/>
  <c r="D56" i="32"/>
  <c r="D58" i="32" s="1"/>
  <c r="G20" i="32"/>
  <c r="G15" i="32"/>
  <c r="G13" i="32"/>
  <c r="G11" i="32"/>
  <c r="C5" i="32"/>
  <c r="E192" i="31"/>
  <c r="E184" i="31"/>
  <c r="E177" i="31"/>
  <c r="F76" i="35" l="1"/>
  <c r="F75" i="35"/>
  <c r="F74" i="35"/>
  <c r="F190" i="32"/>
  <c r="F192" i="32"/>
  <c r="F193" i="32"/>
  <c r="F181" i="32"/>
  <c r="F184" i="32"/>
  <c r="F185" i="32"/>
  <c r="F183" i="32"/>
  <c r="F174" i="32"/>
  <c r="F175" i="32"/>
  <c r="F79" i="35"/>
  <c r="F193" i="34"/>
  <c r="F180" i="32"/>
  <c r="F190" i="34"/>
  <c r="F203" i="34"/>
  <c r="F201" i="34"/>
  <c r="F204" i="34"/>
  <c r="F176" i="31"/>
  <c r="F189" i="33"/>
  <c r="F180" i="31"/>
  <c r="F172" i="32"/>
  <c r="F173" i="32"/>
  <c r="F171" i="32"/>
  <c r="F177" i="34"/>
  <c r="F195" i="34"/>
  <c r="F192" i="34"/>
  <c r="F172" i="33"/>
  <c r="F191" i="34"/>
  <c r="F173" i="31"/>
  <c r="F188" i="31"/>
  <c r="F187" i="31"/>
  <c r="F166" i="32"/>
  <c r="F164" i="32"/>
  <c r="F167" i="32"/>
  <c r="F165" i="32"/>
  <c r="F191" i="32"/>
  <c r="F181" i="33"/>
  <c r="F181" i="31"/>
  <c r="F194" i="34"/>
  <c r="F199" i="34"/>
  <c r="F202" i="34"/>
  <c r="F176" i="32"/>
  <c r="F186" i="32"/>
  <c r="F182" i="32"/>
  <c r="F194" i="32"/>
  <c r="F189" i="31"/>
  <c r="F191" i="31"/>
  <c r="F174" i="31"/>
  <c r="F182" i="31"/>
  <c r="F190" i="31"/>
  <c r="F175" i="31"/>
  <c r="F183" i="31"/>
  <c r="F165" i="33"/>
  <c r="F166" i="33"/>
  <c r="F167" i="33"/>
  <c r="H53" i="35"/>
  <c r="H54" i="35" s="1"/>
  <c r="H55" i="35" s="1"/>
  <c r="G53" i="35"/>
  <c r="G54" i="35" s="1"/>
  <c r="C93" i="35" s="1"/>
  <c r="E53" i="35"/>
  <c r="E54" i="35" s="1"/>
  <c r="C74" i="35" s="1"/>
  <c r="F53" i="35"/>
  <c r="F54" i="35" s="1"/>
  <c r="F55" i="35" s="1"/>
  <c r="F95" i="35"/>
  <c r="F86" i="35"/>
  <c r="F104" i="35"/>
  <c r="F77" i="35"/>
  <c r="F87" i="35"/>
  <c r="F96" i="35"/>
  <c r="F105" i="35"/>
  <c r="F78" i="35"/>
  <c r="F84" i="35"/>
  <c r="F88" i="35"/>
  <c r="F93" i="35"/>
  <c r="F97" i="35"/>
  <c r="F102" i="35"/>
  <c r="F106" i="35"/>
  <c r="F85" i="35"/>
  <c r="F94" i="35"/>
  <c r="F103" i="35"/>
  <c r="E125" i="34"/>
  <c r="E126" i="34" s="1"/>
  <c r="E127" i="34" s="1"/>
  <c r="F125" i="34"/>
  <c r="F126" i="34" s="1"/>
  <c r="F127" i="34" s="1"/>
  <c r="F181" i="34"/>
  <c r="F185" i="34"/>
  <c r="F183" i="34"/>
  <c r="F184" i="34"/>
  <c r="F186" i="34"/>
  <c r="H125" i="34"/>
  <c r="H126" i="34" s="1"/>
  <c r="H127" i="34" s="1"/>
  <c r="G125" i="34"/>
  <c r="G126" i="34" s="1"/>
  <c r="G104" i="34"/>
  <c r="G105" i="34" s="1"/>
  <c r="H104" i="34"/>
  <c r="H105" i="34" s="1"/>
  <c r="H106" i="34" s="1"/>
  <c r="E104" i="34"/>
  <c r="E105" i="34" s="1"/>
  <c r="F104" i="34"/>
  <c r="F105" i="34" s="1"/>
  <c r="H83" i="34"/>
  <c r="H84" i="34" s="1"/>
  <c r="H85" i="34" s="1"/>
  <c r="E83" i="34"/>
  <c r="E84" i="34" s="1"/>
  <c r="E85" i="34" s="1"/>
  <c r="E62" i="34"/>
  <c r="E63" i="34" s="1"/>
  <c r="E64" i="34" s="1"/>
  <c r="F83" i="34"/>
  <c r="F84" i="34" s="1"/>
  <c r="F85" i="34" s="1"/>
  <c r="G83" i="34"/>
  <c r="G84" i="34" s="1"/>
  <c r="C181" i="34" s="1"/>
  <c r="F152" i="34"/>
  <c r="H62" i="34"/>
  <c r="H63" i="34" s="1"/>
  <c r="H64" i="34" s="1"/>
  <c r="G62" i="34"/>
  <c r="G63" i="34" s="1"/>
  <c r="G64" i="34" s="1"/>
  <c r="F160" i="34"/>
  <c r="F62" i="34"/>
  <c r="F63" i="34" s="1"/>
  <c r="F64" i="34" s="1"/>
  <c r="F151" i="34"/>
  <c r="F161" i="34"/>
  <c r="F149" i="34"/>
  <c r="F153" i="34"/>
  <c r="F158" i="34"/>
  <c r="F162" i="34"/>
  <c r="F167" i="34"/>
  <c r="F176" i="34"/>
  <c r="F208" i="34"/>
  <c r="F150" i="34"/>
  <c r="F159" i="34"/>
  <c r="F175" i="34"/>
  <c r="F192" i="33"/>
  <c r="F188" i="33"/>
  <c r="F180" i="33"/>
  <c r="F174" i="33"/>
  <c r="F173" i="33"/>
  <c r="F184" i="33"/>
  <c r="F183" i="33"/>
  <c r="F191" i="33"/>
  <c r="F176" i="33"/>
  <c r="F182" i="33"/>
  <c r="F190" i="33"/>
  <c r="F175" i="33"/>
  <c r="F157" i="33"/>
  <c r="F155" i="33"/>
  <c r="F148" i="33"/>
  <c r="F158" i="33"/>
  <c r="F159" i="33"/>
  <c r="F149" i="33"/>
  <c r="F164" i="33"/>
  <c r="F146" i="33"/>
  <c r="F150" i="33"/>
  <c r="F156" i="33"/>
  <c r="F197" i="33"/>
  <c r="G59" i="33"/>
  <c r="G60" i="33" s="1"/>
  <c r="F147" i="33"/>
  <c r="F168" i="33"/>
  <c r="E59" i="33"/>
  <c r="E60" i="33" s="1"/>
  <c r="H59" i="33"/>
  <c r="H60" i="33" s="1"/>
  <c r="C196" i="33" s="1"/>
  <c r="F59" i="33"/>
  <c r="F60" i="33" s="1"/>
  <c r="F196" i="33"/>
  <c r="G59" i="32"/>
  <c r="G60" i="32" s="1"/>
  <c r="C164" i="32" s="1"/>
  <c r="F150" i="32"/>
  <c r="F147" i="32"/>
  <c r="F156" i="32"/>
  <c r="F148" i="32"/>
  <c r="F157" i="32"/>
  <c r="E59" i="32"/>
  <c r="E60" i="32" s="1"/>
  <c r="C146" i="32" s="1"/>
  <c r="F146" i="32"/>
  <c r="F151" i="32"/>
  <c r="F160" i="32"/>
  <c r="F59" i="32"/>
  <c r="F60" i="32" s="1"/>
  <c r="F61" i="32" s="1"/>
  <c r="F158" i="32"/>
  <c r="F155" i="32"/>
  <c r="F200" i="32"/>
  <c r="H59" i="32"/>
  <c r="H60" i="32" s="1"/>
  <c r="F199" i="32"/>
  <c r="G127" i="34" l="1"/>
  <c r="C199" i="34"/>
  <c r="G106" i="34"/>
  <c r="C190" i="34"/>
  <c r="C102" i="35"/>
  <c r="C84" i="35"/>
  <c r="C164" i="33"/>
  <c r="G55" i="35"/>
  <c r="E55" i="35"/>
  <c r="G85" i="34"/>
  <c r="F106" i="34"/>
  <c r="E106" i="34"/>
  <c r="C167" i="34"/>
  <c r="C149" i="34"/>
  <c r="C208" i="34"/>
  <c r="C158" i="34"/>
  <c r="G61" i="33"/>
  <c r="H61" i="33"/>
  <c r="C155" i="33"/>
  <c r="F61" i="33"/>
  <c r="E61" i="33"/>
  <c r="C146" i="33"/>
  <c r="G61" i="32"/>
  <c r="C155" i="32"/>
  <c r="E61" i="32"/>
  <c r="H61" i="32"/>
  <c r="C199" i="32"/>
  <c r="E197" i="31" l="1"/>
  <c r="F196" i="31" s="1"/>
  <c r="E170" i="31"/>
  <c r="F166" i="31" s="1"/>
  <c r="E163" i="31"/>
  <c r="F162" i="31" s="1"/>
  <c r="E154" i="31"/>
  <c r="F153" i="31" s="1"/>
  <c r="H58" i="31"/>
  <c r="H60" i="31" s="1"/>
  <c r="G58" i="31"/>
  <c r="G60" i="31" s="1"/>
  <c r="F58" i="31"/>
  <c r="F60" i="31" s="1"/>
  <c r="E58" i="31"/>
  <c r="E60" i="31" s="1"/>
  <c r="D58" i="31"/>
  <c r="D60" i="31" s="1"/>
  <c r="G20" i="31"/>
  <c r="G15" i="31"/>
  <c r="G13" i="31"/>
  <c r="G11" i="31"/>
  <c r="C5" i="31"/>
  <c r="F168" i="31" l="1"/>
  <c r="F167" i="31"/>
  <c r="F169" i="31"/>
  <c r="E61" i="31"/>
  <c r="E62" i="31" s="1"/>
  <c r="E63" i="31" s="1"/>
  <c r="H61" i="31"/>
  <c r="H62" i="31" s="1"/>
  <c r="F195" i="31"/>
  <c r="G61" i="31"/>
  <c r="G62" i="31" s="1"/>
  <c r="C166" i="31" s="1"/>
  <c r="F61" i="31"/>
  <c r="F62" i="31" s="1"/>
  <c r="F63" i="31" s="1"/>
  <c r="F150" i="31"/>
  <c r="F148" i="31"/>
  <c r="F152" i="31"/>
  <c r="F157" i="31"/>
  <c r="F161" i="31"/>
  <c r="F159" i="31"/>
  <c r="F151" i="31"/>
  <c r="F160" i="31"/>
  <c r="F149" i="31"/>
  <c r="F158" i="31"/>
  <c r="E12" i="17"/>
  <c r="E11" i="16"/>
  <c r="C148" i="31" l="1"/>
  <c r="H63" i="31"/>
  <c r="C195" i="31"/>
  <c r="G63" i="31"/>
  <c r="C157" i="31"/>
  <c r="E122" i="28"/>
  <c r="F121" i="28" s="1"/>
  <c r="E113" i="28"/>
  <c r="F112" i="28" s="1"/>
  <c r="E104" i="28"/>
  <c r="F103" i="28" s="1"/>
  <c r="E95" i="28"/>
  <c r="F94" i="28" s="1"/>
  <c r="H64" i="28"/>
  <c r="G64" i="28"/>
  <c r="F64" i="28"/>
  <c r="E64" i="28"/>
  <c r="E66" i="28" s="1"/>
  <c r="D64" i="28"/>
  <c r="D66" i="28" s="1"/>
  <c r="E122" i="27"/>
  <c r="F117" i="27" s="1"/>
  <c r="E113" i="27"/>
  <c r="F108" i="27" s="1"/>
  <c r="E104" i="27"/>
  <c r="F99" i="27" s="1"/>
  <c r="E95" i="27"/>
  <c r="F90" i="27" s="1"/>
  <c r="H64" i="27"/>
  <c r="H66" i="27" s="1"/>
  <c r="G64" i="27"/>
  <c r="G66" i="27" s="1"/>
  <c r="F64" i="27"/>
  <c r="F66" i="27" s="1"/>
  <c r="E64" i="27"/>
  <c r="E66" i="27" s="1"/>
  <c r="D64" i="27"/>
  <c r="D66" i="27" s="1"/>
  <c r="I61" i="8"/>
  <c r="I62" i="8" s="1"/>
  <c r="G61" i="8"/>
  <c r="E61" i="8"/>
  <c r="F94" i="27" l="1"/>
  <c r="F108" i="28"/>
  <c r="F91" i="27"/>
  <c r="F92" i="27"/>
  <c r="F67" i="28"/>
  <c r="F68" i="28" s="1"/>
  <c r="F69" i="28" s="1"/>
  <c r="F102" i="28"/>
  <c r="F120" i="28"/>
  <c r="F107" i="28"/>
  <c r="F89" i="28"/>
  <c r="F90" i="28"/>
  <c r="F92" i="28"/>
  <c r="F117" i="28"/>
  <c r="F93" i="28"/>
  <c r="F119" i="28"/>
  <c r="G67" i="28"/>
  <c r="G68" i="28" s="1"/>
  <c r="G69" i="28" s="1"/>
  <c r="H67" i="28"/>
  <c r="H68" i="28" s="1"/>
  <c r="H69" i="28" s="1"/>
  <c r="F110" i="28"/>
  <c r="F98" i="28"/>
  <c r="F111" i="28"/>
  <c r="E67" i="28"/>
  <c r="E68" i="28" s="1"/>
  <c r="E69" i="28" s="1"/>
  <c r="F66" i="28"/>
  <c r="F99" i="28"/>
  <c r="F101" i="28"/>
  <c r="F116" i="28"/>
  <c r="G66" i="28"/>
  <c r="H66" i="28"/>
  <c r="F91" i="28"/>
  <c r="F100" i="28"/>
  <c r="F109" i="28"/>
  <c r="F118" i="28"/>
  <c r="F109" i="27"/>
  <c r="F110" i="27"/>
  <c r="F111" i="27"/>
  <c r="F93" i="27"/>
  <c r="F112" i="27"/>
  <c r="F119" i="27"/>
  <c r="F103" i="27"/>
  <c r="F121" i="27"/>
  <c r="H67" i="27"/>
  <c r="H68" i="27" s="1"/>
  <c r="H69" i="27" s="1"/>
  <c r="F100" i="27"/>
  <c r="F101" i="27"/>
  <c r="F102" i="27"/>
  <c r="F118" i="27"/>
  <c r="F120" i="27"/>
  <c r="E67" i="27"/>
  <c r="E68" i="27" s="1"/>
  <c r="F67" i="27"/>
  <c r="F68" i="27" s="1"/>
  <c r="F89" i="27"/>
  <c r="F98" i="27"/>
  <c r="F107" i="27"/>
  <c r="F116" i="27"/>
  <c r="G67" i="27"/>
  <c r="G68" i="27" s="1"/>
  <c r="G17" i="28"/>
  <c r="G15" i="28"/>
  <c r="G13" i="28"/>
  <c r="G11" i="28"/>
  <c r="G17" i="27"/>
  <c r="G15" i="27"/>
  <c r="G13" i="27"/>
  <c r="G11" i="27"/>
  <c r="C98" i="28" l="1"/>
  <c r="C116" i="27"/>
  <c r="C107" i="28"/>
  <c r="C89" i="28"/>
  <c r="C116" i="28"/>
  <c r="C107" i="27"/>
  <c r="G69" i="27"/>
  <c r="F69" i="27"/>
  <c r="C98" i="27"/>
  <c r="C89" i="27"/>
  <c r="E69" i="27"/>
  <c r="G17" i="26"/>
  <c r="G15" i="26"/>
  <c r="G13" i="26"/>
  <c r="G11" i="26"/>
  <c r="I13" i="8"/>
  <c r="I11" i="8"/>
  <c r="H64" i="26" l="1"/>
  <c r="H66" i="26" s="1"/>
  <c r="G64" i="26"/>
  <c r="G66" i="26" s="1"/>
  <c r="F64" i="26"/>
  <c r="F66" i="26" s="1"/>
  <c r="E64" i="26"/>
  <c r="E66" i="26" s="1"/>
  <c r="D64" i="26"/>
  <c r="D66" i="26" s="1"/>
  <c r="C5" i="28" l="1"/>
  <c r="C5" i="27"/>
  <c r="E122" i="26"/>
  <c r="E113" i="26"/>
  <c r="E104" i="26"/>
  <c r="E95" i="26"/>
  <c r="C5" i="26"/>
  <c r="F117" i="26" l="1"/>
  <c r="F121" i="26"/>
  <c r="F116" i="26"/>
  <c r="F120" i="26"/>
  <c r="F118" i="26"/>
  <c r="F119" i="26"/>
  <c r="F112" i="26"/>
  <c r="F111" i="26"/>
  <c r="F108" i="26"/>
  <c r="F107" i="26"/>
  <c r="F110" i="26"/>
  <c r="F109" i="26"/>
  <c r="F91" i="26"/>
  <c r="F90" i="26"/>
  <c r="F93" i="26"/>
  <c r="F89" i="26"/>
  <c r="F94" i="26"/>
  <c r="F92" i="26"/>
  <c r="F102" i="26"/>
  <c r="F101" i="26"/>
  <c r="F100" i="26"/>
  <c r="F103" i="26"/>
  <c r="F99" i="26"/>
  <c r="F98" i="26"/>
  <c r="H67" i="26"/>
  <c r="H68" i="26" s="1"/>
  <c r="G67" i="26"/>
  <c r="G68" i="26" s="1"/>
  <c r="G69" i="26" s="1"/>
  <c r="E67" i="26"/>
  <c r="E68" i="26" s="1"/>
  <c r="F67" i="26"/>
  <c r="F68" i="26" s="1"/>
  <c r="C98" i="26" s="1"/>
  <c r="H69" i="26" l="1"/>
  <c r="C116" i="26"/>
  <c r="F69" i="26"/>
  <c r="E69" i="26"/>
  <c r="C89" i="26"/>
  <c r="C107" i="26"/>
  <c r="I63" i="8" l="1"/>
  <c r="J133" i="8" s="1"/>
  <c r="G62" i="8"/>
  <c r="D5" i="20"/>
  <c r="C5" i="8"/>
  <c r="I64" i="8" l="1"/>
  <c r="J136" i="8" s="1"/>
  <c r="G63" i="8"/>
  <c r="J73" i="8" s="1"/>
  <c r="G64" i="8"/>
  <c r="J76" i="8" s="1"/>
</calcChain>
</file>

<file path=xl/sharedStrings.xml><?xml version="1.0" encoding="utf-8"?>
<sst xmlns="http://schemas.openxmlformats.org/spreadsheetml/2006/main" count="2292" uniqueCount="679">
  <si>
    <t>Health Plan:</t>
  </si>
  <si>
    <t>Date Completed:</t>
  </si>
  <si>
    <t>Step Therapy Protocols</t>
  </si>
  <si>
    <t>Conditioning of Benefits on Completion of a Course of Treatment</t>
  </si>
  <si>
    <t>Restrictions Based on Geographic Location, Facility Type, or Provider Specialty</t>
  </si>
  <si>
    <t>Out-of-Network Provider Access Standards</t>
  </si>
  <si>
    <t>Formulary Design</t>
  </si>
  <si>
    <t>Clinical Care Guidelines</t>
  </si>
  <si>
    <t>Network Limits: In-Network vs Out-of-Network</t>
  </si>
  <si>
    <t>Length of Stay</t>
  </si>
  <si>
    <t>High Cost</t>
  </si>
  <si>
    <t>Potential for Off-Label Use</t>
  </si>
  <si>
    <t>Clinical Efficacy</t>
  </si>
  <si>
    <t>NQTL</t>
  </si>
  <si>
    <t>Inpatient</t>
  </si>
  <si>
    <t>Outpatient</t>
  </si>
  <si>
    <t>Health Plan Reporting Tool</t>
  </si>
  <si>
    <t>Period Reported On:</t>
  </si>
  <si>
    <t>Tool Completed By:</t>
  </si>
  <si>
    <t>Definitions</t>
  </si>
  <si>
    <r>
      <rPr>
        <b/>
        <i/>
        <sz val="11"/>
        <color rgb="FF38939B"/>
        <rFont val="Calibri"/>
        <family val="2"/>
        <scheme val="minor"/>
      </rPr>
      <t>Financial requirements</t>
    </r>
    <r>
      <rPr>
        <i/>
        <sz val="11"/>
        <color theme="1"/>
        <rFont val="Calibri"/>
        <family val="2"/>
        <scheme val="minor"/>
      </rPr>
      <t xml:space="preserve"> </t>
    </r>
    <r>
      <rPr>
        <sz val="11"/>
        <color theme="1"/>
        <rFont val="Calibri"/>
        <family val="2"/>
        <scheme val="minor"/>
      </rPr>
      <t>include deductibles, copayments, coinsurance, or out-of-pocket maximums. Financial requirements do not include aggregate lifetime or annual dollar limits.</t>
    </r>
  </si>
  <si>
    <t>(1)</t>
  </si>
  <si>
    <t>Apply the aggregate lifetime or annual dollar limit both to the medical/surgical benefits to which the limit would otherwise apply and to mental health or substance use disorder benefits in a manner that does not distinguish between the medical/surgical benefits and mental health or substance use disorder benefits; or</t>
  </si>
  <si>
    <t>(2)</t>
  </si>
  <si>
    <t>Not include an aggregate lifetime or annual dollar limit on mental health or substance use disorder benefits that is more restrictive than the aggregate lifetime or annual dollar limit, respectively, on medical/surgical benefits.</t>
  </si>
  <si>
    <t>(d) Determining one-third and two-thirds of all medical/surgical benefits.</t>
  </si>
  <si>
    <t>Impose no aggregate lifetime or annual dollar limit, on mental health or substance use disorder benefits; or</t>
  </si>
  <si>
    <t>(i)</t>
  </si>
  <si>
    <t>(ii)</t>
  </si>
  <si>
    <t>Impose an aggregate lifetime or annual dollar limit on mental health or substance use disorder benefits that is no more restrictive that an average limit calculated for medical/surgical benefits.</t>
  </si>
  <si>
    <t>(b) General parity requirement - (1) General rule and scope.</t>
  </si>
  <si>
    <t>(2) Classification of benefits used for applying rules.</t>
  </si>
  <si>
    <t>(iii)</t>
  </si>
  <si>
    <t>(iv)</t>
  </si>
  <si>
    <r>
      <rPr>
        <i/>
        <sz val="11"/>
        <color theme="1"/>
        <rFont val="Calibri"/>
        <family val="2"/>
        <scheme val="minor"/>
      </rPr>
      <t>Inpatient.</t>
    </r>
    <r>
      <rPr>
        <sz val="11"/>
        <color theme="1"/>
        <rFont val="Calibri"/>
        <family val="2"/>
        <scheme val="minor"/>
      </rPr>
      <t xml:space="preserve"> Benefits furnished on an inpatient basis.</t>
    </r>
  </si>
  <si>
    <r>
      <rPr>
        <i/>
        <sz val="11"/>
        <color theme="1"/>
        <rFont val="Calibri"/>
        <family val="2"/>
        <scheme val="minor"/>
      </rPr>
      <t>Outpatient.</t>
    </r>
    <r>
      <rPr>
        <sz val="11"/>
        <color theme="1"/>
        <rFont val="Calibri"/>
        <family val="2"/>
        <scheme val="minor"/>
      </rPr>
      <t xml:space="preserve"> Benefits furnished on an outpatient basis.</t>
    </r>
  </si>
  <si>
    <r>
      <rPr>
        <i/>
        <sz val="11"/>
        <color theme="1"/>
        <rFont val="Calibri"/>
        <family val="2"/>
        <scheme val="minor"/>
      </rPr>
      <t>Emergency care.</t>
    </r>
    <r>
      <rPr>
        <sz val="11"/>
        <color theme="1"/>
        <rFont val="Calibri"/>
        <family val="2"/>
        <scheme val="minor"/>
      </rPr>
      <t xml:space="preserve"> Benefits for emergency care.</t>
    </r>
  </si>
  <si>
    <r>
      <rPr>
        <i/>
        <sz val="11"/>
        <color theme="1"/>
        <rFont val="Calibri"/>
        <family val="2"/>
        <scheme val="minor"/>
      </rPr>
      <t>Prescription drugs.</t>
    </r>
    <r>
      <rPr>
        <sz val="11"/>
        <color theme="1"/>
        <rFont val="Calibri"/>
        <family val="2"/>
        <scheme val="minor"/>
      </rPr>
      <t xml:space="preserve"> Benefits for prescription drugs.</t>
    </r>
  </si>
  <si>
    <t>(3) No separate cumulative financial requirements.</t>
  </si>
  <si>
    <t>(c) Nonquantitative treatment limitations - (1) General rule.</t>
  </si>
  <si>
    <t>(2) Illustrative list of nonquantitative treatment limitations.</t>
  </si>
  <si>
    <t>Acronyms</t>
  </si>
  <si>
    <t>AL/ADL</t>
  </si>
  <si>
    <t>Aggregate lifetime and annual dollar limits</t>
  </si>
  <si>
    <t>QTL</t>
  </si>
  <si>
    <t>Quantitative treatment limitation</t>
  </si>
  <si>
    <t>Nonquantitative treatment limitation</t>
  </si>
  <si>
    <t>MH/SUD</t>
  </si>
  <si>
    <t>Med/Surg</t>
  </si>
  <si>
    <t>Medical and surgical</t>
  </si>
  <si>
    <t>MCO</t>
  </si>
  <si>
    <t>PAHP</t>
  </si>
  <si>
    <t>PIHP</t>
  </si>
  <si>
    <t>Prepaid ambulatory health plan</t>
  </si>
  <si>
    <t>Prepaid inpatient health plan</t>
  </si>
  <si>
    <t>ABP</t>
  </si>
  <si>
    <t>Alternative benefit plan</t>
  </si>
  <si>
    <t>CHIP</t>
  </si>
  <si>
    <t>Children's Health Insurance Program</t>
  </si>
  <si>
    <t>Mental health or substance use disorder</t>
  </si>
  <si>
    <t>(2) Type of financial requirement or treatment limitation.</t>
  </si>
  <si>
    <t>Different types of financial requirements include deductibles, copayments, coinsurance, and out-of-pocket maximums.</t>
  </si>
  <si>
    <t>Different types of quantitative treatment limitations include annual, episode, and lifetime day and visit limits.</t>
  </si>
  <si>
    <t>Nonquantitative treatment limitations include:</t>
  </si>
  <si>
    <t>Medical management standards limiting or excluding benefits based on medical necessity or medical appropriateness, or based on whether the treatment is experimental or investigative;</t>
  </si>
  <si>
    <t>Formulary design for prescription drugs;</t>
  </si>
  <si>
    <t>Standards for provider admission to participate in a network, including reimbursement rates;</t>
  </si>
  <si>
    <t>(v)</t>
  </si>
  <si>
    <t>(vi)</t>
  </si>
  <si>
    <t>(vii)</t>
  </si>
  <si>
    <t>Exclusions based on failure to complete a course of treatment;</t>
  </si>
  <si>
    <t>(viii)</t>
  </si>
  <si>
    <t>(ix)</t>
  </si>
  <si>
    <t>Standards for providing access to out-of-network providers.</t>
  </si>
  <si>
    <t>FR</t>
  </si>
  <si>
    <t>Financial requirements</t>
  </si>
  <si>
    <t>OVERVIEW: Aggregate Lifetime and Annual Dollar Limits</t>
  </si>
  <si>
    <t>OVERVIEW: Quantitative Treatment Limitations</t>
  </si>
  <si>
    <t>OVERVIEW: Financial Requirements</t>
  </si>
  <si>
    <t>OVERVIEW: Non-Quantitative Treatment Limitations</t>
  </si>
  <si>
    <t>Regulatory Sources</t>
  </si>
  <si>
    <t>Part V, Department of Health and Human Services</t>
  </si>
  <si>
    <t>Federal Register, Vol. 81, No. 61</t>
  </si>
  <si>
    <t>Medicaid and Children’s Health Insurance Programs; Mental Health Parity and Addiction Equity Act of 2008; the Application of Mental Health Parity Requirements to Coverage Offered by Medicaid Managed Care Organizations, the Children’s Health Insurance Program (CHIP), and Alternative Benefit Plans; Final Rule</t>
  </si>
  <si>
    <t>Centers for Medicare and Medicaid Services</t>
  </si>
  <si>
    <t>Other Terms Used in this Workbook</t>
  </si>
  <si>
    <t>Acronyms Used in this Workbook</t>
  </si>
  <si>
    <t>42 CFR Part 438, Managed Care</t>
  </si>
  <si>
    <r>
      <rPr>
        <b/>
        <i/>
        <sz val="11"/>
        <color rgb="FF38939B"/>
        <rFont val="Calibri"/>
        <family val="2"/>
        <scheme val="minor"/>
      </rPr>
      <t>Medical/surgical benefits</t>
    </r>
    <r>
      <rPr>
        <b/>
        <sz val="11"/>
        <color rgb="FF38939B"/>
        <rFont val="Calibri"/>
        <family val="2"/>
        <scheme val="minor"/>
      </rPr>
      <t xml:space="preserve"> </t>
    </r>
    <r>
      <rPr>
        <sz val="11"/>
        <color theme="1"/>
        <rFont val="Calibri"/>
        <family val="2"/>
        <scheme val="minor"/>
      </rPr>
      <t xml:space="preserve">means benefits for items or services for medical conditions or surgical procedures, as defined by the State and in accordance with applicable Federal and State law, but do not include mental health or substance use disorder benefits. </t>
    </r>
  </si>
  <si>
    <r>
      <rPr>
        <b/>
        <i/>
        <sz val="11"/>
        <color rgb="FF38939B"/>
        <rFont val="Calibri"/>
        <family val="2"/>
        <scheme val="minor"/>
      </rPr>
      <t>Mental health benefits</t>
    </r>
    <r>
      <rPr>
        <b/>
        <sz val="11"/>
        <color rgb="FF38939B"/>
        <rFont val="Calibri"/>
        <family val="2"/>
        <scheme val="minor"/>
      </rPr>
      <t xml:space="preserve"> </t>
    </r>
    <r>
      <rPr>
        <sz val="11"/>
        <color theme="1"/>
        <rFont val="Calibri"/>
        <family val="2"/>
        <scheme val="minor"/>
      </rPr>
      <t>means benefits for items or services for mental health conditions, as defined by the State and in accordance with applicable Federal and State law.</t>
    </r>
  </si>
  <si>
    <r>
      <rPr>
        <b/>
        <i/>
        <sz val="11"/>
        <color rgb="FF38939B"/>
        <rFont val="Calibri"/>
        <family val="2"/>
        <scheme val="minor"/>
      </rPr>
      <t>Substance use disorder benefits</t>
    </r>
    <r>
      <rPr>
        <b/>
        <sz val="11"/>
        <color rgb="FF38939B"/>
        <rFont val="Calibri"/>
        <family val="2"/>
        <scheme val="minor"/>
      </rPr>
      <t xml:space="preserve"> </t>
    </r>
    <r>
      <rPr>
        <sz val="11"/>
        <color theme="1"/>
        <rFont val="Calibri"/>
        <family val="2"/>
        <scheme val="minor"/>
      </rPr>
      <t>means benefits for items or services for substance use disorders, as defined by the State and in accordance with applicable Federal and State law.</t>
    </r>
  </si>
  <si>
    <r>
      <rPr>
        <b/>
        <i/>
        <sz val="11"/>
        <color rgb="FF38939B"/>
        <rFont val="Calibri"/>
        <family val="2"/>
        <scheme val="minor"/>
      </rPr>
      <t>Treatment limitations</t>
    </r>
    <r>
      <rPr>
        <b/>
        <sz val="11"/>
        <color rgb="FF38939B"/>
        <rFont val="Calibri"/>
        <family val="2"/>
        <scheme val="minor"/>
      </rPr>
      <t xml:space="preserve"> </t>
    </r>
    <r>
      <rPr>
        <sz val="11"/>
        <color theme="1"/>
        <rFont val="Calibri"/>
        <family val="2"/>
        <scheme val="minor"/>
      </rPr>
      <t>include limits on benefits based on the frequency of treatment, number of visits, days of coverage, days in a waiting period, or other similar limits on the scope or duration of treatment. Treatment limitations include both quantitative treatment limitations, which are expressed numerically, and nonquantitative treatment limitations, which otherwise limit the scope or duration of benefits for treatment under a plan or coverage. A permanent exclusion of all benefits for a particular condition or disorder, however, is not a treatment limitation for purposes of this definition.</t>
    </r>
  </si>
  <si>
    <t>Refusal to pay for higher-cost therapies until it can be shown that a lower-cost therapy is not effective (also known as fail-first policies or step therapy protocols);</t>
  </si>
  <si>
    <t>- Fact-checking</t>
  </si>
  <si>
    <t>- Auditing reported information</t>
  </si>
  <si>
    <t>- Obtaining supporting documentation</t>
  </si>
  <si>
    <t>Cover and Instructions</t>
  </si>
  <si>
    <t>Overview - AL ADL</t>
  </si>
  <si>
    <t>Overview - FR</t>
  </si>
  <si>
    <t>Overview - QTL</t>
  </si>
  <si>
    <t>Overview - NQTL</t>
  </si>
  <si>
    <t>Reporting - AL ADL</t>
  </si>
  <si>
    <t>Certification Stmt</t>
  </si>
  <si>
    <t>Notes</t>
  </si>
  <si>
    <t>Certification Statement</t>
  </si>
  <si>
    <t>Name of Owner or Corporate Officer</t>
  </si>
  <si>
    <t>Job Title</t>
  </si>
  <si>
    <t>Upon completion, an owner or corporate officer is required to review and certify the information reported.</t>
  </si>
  <si>
    <t>REPORTING: Aggregate Lifetime and Annual Dollar Limits</t>
  </si>
  <si>
    <t>MHPAEA</t>
  </si>
  <si>
    <t>Mental Health Parity and Addiction Equity Act</t>
  </si>
  <si>
    <t>AL Limits</t>
  </si>
  <si>
    <t>1)</t>
  </si>
  <si>
    <t>2)</t>
  </si>
  <si>
    <t>3)</t>
  </si>
  <si>
    <t>ADL</t>
  </si>
  <si>
    <t>4)</t>
  </si>
  <si>
    <t>5)</t>
  </si>
  <si>
    <t>6)</t>
  </si>
  <si>
    <t>Does the plan include an ADL on at least two-thirds of all med/surg benefits provided to enrollees through a contract with the State?</t>
  </si>
  <si>
    <t>Specify</t>
  </si>
  <si>
    <t>Note</t>
  </si>
  <si>
    <t>(see below)</t>
  </si>
  <si>
    <t>A</t>
  </si>
  <si>
    <t>B</t>
  </si>
  <si>
    <t>C</t>
  </si>
  <si>
    <t>Reference</t>
  </si>
  <si>
    <t>7)</t>
  </si>
  <si>
    <t>8)</t>
  </si>
  <si>
    <t>9)</t>
  </si>
  <si>
    <t>Coinsurance</t>
  </si>
  <si>
    <t>IP</t>
  </si>
  <si>
    <t>OP</t>
  </si>
  <si>
    <t>EC</t>
  </si>
  <si>
    <t>Emergency care</t>
  </si>
  <si>
    <t>Add rows for additional benefits/services, if needed</t>
  </si>
  <si>
    <t>Add rows for additional notes, if needed</t>
  </si>
  <si>
    <t>D</t>
  </si>
  <si>
    <t>E</t>
  </si>
  <si>
    <t>F</t>
  </si>
  <si>
    <t>Payments</t>
  </si>
  <si>
    <t>Total IP</t>
  </si>
  <si>
    <t>AL Limit</t>
  </si>
  <si>
    <t>Subject to</t>
  </si>
  <si>
    <t>Are less than one-third of payments limited?</t>
  </si>
  <si>
    <t>Are greater than two thirds of payments limited?</t>
  </si>
  <si>
    <t>Total OP</t>
  </si>
  <si>
    <t>Total EC</t>
  </si>
  <si>
    <t>If "yes", the Plan must either:</t>
  </si>
  <si>
    <t>If "yes", the Plan may not impose an AL limit on MH/SUD benefits.</t>
  </si>
  <si>
    <t>Not include an AL limit on MH/SUD benefits that is more restrictive than the AL limit on med/surg benefits.</t>
  </si>
  <si>
    <t>Complete the table below.</t>
  </si>
  <si>
    <t>Does the plan include an ADL less than one-third of med/surg benefits provided to enrollees through a contract with the State?</t>
  </si>
  <si>
    <t>If "yes", the Plan may not impose an ADL on MH/SUD benefits.</t>
  </si>
  <si>
    <t>Apply the ADL both to the med/surg benefits to which the limit would otherwise apply and to MH/SUD benefits in a manner that does not distinguish between the med/surg benefits and MH/SUD benefits; or</t>
  </si>
  <si>
    <t>Not include an ADL limit on MH/SUD benefits that is more restrictive than the AL limit on med/surg benefits.</t>
  </si>
  <si>
    <t>SECTION 2: Aggregate Lifetime (AL) Limits</t>
  </si>
  <si>
    <t>SECTION 3: Annual Dollar Limits (ADL)</t>
  </si>
  <si>
    <t>G</t>
  </si>
  <si>
    <t>H</t>
  </si>
  <si>
    <t>I</t>
  </si>
  <si>
    <t>Rx</t>
  </si>
  <si>
    <t>Total Rx</t>
  </si>
  <si>
    <t>Does Plan include AL limits on less than one-third of med/surg benefits provided to enrollees through a contract with the State?</t>
  </si>
  <si>
    <t>Does Plan include AL limits on at least two-thirds of all med/surg benefits provided to enrollees through a contract with the State?</t>
  </si>
  <si>
    <t>REPORTING: Non-Quantitative Treatment Limitations</t>
  </si>
  <si>
    <t>Supporting Documentation</t>
  </si>
  <si>
    <t>Auto Approval</t>
  </si>
  <si>
    <t>Auto Denial</t>
  </si>
  <si>
    <t>Medical Policies</t>
  </si>
  <si>
    <t>High Dollar Claims</t>
  </si>
  <si>
    <t>Potential or Actual Excessive Utilization</t>
  </si>
  <si>
    <r>
      <t xml:space="preserve">List IP </t>
    </r>
    <r>
      <rPr>
        <b/>
        <sz val="11"/>
        <color rgb="FF7AC142"/>
        <rFont val="Calibri"/>
        <family val="2"/>
        <scheme val="minor"/>
      </rPr>
      <t>Med/Surg</t>
    </r>
    <r>
      <rPr>
        <b/>
        <sz val="11"/>
        <color theme="1"/>
        <rFont val="Calibri"/>
        <family val="2"/>
        <scheme val="minor"/>
      </rPr>
      <t xml:space="preserve"> Benefits and Services</t>
    </r>
  </si>
  <si>
    <r>
      <t xml:space="preserve">List OP </t>
    </r>
    <r>
      <rPr>
        <b/>
        <sz val="11"/>
        <color rgb="FF7AC142"/>
        <rFont val="Calibri"/>
        <family val="2"/>
        <scheme val="minor"/>
      </rPr>
      <t>Med/Surg</t>
    </r>
    <r>
      <rPr>
        <b/>
        <sz val="11"/>
        <color theme="1"/>
        <rFont val="Calibri"/>
        <family val="2"/>
        <scheme val="minor"/>
      </rPr>
      <t xml:space="preserve"> Benefits and Services</t>
    </r>
  </si>
  <si>
    <r>
      <t xml:space="preserve">List EC </t>
    </r>
    <r>
      <rPr>
        <b/>
        <sz val="11"/>
        <color rgb="FF7AC142"/>
        <rFont val="Calibri"/>
        <family val="2"/>
        <scheme val="minor"/>
      </rPr>
      <t>Med/Surg</t>
    </r>
    <r>
      <rPr>
        <b/>
        <sz val="11"/>
        <color theme="1"/>
        <rFont val="Calibri"/>
        <family val="2"/>
        <scheme val="minor"/>
      </rPr>
      <t xml:space="preserve"> Benefits and Services</t>
    </r>
  </si>
  <si>
    <r>
      <t xml:space="preserve">List Rx </t>
    </r>
    <r>
      <rPr>
        <b/>
        <sz val="11"/>
        <color rgb="FF7AC142"/>
        <rFont val="Calibri"/>
        <family val="2"/>
        <scheme val="minor"/>
      </rPr>
      <t>Med/Surg</t>
    </r>
    <r>
      <rPr>
        <b/>
        <sz val="11"/>
        <color theme="1"/>
        <rFont val="Calibri"/>
        <family val="2"/>
        <scheme val="minor"/>
      </rPr>
      <t xml:space="preserve"> Benefits and Services</t>
    </r>
  </si>
  <si>
    <r>
      <t xml:space="preserve">List IP </t>
    </r>
    <r>
      <rPr>
        <b/>
        <sz val="11"/>
        <color rgb="FFF8971D"/>
        <rFont val="Calibri"/>
        <family val="2"/>
        <scheme val="minor"/>
      </rPr>
      <t>MH/SUD</t>
    </r>
    <r>
      <rPr>
        <b/>
        <sz val="11"/>
        <color theme="1"/>
        <rFont val="Calibri"/>
        <family val="2"/>
        <scheme val="minor"/>
      </rPr>
      <t xml:space="preserve"> Benefits and Services</t>
    </r>
  </si>
  <si>
    <t>Frequency</t>
  </si>
  <si>
    <t>(yes/no)</t>
  </si>
  <si>
    <t>Any AL Limit?</t>
  </si>
  <si>
    <t>Any ADL?</t>
  </si>
  <si>
    <r>
      <t xml:space="preserve">List OP </t>
    </r>
    <r>
      <rPr>
        <b/>
        <sz val="11"/>
        <color rgb="FFF8971D"/>
        <rFont val="Calibri"/>
        <family val="2"/>
        <scheme val="minor"/>
      </rPr>
      <t>MH/SUD</t>
    </r>
    <r>
      <rPr>
        <b/>
        <sz val="11"/>
        <color theme="1"/>
        <rFont val="Calibri"/>
        <family val="2"/>
        <scheme val="minor"/>
      </rPr>
      <t xml:space="preserve"> Benefits and Services</t>
    </r>
  </si>
  <si>
    <r>
      <t xml:space="preserve">List EC </t>
    </r>
    <r>
      <rPr>
        <b/>
        <sz val="11"/>
        <color rgb="FFF8971D"/>
        <rFont val="Calibri"/>
        <family val="2"/>
        <scheme val="minor"/>
      </rPr>
      <t>MH/SUD</t>
    </r>
    <r>
      <rPr>
        <b/>
        <sz val="11"/>
        <color theme="1"/>
        <rFont val="Calibri"/>
        <family val="2"/>
        <scheme val="minor"/>
      </rPr>
      <t xml:space="preserve"> Benefits and Services</t>
    </r>
  </si>
  <si>
    <r>
      <t xml:space="preserve">List Rx </t>
    </r>
    <r>
      <rPr>
        <b/>
        <sz val="11"/>
        <color rgb="FFF8971D"/>
        <rFont val="Calibri"/>
        <family val="2"/>
        <scheme val="minor"/>
      </rPr>
      <t>MH/SUD</t>
    </r>
    <r>
      <rPr>
        <b/>
        <sz val="11"/>
        <color theme="1"/>
        <rFont val="Calibri"/>
        <family val="2"/>
        <scheme val="minor"/>
      </rPr>
      <t xml:space="preserve"> Benefits and Services</t>
    </r>
  </si>
  <si>
    <t>Medical/Surgical</t>
  </si>
  <si>
    <t>Mental Health/SUD</t>
  </si>
  <si>
    <t>NQTL 1a:</t>
  </si>
  <si>
    <t>Medical Management - Utilization Management Prior Authorization Requests</t>
  </si>
  <si>
    <t>Prior Authorization (if applicable)</t>
  </si>
  <si>
    <t>Concurrent Review (if applicable)</t>
  </si>
  <si>
    <t>In-Network Provider Admission Standards</t>
  </si>
  <si>
    <t>Medical Management - Utilization Management Concurrent Review</t>
  </si>
  <si>
    <t>NQTL 1b:</t>
  </si>
  <si>
    <t>Summary of information contained in plan's documentation</t>
  </si>
  <si>
    <t>Tabs with no fill are informational. The health plan must complete the identifying information 
at the top of the Cover and Instructions tab. No other input is required on these tabs. 
Carefully review these tabs before completing subsequent tabs.</t>
  </si>
  <si>
    <t>Utilization Management</t>
  </si>
  <si>
    <t>Case Management</t>
  </si>
  <si>
    <t>Disease Management</t>
  </si>
  <si>
    <t xml:space="preserve"> </t>
  </si>
  <si>
    <t>PA Conditioning of Benefits on Completion of a Course of Treatment</t>
  </si>
  <si>
    <t>PA Auto Approval</t>
  </si>
  <si>
    <t>PA Auto Denial</t>
  </si>
  <si>
    <t>PA Clinical Care Guidelines</t>
  </si>
  <si>
    <t>PA Medical Policies</t>
  </si>
  <si>
    <t>PA Length of Stay</t>
  </si>
  <si>
    <t>PA High Dollar Claims</t>
  </si>
  <si>
    <t>PA Potential or Actual Excessive Utilization</t>
  </si>
  <si>
    <t>Prior Authorization (PA) General Overview from Request to Determination</t>
  </si>
  <si>
    <t>NQTL 1a</t>
  </si>
  <si>
    <t>Concurrent Review (CCR) General Overview from Request to Determination</t>
  </si>
  <si>
    <t>Prior Authorization
Category</t>
  </si>
  <si>
    <t>CCR Conditioning of Benefits on Completion of a Course of Treatment</t>
  </si>
  <si>
    <t>CCR Auto Approval</t>
  </si>
  <si>
    <t>CCR Auto Denial</t>
  </si>
  <si>
    <t>CCR Clinical Care Guidelines</t>
  </si>
  <si>
    <t>CCR Medical Policies</t>
  </si>
  <si>
    <t>CCR Length of Stay</t>
  </si>
  <si>
    <t>CCR High Dollar Claims</t>
  </si>
  <si>
    <t>CCR Potential or Actual Excessive Utilization</t>
  </si>
  <si>
    <t>NQTL 1c:</t>
  </si>
  <si>
    <t>Medical Management - Utilization Management Retrospective Review</t>
  </si>
  <si>
    <r>
      <rPr>
        <b/>
        <sz val="11"/>
        <rFont val="Calibri"/>
        <family val="2"/>
        <scheme val="minor"/>
      </rPr>
      <t>Retrospective Review</t>
    </r>
    <r>
      <rPr>
        <b/>
        <sz val="11"/>
        <color theme="1"/>
        <rFont val="Calibri"/>
        <family val="2"/>
        <scheme val="minor"/>
      </rPr>
      <t xml:space="preserve">
Category</t>
    </r>
  </si>
  <si>
    <t>RR Conditioning of Benefits on Completion of a Course of Treatment</t>
  </si>
  <si>
    <t>RR Auto Approval</t>
  </si>
  <si>
    <t>RR Auto Denial</t>
  </si>
  <si>
    <t>RR Clinical Care Guidelines</t>
  </si>
  <si>
    <t>RR Medical Policies</t>
  </si>
  <si>
    <t>RR High Dollar Claims</t>
  </si>
  <si>
    <t>RR Potential or Actual Excessive Utilization</t>
  </si>
  <si>
    <t>Case Management
Category</t>
  </si>
  <si>
    <t>Disease Management
Category</t>
  </si>
  <si>
    <t>NQTL 3:</t>
  </si>
  <si>
    <t>NQTL 2:</t>
  </si>
  <si>
    <r>
      <rPr>
        <b/>
        <sz val="11"/>
        <rFont val="Calibri"/>
        <family val="2"/>
        <scheme val="minor"/>
      </rPr>
      <t>Concurrent Review</t>
    </r>
    <r>
      <rPr>
        <b/>
        <sz val="11"/>
        <color theme="1"/>
        <rFont val="Calibri"/>
        <family val="2"/>
        <scheme val="minor"/>
      </rPr>
      <t xml:space="preserve">
Category</t>
    </r>
  </si>
  <si>
    <t>NQTL 4:</t>
  </si>
  <si>
    <t>Medical Management - Medication Request</t>
  </si>
  <si>
    <t>Medication Request
Category</t>
  </si>
  <si>
    <t>NQTL 5:</t>
  </si>
  <si>
    <t>Network Status
Category</t>
  </si>
  <si>
    <t>Limits on Svc</t>
  </si>
  <si>
    <t>of Coverage</t>
  </si>
  <si>
    <t>Limits</t>
  </si>
  <si>
    <t>Retrospective Review -  
Pre and Post claim  (RR) General Overview from Request to Determination</t>
  </si>
  <si>
    <t>Prior Authorization</t>
  </si>
  <si>
    <t>Concurrent Review</t>
  </si>
  <si>
    <t>Category</t>
  </si>
  <si>
    <t>Sub-category</t>
  </si>
  <si>
    <t>Retrospective Review</t>
  </si>
  <si>
    <t xml:space="preserve">
</t>
  </si>
  <si>
    <t xml:space="preserve">Network status is based upon contractual agreements between the plan and providers. </t>
  </si>
  <si>
    <t>NQTL 1b</t>
  </si>
  <si>
    <t>NQTL 1c</t>
  </si>
  <si>
    <t>NQTL 2</t>
  </si>
  <si>
    <t>NQTL 3</t>
  </si>
  <si>
    <t>NQTL 4</t>
  </si>
  <si>
    <t>NQTL 5</t>
  </si>
  <si>
    <t>Medication Request</t>
  </si>
  <si>
    <t>Network status</t>
  </si>
  <si>
    <t>NQTL 1</t>
  </si>
  <si>
    <t>Medical Management:</t>
  </si>
  <si>
    <t>Network Management:</t>
  </si>
  <si>
    <t>Network Management - Network Status</t>
  </si>
  <si>
    <t>Reporting Directions</t>
  </si>
  <si>
    <t>Furthermore, I acknowledge that compliance with MHPAEA requirements is solely the responsibility of the health plan.</t>
  </si>
  <si>
    <t>The reporting for Aggregate Lifetime and Annual Dollar Limits is designed to assist the plan in performing a detailed analysis of any such limitations. The reporting is broken into three sections:</t>
  </si>
  <si>
    <t>Med/Surg Payments</t>
  </si>
  <si>
    <t>Percent of Total Payments</t>
  </si>
  <si>
    <t>Copayments</t>
  </si>
  <si>
    <t>OOP Max</t>
  </si>
  <si>
    <t>In-Network Benefits</t>
  </si>
  <si>
    <t>Out-of-Network Benefits</t>
  </si>
  <si>
    <t>REPORTING: Inpatient Financial Requirements</t>
  </si>
  <si>
    <t>Types of Financial Requirements</t>
  </si>
  <si>
    <t xml:space="preserve">Note A:  </t>
  </si>
  <si>
    <t xml:space="preserve">Note B:  </t>
  </si>
  <si>
    <t>Analysis of Predominance</t>
  </si>
  <si>
    <t>Financial Requirement</t>
  </si>
  <si>
    <t>List Payments</t>
  </si>
  <si>
    <t>for Each Level</t>
  </si>
  <si>
    <r>
      <t xml:space="preserve">Analysis of "Substantially All" Threshold </t>
    </r>
    <r>
      <rPr>
        <sz val="9"/>
        <color theme="1"/>
        <rFont val="Calibri"/>
        <family val="2"/>
        <scheme val="minor"/>
      </rPr>
      <t>(two thirds or greater)</t>
    </r>
  </si>
  <si>
    <t>Substantially All Threshold Met?</t>
  </si>
  <si>
    <t>Predominance</t>
  </si>
  <si>
    <t>Calculation of</t>
  </si>
  <si>
    <t>For financial requirements referenced to "Note A", do not complete the analysis of predominance below, as it is not applicable. For financial requirements referenced to "Note B", complete the table below. Enter all levels of financial requirements applicable to med/surg benefits, ordered from lowest to highest, as well as the payment associated with each level.</t>
  </si>
  <si>
    <t>List FR Levels</t>
  </si>
  <si>
    <t>(low to high)</t>
  </si>
  <si>
    <t>Identify Predominant Level</t>
  </si>
  <si>
    <t>Predominant Level:</t>
  </si>
  <si>
    <t>Total Payments w/ Coinsurance:</t>
  </si>
  <si>
    <t>Total Payments w/ Copayment:</t>
  </si>
  <si>
    <t>Total Payments w/ Out of Pocket Maximum:</t>
  </si>
  <si>
    <t>(Note: "Payments" refers to the total dollar amount of all combinations of the plan's payments for med/surg benefits expected to be paid under the plan for a contract year.)</t>
  </si>
  <si>
    <t>REPORTING: Emergency Financial Requirements</t>
  </si>
  <si>
    <t>Payments with</t>
  </si>
  <si>
    <t>Visit</t>
  </si>
  <si>
    <t>Limits on Days</t>
  </si>
  <si>
    <t>Waiting</t>
  </si>
  <si>
    <t>Periods</t>
  </si>
  <si>
    <t>QTL does not apply to "substantially all" med/surg benefits. The health plan may not apply the QTL to MH/SUD benefits.</t>
  </si>
  <si>
    <t>FR does not apply to "substantially all" med/surg benefits. The health plan may not apply the FR to MH/SUD benefits.</t>
  </si>
  <si>
    <r>
      <rPr>
        <b/>
        <sz val="11"/>
        <color rgb="FF7AC142"/>
        <rFont val="Calibri"/>
        <family val="2"/>
        <scheme val="minor"/>
      </rPr>
      <t>Med/Surg</t>
    </r>
    <r>
      <rPr>
        <sz val="11"/>
        <color theme="1"/>
        <rFont val="Calibri"/>
        <family val="2"/>
        <scheme val="minor"/>
      </rPr>
      <t xml:space="preserve"> Limits on Service Frequency</t>
    </r>
  </si>
  <si>
    <r>
      <rPr>
        <b/>
        <sz val="11"/>
        <color rgb="FF7AC142"/>
        <rFont val="Calibri"/>
        <family val="2"/>
        <scheme val="minor"/>
      </rPr>
      <t>Med/Surg</t>
    </r>
    <r>
      <rPr>
        <sz val="11"/>
        <color theme="1"/>
        <rFont val="Calibri"/>
        <family val="2"/>
        <scheme val="minor"/>
      </rPr>
      <t xml:space="preserve"> Visit Limits</t>
    </r>
  </si>
  <si>
    <r>
      <rPr>
        <b/>
        <sz val="11"/>
        <color rgb="FF7AC142"/>
        <rFont val="Calibri"/>
        <family val="2"/>
        <scheme val="minor"/>
      </rPr>
      <t>Med/Surg</t>
    </r>
    <r>
      <rPr>
        <sz val="11"/>
        <color theme="1"/>
        <rFont val="Calibri"/>
        <family val="2"/>
        <scheme val="minor"/>
      </rPr>
      <t xml:space="preserve"> Limits on Days of Coverage</t>
    </r>
  </si>
  <si>
    <r>
      <rPr>
        <b/>
        <sz val="11"/>
        <color rgb="FF7AC142"/>
        <rFont val="Calibri"/>
        <family val="2"/>
        <scheme val="minor"/>
      </rPr>
      <t>Med/Surg</t>
    </r>
    <r>
      <rPr>
        <sz val="11"/>
        <color theme="1"/>
        <rFont val="Calibri"/>
        <family val="2"/>
        <scheme val="minor"/>
      </rPr>
      <t xml:space="preserve"> Waiting Periods</t>
    </r>
  </si>
  <si>
    <t>Total Payments w/ Limits on Service Frequency:</t>
  </si>
  <si>
    <t>Total Payments w/ Visit Limits:</t>
  </si>
  <si>
    <t>Total Payments w/ Limits on Days of Coverage:</t>
  </si>
  <si>
    <t>Total Payments w/ Waiting Periods:</t>
  </si>
  <si>
    <t>Reporting - IP FR</t>
  </si>
  <si>
    <t>Reporting - EC FR</t>
  </si>
  <si>
    <t>Reporting - Rx FR</t>
  </si>
  <si>
    <t>Reporting - IP QTL</t>
  </si>
  <si>
    <t>Reporting - OP QTL</t>
  </si>
  <si>
    <t>Reporting - EC QTL</t>
  </si>
  <si>
    <t>Reporting - Rx QTL</t>
  </si>
  <si>
    <t>Reporting - NQTLs 1a-5</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</si>
  <si>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for the financial requirement. However, if no level meets the 50% threshold, multiple levels may be combined until the combination of levels applies to more than half of the payments for the financial requirement. When multiple levels are combined, the lowest (least restrictive) level in the combination is the predominant level. Use the column labeled  "Identify Predominant Level" to identify a single level or a combination of levels that meets the predominance threshold. </t>
    </r>
  </si>
  <si>
    <t>Complete the table below to report the financial requirements applicable to mental health/substance use disorder benefits, regardless of the results of the analysis above. If multiple levels of financial requirements exist, specify all levels by including a line item for each level of financial requirement.</t>
  </si>
  <si>
    <t>Discuss any instances of non-compliance identified, or conclude that no instances of non-compliance were noted.</t>
  </si>
  <si>
    <r>
      <rPr>
        <i/>
        <sz val="11"/>
        <color theme="1"/>
        <rFont val="Calibri"/>
        <family val="2"/>
        <scheme val="minor"/>
      </rPr>
      <t>Outpatient.</t>
    </r>
    <r>
      <rPr>
        <sz val="11"/>
        <color theme="1"/>
        <rFont val="Calibri"/>
        <family val="2"/>
        <scheme val="minor"/>
      </rPr>
      <t xml:space="preserve"> Benefits furnished on an outpatient basis. [Include observation.]</t>
    </r>
  </si>
  <si>
    <t>QTLs include limits on frequency of treatment, number of visits, days of coverage, days in a waiting period, or other similar limits on the scope or duration of treatment that is quantifiable. Types of QTLs may involve varying timeframes, such as annual, episode, lifetime day and visit duration limits. Ensure all types of QTL are considered when completing the reporting tab.</t>
  </si>
  <si>
    <t>This section accumulates total medical/surgical payments, as well as those payments subject to AL and ADL for each classification of benefits (Inpatient, Outpatient, Emergency, and Prescription Drugs). Formulas calculate the percentage of medical/surgical benefits are subject to AL and ADLs.</t>
  </si>
  <si>
    <t>Based on the information provided in Section 1, Section 2 summarizes which classification(s) of benefits have less than one-third and greater than two-thirds of medical/surgical benefits subject to AL limits. A table is provided to specify the AL Limits for medical/surgical benefits and mental health/substance use disorder benefits. An analysis is necessary to determine whether the AL Limits in place during the contract period comply with MHPAEA.</t>
  </si>
  <si>
    <t>Based on the information provided in Section 1, Section 3 summarizes which classification(s) of benefits have less than one-third and greater than two-thirds of medical/surgical benefits subject to ADLs. A table is provided to specify the ADLs for medical/surgical benefits and mental health/substance use disorder benefits. An analysis is necessary to determine whether the ADLs in place during the contract period comply with MHPAEA.</t>
  </si>
  <si>
    <r>
      <rPr>
        <b/>
        <i/>
        <sz val="11"/>
        <color theme="1"/>
        <rFont val="Calibri"/>
        <family val="2"/>
        <scheme val="minor"/>
      </rPr>
      <t>Section 3:</t>
    </r>
    <r>
      <rPr>
        <i/>
        <sz val="11"/>
        <color theme="1"/>
        <rFont val="Calibri"/>
        <family val="2"/>
        <scheme val="minor"/>
      </rPr>
      <t xml:space="preserve">  Annual Dollar Limits (ADL)</t>
    </r>
  </si>
  <si>
    <t>INPATIENT</t>
  </si>
  <si>
    <t>OUTPATIENT</t>
  </si>
  <si>
    <t>EMERGENCY</t>
  </si>
  <si>
    <r>
      <rPr>
        <b/>
        <i/>
        <sz val="11"/>
        <color theme="1"/>
        <rFont val="Calibri"/>
        <family val="2"/>
        <scheme val="minor"/>
      </rPr>
      <t>Section 1:</t>
    </r>
    <r>
      <rPr>
        <i/>
        <sz val="11"/>
        <color theme="1"/>
        <rFont val="Calibri"/>
        <family val="2"/>
        <scheme val="minor"/>
      </rPr>
      <t xml:space="preserve">  Analysis of Medical/Surgical Benefits Subject to Aggregate Lifetime (AL) and Annual Dollar Limits (ADL)</t>
    </r>
  </si>
  <si>
    <r>
      <rPr>
        <b/>
        <i/>
        <sz val="11"/>
        <color theme="1"/>
        <rFont val="Calibri"/>
        <family val="2"/>
        <scheme val="minor"/>
      </rPr>
      <t>Section 2:</t>
    </r>
    <r>
      <rPr>
        <i/>
        <sz val="11"/>
        <color theme="1"/>
        <rFont val="Calibri"/>
        <family val="2"/>
        <scheme val="minor"/>
      </rPr>
      <t xml:space="preserve">  Aggregate Lifetime (AL) Limits</t>
    </r>
  </si>
  <si>
    <t>SECTION 1: Analysis of Medical/Surgical Benefits Subject to Aggregate Lifetime (AL) and Annual Dollar Limits (ADL)</t>
  </si>
  <si>
    <t>Apply the AL limit both to the med/surg benefits to which the limit would otherwise apply and to MH/SUD benefits in a manner that does not distinguish between the med/surg benefits and MH/SUD benefits; or</t>
  </si>
  <si>
    <t>Deductibles</t>
  </si>
  <si>
    <t>For FRs that apply to "substantially all" med/surg benefits, the health plan must identify the level of FR that is "predominantly" applied to med/surg benefits. This analysis is performed in #3 below.</t>
  </si>
  <si>
    <t>Total Payments w/ Deductible:</t>
  </si>
  <si>
    <t>For QTLs that apply to "substantially all" med/surg benefits, the health plan must identify the level of QTL that is "predominantly" applied to med/surg benefits. See #3 below.</t>
  </si>
  <si>
    <r>
      <t xml:space="preserve">List All </t>
    </r>
    <r>
      <rPr>
        <b/>
        <sz val="11"/>
        <color rgb="FF7AC142"/>
        <rFont val="Calibri"/>
        <family val="2"/>
        <scheme val="minor"/>
      </rPr>
      <t>Med/Surg</t>
    </r>
    <r>
      <rPr>
        <b/>
        <sz val="11"/>
        <color theme="1"/>
        <rFont val="Calibri"/>
        <family val="2"/>
        <scheme val="minor"/>
      </rPr>
      <t xml:space="preserve"> Benefits and Services</t>
    </r>
  </si>
  <si>
    <t>Total Payments</t>
  </si>
  <si>
    <t>Percent of Payments Subject to AL and ADLs</t>
  </si>
  <si>
    <t>List All Benefits and Services Subject to Aggregate Lifetime Limits</t>
  </si>
  <si>
    <t>Types of Quantitative Treatment Limitations</t>
  </si>
  <si>
    <t>REPORTING: Inpatient Quantitative Treatment Limitations</t>
  </si>
  <si>
    <t>Complete the table below to identify quantitative treatment limitations (QTLs) applicable to "substantially all" medical/surgical benefits. The list of med/surg benefits and total payments may be pasted from the financial requirements reporting tab.</t>
  </si>
  <si>
    <t>REPORTING: Outpatient Quantitative Treatment Limitations</t>
  </si>
  <si>
    <t>REPORTING: Emergency Quantitative Treatment Limitations</t>
  </si>
  <si>
    <t>Total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</si>
  <si>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However, if no level meets the 50% threshold, multiple levels may be combined until the combination of levels applies to more than half of the payments for the QTL. When multiple levels are combined, the lowest (least restrictive) level in the combination is the predominant level. Use the column labeled  "Identify Predominant Level" to identify a single level or a combination of levels that meets the predominance threshold. </t>
    </r>
  </si>
  <si>
    <t>Quantitative Treatment Limitation</t>
  </si>
  <si>
    <t>List QTL Levels</t>
  </si>
  <si>
    <t>For QTLs referenced to "Note A", do not complete the analysis of predominance below, as it is not applicable. For QTLs referenced to "Note B", complete the table below. Enter all levels of QTLs applicable to med/surg benefits, ordered from lowest to highest, as well as the payment associated with each level.</t>
  </si>
  <si>
    <t>Complete the table below to identify the types of financial requirements (FRs) that exist, and payments applicable to those FRs for med/surg benefits and services. This information is used to populate the "substantially all" analysis in #2 below.</t>
  </si>
  <si>
    <t>Complete the table below to report the QTLs applicable to mental health/substance use disorder benefits, regardless of the results of the analysis above.</t>
  </si>
  <si>
    <t>A)</t>
  </si>
  <si>
    <t>Yes</t>
  </si>
  <si>
    <t>No</t>
  </si>
  <si>
    <t>B)</t>
  </si>
  <si>
    <t>Answer the questions below in order to ascertain which sections on this tab must be completed. None of the sections are required to be completed if the answer to all questions is "no."</t>
  </si>
  <si>
    <t>DETERMINATION OF APPLICABILITY</t>
  </si>
  <si>
    <t>Does the health plan impose any aggregate lifetime limits on MH/SUD benefits or services?</t>
  </si>
  <si>
    <t>Does the health plan impose any annual dollar limits on MH/SUD benefits or services?</t>
  </si>
  <si>
    <t>C)</t>
  </si>
  <si>
    <t>D)</t>
  </si>
  <si>
    <t>Does the health plan charge deductibles for any MH/SUD inpatient services?</t>
  </si>
  <si>
    <t>Does the health plan require coinsurance for any MH/SUD inpatient services?</t>
  </si>
  <si>
    <t>Does the health plan charge copayments for any MH/SUD inpatient services?</t>
  </si>
  <si>
    <t>Are any MH/SUD inpatient benefits or services subject to an out-of-pocket maximum?</t>
  </si>
  <si>
    <t>SECTION 1: Inpatient MEDICAL/SURGICAL Financial Requirements</t>
  </si>
  <si>
    <t>SECTION 2: Inpatient MENTAL HEALTH/SUBSTANCE USE DISORDER Financial Requirements</t>
  </si>
  <si>
    <t>Does the health plan charge deductibles for any MH/SUD outpatient services?</t>
  </si>
  <si>
    <t>Does the health plan require coinsurance for any MH/SUD outpatient services?</t>
  </si>
  <si>
    <t>Does the health plan charge copayments for any MH/SUD outpatient services?</t>
  </si>
  <si>
    <t>Are any MH/SUD outpatient benefits or services subject to an out-of-pocket maximum?</t>
  </si>
  <si>
    <t>SECTION 2: Outpatient MENTAL HEALTH/SUBSTANCE USE DISORDER Financial Requirements</t>
  </si>
  <si>
    <t>SECTION 1: Outpatient MEDICAL/SURGICAL Financial Requirements</t>
  </si>
  <si>
    <t>Does the health plan charge deductibles for any MH/SUD emergency services?</t>
  </si>
  <si>
    <t>Does the health plan require coinsurance for any MH/SUD emergency services?</t>
  </si>
  <si>
    <t>Does the health plan charge copayments for any MH/SUD emergency services?</t>
  </si>
  <si>
    <t>Are any MH/SUD emergency benefits or services subject to an out-of-pocket maximum?</t>
  </si>
  <si>
    <t>SECTION 2: Emergency MENTAL HEALTH/SUBSTANCE USE DISORDER Financial Requirements</t>
  </si>
  <si>
    <t>SECTION 1: Emergency MEDICAL/SURGICAL Financial Requirements</t>
  </si>
  <si>
    <t>SECTION 1: Inpatient MEDICAL/SURGICAL Quantitative Treatment Limitations</t>
  </si>
  <si>
    <t>SECTION 2: Inpatient MENTAL HEALTH/SUBSTANCE USE DISORDER Quantitative Treatment Limitations</t>
  </si>
  <si>
    <t>Does the health plan require waiting periods for any MH/SUD inpatient benefits or services?</t>
  </si>
  <si>
    <t>Does the health plan require waiting periods for any MH/SUD outpatient benefits or services?</t>
  </si>
  <si>
    <t>SECTION 1: Outpatient MEDICAL/SURGICAL Quantitative Treatment Limitations</t>
  </si>
  <si>
    <t>Does the health plan require waiting periods for any MH/SUD emergency benefits or services?</t>
  </si>
  <si>
    <t>SECTION 1: Emergency MEDICAL/SURGICAL Quantitative Treatment Limitations</t>
  </si>
  <si>
    <t>SECTION 2: Emergency MENTAL HEALTH/SUBSTANCE USE DISORDER Quantitative Treatment Limitations</t>
  </si>
  <si>
    <t>SECTION 1: Pharmacy MEDICAL/SURGICAL Quantitative Treatment Limitations</t>
  </si>
  <si>
    <r>
      <t xml:space="preserve">DETERMINATION OF </t>
    </r>
    <r>
      <rPr>
        <b/>
        <u/>
        <sz val="11"/>
        <color theme="1"/>
        <rFont val="Calibri"/>
        <family val="2"/>
        <scheme val="minor"/>
      </rPr>
      <t>APPLICABILITY</t>
    </r>
    <r>
      <rPr>
        <b/>
        <sz val="11"/>
        <color theme="1"/>
        <rFont val="Calibri"/>
        <family val="2"/>
        <scheme val="minor"/>
      </rPr>
      <t xml:space="preserve">
</t>
    </r>
    <r>
      <rPr>
        <b/>
        <i/>
        <sz val="11"/>
        <color theme="1"/>
        <rFont val="Calibri"/>
        <family val="2"/>
        <scheme val="minor"/>
      </rPr>
      <t xml:space="preserve">Is the category 
applicable to 
MH/SUD services?
</t>
    </r>
    <r>
      <rPr>
        <b/>
        <i/>
        <sz val="8"/>
        <color rgb="FFFF0000"/>
        <rFont val="Calibri"/>
        <family val="2"/>
        <scheme val="minor"/>
      </rPr>
      <t>If yes, complete columns to right.</t>
    </r>
  </si>
  <si>
    <t>- Member Benefits Guide, or other handbook detailing benefits for the health plan's members.</t>
  </si>
  <si>
    <t>- Policies, procedures, and/or work flow documents that outline processes applicable to the following:</t>
  </si>
  <si>
    <r>
      <rPr>
        <b/>
        <sz val="11"/>
        <color theme="1"/>
        <rFont val="Calibri"/>
        <family val="2"/>
        <scheme val="minor"/>
      </rPr>
      <t xml:space="preserve">Required Documentation: </t>
    </r>
    <r>
      <rPr>
        <sz val="11"/>
        <color theme="1"/>
        <rFont val="Calibri"/>
        <family val="2"/>
        <scheme val="minor"/>
      </rPr>
      <t>Health plans must submit the documentation listed below with the completed reporting tool.</t>
    </r>
  </si>
  <si>
    <t>a. Utilization management, case management, disease management;</t>
  </si>
  <si>
    <t>INSTRUCTIONS</t>
  </si>
  <si>
    <t>Identify source documents used to prepare response:</t>
  </si>
  <si>
    <t>Are there limits on the number of covered inpatient days for MH/SUD benefits or services?</t>
  </si>
  <si>
    <t>Are there limits on the number of MH/SUD inpatient visits?</t>
  </si>
  <si>
    <t>Are there limits on the frequency of MH/SUD inpatient services?</t>
  </si>
  <si>
    <t>Are there limits on the frequency of MH/SUD outpatient services?</t>
  </si>
  <si>
    <t>Are there limits on the number of MH/SUD outpatient visits?</t>
  </si>
  <si>
    <t>Are there limits on the number of covered outpatient days for MH/SUD benefits or services?</t>
  </si>
  <si>
    <t>Are there limits on the frequency of MH/SUD emergency services?</t>
  </si>
  <si>
    <t>Are there limits on the number of MH/SUD emergency visits?</t>
  </si>
  <si>
    <t>Are there limits on the number of covered emergency days for MH/SUD benefits or services?</t>
  </si>
  <si>
    <t>SECTION 2: Outpatient MENTAL HEALTH/SUBSTANCE USE DISORDER Quantitative Treatment Limitations</t>
  </si>
  <si>
    <t>Prescription drugs</t>
  </si>
  <si>
    <t>Prescription Drugs</t>
  </si>
  <si>
    <t>Emergency Care</t>
  </si>
  <si>
    <t>REPORTING: Prescription Drugs Financial Requirements</t>
  </si>
  <si>
    <t>Does the health plan charge deductibles for any MH/SUD prescription drug benefits?</t>
  </si>
  <si>
    <t>Does the health plan require coinsurance for any MH/SUD prescription drug benefits?</t>
  </si>
  <si>
    <t>Does the health plan charge copayments for any MH/SUD prescription drug benefits?</t>
  </si>
  <si>
    <t>Are any MH/SUD prescription drug benefits or services subject to an out-of-pocket maximum?</t>
  </si>
  <si>
    <t>SECTION 2: Prescription Drug MENTAL HEALTH/SUBSTANCE USE DISORDER Financial Requirements</t>
  </si>
  <si>
    <t>SECTION 1: Prescription Drug MEDICAL/SURGICAL Financial Requirements</t>
  </si>
  <si>
    <t>SECTION 2: Prescription Drug MENTAL HEALTH/SUBSTANCE USE DISORDER Quantitative Treatment Limitations</t>
  </si>
  <si>
    <t>REPORTING: Prescription Drug Quantitative Treatment Limitations</t>
  </si>
  <si>
    <t>Are there limits on the frequency of MH/SUD prescription drug benefits?</t>
  </si>
  <si>
    <t>Are there limits on the number of MH/SUD prescription drug benefits?</t>
  </si>
  <si>
    <t>Are there limits on the quantity of MH/SUD prescription drug benefits?</t>
  </si>
  <si>
    <t>Does the health plan require waiting periods for any MH/SUD prescription drug benefits?</t>
  </si>
  <si>
    <t>Limits on</t>
  </si>
  <si>
    <t>Quantity</t>
  </si>
  <si>
    <t>Number</t>
  </si>
  <si>
    <t>PRESCRIPTION DRUGS</t>
  </si>
  <si>
    <t>b. Prescription drug benefits;</t>
  </si>
  <si>
    <r>
      <rPr>
        <b/>
        <i/>
        <sz val="11"/>
        <color rgb="FF38939B"/>
        <rFont val="Calibri"/>
        <family val="2"/>
        <scheme val="minor"/>
      </rPr>
      <t>Prescription Drugs</t>
    </r>
    <r>
      <rPr>
        <sz val="11"/>
        <color theme="1"/>
        <rFont val="Calibri"/>
        <family val="2"/>
        <scheme val="minor"/>
      </rPr>
      <t xml:space="preserve"> means benefits for prescription drugs.</t>
    </r>
  </si>
  <si>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</si>
  <si>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Medical Management - Utilization Management Prior Authorization Requests</t>
    </r>
    <r>
      <rPr>
        <sz val="11"/>
        <color theme="1"/>
        <rFont val="Calibri"/>
        <family val="2"/>
        <scheme val="minor"/>
      </rPr>
      <t xml:space="preserve">
</t>
    </r>
    <r>
      <rPr>
        <b/>
        <sz val="11"/>
        <color theme="1"/>
        <rFont val="Calibri"/>
        <family val="2"/>
        <scheme val="minor"/>
      </rPr>
      <t xml:space="preserve">
</t>
    </r>
    <r>
      <rPr>
        <b/>
        <i/>
        <sz val="11"/>
        <color rgb="FF38939B"/>
        <rFont val="Calibri"/>
        <family val="2"/>
        <scheme val="minor"/>
      </rPr>
      <t xml:space="preserve">Directions for Reporting
</t>
    </r>
    <r>
      <rPr>
        <i/>
        <sz val="11"/>
        <color theme="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</si>
  <si>
    <r>
      <rPr>
        <b/>
        <i/>
        <sz val="11"/>
        <color rgb="FF38939B"/>
        <rFont val="Calibri"/>
        <family val="2"/>
        <scheme val="minor"/>
      </rPr>
      <t>Medical Management - Utilization Management Retrospective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</si>
  <si>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Medication Request</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 xml:space="preserve">Directions for Reporting
</t>
    </r>
    <r>
      <rPr>
        <i/>
        <sz val="1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r>
      <rPr>
        <i/>
        <sz val="11"/>
        <color theme="1"/>
        <rFont val="Calibri"/>
        <family val="2"/>
        <scheme val="minor"/>
      </rPr>
      <t xml:space="preserve">
• This NQTL is only applicable to the Prescription Drugs classification, so the remaining classifications are absent. </t>
    </r>
    <r>
      <rPr>
        <sz val="11"/>
        <color theme="1"/>
        <rFont val="Calibri"/>
        <family val="2"/>
        <scheme val="minor"/>
      </rPr>
      <t xml:space="preserve">
</t>
    </r>
  </si>
  <si>
    <r>
      <rPr>
        <b/>
        <i/>
        <sz val="11"/>
        <color rgb="FF38939B"/>
        <rFont val="Calibri"/>
        <family val="2"/>
        <scheme val="minor"/>
      </rPr>
      <t>Medical Management - Network Status</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</si>
  <si>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Utilization Management Concurrent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</si>
  <si>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 xml:space="preserve">Medical Management - Case Management </t>
  </si>
  <si>
    <t>Is case management operated distinctly from utilization management?</t>
  </si>
  <si>
    <r>
      <rPr>
        <b/>
        <i/>
        <sz val="11"/>
        <color rgb="FF38939B"/>
        <rFont val="Calibri"/>
        <family val="2"/>
        <scheme val="minor"/>
      </rPr>
      <t xml:space="preserve">Medical Management - Case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 This NQTL is only applicable if case management processes and standards are handled separately and distinctly from other utilization management functions. If case management is not distinct from utilization management, indicate as such above and do not complete the remainder of this tab. 
</t>
    </r>
    <r>
      <rPr>
        <sz val="11"/>
        <color theme="1"/>
        <rFont val="Calibri"/>
        <family val="2"/>
        <scheme val="minor"/>
      </rPr>
      <t xml:space="preserve">
</t>
    </r>
  </si>
  <si>
    <t>Is disease management operated distinctly from utilization management?</t>
  </si>
  <si>
    <r>
      <rPr>
        <b/>
        <i/>
        <sz val="11"/>
        <color rgb="FF38939B"/>
        <rFont val="Calibri"/>
        <family val="2"/>
        <scheme val="minor"/>
      </rPr>
      <t xml:space="preserve">Medical Management - Disease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 This NQTL is only applicable if disease management processes and standards are handled separately and distinctly from other utilization management functions. If disease management is not distinct from utilization management, indicate as such above and do not complete the remainder of this tab. 
</t>
    </r>
  </si>
  <si>
    <t xml:space="preserve">Medical Management - Disease Management </t>
  </si>
  <si>
    <r>
      <rPr>
        <b/>
        <sz val="11"/>
        <color rgb="FF7AC142"/>
        <rFont val="Calibri"/>
        <family val="2"/>
        <scheme val="minor"/>
      </rPr>
      <t>Med/Surg</t>
    </r>
    <r>
      <rPr>
        <sz val="11"/>
        <color theme="1"/>
        <rFont val="Calibri"/>
        <family val="2"/>
        <scheme val="minor"/>
      </rPr>
      <t xml:space="preserve"> Limits on Frequency</t>
    </r>
  </si>
  <si>
    <r>
      <rPr>
        <b/>
        <sz val="11"/>
        <color rgb="FF7AC142"/>
        <rFont val="Calibri"/>
        <family val="2"/>
        <scheme val="minor"/>
      </rPr>
      <t>Med/Surg</t>
    </r>
    <r>
      <rPr>
        <sz val="11"/>
        <color theme="1"/>
        <rFont val="Calibri"/>
        <family val="2"/>
        <scheme val="minor"/>
      </rPr>
      <t xml:space="preserve"> Limits on Number</t>
    </r>
  </si>
  <si>
    <r>
      <rPr>
        <b/>
        <sz val="11"/>
        <color rgb="FF7AC142"/>
        <rFont val="Calibri"/>
        <family val="2"/>
        <scheme val="minor"/>
      </rPr>
      <t>Med/Surg</t>
    </r>
    <r>
      <rPr>
        <sz val="11"/>
        <color theme="1"/>
        <rFont val="Calibri"/>
        <family val="2"/>
        <scheme val="minor"/>
      </rPr>
      <t xml:space="preserve"> Limits on Quantity</t>
    </r>
  </si>
  <si>
    <t>TIER 1: Income Level 1</t>
  </si>
  <si>
    <t>TIER 2: Income Level 2</t>
  </si>
  <si>
    <t>TIER 3: Income Level 3</t>
  </si>
  <si>
    <t>TIER 4: Income Level 4</t>
  </si>
  <si>
    <r>
      <rPr>
        <b/>
        <u/>
        <sz val="11"/>
        <color theme="1"/>
        <rFont val="Calibri"/>
        <family val="2"/>
        <scheme val="minor"/>
      </rPr>
      <t>Exclusions:</t>
    </r>
    <r>
      <rPr>
        <b/>
        <sz val="11"/>
        <color theme="1"/>
        <rFont val="Calibri"/>
        <family val="2"/>
        <scheme val="minor"/>
      </rPr>
      <t xml:space="preserve"> List and briefly describe populations excluded from the analysis in this tab due to lack of MH/SUD financial requirements. </t>
    </r>
  </si>
  <si>
    <t>Or, if no populations were excluded due to meeting the substantially all thresholds without exclusions, specify this.</t>
  </si>
  <si>
    <t>REPORTING: Outpatient Financial Requirements - Office Visits</t>
  </si>
  <si>
    <t>REPORTING: Outpatient Financial Requirements - Other (Non-Office Visit)</t>
  </si>
  <si>
    <t>Note: Outpatient analysis may be subdivided into office visit versus other outpatient (non-office visit).</t>
  </si>
  <si>
    <t>For financial requirement reporting, separate tabs are completed for each classification of benefits: Inpatient, Outpatient, Emergency Care and Prescription Drugs. The reporting tabs include tables to identify financial requirements that apply to substantially all medical/surgical benefits. For those financial requirements that apply to substantially all medical/surgical benefits, additional analysis is performed to determine the predominant level of financial requirement. 
The health plan reports all mental health/substance use disorder financial requirements. This section is completed to assist the health plan in evaluating whether the mental health/substance use disorder financial requirements comply with parity.
Note: It is appropriate to exclude populations without financial requirements for mental health/substance use disorder services. For example, if the population of pregnant women do not have financial requirements for mental health/substance use disorder services, this population may be excluded entirely from the FR analysis. Exclusions should be noted in the determination of applicability section.</t>
  </si>
  <si>
    <t>Predominant Level Non-Controlled:</t>
  </si>
  <si>
    <t>Predominant Level Controlled:</t>
  </si>
  <si>
    <t>Quantity Limits</t>
  </si>
  <si>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</si>
  <si>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Department</t>
    </r>
    <r>
      <rPr>
        <sz val="11"/>
        <color theme="1"/>
        <rFont val="Calibri"/>
        <family val="2"/>
        <scheme val="minor"/>
      </rPr>
      <t xml:space="preserve"> means the Georgia Deparment of Community Health.</t>
    </r>
  </si>
  <si>
    <t>CMO</t>
  </si>
  <si>
    <t>Care Management Organization</t>
  </si>
  <si>
    <t>Note: Input/analysis can be divided into multiple tiers to accommodate distinct benefit packages (e.g., different co-pay tiers), if needed.</t>
  </si>
  <si>
    <t>E)</t>
  </si>
  <si>
    <r>
      <rPr>
        <b/>
        <sz val="11"/>
        <color rgb="FF7AC142"/>
        <rFont val="Calibri"/>
        <family val="2"/>
        <scheme val="minor"/>
      </rPr>
      <t>Med/Surg</t>
    </r>
    <r>
      <rPr>
        <sz val="11"/>
        <color theme="1"/>
        <rFont val="Calibri"/>
        <family val="2"/>
        <scheme val="minor"/>
      </rPr>
      <t xml:space="preserve"> </t>
    </r>
  </si>
  <si>
    <t>Copayment TIER 1: Income Level 1</t>
  </si>
  <si>
    <t>Out-of-Pocket Maximum TIERS 1-4</t>
  </si>
  <si>
    <t>Managed care organization (e.g., CMO)</t>
  </si>
  <si>
    <t>Does the health plan charge different copayments based on income level for any MH/SUD inpatient services?</t>
  </si>
  <si>
    <t>Does the health plan charge different copayments based on income level for any MH/SUD outpatient services?</t>
  </si>
  <si>
    <t>Does the health plan charge different copayments based on income level for any MH/SUD emergency services?</t>
  </si>
  <si>
    <t>Does the health plan charge different copayments based on income level for any MH/SUD prescription drug beneftis?</t>
  </si>
  <si>
    <t>Tasks and Analyses Performed to Ensure Parity</t>
  </si>
  <si>
    <t>In-Network Establishing Charges and Rates</t>
  </si>
  <si>
    <t>Out-of-Network Establishing Charges and Rates</t>
  </si>
  <si>
    <t>Benefit Package</t>
  </si>
  <si>
    <t>Benefit Package:</t>
  </si>
  <si>
    <t>Copayment TIER 2: Income Level 2</t>
  </si>
  <si>
    <t>Copayment TIER 3: Income Level 3</t>
  </si>
  <si>
    <t>Copayment TIER 4: Income Level 4</t>
  </si>
  <si>
    <t>Select a Benefit Package</t>
  </si>
  <si>
    <t>Select a Health Plan</t>
  </si>
  <si>
    <t>Reporting - OP FR Other</t>
  </si>
  <si>
    <t>Reporting - OP FR Office 
     Visits</t>
  </si>
  <si>
    <t>c. Provider Network management.</t>
  </si>
  <si>
    <r>
      <rPr>
        <b/>
        <sz val="11"/>
        <rFont val="Calibri"/>
        <family val="2"/>
        <scheme val="minor"/>
      </rPr>
      <t>Verification:</t>
    </r>
    <r>
      <rPr>
        <sz val="11"/>
        <rFont val="Calibri"/>
        <family val="2"/>
        <scheme val="minor"/>
      </rPr>
      <t xml:space="preserve"> Though the responsibility for maintaining MHPAEA compliance remains solely with the health plan, the health plan shall assist the Department in verifying any reported information upon Department request. The Department may use any appropriate, efficient or necessary method for verifying the information in this document including, but not limited to:</t>
    </r>
  </si>
  <si>
    <r>
      <rPr>
        <b/>
        <i/>
        <sz val="11"/>
        <color rgb="FF38939B"/>
        <rFont val="Calibri"/>
        <family val="2"/>
        <scheme val="minor"/>
      </rPr>
      <t>Inpatient</t>
    </r>
    <r>
      <rPr>
        <sz val="11"/>
        <color theme="1"/>
        <rFont val="Calibri"/>
        <family val="2"/>
        <scheme val="minor"/>
      </rPr>
      <t xml:space="preserve"> means benefits furnished on an inpatient basis. This is one of four classifications used for reporting parity compliance. Inpatient services are those furnished to an individual who is admitted to an inpatient hospital, long-term care facility, or other medical institution. </t>
    </r>
  </si>
  <si>
    <r>
      <rPr>
        <b/>
        <i/>
        <sz val="11"/>
        <color rgb="FF38939B"/>
        <rFont val="Calibri"/>
        <family val="2"/>
        <scheme val="minor"/>
      </rPr>
      <t>Emergency Care</t>
    </r>
    <r>
      <rPr>
        <b/>
        <sz val="11"/>
        <color rgb="FF38939B"/>
        <rFont val="Calibri"/>
        <family val="2"/>
        <scheme val="minor"/>
      </rPr>
      <t xml:space="preserve"> </t>
    </r>
    <r>
      <rPr>
        <sz val="11"/>
        <color theme="1"/>
        <rFont val="Calibri"/>
        <family val="2"/>
        <scheme val="minor"/>
      </rPr>
      <t>means benefits for emergency care, including those needed to evaluate or stabilize an emergency medical condition.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</si>
  <si>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 a type of financial requirement is considered to apply to substantially all medical/surgical benefits in a classification of benefits if it applies to at least two-thirds of all medical/surgical benefits in that classification. If a type of financial requirement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</si>
  <si>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t>
    </r>
    <r>
      <rPr>
        <i/>
        <sz val="11"/>
        <color theme="1"/>
        <rFont val="Calibri"/>
        <family val="2"/>
        <scheme val="minor"/>
      </rPr>
      <t xml:space="preserve"> </t>
    </r>
    <r>
      <rPr>
        <sz val="11"/>
        <color theme="1"/>
        <rFont val="Calibri"/>
        <family val="2"/>
        <scheme val="minor"/>
      </rPr>
      <t>a type of quantitative treatment limitation is considered to apply to substantially all medical/surgical benefits in a classification of benefits if it applies to at least two-thirds of all medical/surgical benefits in that classification. If a type of quantitative treatment limitation does not apply to at least two-thirds of all medical/surgical benefits in a classification, then that type cannot be applied to mental health or substance use disorder benefits in that classification.</t>
    </r>
  </si>
  <si>
    <t>For QTL reporting, separate tabs are completed for each classification of benefits: Inpatient, Outpatient, Emergency Care and Prescription Drugs. The reporting tabs include tables to identify QTLs that apply to substantially all medical/surgical benefits. For those quantitative treatment limitations that apply to substantially all medical/surgical benefits, additional analysis is performed to determine the predominant level of QTL. 
The health plan reports all mental health/substance use disorder QTLs. This section is completed to assist the health plan in evaluating whether the mental health/substance use disorder QTLs comply with parity.</t>
  </si>
  <si>
    <t xml:space="preserve">Medical Management provides oversight to ensure members receive benefits, access to providers, and medically necessary treatment and services. For the purpose of this reporting tool, Medical Management is divided into Utilization Management, Case Management, Disease Management, and Medication Request. Utilization Management is further subcategorized into the clinical types of reviews of prior authorization, concurrent review, and retrospective review for pre and post claim. A service request is a request for healthcare provided in an inpatient, outpatient, or emergency setting, or a request for prescription drug benefits. Once a member is eligible for a benefit, medical necessity is determined. Medical necessity utilizes clinical standards determined by evidence-based practice in order to ensure appropriate care for members when processing service requests. </t>
  </si>
  <si>
    <t xml:space="preserve">A medication request is a request for medication or drugs in any of the previously mentioned settings. Medical necessity utilizes clinical standards determined by evidence-based practice in order to ensure appropriate care for members when processing medication requests. </t>
  </si>
  <si>
    <t xml:space="preserve">Complete the tables below to identify total payments, as well as payments subject to AL and ADLs. </t>
  </si>
  <si>
    <r>
      <rPr>
        <b/>
        <i/>
        <sz val="11"/>
        <color rgb="FF38939B"/>
        <rFont val="Calibri"/>
        <family val="2"/>
        <scheme val="minor"/>
      </rPr>
      <t>Outpatient</t>
    </r>
    <r>
      <rPr>
        <sz val="11"/>
        <color theme="1"/>
        <rFont val="Calibri"/>
        <family val="2"/>
        <scheme val="minor"/>
      </rPr>
      <t xml:space="preserve"> means benefits furnished on an outpatient basis (includes observation). This is one of four classifications used for reporting parity compliance. Outpatient benefits are those designed to provide medically necessary services to individuals who have not been admitted to a hospital, long-term care facility, or other medical institution. Outpatient services are split into two subclassifications for this analsyis: 1) Office Visits (e.g., physician visits) and 2) all other outpatient items and services. Outpatient services are defined in federal register and the State Mental Health Parity Monitoring Databook, and include services such as:</t>
    </r>
  </si>
  <si>
    <t>Outpatient Clinic/Office Visits</t>
  </si>
  <si>
    <t>Rural Health Clinic</t>
  </si>
  <si>
    <t>Federally Qualified Health Center</t>
  </si>
  <si>
    <t>Lab and X-ray</t>
  </si>
  <si>
    <t>Community-based rehabilitative services</t>
  </si>
  <si>
    <t>School-based rehabilitative services</t>
  </si>
  <si>
    <t>Family planning services</t>
  </si>
  <si>
    <t>Dental services</t>
  </si>
  <si>
    <t>Podiatry services</t>
  </si>
  <si>
    <t>Optometric services</t>
  </si>
  <si>
    <t>Nurse practitioner services</t>
  </si>
  <si>
    <t>Ambulatory Surgical Center services</t>
  </si>
  <si>
    <t>Home health services</t>
  </si>
  <si>
    <t>Outpatient Dialysis services</t>
  </si>
  <si>
    <t>Diagnostic services</t>
  </si>
  <si>
    <t>Screening services</t>
  </si>
  <si>
    <t>Preventive services</t>
  </si>
  <si>
    <t>Counseling services</t>
  </si>
  <si>
    <t>Autism services</t>
  </si>
  <si>
    <t>Partial Hospitalization</t>
  </si>
  <si>
    <t>Methadone maintenance</t>
  </si>
  <si>
    <t>Tobacco cessation counseling for pregnant women</t>
  </si>
  <si>
    <t>Residential</t>
  </si>
  <si>
    <t>Assessment/Evaluation</t>
  </si>
  <si>
    <t>Crisis Services</t>
  </si>
  <si>
    <t>Detoxification Services</t>
  </si>
  <si>
    <t>Psychological Services</t>
  </si>
  <si>
    <t>Therapy services (physical, occupational, and speech 
     pathology)</t>
  </si>
  <si>
    <t>Outpatient Services (e.g. Nursing, Medication
     Administration, etc.)</t>
  </si>
  <si>
    <t>Counseling Services (e.g. Individual Therapy, Group
     Therapy, Family Therapy, etc.)</t>
  </si>
  <si>
    <t>Intensive Outpatient Services (e.g. ACT, Substance 
     Abuse Intensive Outpatient Program, Intensive 
     Family Intervention)</t>
  </si>
  <si>
    <t>Rehabilitative Services (e.g. Psychosocial 
     Rehabilitation, Peer Support, Skills Training, Task-
     Oriented Rehabilitation, etc.)</t>
  </si>
  <si>
    <t>Case Management (e.g. Community Support, Case 
     Management, Intensive Customized Care 
     Coordination)</t>
  </si>
  <si>
    <t>Mental Health/Substance Use Disorder</t>
  </si>
  <si>
    <t>Proprietary and Confidential</t>
  </si>
  <si>
    <r>
      <t xml:space="preserve">Note: A limitation is considered a QTL, and subject to the QTL parity requirements, if a process </t>
    </r>
    <r>
      <rPr>
        <u/>
        <sz val="11"/>
        <rFont val="Calibri"/>
        <family val="2"/>
        <scheme val="minor"/>
      </rPr>
      <t>does not</t>
    </r>
    <r>
      <rPr>
        <sz val="11"/>
        <rFont val="Calibri"/>
        <family val="2"/>
        <scheme val="minor"/>
      </rPr>
      <t xml:space="preserve"> exist that allows the health plan to exceed a numeric limitation due to medical necessity. If it is possible to exceed a limitation (e.g. visit limit or prescription drug quantity limit) due to medical necessity, the limitation considered a NQTL, and is not analyzed as a QTL. For example, prescription drug quantity limits that may be exceeded due to medical necessity are considered an NQTL, not a QTL.</t>
    </r>
  </si>
  <si>
    <r>
      <t xml:space="preserve">Limitations are considered a QTL if a process </t>
    </r>
    <r>
      <rPr>
        <b/>
        <u/>
        <sz val="11"/>
        <rFont val="Calibri"/>
        <family val="2"/>
        <scheme val="minor"/>
      </rPr>
      <t>does not</t>
    </r>
    <r>
      <rPr>
        <b/>
        <sz val="11"/>
        <rFont val="Calibri"/>
        <family val="2"/>
        <scheme val="minor"/>
      </rPr>
      <t xml:space="preserve"> exist to exceed limitations due to medical necessity, and the limitation is expressed numerically. If it is possible to exceed a limitation (such as number of visits, covered days, or prescription drug quantities) due to medical necessity, these utilization management policies should be addressed as an NQTL and this tab is not applicable (enter "no" above). In the space provided, discuss whether MH/SUD benefits are subject to quantifiable limitations listed above, and whether processes exist that would allow a beneficiary to exceed limits due to medical necessity.</t>
    </r>
  </si>
  <si>
    <r>
      <t>Background:</t>
    </r>
    <r>
      <rPr>
        <sz val="11"/>
        <rFont val="Calibri"/>
        <family val="2"/>
        <scheme val="minor"/>
      </rPr>
      <t xml:space="preserve"> The Mental Health Parity and Addiction Equity Act of 2008 (MHPAEA) requires health plans to provide benefits for mental health and substance use disorder (MH/SUD) treatment and services at a level equal to that which is provided for medical and surgical care. The Affordable Care Act expanded MHPAEA’s requirements by ensuring that qualified health plans offered on the Health Insurance Marketplace cover behavioral health treatments and services. Georgia is required to conduct an analysis of the benefits offered </t>
    </r>
    <r>
      <rPr>
        <sz val="11"/>
        <color theme="1"/>
        <rFont val="Calibri"/>
        <family val="2"/>
        <scheme val="minor"/>
      </rPr>
      <t>to people enrolled in the state's health plan programs.</t>
    </r>
  </si>
  <si>
    <r>
      <rPr>
        <b/>
        <sz val="11"/>
        <color theme="1"/>
        <rFont val="Calibri"/>
        <family val="2"/>
        <scheme val="minor"/>
      </rPr>
      <t>Georgia MHPAEA Health Plan Reporting Workbook:</t>
    </r>
    <r>
      <rPr>
        <sz val="11"/>
        <color theme="1"/>
        <rFont val="Calibri"/>
        <family val="2"/>
        <scheme val="minor"/>
      </rPr>
      <t xml:space="preserve"> The workbook contains the following tabs, which are color coded as indicated below.</t>
    </r>
  </si>
  <si>
    <r>
      <rPr>
        <b/>
        <sz val="11"/>
        <rFont val="Calibri"/>
        <family val="2"/>
        <scheme val="minor"/>
      </rPr>
      <t>Submission:</t>
    </r>
    <r>
      <rPr>
        <sz val="11"/>
        <rFont val="Calibri"/>
        <family val="2"/>
        <scheme val="minor"/>
      </rPr>
      <t xml:space="preserve"> Health plans will submit the completed reporting tools in Excel format to the Department. A separate completed tool must be submitted for each benefit package serviced by the health plan.</t>
    </r>
  </si>
  <si>
    <t>Tabs with blue fill contain an overview and reference material regarding Georgia MHPAEA Parity requirements. Each tab refers to information in the green tabs, where Health Plan reporting is completed. No input is needed on the blue tabs. Carefully review the information on these tabs before completing subsequent tabs.</t>
  </si>
  <si>
    <t>By typing my name on this Georgia MHPAEA Reporting Tool, I hereby certify that I have reviewed the information contained in this workbook, and to the best of my knowledge the information is true, correct and in accordance with the instructions contained herein. In addition, the information reported is supported by the source documentation for the reporting period, which will be provided upon request.</t>
  </si>
  <si>
    <t>Georgia State Health Benefit Plan MHPAEA Parity</t>
  </si>
  <si>
    <t>OVERVIEW: Data Reporting Requirements</t>
  </si>
  <si>
    <t>(1) Claims Adjudication Reporting</t>
  </si>
  <si>
    <t>Additional reporting on the adjudication of MH/SUD and Med/Surg claims is requested in this section. This information is being requested to help quantify adjudication statistics for the different service types.</t>
  </si>
  <si>
    <t>(2) Provider Education Reporting</t>
  </si>
  <si>
    <t>REPORTING: Claims</t>
  </si>
  <si>
    <t>Claim Adjudication</t>
  </si>
  <si>
    <t>Claim
Category</t>
  </si>
  <si>
    <t>Discuss any instances of disparity identified, 
or conclude that no instances of disparity were noted. If actions have been taken to address the instances of disparity, describe the actions and indicate the date on which action was taken.</t>
  </si>
  <si>
    <t>Amounts for Reporting Year</t>
  </si>
  <si>
    <r>
      <rPr>
        <b/>
        <i/>
        <sz val="11"/>
        <color rgb="FF38939B"/>
        <rFont val="Calibri"/>
        <family val="2"/>
        <scheme val="minor"/>
      </rPr>
      <t>Claim Adjudication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totals or description for each item.  
• Identify supporting documentation used to prepare response in the "Supporting Documentation" column.
</t>
    </r>
    <r>
      <rPr>
        <sz val="11"/>
        <color theme="1"/>
        <rFont val="Calibri"/>
        <family val="2"/>
        <scheme val="minor"/>
      </rPr>
      <t xml:space="preserve">
</t>
    </r>
  </si>
  <si>
    <t>Total Count of Adjudicated Claims</t>
  </si>
  <si>
    <t>Total Count of Paid Claims</t>
  </si>
  <si>
    <t>Total Count of Denied Claims</t>
  </si>
  <si>
    <t>Total Count of Complaints</t>
  </si>
  <si>
    <t>Total Count of Appeals</t>
  </si>
  <si>
    <t>Total Count of Auto-Adjudicated Claims</t>
  </si>
  <si>
    <t>Average Number of Days to Adjudicate Claims Not Processed By Auto-Adjudication</t>
  </si>
  <si>
    <t>Count of Distinct Members Receiving Services</t>
  </si>
  <si>
    <t>Provider Education</t>
  </si>
  <si>
    <t>Education Category</t>
  </si>
  <si>
    <t>Details for Reporting Year</t>
  </si>
  <si>
    <r>
      <rPr>
        <b/>
        <i/>
        <sz val="11"/>
        <color rgb="FF38939B"/>
        <rFont val="Calibri"/>
        <family val="2"/>
        <scheme val="minor"/>
      </rPr>
      <t>Provider Education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details or description for each item.  
• Identify supporting documentation used to prepare response in the "Supporting Documentation" column.
• For the "Mental Health/SUD" sections, in addition to any regular education, please also include responses related to any provider eductation performed that helped promote parity in the services. </t>
    </r>
  </si>
  <si>
    <t>Types of Education Performed</t>
  </si>
  <si>
    <t>Types of Available Educational Resources</t>
  </si>
  <si>
    <t>Total Count of Email Campaigns</t>
  </si>
  <si>
    <t>Total Count of Telephone Campaigns</t>
  </si>
  <si>
    <t>Total Count of In-Person Education Opportunities</t>
  </si>
  <si>
    <t>Total Count of Virtual Education Opportunities</t>
  </si>
  <si>
    <r>
      <t xml:space="preserve">Tabs with green fill are designed for the health plan to report on Georgia MHPAEA Parity. 
Specific instruction is included within these tabs.
"Determination of Applicability" in </t>
    </r>
    <r>
      <rPr>
        <b/>
        <sz val="11"/>
        <color rgb="FFF8971D"/>
        <rFont val="Calibri"/>
        <family val="2"/>
        <scheme val="minor"/>
      </rPr>
      <t>ORANGE BOXES</t>
    </r>
    <r>
      <rPr>
        <sz val="11"/>
        <color theme="1"/>
        <rFont val="Calibri"/>
        <family val="2"/>
        <scheme val="minor"/>
      </rPr>
      <t xml:space="preserve"> ascertain what sections of the tab, if any, are required 
to be completed. All "yes" responses require additional analysis and/or information as indicated on each tab. 
No additional analysis or information is required for "no" responses. 
In future reporting tools, information in </t>
    </r>
    <r>
      <rPr>
        <b/>
        <sz val="11"/>
        <color rgb="FF0070C0"/>
        <rFont val="Calibri"/>
        <family val="2"/>
        <scheme val="minor"/>
      </rPr>
      <t>BLUE TEXT</t>
    </r>
    <r>
      <rPr>
        <sz val="11"/>
        <color theme="1"/>
        <rFont val="Calibri"/>
        <family val="2"/>
        <scheme val="minor"/>
      </rPr>
      <t xml:space="preserve"> may be pulled from documentation previously submitted by the health plan. The health plan must review this information to verify accuracy and revise as appropriate. In many instances, additional information is required to supplement that which was previously provided. This will not be applicable if this is the health plan's initial report submission.
Provide complete and accurate responses to the information requested on each tab within the </t>
    </r>
    <r>
      <rPr>
        <b/>
        <sz val="11"/>
        <color theme="1" tint="0.499984740745262"/>
        <rFont val="Calibri"/>
        <family val="2"/>
        <scheme val="minor"/>
      </rPr>
      <t>GRAY CELLS</t>
    </r>
    <r>
      <rPr>
        <sz val="11"/>
        <color theme="1"/>
        <rFont val="Calibri"/>
        <family val="2"/>
        <scheme val="minor"/>
      </rPr>
      <t xml:space="preserve">, 
and reference source documentation the health plan consulted to support the responses given, as indicated. 
</t>
    </r>
  </si>
  <si>
    <t>Reporting - Claims</t>
  </si>
  <si>
    <t>Reporting - Provider
     Education</t>
  </si>
  <si>
    <r>
      <rPr>
        <b/>
        <sz val="11"/>
        <color rgb="FF38939B"/>
        <rFont val="Calibri"/>
        <family val="2"/>
        <scheme val="minor"/>
      </rPr>
      <t xml:space="preserve">Data Reporting Requirements </t>
    </r>
    <r>
      <rPr>
        <sz val="11"/>
        <color theme="1"/>
        <rFont val="Calibri"/>
        <family val="2"/>
        <scheme val="minor"/>
      </rPr>
      <t xml:space="preserve">include additional information requested by the State to help assess mental health parity in regards to claim adjudication and provider education. The data request includes details on claim adjudication and education the health plan is performing with its providers. Reporting on these elements is required. </t>
    </r>
  </si>
  <si>
    <t>July 1, 2022-June 30, 2023</t>
  </si>
  <si>
    <t>Overview - Data</t>
  </si>
  <si>
    <t>Anthem</t>
  </si>
  <si>
    <t>Kaiser Permanente</t>
  </si>
  <si>
    <t>UnitedHealthcare</t>
  </si>
  <si>
    <t>Anthem GOLD</t>
  </si>
  <si>
    <t>Anthem SILVER</t>
  </si>
  <si>
    <t>Anthem BRONZE</t>
  </si>
  <si>
    <t>UnitedHealthcare HDHP</t>
  </si>
  <si>
    <t>UnitedHealthcare Medicare Advantage Standard</t>
  </si>
  <si>
    <t>UnitedHealthcare Medicare Advantage Premium</t>
  </si>
  <si>
    <t>Anthem Medicare Advantage Standard</t>
  </si>
  <si>
    <t>Anthem Medicare Advantage Premium</t>
  </si>
  <si>
    <t>UnitedHealthcare Statewide Statewide HMO</t>
  </si>
  <si>
    <t>Anthem Statewide HMO</t>
  </si>
  <si>
    <t>Kaiser Permanente Regional HMO</t>
  </si>
  <si>
    <r>
      <t xml:space="preserve">Reporting Period: </t>
    </r>
    <r>
      <rPr>
        <sz val="11"/>
        <color theme="1"/>
        <rFont val="Calibri"/>
        <family val="2"/>
        <scheme val="minor"/>
      </rPr>
      <t>Georgia MHPAEA compliance reporting currently aligns with the state fiscal year, which is July 1 to June 30 (date incurred). Any changes to the annual reporting requirements will be communicated.</t>
    </r>
  </si>
  <si>
    <t>The Mental Health Parity Act of 2022</t>
  </si>
  <si>
    <r>
      <t xml:space="preserve">Purpose: </t>
    </r>
    <r>
      <rPr>
        <sz val="11"/>
        <color theme="1"/>
        <rFont val="Calibri"/>
        <family val="2"/>
        <scheme val="minor"/>
      </rPr>
      <t xml:space="preserve">The objective of this reporting tool is to provide a comprehensive, standard document for Georgia health plans to demonstrate compliance with the mental health parity requirements under state requirements (HB 1013/ The Mental Health Parity Act of 2022) and MHPAEA, Federal Register Vol 81 No 61 Part V March 30, 2016 </t>
    </r>
    <r>
      <rPr>
        <sz val="11"/>
        <rFont val="Calibri"/>
        <family val="2"/>
        <scheme val="minor"/>
      </rPr>
      <t>(42 CFR Parts 438, 440, 456 and 457</t>
    </r>
    <r>
      <rPr>
        <sz val="11"/>
        <color theme="1"/>
        <rFont val="Calibri"/>
        <family val="2"/>
        <scheme val="minor"/>
      </rPr>
      <t xml:space="preserve">). The health plans' reporting correlates to a specific state fiscal year with the Georgia Department of Community Health (Department). Health plans are solely responsible for maintaining, monitoring, and reporting on compliance with MHPAEA requirements. The terminology, standards, and oversight requirements from the Federal Register / Vol. 81, No. 61 will be used as a baseline for all public health plan reporting. This will allow for a uniform approach to oversight of mental health parity amongst all public health insurers in the state. </t>
    </r>
  </si>
  <si>
    <r>
      <rPr>
        <b/>
        <i/>
        <sz val="11"/>
        <color rgb="FF38939B"/>
        <rFont val="Calibri"/>
        <family val="2"/>
        <scheme val="minor"/>
      </rPr>
      <t>Aggregate lifetime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under a MCO, PIHP, PAHP, or other public health insurer.</t>
    </r>
  </si>
  <si>
    <r>
      <rPr>
        <b/>
        <i/>
        <sz val="11"/>
        <color rgb="FF38939B"/>
        <rFont val="Calibri"/>
        <family val="2"/>
        <scheme val="minor"/>
      </rPr>
      <t>Annual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in a 12-month period under a MCO, PIHP, PAHP, or other public health insurer.</t>
    </r>
  </si>
  <si>
    <t>Federal Register / Vol. 81, No. 61, Part 438 Managed Care, Subpart K, § 438.900 Meaning of terms.*</t>
  </si>
  <si>
    <t>* Definitions and overviews have been updated to incorporate all public health insurers in the state for reporting requirements. Additional definitions and details can be found in The Mental Health Parity Act of 2022.</t>
  </si>
  <si>
    <t>SHBP</t>
  </si>
  <si>
    <t>State Health Benefit Plan</t>
  </si>
  <si>
    <t>Federal Register / Vol. 81, No. 61, Part 438 Managed Care, Subpart K, § 438.905 Parity requirements for aggregate lifetime and annual dollar limits.*</t>
  </si>
  <si>
    <t>Federal Register / Vol. 81, No. 61, Part 438 Managed Care, Subpart K, § 438.910 Parity requirements for financial requirements and treatment limitations.*</t>
  </si>
  <si>
    <t>If a MCO, PIHP, PAHP, or other public health insurer does not include an aggregate lifetime or annual dollar limit on any medical/surgical benefits or includes an aggregate lifetime or annual dollar limit that applies to less than one-third of all medical/surgical benefits provided to enrollees through a contract with the State, it may not impose an aggregate lifetime or annual dollar limit, respectively, on mental health or substance use disorder benefits.</t>
  </si>
  <si>
    <t>If a MCO, PIHP, PAHP, or other public health insurer includes an aggregate lifetime or annual dollar limit on at least two-thirds of all medical/surgical benefits provided to enrollees through a contract with the State, it must either:</t>
  </si>
  <si>
    <t>(c) MCOs, PIHPs, PAHPs, or other public health insurers with a limit on at least two-thirds of all medical/surgical benefits.</t>
  </si>
  <si>
    <t>(b) MCOs, PIHPs, PAHPs, or other public health insurers with no limit or limits on less than one-third of all medical/surgical benefits.</t>
  </si>
  <si>
    <t>For purposes of this section, the determination of whether the portion of medical/surgical benefits subject to an aggregate lifetime or annual dollar limit represents one-third or two-thirds of all medical/surgical benefits is based on the total dollar amount of all combinations of MCO, PIHP, PAHP, and other public health insurer payments for medical/surgical benefits expected to be paid under the MCO, PIHP, PAHP, or other public health insurer for a contract year.</t>
  </si>
  <si>
    <t>(e) MCO, PIHP, PAHP, or other public health insurer not described in this section.</t>
  </si>
  <si>
    <t>A MCO, PIHP, PAHP, or other public health insurer that is not described in paragraph (b) or (c) of this section for aggregate lifetime or annual dollar limits on medical/surgical benefits, must either:</t>
  </si>
  <si>
    <t>Public Health Insurer Aggregate Lifetime and Annual Dollar Limit Reporting</t>
  </si>
  <si>
    <r>
      <rPr>
        <b/>
        <i/>
        <sz val="11"/>
        <color rgb="FF38939B"/>
        <rFont val="Calibri"/>
        <family val="2"/>
        <scheme val="minor"/>
      </rPr>
      <t>Predominant</t>
    </r>
    <r>
      <rPr>
        <sz val="11"/>
        <rFont val="Calibri"/>
        <family val="2"/>
        <scheme val="minor"/>
      </rPr>
      <t>,</t>
    </r>
    <r>
      <rPr>
        <b/>
        <i/>
        <sz val="11"/>
        <color rgb="FF38939B"/>
        <rFont val="Calibri"/>
        <family val="2"/>
        <scheme val="minor"/>
      </rPr>
      <t xml:space="preserve"> </t>
    </r>
    <r>
      <rPr>
        <sz val="11"/>
        <rFont val="Calibri"/>
        <family val="2"/>
        <scheme val="minor"/>
      </rPr>
      <t>i</t>
    </r>
    <r>
      <rPr>
        <sz val="11"/>
        <color theme="1"/>
        <rFont val="Calibri"/>
        <family val="2"/>
        <scheme val="minor"/>
      </rPr>
      <t>f a type of financial requirement applies to at least two-thirds of all medical/surgical benefits in a classification, the level of the financial requirement that is considered the predominant level of that type in a classification of benefits is the level that applies to more than one-half of medical/surgical benefits in that classification subject to the financial requirement.
If, for a type of financial requirement that applies to at least two-thirds of all medical/surgical benefits in a classification, there is no single level that applies to more than one-half of medical/surgical benefits in the classification subject to the financial requirement, the MCO, PIHP, PAHP, or other public health insurer may combine levels until the combination of levels applies to more than one-half of medical/surgical benefits subject to the financial requirement in the classification. The least restrictive level within the combination is considered the predominant level of that type in the classification.</t>
    </r>
  </si>
  <si>
    <t>If a health plan enrollee is provided mental health or substance use disorder benefits in any classification of benefits, mental health or substance use disorder benefits must be provided to the enrollee in every classification in which medical/surgical benefits are provided. The following classifications of benefits are the only classifications used in applying the rules of this section:</t>
  </si>
  <si>
    <t>A MCO, PIHP, PAHP, or other public health insurer may not apply any cumulative financial requirement for mental health or substance use disorder benefits in a classification that accumulates separately from any established for medical/surgical benefits in the same classification.</t>
  </si>
  <si>
    <t>Public Health Insurer Financial Requirement Reporting</t>
  </si>
  <si>
    <r>
      <rPr>
        <b/>
        <i/>
        <sz val="11"/>
        <color rgb="FF38939B"/>
        <rFont val="Calibri"/>
        <family val="2"/>
        <scheme val="minor"/>
      </rPr>
      <t>Predominant</t>
    </r>
    <r>
      <rPr>
        <sz val="11"/>
        <rFont val="Calibri"/>
        <family val="2"/>
        <scheme val="minor"/>
      </rPr>
      <t>, i</t>
    </r>
    <r>
      <rPr>
        <sz val="11"/>
        <color theme="1"/>
        <rFont val="Calibri"/>
        <family val="2"/>
        <scheme val="minor"/>
      </rPr>
      <t>f a type of quantitative treatment limitation applies to at least two-thirds of all medical/surgical benefits in a classification, the level of the quantitative treatment limitation that is considered the predominant level of that type in a classification of benefits is the level that applies to more than one-half of medical/surgical benefits in that classification subject to the quantitative treatment limitation.
If, for a type of quantitative treatment limitation that applies to at least two-thirds of all medical/surgical benefits in a classification, there is no single level that applies to more than one-half of medical/surgical benefits in the classification subject to the quantitative treatment limitation, the MCO, PIHP, PAHP, or other public health insurer may combine levels until the combination of levels applies to more than one-half of medical/surgical benefits subject to the quantitative treatment limitation in the classification. The least restrictive level within the combination is considered the predominant level of that type in the classification.</t>
    </r>
  </si>
  <si>
    <t>Each MCO, PIHP, PAHP, and other public health insurer providing services to health plan enrollees in a State that covers both medical/surgical benefits and mental health or substance use disorder benefits under the State plan, must not apply any financial requirement or treatment limitation to mental health or substance use disorder benefits in any classification that is more restrictive than the predominant financial requirement or treatment limitation of that type applied to substantially all medical/surgical benefits in the same classification furnished to enrollees.</t>
  </si>
  <si>
    <t>Public Health Insurer Quantitative Treatment Limitation Reporting</t>
  </si>
  <si>
    <t>A MCO, PIHP, PAHP, or other public health insurer may not impose a nonquantitative treatment limitation for mental health or substance use disorder benefits in any classification unless, under the policies and procedures of the MCO, PIHP, PAHP, or other public health insurer as written and in operation, any processes, strategies, evidentiary standards, or other factors used in applying the nonquantitative treatment limitation to mental health or substance use disorder benefits in the classification are comparable to, and are applied no more stringently than, the processes, strategies, evidentiary standards, or other factors used in applying the limitation for medical/surgical benefits in the classification.</t>
  </si>
  <si>
    <t>For MCOs, PIHPs, PAHPs, or other public health insurers with multiple network tiers (such as preferred providers and participating providers), network tier design;</t>
  </si>
  <si>
    <t>MCO, PIHP, PAHP, or other public health insurer methods for determining usual, customary, and reasonable charges;</t>
  </si>
  <si>
    <t>Restrictions based on geographic location, facility type, provider specialty, and other criteria that limit the scope or duration of benefits for services provided under the MCO, PIHP, PAHP, or other public health insurer; and</t>
  </si>
  <si>
    <t>The reporting for Public Health Insurer NQTLs are organized as shown in the table below.</t>
  </si>
  <si>
    <t>Public Health Insurer NQTL Reporting</t>
  </si>
  <si>
    <t>Additional reporting is requested to clarify the efforts being performed by the public health insurer to actively engage its providers to promote mental health parity.</t>
  </si>
  <si>
    <t>Average appointment wait times for services from request to appointment day</t>
  </si>
  <si>
    <t>Education performed with providers related to appointment wait time standards</t>
  </si>
  <si>
    <t>Description of appointment wait time standards</t>
  </si>
  <si>
    <t>Percentage of providers not meeting appointment wait time standards</t>
  </si>
  <si>
    <t>Count of Prior Authorizations Requested</t>
  </si>
  <si>
    <t>Count of Prior Authorizations Approved</t>
  </si>
  <si>
    <t>Count of Prior Authorizations Denied</t>
  </si>
  <si>
    <t>CVS Caremark</t>
  </si>
  <si>
    <t xml:space="preserve">The factors considered when establishing formulary tier designation for drugs used to treat MED/SURG conditions include: 
•	Brand or generic status of the drug
•	Specialty drug status, if applicable for the plan
•	Impact of generic drugs or drugs designated to become available over-the-counter 
•	Brand and generic pipeline 
•	Line of business 
•	Drug labeling approved by the U.S. Food and Drug Administration (FDA)
•	Availability of therapeutic alternatives
•	Utilization trends 
•	Plan sponsor cost 
•	Applicable manufacturer agreement 
•	Potential impact on members </t>
  </si>
  <si>
    <t xml:space="preserve">The factors considered when establishing formulary tier designation for drugs used to treat MH/SUD conditions include:
•	Brand or generic status of the drug
•	Specialty drug status, if applicable for the plan
•	Impact of generic drugs or drugs designated to become available over-the-counter 
•	Brand and generic pipeline 
•	Line of business 
•	Drug labeling approved by the U.S. Food and Drug Administration (FDA)
•	Availability of therapeutic alternatives
•	Utilization trends 
•	Plan sponsor cost 
•	Applicable manufacturer agreement 
•	Potential impact on members </t>
  </si>
  <si>
    <t xml:space="preserve">No instances of non-compliance were noted. </t>
  </si>
  <si>
    <t>The factors considered when establishing step therapy for drugs used in MED/SURG conditions include: 
•	Promote the use of the most cost-effective products in the therapeutic class; promote generics and/or lower cost brands
•	Clinical safety and adverse events based on FDA approved labeling, national clinical guideline recommendations, and other evidentiary standards
•	Clinical efficacy, based on FDA approved labeling, national clinical guideline recommendations and other evidentiary standards
•	Multiple dosage forms available for the same or similar chemical entities, or availability of unique dosage forms
•	Availability of therapeutic alternatives, including generics, used to treat the same condition</t>
  </si>
  <si>
    <t>The factors considered when establishing step therapy for drugs used in MH/SUD conditions include: 
•	Promote the use of the most cost-effective products in the therapeutic class; promote generics and/or lower cost brands
•	Clinical safety and adverse events based on FDA approved labeling, national clinical guideline recommendations, and other evidentiary standards
•	Clinical efficacy, based on FDA approved labeling, national clinical guideline recommendations and other evidentiary standards
•	Multiple dosage forms available for the same or similar chemical entities, or availability of unique dosage forms
•	Availability of therapeutic alternatives, including generics, used to treat the same condition</t>
  </si>
  <si>
    <t>Evidenced in: Formulary Design, Quantity Limits, Step Therapy,
•	Clinical efficacy, based on FDA approved labeling, national clinical guideline recommendations and other evidentiary standards -Noted in Step Therapy
o	Lack of documented efficacy/unknown efficacy at higher doses
•	Comparison of similar drugs in terms of safety and efficacy - Noted in Quantity Limits</t>
  </si>
  <si>
    <t>Evidenced in: Formulary Design, Quantity Limits, Step Therapy, standards
•	Clinical efficacy, based on FDA approved labeling, national clinical guideline recommendations and other evidentiary standards -Noted in Step Therapy
o	Lack of documented efficacy/unknown efficacy at higher doses 
•	Comparison of similar drugs in terms of safety and efficacy- Noted in Quantity Limits</t>
  </si>
  <si>
    <t xml:space="preserve">Evidenced in: Formulary Design, Quantity Limits, Step Therapy,
•	Promote the use of the most cost-effective products in the therapeutic class; promote generics and/or lower cost brands - Noted in Step Therapy 
•	Cost and cost effectiveness
o	Prevention of overutilization 
o	Discouragement of misuse and waste through dose efficiency quantity limits, which ensure that the appropriate tablet strength is utilized
o	Lack of documented efficacy/unknown efficacy at higher doses </t>
  </si>
  <si>
    <t>Lindsay Raposa</t>
  </si>
  <si>
    <t>Strategic Account Executive</t>
  </si>
  <si>
    <t>The factors considered when establishing pharmacy quantity limits for drugs used to treat MED/SURG conditions include: 
•	Enhance patient safety
o	Potential for a drug to be prescribed in greater quantities and/or at a higher dose than deemed safe and effective by the FDA
o	To promote appropriate drug dosing, including strength and frequency
o	To prevent overutilization 
o	When abuse or misuse by the patient is possible
o	For opioids and narcotics, when appropriate dosing and appropriate duration of use is based on treatment for acute or chronic pain
•	Cost and cost effectiveness
o	Prevention of overutilization 
o	Discouragement of misuse and waste through dose efficiency quantity limits, which ensure that the appropriate tablet strength is utilized
o	Lack of documented efficacy/unknown efficacy at higher doses 
•	Discourage misuse, waste, and abuse
o	Maximum daily dosing or maximum duration of use limits</t>
  </si>
  <si>
    <t>The factors considered when establishing pharmacy quantity limits for drugs used to treat MH/SUD conditions include: 
•	Enhance patient safety
o	Potential for a drug to be prescribed in greater quantities and/or at a higher dose than deemed safe and effective by the FDA
o	To promote appropriate drug dosing, including strength and frequency
o	To prevent overutilization 
o	When abuse or misuse by the patient is possible
o	For opioids and narcotics, when appropriate dosing and appropriate duration of use is based on treatment for acute or chronic pain
•	Cost and cost effectiveness
o	Prevention of overutilization 
o	Discouragement of misuse and waste through dose efficiency quantity limits, which ensure that the appropriate tablet strength is utilized
o	Lack of documented efficacy/unknown efficacy at higher doses 
•	Discourage misuse, waste, and abuse
o	Maximum daily dosing or maximum duration of use limits</t>
  </si>
  <si>
    <t xml:space="preserve">The factors considered when establishing pharmacy prior authorization for drugs used in MED/SURG include: 
•	Patient safety concerns exist with a drug or drug class; unknown long-term safety or durability
•	Applicable lab values or other test results required for appropriate treatment
•	Appropriate medication uses for indications or conditions based on national guidelines
•	Use in appropriate patient populations
•	Use limited to a specific population based on FDA-approved indications, standard clinical practice, and guidelines 
•	Potential for inappropriate or off-label use
•	Opportunity for optimizing patient outcomes, to ensure treatment goals of the drug are being met
•	Generic equivalent or alternative available on preferred tier
•	Multiple other dosage forms available on preferred tier
•	Reduce waste, unnecessary drug use, fraud, or abuse 
•	Requirement for additional treatment supportive therapies, including but not limited to behavioral counseling, diet </t>
  </si>
  <si>
    <t xml:space="preserve">The factors considered when establishing pharmacy prior authorization for drugs used in MH/SUD include: 
•	Patient safety concerns exist with a drug or drug class; unknown long-term safety or durability
•	Applicable lab values or other test results required for appropriate treatment
•	Appropriate medication uses for indications or conditions based on national guidelines
•	Use in appropriate patient populations
•	Use limited to a specific population based on FDA-approved indications, standard clinical practice, and guidelines 
•	Potential for inappropriate or off-label use
•	Opportunity for optimizing patient outcomes, to ensure treatment goals of the drug are being met
•	Generic equivalent or alternative available on preferred tier
•	Multiple other dosage forms available on preferred tier
•	Reduce waste, unnecessary drug use, fraud, or abuse 
•	Requirement for additional treatment supportive therapies, including but not limited to behavioral counseling, diet </t>
  </si>
  <si>
    <t>Methodology used in testing and analysis for the quantity limits:
The following is an analysis of the pharmacy quantity limits:  
•	Drugs were grouped into MH, SUD and MED/SURG categories.
•	Drug Count was derived from: Generic Product Indicator (GPI 12) code, Brand/Generic Code, Dosage Form, Drug Name, and Route of Administration
•	Counts and percentages of drugs with quantity limits in each category were summarized.
•	Testing and comparisons of MH/SUD drugs with quantity limits compared to MED/SURG drugs with quantity limits at the drug class level were performed, showing:
o	Percentage of drugs with quantity limits, as well as the factors considered and applied, in each of the MH/SUD drug classes 
o	Percentage of drugs with quantity limits, as well as the factors considered and applied, in each of the comparable MED/SURG drug classes  
For this analysis, the following drug classes have been identified which contain drugs most commonly used to treat mental health and substance use disorder conditions under the Pharmacy Benefit: 
•	Attention Deficit/Hyperactivity Disorder (ADHD) agents/stimulants
•	Antianxiety agents
•	Antidepressants 
•	Antipsychotics
•	Hypnotics
•	Substance Use Disorder (SUD) agents
Testing and comparison of coverage parity was done at the drug class level so that therapeutic classes that are used to treat medical or surgical conditions with similar or greater magnitude of the NQTL, that have need for long term or chronic therapy, were compared against the specific universe of drug classes that are used for mental health and substance use disorder conditions. This comparison is demonstrated in the drug class comparison tables included as part of this analysis. 
In the testing of quantity limits between drugs used for MH/SUD conditions and drugs used for MED/SURG conditions, the first step was to show the comparison of the percentage of drugs subject to quantity limits at the MH, SUD and MED/SURG category levels. The next step was to display the quantity limits testing results at the drug class level.</t>
  </si>
  <si>
    <t xml:space="preserve">The following is an analysis of the pharmacy step therapy:  
•	Drugs were grouped into MH, SUD and MED/SURG categories.
•	Drug Count was derived from: Generic Product Indicator (GPI 12) code, Brand/Generic Code, Dosage Form, Drug Name, and Route of Administration
•	Counts and percentages of drugs with step therapy in each category were summarized.
•	Testing and comparisons of MH/SUD drugs with step therapy compared to MED/SURG drugs with step therapy at the drug class level were performed, showing:
o	Percentage of drugs with step therapy, as well as the factors considered and applied, in each of the MH/SUD drug classes 
o	Percentage of drugs with step therapy, as well as the factors considered and applied, in each of the comparable MED/SURG drug classes   
For this analysis, the following drug classes have been identified which contain drugs most commonly used to treat mental health and substance use disorder conditions under the Pharmacy Benefit: 
•	Attention Deficit/Hyperactivity Disorder (ADHD) agents/stimulants
•	Antianxiety agents
•	Antidepressants 
•	Antipsychotics
•	Hypnotics
•	Substance Use Disorder (SUD) agents
Testing and comparison of coverage parity was done at the drug class level so that therapeutic classes that are used to treat medical or surgical conditions with similar or greater magnitude of the NQTL, that have need for long term or chronic therapy, were compared against the specific universe of drug classes that are used for mental health and substance use disorder conditions. This comparison is demonstrated in the drug class comparison tables included as part of this analysis. 
In the testing of step therapy between drugs used for MH/SUD conditions and drugs used for MED/SURG conditions, the first step shows the comparison of the percentage of drugs subject to step therapy at the MH, SUD and MED/SURG drug category levels. </t>
  </si>
  <si>
    <t xml:space="preserve">Methodology used in the testing and analysis of prior authorization: 
The following is an analysis of the pharmacy prior authorization:
•	Drugs were grouped into MH, SUD and MED/SURG categories.
•	Drug Count was derived from: Generic Product Indicator (GPI 12) code, Brand/Generic Code, Dosage Form, Drug Name, and Route of Administration
•	Counts and percentages of drugs with prior authorization in each category were summarized.
•	Testing and comparisons of MH/SUD drugs with pharmacy prior authorization applying compared to MED/SURG drugs with pharmacy prior authorization applying at the drug class level were performed, showing:
o	Percentage of drugs with pharmacy prior authorization, as well as the factors considered and applied, in each of the MH/SUD drug classes 
o	Percentage of drugs with pharmacy prior authorization, as well as the factors considered and applied, in each of the comparable MED/SURG drug classes   
For this analysis, the following drug classes have been identified which contain drugs most commonly used to treat mental health and substance use disorder conditions under the Pharmacy Benefit:  
•	Attention Deficit/Hyperactivity Disorder (ADHD) agents/stimulants
•	Antianxiety agents
•	Antidepressants 
•	Antipsychotics
•	Hypnotics
•	Substance Use Disorder (SUD) agents
Testing and comparison of coverage parity was done at the drug class level so that therapeutic classes that are used to treat medical or surgical conditions with similar or greater magnitude of the NQTL, that have need for long term or chronic therapy, were compared against the specific universe of drug classes that are used for mental health and substance use disorder conditions. This comparison is demonstrated in the drug class comparison tables included as part of this analysis. 
In the testing of prior authorization between drugs used for MH/SUD conditions and drugs used for MED/SURG conditions, the first step shows the comparison of the percentage of drugs subject to prior authorization at the MH, SUD and MED/SURG drug category levels. The next step was to display the prior authorization testing results at the drug class level.
</t>
  </si>
  <si>
    <t xml:space="preserve">Methodology used in testing and analysis for the quantity limits:
The following is an analysis of the pharmacy quantity limits:  
•	Drugs were grouped into MH, SUD and MED/SURG categories.
•	Drug Count was derived from: Generic Product Indicator (GPI 12) code, Brand/Generic Code, Dosage Form, Drug Name, and Route of Administration
•	Counts and percentages of drugs with quantity limits in each category were summarized.
•	Testing and comparisons of MH/SUD drugs with quantity limits compared to MED/SURG drugs with quantity limits at the drug class level were performed, showing:
o	Percentage of drugs with quantity limits, as well as the factors considered and applied, in each of the MH/SUD drug classes 
o	Percentage of drugs with quantity limits, as well as the factors considered and applied, in each of the comparable MED/SURG drug classes  
For this analysis, the following drug classes have been identified which contain drugs most commonly used to treat mental health and substance use disorder conditions under the Pharmacy Benefit: 
•	Attention Deficit/Hyperactivity Disorder (ADHD) agents/stimulants
•	Antianxiety agents
•	Antidepressants 
•	Antipsychotics
•	Hypnotics
•	Substance Use Disorder (SUD) agents
Testing and comparison of coverage parity was done at the drug class level so that therapeutic classes that are used to treat medical or surgical conditions with similar or greater magnitude of the NQTL, that have need for long term or chronic therapy, were compared against the specific universe of drug classes that are used for mental health and substance use disorder conditions. This comparison is demonstrated in the drug class comparison tables included as part of this analysis. 
In the testing of quantity limits between drugs used for MH/SUD conditions and drugs used for MED/SURG conditions, the first step was to show the comparison of the percentage of drugs subject to quantity limits at the MH, SUD and MED/SURG category levels. The next step was to display the quantity limits testing results at the drug class level.
Notes on the comparability of the drugs in the analysis:
•	The MH and SUD categories include drugs from a limited number of drug classes.  
•	The MED/SURG category, however, encompasses all other drugs to treat a myriad of disease states that are not otherwise grouped as MH or SUD.  
•	The MED/SURG category also includes vaccines, vitamins, insulin syringes and needles, which are part of the benefit but are not drugs, and therefore are not directly comparable to the drugs in the MH/SUD categories.
</t>
  </si>
  <si>
    <t xml:space="preserve">The following is an analysis of the formulary tier designation:
•	Drugs were grouped into MH, SUD and MED/SURG categories.
•	Drugs were organized into formulary tier groups. 
•	Drug Count was derived from: Generic Product Indicator (GPI 12) code, Brand/Generic Code, Dosage Form, Drug Name, and Route of Administration
•	Counts of drugs and percentages on each formulary tier were summarized. 
•	Percentages of drugs with preferred status were summarized.
o	Preferred Tiers for the plan include: Tier 1 generics, Tier 2 preferred brands 
CVS Caremark has identified the following drug classes which contain drugs most commonly used to treat mental health and substance use disorder conditions under the Pharmacy Benefit: 
•	Attention Deficit/Hyperactivity Disorder (ADHD) agents/stimulants
•	Antianxiety agents
•	Antidepressants 
•	Antipsychotics
•	Hypnotics
•	Substance Use Disorder (SUD) agents
FORMULARY TIER DESCRIPTIONS:
•	Tier 1 = Generics 
•	Tier 2 = Preferred Brands
•	Tier 3 = Non-Preferred Brands </t>
  </si>
  <si>
    <t>See attachments:
2023 Preformance Drug List SHBP</t>
  </si>
  <si>
    <t>N/A</t>
  </si>
  <si>
    <t xml:space="preserve">Rejected - 2,781,575       </t>
  </si>
  <si>
    <t>Rejected - 359,946</t>
  </si>
  <si>
    <t>No instances of disparity were noted</t>
  </si>
  <si>
    <t xml:space="preserve">This comparative analysis conducted above demonstrates that prior authorization as an NQTL is assigned in the same manner to MED/SURG drugs as to MH and SUD drugs on this plan. As shown, the factors considered when applying prior authorization to drugs used to treat MH or SUD conditions are the same as those considered when applying prior authorization to drugs used to treat MED/SURG conditions. 
The same types of sources and evidentiary standards are used when considering those factors. No more weight is given to one factor or evidentiary standard over another when applying prior authorization to drugs in the MH/SUD category or to drugs in the MED/SURG category.
The processes and strategies for developing and applying prior authorization to drugs used to treat MH/SUD conditions do not differ from the processes and strategies for drugs used to treat MED/SURG conditions. 
The analysis of the formulary data at the drug class level demonstrates that prior authorization is applied to drugs in the MH/SUD drug classes and MED/SURG drug classes based on similar factors and is applied at lower rates in the MH and SUD drug classes, demonstrating no parity concerns with respect to application of prior authorization as an NQTL.  </t>
  </si>
  <si>
    <t>The comparison of the percentage of drugs with prior authorization in the MH/SUD and MED/SURG drug classes on this plan is summarized below:
Prior Authorization in MH/SUD classes:
ANTIANXIETY                 
ANTIDEPRESSANTS       
ANTIPSYCHOTICS          
HYPNOTICS                   
ADHD                               
SUD                        	
12%
25%
22%
37%
90%
22%		Prior Authorization in MED/SURG classes: 
HEPATITIS C
ANTINEOPLASTICS
STATINS
PPIs
ANTINARCOLEPSY
MULTIPLE SCLEROSIS
OPIOIDS
ANTI-INFLAMMATORY
DERM – ANTIPSORIATICS
DERM – IMMUNOSUPPRESSANTS	
60%
76%
88%
52%
79%
100%
85%
53%
69%
75%
In conclusion, this analysis has demonstrated that in the application of prior authorization as an NQTL, the factors, evidentiary standards, sources, processes, and strategies, identified above, both as written and in operation, are applied no more stringently to individuals based on mental health, substance use disorder or medical/surgical condition. </t>
  </si>
  <si>
    <t>N/A - claims only process once approved</t>
  </si>
  <si>
    <t>N/A - claims do not auto adjudicate</t>
  </si>
  <si>
    <t xml:space="preserve">Rescources are available via the microsite which has member resources that can be shared with providers. CVS ensures compliance with applicable legislative mandates by posting PA criteria quarterly. </t>
  </si>
  <si>
    <t>https://info.caremark.com/oe/shbp</t>
  </si>
  <si>
    <t xml:space="preserve">The resources and tools available to members can be shared with providers. These resources provide general information and aren't drug or condition specific. </t>
  </si>
  <si>
    <t>No instances of dispartiy were noted</t>
  </si>
  <si>
    <t>Generic Tier 1 DS 1-30</t>
  </si>
  <si>
    <t>Generic Tier 1 DS 31-62</t>
  </si>
  <si>
    <t>Generic Tier 1 DS 63-90</t>
  </si>
  <si>
    <t>Formulary Brand Tier 2 1-30</t>
  </si>
  <si>
    <t>Formulary Brand Tier 2 31-62</t>
  </si>
  <si>
    <t>Formulary Brand Tier 2 63-90</t>
  </si>
  <si>
    <t>Non-Formulary Brand Tier 3 1-30</t>
  </si>
  <si>
    <t>Non-Formulary Brand Tier 3 31-62</t>
  </si>
  <si>
    <t>Non-Formulary Brand Tier 3 63-90</t>
  </si>
  <si>
    <t>Individual</t>
  </si>
  <si>
    <t>Generic ALL (Tier 1) 1-30 Day Supply</t>
  </si>
  <si>
    <t>Generic ALL (Tier 1) 31-62 Day Supply</t>
  </si>
  <si>
    <t>Generic ALL (Tier 1) 63-90 Day Supply</t>
  </si>
  <si>
    <t>Formulary Brand (Tier 2) 1-30 Day Supply</t>
  </si>
  <si>
    <t>Formulary Brand (Tier 2) 31-62 Day Supply</t>
  </si>
  <si>
    <t>Formulary Brand (Tier 2) 63-90 Day Supply</t>
  </si>
  <si>
    <t>Non-Formulary Brand (Tier 3) 1-30 Day Supply</t>
  </si>
  <si>
    <t>Non-Formulary Brand (Tier 3) 31-62 Day Supply</t>
  </si>
  <si>
    <t>Non-Formulary Brand (Tier 3) 63-90 Day Supply</t>
  </si>
  <si>
    <t>6500IND or 9000 FAM</t>
  </si>
  <si>
    <t xml:space="preserve">No instances of non-compliance. The copay structure and out of pocket maximum apply to all drugs both med/surg and mh/sud. There is no difference between the two. </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</si>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</sst>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7" formatCode="&quot;$&quot;#,##0.00_);\(&quot;$&quot;#,##0.00\)"/>
    <numFmt numFmtId="44" formatCode="_(&quot;$&quot;* #,##0.00_);_(&quot;$&quot;* \(#,##0.00\);_(&quot;$&quot;* &quot;-&quot;??_);_(@_)"/>
  </numFmts>
  <fonts count="64"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20"/>
      <color theme="1"/>
      <name val="Calibri"/>
      <family val="2"/>
      <scheme val="minor"/>
    </font>
    <font>
      <b/>
      <sz val="9"/>
      <color theme="1"/>
      <name val="Calibri"/>
      <family val="2"/>
      <scheme val="minor"/>
    </font>
    <font>
      <b/>
      <i/>
      <sz val="11"/>
      <color theme="1"/>
      <name val="Calibri"/>
      <family val="2"/>
      <scheme val="minor"/>
    </font>
    <font>
      <b/>
      <sz val="11"/>
      <color rgb="FF38939B"/>
      <name val="Calibri"/>
      <family val="2"/>
      <scheme val="minor"/>
    </font>
    <font>
      <b/>
      <sz val="16"/>
      <color rgb="FF38939B"/>
      <name val="Calibri"/>
      <family val="2"/>
      <scheme val="minor"/>
    </font>
    <font>
      <i/>
      <sz val="11"/>
      <color theme="1"/>
      <name val="Calibri"/>
      <family val="2"/>
      <scheme val="minor"/>
    </font>
    <font>
      <b/>
      <sz val="11"/>
      <color theme="1"/>
      <name val="Calibri"/>
      <family val="2"/>
    </font>
    <font>
      <b/>
      <i/>
      <sz val="11"/>
      <color rgb="FF38939B"/>
      <name val="Calibri"/>
      <family val="2"/>
      <scheme val="minor"/>
    </font>
    <font>
      <b/>
      <sz val="11"/>
      <color rgb="FF7AC142"/>
      <name val="Calibri"/>
      <family val="2"/>
      <scheme val="minor"/>
    </font>
    <font>
      <b/>
      <u/>
      <sz val="11"/>
      <color theme="1"/>
      <name val="Calibri"/>
      <family val="2"/>
    </font>
    <font>
      <b/>
      <sz val="10"/>
      <color theme="1"/>
      <name val="Calibri"/>
      <family val="2"/>
      <scheme val="minor"/>
    </font>
    <font>
      <sz val="10"/>
      <color theme="1"/>
      <name val="Calibri"/>
      <family val="2"/>
      <scheme val="minor"/>
    </font>
    <font>
      <sz val="11"/>
      <name val="Calibri"/>
      <family val="2"/>
      <scheme val="minor"/>
    </font>
    <font>
      <sz val="10"/>
      <color theme="1"/>
      <name val="Arial"/>
      <family val="2"/>
    </font>
    <font>
      <sz val="11"/>
      <color theme="1"/>
      <name val="Arial"/>
      <family val="2"/>
    </font>
    <font>
      <sz val="10"/>
      <name val="Arial"/>
      <family val="2"/>
    </font>
    <font>
      <b/>
      <sz val="9"/>
      <color rgb="FFFF0000"/>
      <name val="Calibri"/>
      <family val="2"/>
      <scheme val="minor"/>
    </font>
    <font>
      <b/>
      <u/>
      <sz val="12"/>
      <color theme="1"/>
      <name val="Calibri"/>
      <family val="2"/>
      <scheme val="minor"/>
    </font>
    <font>
      <strike/>
      <sz val="11"/>
      <name val="Calibri"/>
      <family val="2"/>
      <scheme val="minor"/>
    </font>
    <font>
      <sz val="11"/>
      <color theme="1"/>
      <name val="Calibri"/>
      <family val="2"/>
      <scheme val="minor"/>
    </font>
    <font>
      <sz val="9"/>
      <color theme="1"/>
      <name val="Calibri"/>
      <family val="2"/>
      <scheme val="minor"/>
    </font>
    <font>
      <i/>
      <sz val="9"/>
      <color theme="1"/>
      <name val="Calibri"/>
      <family val="2"/>
      <scheme val="minor"/>
    </font>
    <font>
      <i/>
      <sz val="9"/>
      <color theme="1" tint="0.499984740745262"/>
      <name val="Calibri"/>
      <family val="2"/>
      <scheme val="minor"/>
    </font>
    <font>
      <b/>
      <sz val="11"/>
      <name val="Calibri"/>
      <family val="2"/>
      <scheme val="minor"/>
    </font>
    <font>
      <b/>
      <sz val="9"/>
      <name val="Calibri"/>
      <family val="2"/>
      <scheme val="minor"/>
    </font>
    <font>
      <b/>
      <sz val="12"/>
      <color theme="0" tint="-4.9989318521683403E-2"/>
      <name val="Calibri"/>
      <family val="2"/>
      <scheme val="minor"/>
    </font>
    <font>
      <sz val="9"/>
      <name val="Calibri"/>
      <family val="2"/>
      <scheme val="minor"/>
    </font>
    <font>
      <b/>
      <sz val="11"/>
      <color rgb="FFF8971D"/>
      <name val="Calibri"/>
      <family val="2"/>
      <scheme val="minor"/>
    </font>
    <font>
      <sz val="11"/>
      <color theme="1"/>
      <name val="Calibri"/>
      <family val="2"/>
    </font>
    <font>
      <sz val="11"/>
      <color rgb="FFC00000"/>
      <name val="Calibri"/>
      <family val="2"/>
      <scheme val="minor"/>
    </font>
    <font>
      <i/>
      <sz val="11"/>
      <name val="Calibri"/>
      <family val="2"/>
      <scheme val="minor"/>
    </font>
    <font>
      <i/>
      <sz val="9"/>
      <color rgb="FF38939B"/>
      <name val="Calibri"/>
      <family val="2"/>
      <scheme val="minor"/>
    </font>
    <font>
      <b/>
      <i/>
      <sz val="9"/>
      <color rgb="FFFF0000"/>
      <name val="Calibri"/>
      <family val="2"/>
      <scheme val="minor"/>
    </font>
    <font>
      <i/>
      <sz val="10"/>
      <color theme="1"/>
      <name val="Calibri"/>
      <family val="2"/>
      <scheme val="minor"/>
    </font>
    <font>
      <b/>
      <i/>
      <sz val="11"/>
      <color rgb="FF7AC142"/>
      <name val="Calibri"/>
      <family val="2"/>
      <scheme val="minor"/>
    </font>
    <font>
      <b/>
      <i/>
      <sz val="8"/>
      <color rgb="FFFF0000"/>
      <name val="Calibri"/>
      <family val="2"/>
      <scheme val="minor"/>
    </font>
    <font>
      <b/>
      <u/>
      <sz val="11"/>
      <name val="Calibri"/>
      <family val="2"/>
      <scheme val="minor"/>
    </font>
    <font>
      <i/>
      <sz val="10"/>
      <name val="Calibri"/>
      <family val="2"/>
      <scheme val="minor"/>
    </font>
    <font>
      <b/>
      <i/>
      <sz val="10"/>
      <color rgb="FFFF0000"/>
      <name val="Calibri"/>
      <family val="2"/>
      <scheme val="minor"/>
    </font>
    <font>
      <sz val="9"/>
      <color rgb="FF0000FF"/>
      <name val="Calibri"/>
      <family val="2"/>
      <scheme val="minor"/>
    </font>
    <font>
      <sz val="11"/>
      <color rgb="FF0000FF"/>
      <name val="Calibri"/>
      <family val="2"/>
      <scheme val="minor"/>
    </font>
    <font>
      <sz val="11"/>
      <color rgb="FFFF0000"/>
      <name val="Calibri"/>
      <family val="2"/>
      <scheme val="minor"/>
    </font>
    <font>
      <sz val="9"/>
      <color rgb="FFFF0000"/>
      <name val="Calibri"/>
      <family val="2"/>
      <scheme val="minor"/>
    </font>
    <font>
      <sz val="9"/>
      <color rgb="FFC00000"/>
      <name val="Calibri"/>
      <family val="2"/>
      <scheme val="minor"/>
    </font>
    <font>
      <b/>
      <u/>
      <sz val="11"/>
      <color rgb="FFC00000"/>
      <name val="Calibri"/>
      <family val="2"/>
      <scheme val="minor"/>
    </font>
    <font>
      <sz val="10"/>
      <color rgb="FFC00000"/>
      <name val="Calibri"/>
      <family val="2"/>
      <scheme val="minor"/>
    </font>
    <font>
      <b/>
      <sz val="11"/>
      <color rgb="FFC00000"/>
      <name val="Calibri"/>
      <family val="2"/>
      <scheme val="minor"/>
    </font>
    <font>
      <u/>
      <sz val="9"/>
      <color rgb="FFC00000"/>
      <name val="Calibri"/>
      <family val="2"/>
      <scheme val="minor"/>
    </font>
    <font>
      <sz val="10"/>
      <name val="Calibri"/>
      <family val="2"/>
      <scheme val="minor"/>
    </font>
    <font>
      <sz val="9"/>
      <color rgb="FF7030A0"/>
      <name val="Calibri"/>
      <family val="2"/>
      <scheme val="minor"/>
    </font>
    <font>
      <b/>
      <sz val="10"/>
      <color rgb="FFFF0000"/>
      <name val="Calibri"/>
      <family val="2"/>
      <scheme val="minor"/>
    </font>
    <font>
      <b/>
      <u/>
      <sz val="9"/>
      <color rgb="FFFF0000"/>
      <name val="Calibri"/>
      <family val="2"/>
      <scheme val="minor"/>
    </font>
    <font>
      <i/>
      <sz val="9"/>
      <color rgb="FF808080"/>
      <name val="Calibri"/>
      <family val="2"/>
      <scheme val="minor"/>
    </font>
    <font>
      <u/>
      <sz val="11"/>
      <color theme="10"/>
      <name val="Calibri"/>
      <family val="2"/>
      <scheme val="minor"/>
    </font>
    <font>
      <i/>
      <sz val="9"/>
      <color theme="0" tint="-0.34998626667073579"/>
      <name val="Calibri"/>
      <family val="2"/>
      <scheme val="minor"/>
    </font>
    <font>
      <u/>
      <sz val="11"/>
      <name val="Calibri"/>
      <family val="2"/>
      <scheme val="minor"/>
    </font>
    <font>
      <b/>
      <sz val="11"/>
      <color rgb="FF0070C0"/>
      <name val="Calibri"/>
      <family val="2"/>
      <scheme val="minor"/>
    </font>
    <font>
      <b/>
      <sz val="11"/>
      <color theme="1" tint="0.499984740745262"/>
      <name val="Calibri"/>
      <family val="2"/>
      <scheme val="minor"/>
    </font>
    <font>
      <b/>
      <i/>
      <sz val="10"/>
      <color theme="1"/>
      <name val="Calibri"/>
      <family val="2"/>
    </font>
    <font>
      <sz val="11"/>
      <color rgb="FF0070C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9CC5CA"/>
        <bgColor indexed="64"/>
      </patternFill>
    </fill>
    <fill>
      <patternFill patternType="solid">
        <fgColor rgb="FFF8971D"/>
        <bgColor indexed="64"/>
      </patternFill>
    </fill>
    <fill>
      <patternFill patternType="solid">
        <fgColor rgb="FF7AC142"/>
        <bgColor indexed="64"/>
      </patternFill>
    </fill>
    <fill>
      <patternFill patternType="solid">
        <fgColor rgb="FFE2E2E2"/>
        <bgColor indexed="64"/>
      </patternFill>
    </fill>
    <fill>
      <patternFill patternType="solid">
        <fgColor rgb="FF38939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CE4D6"/>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dashed">
        <color auto="1"/>
      </left>
      <right style="dashed">
        <color auto="1"/>
      </right>
      <top style="dashed">
        <color auto="1"/>
      </top>
      <bottom/>
      <diagonal/>
    </border>
    <border>
      <left style="dashed">
        <color auto="1"/>
      </left>
      <right style="dashed">
        <color auto="1"/>
      </right>
      <top style="dashed">
        <color auto="1"/>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auto="1"/>
      </left>
      <right style="dashed">
        <color auto="1"/>
      </right>
      <top/>
      <bottom style="thin">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xf numFmtId="9" fontId="23" fillId="0" borderId="0" applyFont="0" applyFill="0" applyBorder="0" applyAlignment="0" applyProtection="0"/>
    <xf numFmtId="44" fontId="23" fillId="0" borderId="0" applyFont="0" applyFill="0" applyBorder="0" applyAlignment="0" applyProtection="0"/>
    <xf numFmtId="0" fontId="57" fillId="0" borderId="0" applyNumberFormat="0" applyFill="0" applyBorder="0" applyAlignment="0" applyProtection="0"/>
  </cellStyleXfs>
  <cellXfs count="523">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quotePrefix="1" applyFont="1" applyAlignment="1">
      <alignment horizontal="center"/>
    </xf>
    <xf numFmtId="0" fontId="0" fillId="0" borderId="0" xfId="0" applyAlignment="1">
      <alignment horizontal="left" vertical="top" wrapText="1"/>
    </xf>
    <xf numFmtId="0" fontId="8" fillId="0" borderId="0" xfId="0" applyFont="1"/>
    <xf numFmtId="0" fontId="10" fillId="0" borderId="0" xfId="0" applyFont="1"/>
    <xf numFmtId="0" fontId="6" fillId="0" borderId="0" xfId="0" applyFont="1"/>
    <xf numFmtId="0" fontId="12" fillId="0" borderId="0" xfId="0" applyFont="1"/>
    <xf numFmtId="0" fontId="0" fillId="0" borderId="0" xfId="0" applyAlignment="1">
      <alignment vertical="top" wrapText="1"/>
    </xf>
    <xf numFmtId="0" fontId="13" fillId="0" borderId="0" xfId="0" applyFont="1"/>
    <xf numFmtId="0" fontId="1" fillId="0" borderId="0" xfId="0" applyFont="1" applyAlignment="1">
      <alignment horizontal="center"/>
    </xf>
    <xf numFmtId="0" fontId="14" fillId="0" borderId="6" xfId="0" applyFont="1" applyBorder="1"/>
    <xf numFmtId="0" fontId="14" fillId="0" borderId="7" xfId="0" applyFont="1" applyBorder="1"/>
    <xf numFmtId="0" fontId="14" fillId="0" borderId="8" xfId="0" applyFont="1" applyBorder="1"/>
    <xf numFmtId="0" fontId="14" fillId="3" borderId="6" xfId="0" applyFont="1" applyFill="1" applyBorder="1"/>
    <xf numFmtId="0" fontId="14" fillId="3" borderId="7" xfId="0" applyFont="1" applyFill="1" applyBorder="1"/>
    <xf numFmtId="0" fontId="14" fillId="5" borderId="6" xfId="0" applyFont="1" applyFill="1" applyBorder="1"/>
    <xf numFmtId="0" fontId="14" fillId="5" borderId="7" xfId="0" applyFont="1" applyFill="1" applyBorder="1"/>
    <xf numFmtId="0" fontId="14" fillId="4" borderId="9" xfId="0" applyFont="1" applyFill="1" applyBorder="1"/>
    <xf numFmtId="0" fontId="0" fillId="0" borderId="1" xfId="0" applyBorder="1" applyAlignment="1">
      <alignment horizontal="center"/>
    </xf>
    <xf numFmtId="0" fontId="16" fillId="0" borderId="0" xfId="0" applyFont="1"/>
    <xf numFmtId="0" fontId="16" fillId="0" borderId="0" xfId="0" quotePrefix="1" applyFont="1"/>
    <xf numFmtId="0" fontId="32" fillId="0" borderId="0" xfId="0" applyFont="1"/>
    <xf numFmtId="0" fontId="0" fillId="0" borderId="0" xfId="0" applyAlignment="1">
      <alignment wrapText="1"/>
    </xf>
    <xf numFmtId="0" fontId="9" fillId="0" borderId="0" xfId="0" applyFont="1"/>
    <xf numFmtId="0" fontId="1" fillId="0" borderId="2" xfId="0" applyFont="1" applyBorder="1"/>
    <xf numFmtId="0" fontId="5" fillId="0" borderId="2" xfId="0" applyFont="1" applyBorder="1"/>
    <xf numFmtId="0" fontId="33" fillId="0" borderId="0" xfId="0" applyFont="1"/>
    <xf numFmtId="0" fontId="38" fillId="0" borderId="0" xfId="0" applyFont="1" applyAlignment="1">
      <alignment horizontal="left"/>
    </xf>
    <xf numFmtId="0" fontId="14" fillId="5" borderId="7" xfId="0" applyFont="1" applyFill="1" applyBorder="1" applyAlignment="1">
      <alignment vertical="top"/>
    </xf>
    <xf numFmtId="0" fontId="0" fillId="0" borderId="0" xfId="0" applyAlignment="1">
      <alignment horizontal="center" vertical="top" wrapText="1"/>
    </xf>
    <xf numFmtId="0" fontId="3" fillId="0" borderId="0" xfId="0" applyFont="1" applyAlignment="1">
      <alignment horizontal="center" vertical="top"/>
    </xf>
    <xf numFmtId="0" fontId="0" fillId="0" borderId="0" xfId="0" applyAlignment="1">
      <alignment horizontal="left" vertical="top"/>
    </xf>
    <xf numFmtId="0" fontId="20" fillId="0" borderId="0" xfId="0" applyFont="1"/>
    <xf numFmtId="0" fontId="33" fillId="0" borderId="0" xfId="0" applyFont="1" applyAlignment="1">
      <alignment wrapText="1"/>
    </xf>
    <xf numFmtId="0" fontId="45" fillId="0" borderId="2" xfId="0" applyFont="1" applyBorder="1" applyAlignment="1">
      <alignment horizontal="center"/>
    </xf>
    <xf numFmtId="0" fontId="16" fillId="0" borderId="0" xfId="0" applyFont="1" applyAlignment="1">
      <alignment wrapText="1"/>
    </xf>
    <xf numFmtId="0" fontId="1" fillId="2" borderId="0" xfId="0" applyFont="1" applyFill="1" applyAlignment="1" applyProtection="1">
      <alignment horizontal="left" vertical="top" wrapText="1"/>
      <protection locked="0"/>
    </xf>
    <xf numFmtId="14" fontId="1" fillId="2" borderId="0" xfId="0" applyNumberFormat="1" applyFont="1" applyFill="1" applyAlignment="1" applyProtection="1">
      <alignment horizontal="left" vertical="top" wrapText="1"/>
      <protection locked="0"/>
    </xf>
    <xf numFmtId="0" fontId="58" fillId="0" borderId="0" xfId="0" applyFont="1" applyAlignment="1">
      <alignment horizontal="right"/>
    </xf>
    <xf numFmtId="0" fontId="2" fillId="0" borderId="0" xfId="0" applyFont="1" applyProtection="1">
      <protection hidden="1"/>
    </xf>
    <xf numFmtId="0" fontId="0" fillId="0" borderId="0" xfId="0" applyProtection="1">
      <protection hidden="1"/>
    </xf>
    <xf numFmtId="0" fontId="58" fillId="0" borderId="0" xfId="0" applyFont="1" applyAlignment="1" applyProtection="1">
      <alignment horizontal="right"/>
      <protection hidden="1"/>
    </xf>
    <xf numFmtId="0" fontId="4" fillId="0" borderId="0" xfId="0" applyFont="1" applyProtection="1">
      <protection hidden="1"/>
    </xf>
    <xf numFmtId="0" fontId="28" fillId="0" borderId="0" xfId="0" applyFont="1" applyAlignment="1" applyProtection="1">
      <alignment horizontal="left" vertical="top"/>
      <protection hidden="1"/>
    </xf>
    <xf numFmtId="0" fontId="8" fillId="0" borderId="0" xfId="0" applyFont="1" applyProtection="1">
      <protection hidden="1"/>
    </xf>
    <xf numFmtId="0" fontId="0" fillId="0" borderId="0" xfId="0" applyAlignment="1" applyProtection="1">
      <alignment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20" fillId="0" borderId="0" xfId="0" applyFont="1" applyAlignment="1" applyProtection="1">
      <alignment horizontal="left" vertical="top"/>
      <protection hidden="1"/>
    </xf>
    <xf numFmtId="0" fontId="3" fillId="8" borderId="33" xfId="0" applyFont="1" applyFill="1" applyBorder="1" applyProtection="1">
      <protection hidden="1"/>
    </xf>
    <xf numFmtId="0" fontId="0" fillId="8" borderId="39" xfId="0" applyFill="1" applyBorder="1" applyProtection="1">
      <protection hidden="1"/>
    </xf>
    <xf numFmtId="0" fontId="0" fillId="8" borderId="40" xfId="0" applyFill="1" applyBorder="1" applyProtection="1">
      <protection hidden="1"/>
    </xf>
    <xf numFmtId="0" fontId="37" fillId="8" borderId="11" xfId="0" applyFont="1" applyFill="1" applyBorder="1" applyAlignment="1" applyProtection="1">
      <alignment vertical="top"/>
      <protection hidden="1"/>
    </xf>
    <xf numFmtId="0" fontId="37" fillId="8" borderId="0" xfId="0" applyFont="1" applyFill="1" applyAlignment="1" applyProtection="1">
      <alignment vertical="top"/>
      <protection hidden="1"/>
    </xf>
    <xf numFmtId="0" fontId="37" fillId="8" borderId="13" xfId="0" applyFont="1" applyFill="1" applyBorder="1" applyAlignment="1" applyProtection="1">
      <alignment vertical="top"/>
      <protection hidden="1"/>
    </xf>
    <xf numFmtId="0" fontId="0" fillId="8" borderId="11" xfId="0" applyFill="1" applyBorder="1" applyProtection="1">
      <protection hidden="1"/>
    </xf>
    <xf numFmtId="0" fontId="0" fillId="8" borderId="0" xfId="0" applyFill="1" applyProtection="1">
      <protection hidden="1"/>
    </xf>
    <xf numFmtId="0" fontId="0" fillId="8" borderId="13" xfId="0" applyFill="1" applyBorder="1" applyProtection="1">
      <protection hidden="1"/>
    </xf>
    <xf numFmtId="0" fontId="1" fillId="8" borderId="11" xfId="0" applyFont="1" applyFill="1" applyBorder="1" applyProtection="1">
      <protection hidden="1"/>
    </xf>
    <xf numFmtId="0" fontId="1" fillId="8" borderId="0" xfId="0" applyFont="1" applyFill="1" applyProtection="1">
      <protection hidden="1"/>
    </xf>
    <xf numFmtId="0" fontId="1" fillId="11" borderId="1" xfId="0" applyFont="1" applyFill="1" applyBorder="1" applyAlignment="1" applyProtection="1">
      <alignment horizontal="center"/>
      <protection locked="0" hidden="1"/>
    </xf>
    <xf numFmtId="0" fontId="36" fillId="8" borderId="0" xfId="0" applyFont="1" applyFill="1" applyProtection="1">
      <protection hidden="1"/>
    </xf>
    <xf numFmtId="0" fontId="38" fillId="0" borderId="0" xfId="0" applyFont="1" applyProtection="1">
      <protection hidden="1"/>
    </xf>
    <xf numFmtId="0" fontId="1" fillId="8" borderId="0" xfId="0" applyFont="1" applyFill="1" applyAlignment="1" applyProtection="1">
      <alignment horizontal="center"/>
      <protection hidden="1"/>
    </xf>
    <xf numFmtId="0" fontId="1" fillId="8" borderId="14" xfId="0" applyFont="1" applyFill="1" applyBorder="1" applyProtection="1">
      <protection hidden="1"/>
    </xf>
    <xf numFmtId="0" fontId="1" fillId="8" borderId="10" xfId="0" applyFont="1" applyFill="1" applyBorder="1" applyProtection="1">
      <protection hidden="1"/>
    </xf>
    <xf numFmtId="0" fontId="0" fillId="8" borderId="10" xfId="0" applyFill="1" applyBorder="1" applyProtection="1">
      <protection hidden="1"/>
    </xf>
    <xf numFmtId="0" fontId="1" fillId="8" borderId="10" xfId="0" applyFont="1" applyFill="1" applyBorder="1" applyAlignment="1" applyProtection="1">
      <alignment horizontal="center"/>
      <protection hidden="1"/>
    </xf>
    <xf numFmtId="0" fontId="36" fillId="8" borderId="10" xfId="0" applyFont="1" applyFill="1" applyBorder="1" applyProtection="1">
      <protection hidden="1"/>
    </xf>
    <xf numFmtId="0" fontId="0" fillId="8" borderId="15" xfId="0" applyFill="1" applyBorder="1" applyProtection="1">
      <protection hidden="1"/>
    </xf>
    <xf numFmtId="0" fontId="1" fillId="0" borderId="11" xfId="0" applyFont="1" applyBorder="1" applyProtection="1">
      <protection hidden="1"/>
    </xf>
    <xf numFmtId="0" fontId="0" fillId="0" borderId="39" xfId="0" applyBorder="1" applyProtection="1">
      <protection hidden="1"/>
    </xf>
    <xf numFmtId="0" fontId="0" fillId="0" borderId="13" xfId="0" applyBorder="1" applyProtection="1">
      <protection hidden="1"/>
    </xf>
    <xf numFmtId="0" fontId="25" fillId="0" borderId="0" xfId="0" applyFont="1" applyProtection="1">
      <protection hidden="1"/>
    </xf>
    <xf numFmtId="0" fontId="1" fillId="0" borderId="0" xfId="0" applyFont="1" applyAlignment="1" applyProtection="1">
      <alignment horizontal="center"/>
      <protection hidden="1"/>
    </xf>
    <xf numFmtId="0" fontId="1" fillId="0" borderId="13" xfId="0" applyFont="1" applyBorder="1" applyAlignment="1" applyProtection="1">
      <alignment horizontal="center"/>
      <protection hidden="1"/>
    </xf>
    <xf numFmtId="0" fontId="1" fillId="0" borderId="0" xfId="0" applyFont="1" applyAlignment="1" applyProtection="1">
      <alignment horizontal="center" wrapText="1"/>
      <protection hidden="1"/>
    </xf>
    <xf numFmtId="0" fontId="1" fillId="0" borderId="13" xfId="0" applyFont="1" applyBorder="1" applyAlignment="1" applyProtection="1">
      <alignment horizontal="center" wrapText="1"/>
      <protection hidden="1"/>
    </xf>
    <xf numFmtId="0" fontId="1" fillId="0" borderId="2" xfId="0" applyFont="1" applyBorder="1" applyAlignment="1" applyProtection="1">
      <alignment horizontal="left" vertical="top"/>
      <protection hidden="1"/>
    </xf>
    <xf numFmtId="0" fontId="1" fillId="0" borderId="2" xfId="0" applyFont="1" applyBorder="1" applyAlignment="1" applyProtection="1">
      <alignment horizontal="center" wrapText="1"/>
      <protection hidden="1"/>
    </xf>
    <xf numFmtId="0" fontId="0" fillId="0" borderId="2" xfId="0" applyBorder="1" applyProtection="1">
      <protection hidden="1"/>
    </xf>
    <xf numFmtId="0" fontId="1" fillId="0" borderId="2" xfId="0" applyFont="1" applyBorder="1" applyAlignment="1" applyProtection="1">
      <alignment horizontal="center"/>
      <protection hidden="1"/>
    </xf>
    <xf numFmtId="0" fontId="24" fillId="0" borderId="2" xfId="0" applyFont="1" applyBorder="1" applyAlignment="1" applyProtection="1">
      <alignment horizontal="center" wrapText="1"/>
      <protection hidden="1"/>
    </xf>
    <xf numFmtId="0" fontId="57" fillId="0" borderId="12" xfId="3" applyBorder="1" applyAlignment="1" applyProtection="1">
      <alignment horizontal="center" wrapText="1"/>
      <protection hidden="1"/>
    </xf>
    <xf numFmtId="0" fontId="6" fillId="0" borderId="0" xfId="0" applyFont="1" applyAlignment="1" applyProtection="1">
      <alignment horizontal="left"/>
      <protection hidden="1"/>
    </xf>
    <xf numFmtId="0" fontId="24" fillId="0" borderId="0" xfId="0" applyFont="1" applyAlignment="1" applyProtection="1">
      <alignment horizontal="center" wrapText="1"/>
      <protection hidden="1"/>
    </xf>
    <xf numFmtId="0" fontId="24" fillId="0" borderId="13" xfId="0" applyFont="1" applyBorder="1" applyAlignment="1" applyProtection="1">
      <alignment horizontal="center" wrapText="1"/>
      <protection hidden="1"/>
    </xf>
    <xf numFmtId="9" fontId="0" fillId="0" borderId="0" xfId="1" applyFont="1" applyBorder="1" applyProtection="1">
      <protection hidden="1"/>
    </xf>
    <xf numFmtId="9" fontId="0" fillId="0" borderId="0" xfId="1" applyFont="1" applyBorder="1" applyAlignment="1" applyProtection="1">
      <alignment horizontal="center"/>
      <protection hidden="1"/>
    </xf>
    <xf numFmtId="0" fontId="3" fillId="0" borderId="11" xfId="0" applyFont="1" applyBorder="1" applyProtection="1">
      <protection hidden="1"/>
    </xf>
    <xf numFmtId="0" fontId="1" fillId="0" borderId="11" xfId="0" applyFont="1" applyBorder="1" applyAlignment="1" applyProtection="1">
      <alignment horizontal="center"/>
      <protection hidden="1"/>
    </xf>
    <xf numFmtId="0" fontId="21" fillId="0" borderId="14" xfId="0" applyFont="1" applyBorder="1" applyProtection="1">
      <protection hidden="1"/>
    </xf>
    <xf numFmtId="0" fontId="0" fillId="0" borderId="10" xfId="0" applyBorder="1" applyProtection="1">
      <protection hidden="1"/>
    </xf>
    <xf numFmtId="9" fontId="0" fillId="0" borderId="10" xfId="1" applyFont="1" applyBorder="1" applyAlignment="1" applyProtection="1">
      <alignment horizontal="center"/>
      <protection hidden="1"/>
    </xf>
    <xf numFmtId="0" fontId="0" fillId="0" borderId="15" xfId="0" applyBorder="1" applyProtection="1">
      <protection hidden="1"/>
    </xf>
    <xf numFmtId="0" fontId="21" fillId="0" borderId="0" xfId="0" applyFont="1" applyProtection="1">
      <protection hidden="1"/>
    </xf>
    <xf numFmtId="9" fontId="0" fillId="0" borderId="0" xfId="1" applyFont="1" applyAlignment="1" applyProtection="1">
      <alignment horizontal="center"/>
      <protection hidden="1"/>
    </xf>
    <xf numFmtId="9" fontId="0" fillId="0" borderId="12" xfId="0" applyNumberFormat="1" applyBorder="1" applyProtection="1">
      <protection hidden="1"/>
    </xf>
    <xf numFmtId="9" fontId="0" fillId="0" borderId="13" xfId="0" applyNumberFormat="1" applyBorder="1" applyProtection="1">
      <protection hidden="1"/>
    </xf>
    <xf numFmtId="0" fontId="25" fillId="0" borderId="0" xfId="0" applyFont="1" applyAlignment="1" applyProtection="1">
      <alignment horizontal="right"/>
      <protection hidden="1"/>
    </xf>
    <xf numFmtId="0" fontId="0" fillId="0" borderId="0" xfId="0" applyAlignment="1" applyProtection="1">
      <alignment horizontal="left"/>
      <protection hidden="1"/>
    </xf>
    <xf numFmtId="0" fontId="0" fillId="0" borderId="13" xfId="0" applyBorder="1" applyAlignment="1" applyProtection="1">
      <alignment horizontal="left"/>
      <protection hidden="1"/>
    </xf>
    <xf numFmtId="0" fontId="0" fillId="0" borderId="11" xfId="0" applyBorder="1" applyProtection="1">
      <protection hidden="1"/>
    </xf>
    <xf numFmtId="0" fontId="12" fillId="0" borderId="0" xfId="0" applyFont="1" applyAlignment="1" applyProtection="1">
      <alignment horizontal="center" wrapText="1"/>
      <protection hidden="1"/>
    </xf>
    <xf numFmtId="0" fontId="31" fillId="0" borderId="0" xfId="0" applyFont="1" applyAlignment="1" applyProtection="1">
      <alignment horizontal="center" wrapText="1"/>
      <protection hidden="1"/>
    </xf>
    <xf numFmtId="0" fontId="1" fillId="0" borderId="2" xfId="0" applyFont="1" applyBorder="1" applyAlignment="1" applyProtection="1">
      <alignment horizontal="left"/>
      <protection hidden="1"/>
    </xf>
    <xf numFmtId="0" fontId="24" fillId="0" borderId="12" xfId="0" applyFont="1" applyBorder="1" applyAlignment="1" applyProtection="1">
      <alignment horizontal="center" wrapText="1"/>
      <protection hidden="1"/>
    </xf>
    <xf numFmtId="0" fontId="5" fillId="0" borderId="11" xfId="0" applyFont="1" applyBorder="1" applyAlignment="1" applyProtection="1">
      <alignment horizontal="center" vertical="top"/>
      <protection hidden="1"/>
    </xf>
    <xf numFmtId="0" fontId="0" fillId="0" borderId="0" xfId="0" applyAlignment="1" applyProtection="1">
      <alignment horizontal="left" vertical="top" wrapText="1"/>
      <protection hidden="1"/>
    </xf>
    <xf numFmtId="0" fontId="16" fillId="0" borderId="0" xfId="0" applyFont="1" applyAlignment="1" applyProtection="1">
      <alignment horizontal="left" vertical="top"/>
      <protection hidden="1"/>
    </xf>
    <xf numFmtId="0" fontId="0" fillId="0" borderId="0" xfId="0" applyAlignment="1" applyProtection="1">
      <alignment horizontal="left" vertical="top"/>
      <protection hidden="1"/>
    </xf>
    <xf numFmtId="44" fontId="0" fillId="0" borderId="0" xfId="0" applyNumberFormat="1" applyAlignment="1" applyProtection="1">
      <alignment horizontal="left" vertical="top"/>
      <protection hidden="1"/>
    </xf>
    <xf numFmtId="44" fontId="15" fillId="0" borderId="0" xfId="0" applyNumberFormat="1" applyFont="1" applyAlignment="1" applyProtection="1">
      <alignment horizontal="left" vertical="top" wrapText="1"/>
      <protection hidden="1"/>
    </xf>
    <xf numFmtId="44" fontId="15" fillId="0" borderId="13" xfId="0" applyNumberFormat="1" applyFont="1" applyBorder="1" applyAlignment="1" applyProtection="1">
      <alignment horizontal="left" vertical="top" wrapText="1"/>
      <protection hidden="1"/>
    </xf>
    <xf numFmtId="0" fontId="0" fillId="0" borderId="0" xfId="0" applyAlignment="1" applyProtection="1">
      <alignment horizontal="left" vertical="center"/>
      <protection hidden="1"/>
    </xf>
    <xf numFmtId="0" fontId="24" fillId="0" borderId="0" xfId="0" applyFont="1" applyAlignment="1" applyProtection="1">
      <alignment horizontal="left" vertical="center"/>
      <protection hidden="1"/>
    </xf>
    <xf numFmtId="0" fontId="22" fillId="0" borderId="0" xfId="0" applyFont="1" applyAlignment="1" applyProtection="1">
      <alignment horizontal="left" vertical="top"/>
      <protection hidden="1"/>
    </xf>
    <xf numFmtId="0" fontId="0" fillId="0" borderId="14" xfId="0" applyBorder="1" applyProtection="1">
      <protection hidden="1"/>
    </xf>
    <xf numFmtId="0" fontId="48" fillId="0" borderId="0" xfId="0" applyFont="1" applyProtection="1">
      <protection hidden="1"/>
    </xf>
    <xf numFmtId="0" fontId="33" fillId="0" borderId="0" xfId="0" applyFont="1" applyProtection="1">
      <protection hidden="1"/>
    </xf>
    <xf numFmtId="0" fontId="49" fillId="0" borderId="0" xfId="0" applyFont="1" applyProtection="1">
      <protection hidden="1"/>
    </xf>
    <xf numFmtId="0" fontId="50" fillId="0" borderId="0" xfId="0" applyFont="1" applyAlignment="1" applyProtection="1">
      <alignment horizontal="left"/>
      <protection hidden="1"/>
    </xf>
    <xf numFmtId="0" fontId="49" fillId="0" borderId="0" xfId="0" applyFont="1" applyAlignment="1" applyProtection="1">
      <alignment horizontal="left"/>
      <protection hidden="1"/>
    </xf>
    <xf numFmtId="0" fontId="37" fillId="8" borderId="0" xfId="0" applyFont="1" applyFill="1" applyAlignment="1" applyProtection="1">
      <alignment vertical="top" wrapText="1"/>
      <protection hidden="1"/>
    </xf>
    <xf numFmtId="0" fontId="37" fillId="8" borderId="13" xfId="0" applyFont="1" applyFill="1" applyBorder="1" applyAlignment="1" applyProtection="1">
      <alignment vertical="top" wrapText="1"/>
      <protection hidden="1"/>
    </xf>
    <xf numFmtId="0" fontId="27" fillId="11" borderId="1" xfId="0" applyFont="1" applyFill="1" applyBorder="1" applyAlignment="1" applyProtection="1">
      <alignment horizontal="center"/>
      <protection locked="0" hidden="1"/>
    </xf>
    <xf numFmtId="0" fontId="16" fillId="8" borderId="13" xfId="0" applyFont="1" applyFill="1" applyBorder="1" applyProtection="1">
      <protection hidden="1"/>
    </xf>
    <xf numFmtId="0" fontId="27" fillId="8" borderId="0" xfId="0" applyFont="1" applyFill="1" applyAlignment="1" applyProtection="1">
      <alignment horizontal="center"/>
      <protection hidden="1"/>
    </xf>
    <xf numFmtId="0" fontId="20" fillId="0" borderId="0" xfId="0" applyFont="1" applyProtection="1">
      <protection hidden="1"/>
    </xf>
    <xf numFmtId="0" fontId="53" fillId="0" borderId="0" xfId="0" applyFont="1" applyProtection="1">
      <protection hidden="1"/>
    </xf>
    <xf numFmtId="0" fontId="36" fillId="8" borderId="15" xfId="0" applyFont="1" applyFill="1" applyBorder="1" applyProtection="1">
      <protection hidden="1"/>
    </xf>
    <xf numFmtId="0" fontId="1" fillId="0" borderId="12" xfId="0" applyFont="1" applyBorder="1" applyAlignment="1" applyProtection="1">
      <alignment horizontal="center" wrapText="1"/>
      <protection hidden="1"/>
    </xf>
    <xf numFmtId="0" fontId="51" fillId="0" borderId="0" xfId="0" applyFont="1" applyProtection="1">
      <protection hidden="1"/>
    </xf>
    <xf numFmtId="0" fontId="27" fillId="0" borderId="11" xfId="0" applyFont="1" applyBorder="1" applyProtection="1">
      <protection hidden="1"/>
    </xf>
    <xf numFmtId="0" fontId="1" fillId="0" borderId="0" xfId="0" applyFont="1" applyAlignment="1" applyProtection="1">
      <alignment horizontal="left" vertical="top"/>
      <protection hidden="1"/>
    </xf>
    <xf numFmtId="0" fontId="47" fillId="0" borderId="0" xfId="0" applyFont="1" applyProtection="1">
      <protection hidden="1"/>
    </xf>
    <xf numFmtId="3" fontId="16" fillId="0" borderId="0" xfId="0" applyNumberFormat="1" applyFont="1" applyAlignment="1" applyProtection="1">
      <alignment horizontal="right" vertical="top"/>
      <protection hidden="1"/>
    </xf>
    <xf numFmtId="3" fontId="0" fillId="0" borderId="0" xfId="0" applyNumberFormat="1" applyAlignment="1" applyProtection="1">
      <alignment horizontal="right" vertical="top"/>
      <protection hidden="1"/>
    </xf>
    <xf numFmtId="3" fontId="0" fillId="0" borderId="13" xfId="0" applyNumberFormat="1" applyBorder="1" applyAlignment="1" applyProtection="1">
      <alignment horizontal="right" vertical="top"/>
      <protection hidden="1"/>
    </xf>
    <xf numFmtId="0" fontId="24" fillId="0" borderId="0" xfId="0" applyFont="1" applyAlignment="1" applyProtection="1">
      <alignment vertical="center"/>
      <protection hidden="1"/>
    </xf>
    <xf numFmtId="44" fontId="0" fillId="0" borderId="0" xfId="2" applyFont="1" applyBorder="1" applyAlignment="1" applyProtection="1">
      <alignment horizontal="right"/>
      <protection hidden="1"/>
    </xf>
    <xf numFmtId="44" fontId="0" fillId="0" borderId="0" xfId="0" applyNumberFormat="1" applyAlignment="1" applyProtection="1">
      <alignment horizontal="right"/>
      <protection hidden="1"/>
    </xf>
    <xf numFmtId="44" fontId="0" fillId="0" borderId="53" xfId="2" applyFont="1" applyBorder="1" applyAlignment="1" applyProtection="1">
      <alignment horizontal="right"/>
      <protection hidden="1"/>
    </xf>
    <xf numFmtId="3" fontId="22" fillId="0" borderId="0" xfId="0" applyNumberFormat="1" applyFont="1" applyAlignment="1" applyProtection="1">
      <alignment horizontal="right" vertical="top"/>
      <protection hidden="1"/>
    </xf>
    <xf numFmtId="44" fontId="0" fillId="0" borderId="0" xfId="2" applyFont="1" applyFill="1" applyBorder="1" applyAlignment="1" applyProtection="1">
      <alignment horizontal="right" vertical="top"/>
      <protection hidden="1"/>
    </xf>
    <xf numFmtId="44" fontId="0" fillId="0" borderId="13" xfId="2" applyFont="1" applyFill="1" applyBorder="1" applyAlignment="1" applyProtection="1">
      <alignment horizontal="right" vertical="top"/>
      <protection hidden="1"/>
    </xf>
    <xf numFmtId="44" fontId="0" fillId="0" borderId="13" xfId="2" applyFont="1" applyBorder="1" applyAlignment="1" applyProtection="1">
      <alignment horizontal="right"/>
      <protection hidden="1"/>
    </xf>
    <xf numFmtId="9" fontId="0" fillId="0" borderId="13" xfId="1" applyFont="1" applyBorder="1" applyAlignment="1" applyProtection="1">
      <alignment horizontal="center"/>
      <protection hidden="1"/>
    </xf>
    <xf numFmtId="9" fontId="5" fillId="0" borderId="2" xfId="1" applyFont="1" applyBorder="1" applyAlignment="1" applyProtection="1">
      <alignment horizontal="center" vertical="center"/>
      <protection hidden="1"/>
    </xf>
    <xf numFmtId="9" fontId="5" fillId="0" borderId="12" xfId="1" applyFont="1" applyBorder="1" applyAlignment="1" applyProtection="1">
      <alignment horizontal="center" vertical="center"/>
      <protection hidden="1"/>
    </xf>
    <xf numFmtId="9" fontId="5" fillId="0" borderId="0" xfId="1" applyFont="1" applyBorder="1" applyAlignment="1" applyProtection="1">
      <alignment horizontal="center" vertical="center"/>
      <protection hidden="1"/>
    </xf>
    <xf numFmtId="0" fontId="5" fillId="0" borderId="0" xfId="0" applyFont="1" applyAlignment="1" applyProtection="1">
      <alignment horizontal="right"/>
      <protection hidden="1"/>
    </xf>
    <xf numFmtId="0" fontId="24" fillId="0" borderId="13" xfId="0" applyFont="1" applyBorder="1" applyAlignment="1" applyProtection="1">
      <alignment vertical="center"/>
      <protection hidden="1"/>
    </xf>
    <xf numFmtId="0" fontId="24" fillId="0" borderId="0" xfId="0" applyFont="1" applyProtection="1">
      <protection hidden="1"/>
    </xf>
    <xf numFmtId="9" fontId="1" fillId="0" borderId="0" xfId="1" applyFont="1" applyBorder="1" applyAlignment="1" applyProtection="1">
      <alignment horizontal="center"/>
      <protection hidden="1"/>
    </xf>
    <xf numFmtId="9" fontId="1" fillId="0" borderId="13" xfId="1" applyFont="1" applyBorder="1" applyAlignment="1" applyProtection="1">
      <alignment horizontal="center"/>
      <protection hidden="1"/>
    </xf>
    <xf numFmtId="0" fontId="1" fillId="0" borderId="2" xfId="0" applyFont="1" applyBorder="1" applyProtection="1">
      <protection hidden="1"/>
    </xf>
    <xf numFmtId="0" fontId="5" fillId="0" borderId="2" xfId="0" applyFont="1" applyBorder="1" applyAlignment="1" applyProtection="1">
      <alignment horizontal="center"/>
      <protection hidden="1"/>
    </xf>
    <xf numFmtId="9" fontId="1" fillId="0" borderId="2" xfId="1" applyFont="1" applyBorder="1" applyAlignment="1" applyProtection="1">
      <alignment horizontal="center"/>
      <protection hidden="1"/>
    </xf>
    <xf numFmtId="0" fontId="35" fillId="0" borderId="0" xfId="0" applyFont="1" applyProtection="1">
      <protection hidden="1"/>
    </xf>
    <xf numFmtId="0" fontId="0" fillId="0" borderId="0" xfId="0" applyAlignment="1" applyProtection="1">
      <alignment horizontal="right"/>
      <protection hidden="1"/>
    </xf>
    <xf numFmtId="44" fontId="16" fillId="0" borderId="1" xfId="0" applyNumberFormat="1" applyFont="1" applyBorder="1" applyAlignment="1" applyProtection="1">
      <alignment horizontal="right" vertical="top"/>
      <protection hidden="1"/>
    </xf>
    <xf numFmtId="9" fontId="0" fillId="0" borderId="0" xfId="1" applyFont="1" applyBorder="1" applyAlignment="1" applyProtection="1">
      <alignment horizontal="right"/>
      <protection hidden="1"/>
    </xf>
    <xf numFmtId="9" fontId="0" fillId="0" borderId="13" xfId="1" applyFont="1" applyFill="1" applyBorder="1" applyAlignment="1" applyProtection="1">
      <alignment horizontal="center"/>
      <protection hidden="1"/>
    </xf>
    <xf numFmtId="44" fontId="16" fillId="0" borderId="1" xfId="2" applyFont="1" applyFill="1" applyBorder="1" applyAlignment="1" applyProtection="1">
      <alignment horizontal="right" vertical="top"/>
      <protection hidden="1"/>
    </xf>
    <xf numFmtId="0" fontId="35" fillId="0" borderId="10" xfId="0" applyFont="1" applyBorder="1" applyProtection="1">
      <protection hidden="1"/>
    </xf>
    <xf numFmtId="3" fontId="16" fillId="0" borderId="10" xfId="0" applyNumberFormat="1" applyFont="1" applyBorder="1" applyAlignment="1" applyProtection="1">
      <alignment horizontal="right" vertical="top"/>
      <protection hidden="1"/>
    </xf>
    <xf numFmtId="9" fontId="0" fillId="0" borderId="10" xfId="1" applyFont="1" applyBorder="1" applyProtection="1">
      <protection hidden="1"/>
    </xf>
    <xf numFmtId="9" fontId="0" fillId="0" borderId="15" xfId="1" applyFont="1" applyBorder="1" applyAlignment="1" applyProtection="1">
      <alignment horizontal="center"/>
      <protection hidden="1"/>
    </xf>
    <xf numFmtId="0" fontId="22" fillId="0" borderId="13" xfId="0" applyFont="1" applyBorder="1" applyAlignment="1" applyProtection="1">
      <alignment horizontal="left" vertical="top"/>
      <protection hidden="1"/>
    </xf>
    <xf numFmtId="0" fontId="1" fillId="0" borderId="10" xfId="0" applyFont="1" applyBorder="1" applyAlignment="1" applyProtection="1">
      <alignment horizontal="left" vertical="top"/>
      <protection hidden="1"/>
    </xf>
    <xf numFmtId="0" fontId="22" fillId="0" borderId="10" xfId="0" applyFont="1" applyBorder="1" applyAlignment="1" applyProtection="1">
      <alignment horizontal="left" vertical="top"/>
      <protection hidden="1"/>
    </xf>
    <xf numFmtId="0" fontId="0" fillId="0" borderId="15" xfId="0" applyBorder="1" applyAlignment="1" applyProtection="1">
      <alignment horizontal="left" vertical="top"/>
      <protection hidden="1"/>
    </xf>
    <xf numFmtId="0" fontId="55" fillId="0" borderId="0" xfId="0" applyFont="1" applyProtection="1">
      <protection hidden="1"/>
    </xf>
    <xf numFmtId="0" fontId="20" fillId="0" borderId="0" xfId="0" quotePrefix="1" applyFont="1" applyProtection="1">
      <protection hidden="1"/>
    </xf>
    <xf numFmtId="0" fontId="46" fillId="0" borderId="0" xfId="0" applyFont="1" applyProtection="1">
      <protection hidden="1"/>
    </xf>
    <xf numFmtId="0" fontId="0" fillId="0" borderId="0" xfId="1"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44" fontId="0" fillId="0" borderId="0" xfId="0" applyNumberFormat="1" applyProtection="1">
      <protection hidden="1"/>
    </xf>
    <xf numFmtId="0" fontId="36" fillId="0" borderId="10" xfId="0" applyFont="1" applyBorder="1" applyProtection="1">
      <protection hidden="1"/>
    </xf>
    <xf numFmtId="9" fontId="5" fillId="0" borderId="13" xfId="1" applyFont="1" applyBorder="1" applyAlignment="1" applyProtection="1">
      <alignment horizontal="center" vertical="center"/>
      <protection hidden="1"/>
    </xf>
    <xf numFmtId="0" fontId="47" fillId="0" borderId="0" xfId="0" applyFont="1" applyAlignment="1" applyProtection="1">
      <alignment horizontal="left"/>
      <protection hidden="1"/>
    </xf>
    <xf numFmtId="44" fontId="16" fillId="0" borderId="5" xfId="2" applyFont="1" applyFill="1" applyBorder="1" applyAlignment="1" applyProtection="1">
      <alignment horizontal="right" vertical="top"/>
      <protection hidden="1"/>
    </xf>
    <xf numFmtId="44" fontId="16" fillId="0" borderId="0" xfId="2" applyFont="1" applyFill="1" applyBorder="1" applyAlignment="1" applyProtection="1">
      <alignment horizontal="right" vertical="top"/>
      <protection hidden="1"/>
    </xf>
    <xf numFmtId="0" fontId="40" fillId="8" borderId="33" xfId="0" applyFont="1" applyFill="1" applyBorder="1" applyProtection="1">
      <protection hidden="1"/>
    </xf>
    <xf numFmtId="0" fontId="16" fillId="8" borderId="39" xfId="0" applyFont="1" applyFill="1" applyBorder="1" applyProtection="1">
      <protection hidden="1"/>
    </xf>
    <xf numFmtId="0" fontId="16" fillId="8" borderId="40" xfId="0" applyFont="1" applyFill="1" applyBorder="1" applyProtection="1">
      <protection hidden="1"/>
    </xf>
    <xf numFmtId="0" fontId="41" fillId="8" borderId="11" xfId="0" applyFont="1" applyFill="1" applyBorder="1" applyAlignment="1" applyProtection="1">
      <alignment vertical="top"/>
      <protection hidden="1"/>
    </xf>
    <xf numFmtId="0" fontId="41" fillId="8" borderId="0" xfId="0" applyFont="1" applyFill="1" applyAlignment="1" applyProtection="1">
      <alignment vertical="top" wrapText="1"/>
      <protection hidden="1"/>
    </xf>
    <xf numFmtId="0" fontId="41" fillId="8" borderId="13" xfId="0" applyFont="1" applyFill="1" applyBorder="1" applyAlignment="1" applyProtection="1">
      <alignment vertical="top" wrapText="1"/>
      <protection hidden="1"/>
    </xf>
    <xf numFmtId="0" fontId="16" fillId="8" borderId="11" xfId="0" applyFont="1" applyFill="1" applyBorder="1" applyProtection="1">
      <protection hidden="1"/>
    </xf>
    <xf numFmtId="0" fontId="16" fillId="8" borderId="0" xfId="0" applyFont="1" applyFill="1" applyProtection="1">
      <protection hidden="1"/>
    </xf>
    <xf numFmtId="0" fontId="27" fillId="8" borderId="11" xfId="0" applyFont="1" applyFill="1" applyBorder="1" applyProtection="1">
      <protection hidden="1"/>
    </xf>
    <xf numFmtId="0" fontId="27" fillId="8" borderId="0" xfId="0" applyFont="1" applyFill="1" applyProtection="1">
      <protection hidden="1"/>
    </xf>
    <xf numFmtId="0" fontId="16" fillId="0" borderId="0" xfId="0" applyFont="1" applyProtection="1">
      <protection hidden="1"/>
    </xf>
    <xf numFmtId="0" fontId="16" fillId="0" borderId="2" xfId="0" applyFont="1" applyBorder="1" applyProtection="1">
      <protection hidden="1"/>
    </xf>
    <xf numFmtId="9" fontId="16" fillId="0" borderId="0" xfId="1" applyFont="1" applyBorder="1" applyAlignment="1" applyProtection="1">
      <alignment horizontal="right"/>
      <protection hidden="1"/>
    </xf>
    <xf numFmtId="0" fontId="1" fillId="8" borderId="11" xfId="0" applyFont="1" applyFill="1" applyBorder="1" applyAlignment="1" applyProtection="1">
      <alignment horizontal="right"/>
      <protection hidden="1"/>
    </xf>
    <xf numFmtId="44" fontId="0" fillId="0" borderId="13" xfId="0" applyNumberFormat="1" applyBorder="1" applyAlignment="1" applyProtection="1">
      <alignment horizontal="right"/>
      <protection hidden="1"/>
    </xf>
    <xf numFmtId="9" fontId="1" fillId="0" borderId="2" xfId="1" applyFont="1" applyBorder="1" applyAlignment="1" applyProtection="1">
      <alignment horizontal="left"/>
      <protection hidden="1"/>
    </xf>
    <xf numFmtId="9" fontId="1" fillId="0" borderId="12" xfId="1" applyFont="1" applyBorder="1" applyAlignment="1" applyProtection="1">
      <alignment horizontal="left"/>
      <protection hidden="1"/>
    </xf>
    <xf numFmtId="44" fontId="16" fillId="0" borderId="0" xfId="0" applyNumberFormat="1" applyFont="1" applyAlignment="1" applyProtection="1">
      <alignment horizontal="right" vertical="top"/>
      <protection hidden="1"/>
    </xf>
    <xf numFmtId="9" fontId="0" fillId="0" borderId="13" xfId="1" applyFont="1" applyBorder="1" applyAlignment="1" applyProtection="1">
      <alignment horizontal="right"/>
      <protection hidden="1"/>
    </xf>
    <xf numFmtId="0" fontId="0" fillId="0" borderId="40" xfId="0" applyBorder="1" applyProtection="1">
      <protection hidden="1"/>
    </xf>
    <xf numFmtId="3" fontId="0" fillId="0" borderId="0" xfId="0" applyNumberFormat="1" applyAlignment="1" applyProtection="1">
      <alignment horizontal="right"/>
      <protection hidden="1"/>
    </xf>
    <xf numFmtId="3" fontId="0" fillId="0" borderId="13" xfId="0" applyNumberFormat="1" applyBorder="1" applyAlignment="1" applyProtection="1">
      <alignment horizontal="right"/>
      <protection hidden="1"/>
    </xf>
    <xf numFmtId="0" fontId="22" fillId="0" borderId="15" xfId="0" applyFont="1" applyBorder="1" applyAlignment="1" applyProtection="1">
      <alignment horizontal="left" vertical="top"/>
      <protection hidden="1"/>
    </xf>
    <xf numFmtId="0" fontId="5" fillId="0" borderId="0" xfId="0" applyFont="1" applyAlignment="1" applyProtection="1">
      <alignment horizontal="right" vertical="top"/>
      <protection hidden="1"/>
    </xf>
    <xf numFmtId="0" fontId="1" fillId="8" borderId="13" xfId="0" applyFont="1" applyFill="1" applyBorder="1" applyAlignment="1" applyProtection="1">
      <alignment horizontal="center"/>
      <protection hidden="1"/>
    </xf>
    <xf numFmtId="0" fontId="1" fillId="8" borderId="15" xfId="0" applyFont="1" applyFill="1" applyBorder="1" applyAlignment="1" applyProtection="1">
      <alignment horizontal="center"/>
      <protection hidden="1"/>
    </xf>
    <xf numFmtId="44" fontId="0" fillId="0" borderId="59" xfId="2" applyFont="1" applyBorder="1" applyAlignment="1" applyProtection="1">
      <alignment horizontal="right"/>
      <protection hidden="1"/>
    </xf>
    <xf numFmtId="44" fontId="0" fillId="0" borderId="59" xfId="0" applyNumberFormat="1" applyBorder="1" applyAlignment="1" applyProtection="1">
      <alignment horizontal="right"/>
      <protection hidden="1"/>
    </xf>
    <xf numFmtId="44" fontId="0" fillId="0" borderId="53" xfId="0" applyNumberFormat="1" applyBorder="1" applyAlignment="1" applyProtection="1">
      <alignment horizontal="right"/>
      <protection hidden="1"/>
    </xf>
    <xf numFmtId="0" fontId="45" fillId="0" borderId="0" xfId="0" applyFont="1" applyProtection="1">
      <protection hidden="1"/>
    </xf>
    <xf numFmtId="0" fontId="54" fillId="0" borderId="0" xfId="0" applyFont="1" applyAlignment="1" applyProtection="1">
      <alignment vertical="top" wrapText="1"/>
      <protection hidden="1"/>
    </xf>
    <xf numFmtId="0" fontId="0" fillId="0" borderId="0" xfId="0" applyAlignment="1" applyProtection="1">
      <alignment horizontal="center"/>
      <protection hidden="1"/>
    </xf>
    <xf numFmtId="0" fontId="38" fillId="0" borderId="0" xfId="0" applyFont="1" applyAlignment="1" applyProtection="1">
      <alignment horizontal="left"/>
      <protection hidden="1"/>
    </xf>
    <xf numFmtId="0" fontId="12" fillId="0" borderId="41"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wrapText="1"/>
      <protection hidden="1"/>
    </xf>
    <xf numFmtId="0" fontId="1" fillId="0" borderId="26" xfId="0" applyFont="1" applyBorder="1" applyAlignment="1" applyProtection="1">
      <alignment horizontal="left" vertical="top" wrapText="1"/>
      <protection hidden="1"/>
    </xf>
    <xf numFmtId="0" fontId="27" fillId="8" borderId="43" xfId="0" applyFont="1" applyFill="1" applyBorder="1" applyAlignment="1" applyProtection="1">
      <alignment horizontal="center" vertical="top" wrapText="1"/>
      <protection locked="0" hidden="1"/>
    </xf>
    <xf numFmtId="0" fontId="1" fillId="0" borderId="23" xfId="0" applyFont="1" applyBorder="1" applyAlignment="1" applyProtection="1">
      <alignment horizontal="left" vertical="top" wrapText="1"/>
      <protection hidden="1"/>
    </xf>
    <xf numFmtId="0" fontId="27" fillId="8" borderId="29" xfId="0" applyFont="1" applyFill="1" applyBorder="1" applyAlignment="1" applyProtection="1">
      <alignment horizontal="center" vertical="top" wrapText="1"/>
      <protection locked="0" hidden="1"/>
    </xf>
    <xf numFmtId="0" fontId="1" fillId="0" borderId="25" xfId="0" applyFont="1" applyBorder="1" applyAlignment="1" applyProtection="1">
      <alignment horizontal="left" vertical="top" wrapText="1"/>
      <protection hidden="1"/>
    </xf>
    <xf numFmtId="0" fontId="27" fillId="8" borderId="37" xfId="0" applyFont="1" applyFill="1" applyBorder="1" applyAlignment="1" applyProtection="1">
      <alignment horizontal="center" vertical="top" wrapText="1"/>
      <protection locked="0" hidden="1"/>
    </xf>
    <xf numFmtId="0" fontId="12" fillId="0" borderId="24" xfId="0" applyFont="1" applyBorder="1" applyAlignment="1" applyProtection="1">
      <alignment horizontal="center" vertical="center" wrapText="1"/>
      <protection hidden="1"/>
    </xf>
    <xf numFmtId="0" fontId="31" fillId="0" borderId="62" xfId="0" applyFont="1" applyBorder="1" applyAlignment="1" applyProtection="1">
      <alignment horizontal="center" vertical="center" wrapText="1"/>
      <protection hidden="1"/>
    </xf>
    <xf numFmtId="0" fontId="31" fillId="0" borderId="25" xfId="0" applyFont="1" applyBorder="1" applyAlignment="1" applyProtection="1">
      <alignment horizontal="center" vertical="center" wrapText="1"/>
      <protection hidden="1"/>
    </xf>
    <xf numFmtId="0" fontId="27" fillId="8" borderId="30" xfId="0" applyFont="1" applyFill="1" applyBorder="1" applyAlignment="1" applyProtection="1">
      <alignment horizontal="center" vertical="top" wrapText="1"/>
      <protection locked="0" hidden="1"/>
    </xf>
    <xf numFmtId="0" fontId="27" fillId="8" borderId="31" xfId="0" applyFont="1" applyFill="1" applyBorder="1" applyAlignment="1" applyProtection="1">
      <alignment horizontal="center" vertical="top" wrapText="1"/>
      <protection locked="0" hidden="1"/>
    </xf>
    <xf numFmtId="0" fontId="1" fillId="0" borderId="27" xfId="0" applyFont="1" applyBorder="1" applyAlignment="1" applyProtection="1">
      <alignment horizontal="left" vertical="top" wrapText="1"/>
      <protection hidden="1"/>
    </xf>
    <xf numFmtId="0" fontId="1" fillId="8" borderId="43" xfId="0" applyFont="1" applyFill="1" applyBorder="1" applyAlignment="1" applyProtection="1">
      <alignment horizontal="center" vertical="top" wrapText="1"/>
      <protection locked="0" hidden="1"/>
    </xf>
    <xf numFmtId="0" fontId="1" fillId="8" borderId="30" xfId="0" applyFont="1" applyFill="1" applyBorder="1" applyAlignment="1" applyProtection="1">
      <alignment horizontal="center" vertical="top" wrapText="1"/>
      <protection locked="0" hidden="1"/>
    </xf>
    <xf numFmtId="0" fontId="1" fillId="8" borderId="31" xfId="0" applyFont="1" applyFill="1" applyBorder="1" applyAlignment="1" applyProtection="1">
      <alignment horizontal="center" vertical="top" wrapText="1"/>
      <protection locked="0" hidden="1"/>
    </xf>
    <xf numFmtId="0" fontId="40" fillId="12" borderId="33" xfId="0" applyFont="1" applyFill="1" applyBorder="1" applyProtection="1">
      <protection hidden="1"/>
    </xf>
    <xf numFmtId="0" fontId="0" fillId="12" borderId="39" xfId="0" applyFill="1" applyBorder="1" applyProtection="1">
      <protection hidden="1"/>
    </xf>
    <xf numFmtId="0" fontId="1" fillId="12" borderId="39" xfId="0" applyFont="1" applyFill="1" applyBorder="1" applyAlignment="1" applyProtection="1">
      <alignment horizontal="center"/>
      <protection hidden="1"/>
    </xf>
    <xf numFmtId="0" fontId="0" fillId="12" borderId="40" xfId="0" applyFill="1" applyBorder="1" applyProtection="1">
      <protection hidden="1"/>
    </xf>
    <xf numFmtId="0" fontId="41" fillId="12" borderId="11" xfId="0" applyFont="1" applyFill="1" applyBorder="1" applyAlignment="1" applyProtection="1">
      <alignment vertical="top"/>
      <protection hidden="1"/>
    </xf>
    <xf numFmtId="0" fontId="0" fillId="12" borderId="0" xfId="0" applyFill="1" applyProtection="1">
      <protection hidden="1"/>
    </xf>
    <xf numFmtId="0" fontId="1" fillId="12" borderId="0" xfId="0" applyFont="1" applyFill="1" applyAlignment="1" applyProtection="1">
      <alignment horizontal="center"/>
      <protection hidden="1"/>
    </xf>
    <xf numFmtId="0" fontId="0" fillId="12" borderId="13" xfId="0" applyFill="1" applyBorder="1" applyProtection="1">
      <protection hidden="1"/>
    </xf>
    <xf numFmtId="0" fontId="1" fillId="12" borderId="11" xfId="0" applyFont="1" applyFill="1" applyBorder="1" applyProtection="1">
      <protection hidden="1"/>
    </xf>
    <xf numFmtId="0" fontId="1" fillId="11" borderId="60" xfId="0" applyFont="1" applyFill="1" applyBorder="1" applyAlignment="1" applyProtection="1">
      <alignment horizontal="center"/>
      <protection locked="0" hidden="1"/>
    </xf>
    <xf numFmtId="0" fontId="42" fillId="12" borderId="13" xfId="0" applyFont="1" applyFill="1" applyBorder="1" applyAlignment="1" applyProtection="1">
      <alignment horizontal="right"/>
      <protection hidden="1"/>
    </xf>
    <xf numFmtId="0" fontId="1" fillId="12" borderId="14" xfId="0" applyFont="1" applyFill="1" applyBorder="1" applyProtection="1">
      <protection hidden="1"/>
    </xf>
    <xf numFmtId="0" fontId="0" fillId="12" borderId="10" xfId="0" applyFill="1" applyBorder="1" applyProtection="1">
      <protection hidden="1"/>
    </xf>
    <xf numFmtId="0" fontId="1" fillId="12" borderId="10" xfId="0" applyFont="1" applyFill="1" applyBorder="1" applyAlignment="1" applyProtection="1">
      <alignment horizontal="center"/>
      <protection hidden="1"/>
    </xf>
    <xf numFmtId="0" fontId="42" fillId="12" borderId="15" xfId="0" applyFont="1" applyFill="1" applyBorder="1" applyAlignment="1" applyProtection="1">
      <alignment horizontal="right"/>
      <protection hidden="1"/>
    </xf>
    <xf numFmtId="0" fontId="1" fillId="8" borderId="29" xfId="0" applyFont="1" applyFill="1" applyBorder="1" applyAlignment="1" applyProtection="1">
      <alignment horizontal="center" vertical="top" wrapText="1"/>
      <protection locked="0" hidden="1"/>
    </xf>
    <xf numFmtId="0" fontId="1" fillId="8" borderId="37" xfId="0" applyFont="1" applyFill="1" applyBorder="1" applyAlignment="1" applyProtection="1">
      <alignment horizontal="center" vertical="top" wrapText="1"/>
      <protection locked="0" hidden="1"/>
    </xf>
    <xf numFmtId="0" fontId="17" fillId="0" borderId="0" xfId="0" applyFont="1" applyProtection="1">
      <protection hidden="1"/>
    </xf>
    <xf numFmtId="0" fontId="18" fillId="0" borderId="0" xfId="0" applyFont="1" applyProtection="1">
      <protection hidden="1"/>
    </xf>
    <xf numFmtId="0" fontId="19" fillId="0" borderId="0" xfId="0" applyFont="1" applyAlignment="1" applyProtection="1">
      <alignment vertical="center" wrapText="1"/>
      <protection hidden="1"/>
    </xf>
    <xf numFmtId="0" fontId="19" fillId="0" borderId="0" xfId="0" applyFont="1" applyAlignment="1" applyProtection="1">
      <alignment vertical="center"/>
      <protection hidden="1"/>
    </xf>
    <xf numFmtId="5" fontId="0" fillId="2" borderId="48" xfId="0" applyNumberFormat="1" applyFill="1" applyBorder="1" applyProtection="1">
      <protection locked="0"/>
    </xf>
    <xf numFmtId="0" fontId="1" fillId="2" borderId="47" xfId="0" applyFont="1" applyFill="1" applyBorder="1" applyAlignment="1" applyProtection="1">
      <alignment horizontal="center"/>
      <protection locked="0"/>
    </xf>
    <xf numFmtId="44" fontId="15" fillId="2" borderId="48" xfId="0" applyNumberFormat="1" applyFont="1" applyFill="1" applyBorder="1" applyAlignment="1" applyProtection="1">
      <alignment horizontal="left" vertical="top" wrapText="1"/>
      <protection locked="0"/>
    </xf>
    <xf numFmtId="44" fontId="15" fillId="2" borderId="47" xfId="0" applyNumberFormat="1" applyFont="1" applyFill="1" applyBorder="1" applyAlignment="1" applyProtection="1">
      <alignment horizontal="left" vertical="top" wrapText="1"/>
      <protection locked="0"/>
    </xf>
    <xf numFmtId="44" fontId="16" fillId="2" borderId="48" xfId="2" applyFont="1" applyFill="1" applyBorder="1" applyAlignment="1" applyProtection="1">
      <alignment horizontal="right" vertical="top"/>
      <protection locked="0"/>
    </xf>
    <xf numFmtId="44" fontId="16" fillId="2" borderId="48" xfId="0" applyNumberFormat="1" applyFont="1" applyFill="1" applyBorder="1" applyAlignment="1" applyProtection="1">
      <alignment horizontal="right" vertical="top"/>
      <protection locked="0"/>
    </xf>
    <xf numFmtId="44" fontId="0" fillId="2" borderId="48" xfId="2" applyFont="1" applyFill="1" applyBorder="1" applyAlignment="1" applyProtection="1">
      <alignment horizontal="right" vertical="top"/>
      <protection locked="0"/>
    </xf>
    <xf numFmtId="44" fontId="0" fillId="2" borderId="47" xfId="2" applyFont="1" applyFill="1" applyBorder="1" applyAlignment="1" applyProtection="1">
      <alignment horizontal="right" vertical="top"/>
      <protection locked="0"/>
    </xf>
    <xf numFmtId="44" fontId="0" fillId="2" borderId="48" xfId="0" applyNumberFormat="1" applyFill="1" applyBorder="1" applyAlignment="1" applyProtection="1">
      <alignment horizontal="right" vertical="top"/>
      <protection locked="0"/>
    </xf>
    <xf numFmtId="44" fontId="0" fillId="2" borderId="47" xfId="0" applyNumberFormat="1" applyFill="1" applyBorder="1" applyAlignment="1" applyProtection="1">
      <alignment horizontal="right" vertical="top"/>
      <protection locked="0"/>
    </xf>
    <xf numFmtId="3" fontId="16" fillId="2" borderId="48" xfId="0" applyNumberFormat="1" applyFont="1" applyFill="1" applyBorder="1" applyAlignment="1" applyProtection="1">
      <alignment horizontal="right" vertical="top"/>
      <protection locked="0"/>
    </xf>
    <xf numFmtId="44" fontId="16" fillId="2" borderId="55" xfId="0" applyNumberFormat="1" applyFont="1" applyFill="1" applyBorder="1" applyAlignment="1" applyProtection="1">
      <alignment horizontal="right" vertical="top"/>
      <protection locked="0"/>
    </xf>
    <xf numFmtId="44" fontId="16" fillId="2" borderId="55" xfId="2" applyFont="1" applyFill="1" applyBorder="1" applyAlignment="1" applyProtection="1">
      <alignment horizontal="right" vertical="top"/>
      <protection locked="0"/>
    </xf>
    <xf numFmtId="0" fontId="44" fillId="2" borderId="48" xfId="0" applyFont="1" applyFill="1" applyBorder="1" applyAlignment="1" applyProtection="1">
      <alignment horizontal="left" vertical="top"/>
      <protection locked="0"/>
    </xf>
    <xf numFmtId="0" fontId="30" fillId="2" borderId="47" xfId="0" applyFont="1" applyFill="1" applyBorder="1" applyAlignment="1" applyProtection="1">
      <alignment horizontal="left" vertical="top" wrapText="1"/>
      <protection locked="0"/>
    </xf>
    <xf numFmtId="0" fontId="16" fillId="2" borderId="48" xfId="0" applyFont="1" applyFill="1" applyBorder="1" applyAlignment="1" applyProtection="1">
      <alignment horizontal="left" vertical="top"/>
      <protection locked="0"/>
    </xf>
    <xf numFmtId="0" fontId="16" fillId="2" borderId="47" xfId="0" applyFont="1" applyFill="1" applyBorder="1" applyAlignment="1" applyProtection="1">
      <alignment horizontal="left" vertical="top"/>
      <protection locked="0"/>
    </xf>
    <xf numFmtId="44" fontId="16" fillId="2" borderId="56" xfId="2" applyFont="1" applyFill="1" applyBorder="1" applyAlignment="1" applyProtection="1">
      <alignment horizontal="right" vertical="top"/>
      <protection locked="0"/>
    </xf>
    <xf numFmtId="44" fontId="16" fillId="2" borderId="48" xfId="2" applyFont="1" applyFill="1" applyBorder="1" applyAlignment="1" applyProtection="1">
      <alignment horizontal="right" vertical="top"/>
    </xf>
    <xf numFmtId="44" fontId="16" fillId="2" borderId="55" xfId="0" applyNumberFormat="1" applyFont="1" applyFill="1" applyBorder="1" applyAlignment="1">
      <alignment horizontal="right" vertical="top"/>
    </xf>
    <xf numFmtId="44" fontId="33" fillId="11" borderId="48" xfId="0" applyNumberFormat="1" applyFont="1" applyFill="1" applyBorder="1" applyAlignment="1" applyProtection="1">
      <alignment horizontal="right" vertical="top"/>
      <protection locked="0"/>
    </xf>
    <xf numFmtId="44" fontId="16" fillId="2" borderId="47" xfId="2" applyFont="1" applyFill="1" applyBorder="1" applyAlignment="1" applyProtection="1">
      <alignment horizontal="right" vertical="top"/>
      <protection locked="0"/>
    </xf>
    <xf numFmtId="44" fontId="16" fillId="2" borderId="63" xfId="2" applyFont="1" applyFill="1" applyBorder="1" applyAlignment="1" applyProtection="1">
      <alignment horizontal="right" vertical="top"/>
      <protection locked="0"/>
    </xf>
    <xf numFmtId="0" fontId="30" fillId="2" borderId="48" xfId="0" applyFont="1" applyFill="1" applyBorder="1" applyAlignment="1" applyProtection="1">
      <alignment horizontal="left" vertical="top"/>
      <protection locked="0"/>
    </xf>
    <xf numFmtId="3" fontId="0" fillId="2" borderId="48" xfId="0" applyNumberFormat="1" applyFill="1" applyBorder="1" applyAlignment="1" applyProtection="1">
      <alignment horizontal="right" vertical="top"/>
      <protection locked="0"/>
    </xf>
    <xf numFmtId="3" fontId="0" fillId="2" borderId="47" xfId="0" applyNumberFormat="1" applyFill="1" applyBorder="1" applyAlignment="1" applyProtection="1">
      <alignment horizontal="right" vertical="top"/>
      <protection locked="0"/>
    </xf>
    <xf numFmtId="0" fontId="30" fillId="2" borderId="48" xfId="0" applyFont="1" applyFill="1" applyBorder="1" applyAlignment="1" applyProtection="1">
      <alignment horizontal="left" vertical="top" wrapText="1"/>
      <protection locked="0"/>
    </xf>
    <xf numFmtId="4" fontId="16" fillId="2" borderId="48" xfId="0" applyNumberFormat="1" applyFont="1" applyFill="1" applyBorder="1" applyAlignment="1" applyProtection="1">
      <alignment horizontal="right" vertical="top"/>
      <protection locked="0"/>
    </xf>
    <xf numFmtId="4" fontId="16" fillId="2" borderId="56" xfId="0" applyNumberFormat="1" applyFont="1" applyFill="1" applyBorder="1" applyAlignment="1" applyProtection="1">
      <alignment horizontal="right" vertical="top"/>
      <protection locked="0"/>
    </xf>
    <xf numFmtId="4" fontId="16" fillId="2" borderId="55" xfId="0" applyNumberFormat="1" applyFont="1" applyFill="1" applyBorder="1" applyAlignment="1" applyProtection="1">
      <alignment horizontal="right" vertical="top"/>
      <protection locked="0"/>
    </xf>
    <xf numFmtId="4" fontId="30" fillId="2" borderId="48" xfId="0" applyNumberFormat="1" applyFont="1" applyFill="1" applyBorder="1" applyAlignment="1" applyProtection="1">
      <alignment horizontal="right" vertical="top" wrapText="1"/>
      <protection locked="0"/>
    </xf>
    <xf numFmtId="0" fontId="0" fillId="2" borderId="26" xfId="1" applyNumberFormat="1" applyFont="1" applyFill="1" applyBorder="1" applyAlignment="1" applyProtection="1">
      <alignment horizontal="center"/>
      <protection locked="0"/>
    </xf>
    <xf numFmtId="0" fontId="0" fillId="2" borderId="23" xfId="1" applyNumberFormat="1" applyFont="1" applyFill="1" applyBorder="1" applyAlignment="1" applyProtection="1">
      <alignment horizontal="center"/>
      <protection locked="0"/>
    </xf>
    <xf numFmtId="0" fontId="24" fillId="2" borderId="23" xfId="1" applyNumberFormat="1" applyFont="1" applyFill="1" applyBorder="1" applyAlignment="1" applyProtection="1">
      <alignment horizontal="center" wrapText="1"/>
      <protection locked="0"/>
    </xf>
    <xf numFmtId="4" fontId="30" fillId="2" borderId="48" xfId="0" applyNumberFormat="1" applyFont="1" applyFill="1" applyBorder="1" applyAlignment="1">
      <alignment horizontal="right" vertical="top" wrapText="1"/>
    </xf>
    <xf numFmtId="4" fontId="16" fillId="2" borderId="56" xfId="0" applyNumberFormat="1" applyFont="1" applyFill="1" applyBorder="1" applyAlignment="1">
      <alignment horizontal="right" vertical="top"/>
    </xf>
    <xf numFmtId="0" fontId="24" fillId="2" borderId="23" xfId="1" applyNumberFormat="1" applyFont="1" applyFill="1" applyBorder="1" applyAlignment="1" applyProtection="1">
      <alignment horizontal="center" wrapText="1"/>
    </xf>
    <xf numFmtId="4" fontId="16" fillId="2" borderId="63" xfId="0" applyNumberFormat="1" applyFont="1" applyFill="1" applyBorder="1" applyAlignment="1" applyProtection="1">
      <alignment horizontal="right" vertical="top"/>
      <protection locked="0"/>
    </xf>
    <xf numFmtId="4" fontId="16" fillId="2" borderId="48" xfId="0" applyNumberFormat="1" applyFont="1" applyFill="1" applyBorder="1" applyAlignment="1" applyProtection="1">
      <alignment horizontal="right" vertical="top" wrapText="1"/>
      <protection locked="0"/>
    </xf>
    <xf numFmtId="0" fontId="0" fillId="2" borderId="23" xfId="1" applyNumberFormat="1" applyFont="1" applyFill="1" applyBorder="1" applyAlignment="1" applyProtection="1">
      <alignment horizontal="center" wrapText="1"/>
      <protection locked="0"/>
    </xf>
    <xf numFmtId="0" fontId="52" fillId="2" borderId="26" xfId="1" applyNumberFormat="1" applyFont="1" applyFill="1" applyBorder="1" applyAlignment="1" applyProtection="1">
      <alignment horizontal="center" wrapText="1"/>
      <protection locked="0"/>
    </xf>
    <xf numFmtId="0" fontId="15" fillId="2" borderId="26" xfId="1" applyNumberFormat="1" applyFont="1" applyFill="1" applyBorder="1" applyAlignment="1" applyProtection="1">
      <alignment horizontal="center" vertical="center" wrapText="1"/>
      <protection locked="0"/>
    </xf>
    <xf numFmtId="10" fontId="0" fillId="0" borderId="0" xfId="1" applyNumberFormat="1" applyFont="1" applyBorder="1" applyProtection="1">
      <protection hidden="1"/>
    </xf>
    <xf numFmtId="10" fontId="0" fillId="0" borderId="13" xfId="1" applyNumberFormat="1" applyFont="1" applyBorder="1" applyProtection="1">
      <protection hidden="1"/>
    </xf>
    <xf numFmtId="7" fontId="0" fillId="2" borderId="48" xfId="0" applyNumberFormat="1" applyFill="1" applyBorder="1" applyProtection="1">
      <protection locked="0"/>
    </xf>
    <xf numFmtId="7" fontId="0" fillId="2" borderId="48" xfId="0" applyNumberFormat="1" applyFill="1" applyBorder="1" applyAlignment="1" applyProtection="1">
      <alignment horizontal="left" vertical="top"/>
      <protection locked="0"/>
    </xf>
    <xf numFmtId="7" fontId="0" fillId="0" borderId="0" xfId="0" applyNumberFormat="1" applyProtection="1">
      <protection hidden="1"/>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10" borderId="22"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10" borderId="30" xfId="0"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10" borderId="44" xfId="0" applyFill="1" applyBorder="1" applyAlignment="1" applyProtection="1">
      <alignment horizontal="left" vertical="top" wrapText="1"/>
      <protection locked="0"/>
    </xf>
    <xf numFmtId="0" fontId="0" fillId="10" borderId="27" xfId="0" applyFill="1" applyBorder="1" applyAlignment="1" applyProtection="1">
      <alignment horizontal="left" vertical="top" wrapText="1"/>
      <protection locked="0"/>
    </xf>
    <xf numFmtId="0" fontId="0" fillId="2" borderId="43" xfId="0"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10" borderId="24" xfId="0" applyFill="1" applyBorder="1" applyAlignment="1" applyProtection="1">
      <alignment horizontal="left" vertical="top" wrapText="1"/>
      <protection locked="0"/>
    </xf>
    <xf numFmtId="0" fontId="0" fillId="10" borderId="25"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10" borderId="31" xfId="0" applyFill="1" applyBorder="1" applyAlignment="1" applyProtection="1">
      <alignment horizontal="left" vertical="top" wrapText="1"/>
      <protection locked="0"/>
    </xf>
    <xf numFmtId="0" fontId="16" fillId="2" borderId="44" xfId="0" applyFont="1" applyFill="1" applyBorder="1" applyAlignment="1" applyProtection="1">
      <alignment horizontal="left" vertical="top" wrapText="1"/>
      <protection locked="0"/>
    </xf>
    <xf numFmtId="0" fontId="16" fillId="2" borderId="27" xfId="0" applyFont="1" applyFill="1" applyBorder="1" applyAlignment="1" applyProtection="1">
      <alignment horizontal="left" vertical="top" wrapText="1"/>
      <protection locked="0"/>
    </xf>
    <xf numFmtId="0" fontId="16" fillId="10" borderId="44" xfId="0" applyFont="1" applyFill="1" applyBorder="1" applyAlignment="1" applyProtection="1">
      <alignment horizontal="left" vertical="top" wrapText="1"/>
      <protection locked="0"/>
    </xf>
    <xf numFmtId="0" fontId="16" fillId="10" borderId="27" xfId="0" applyFont="1"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16" fillId="2" borderId="23" xfId="0" applyFont="1" applyFill="1" applyBorder="1" applyAlignment="1" applyProtection="1">
      <alignment horizontal="left" vertical="top" wrapText="1"/>
      <protection locked="0"/>
    </xf>
    <xf numFmtId="0" fontId="16" fillId="10" borderId="22" xfId="0" applyFont="1" applyFill="1" applyBorder="1" applyAlignment="1" applyProtection="1">
      <alignment horizontal="left" vertical="top" wrapText="1"/>
      <protection locked="0"/>
    </xf>
    <xf numFmtId="0" fontId="16" fillId="10" borderId="23" xfId="0" applyFont="1" applyFill="1" applyBorder="1" applyAlignment="1" applyProtection="1">
      <alignment horizontal="left" vertical="top" wrapText="1"/>
      <protection locked="0"/>
    </xf>
    <xf numFmtId="0" fontId="16" fillId="2" borderId="30" xfId="0" applyFont="1" applyFill="1" applyBorder="1" applyAlignment="1" applyProtection="1">
      <alignment horizontal="left" vertical="top" wrapText="1"/>
      <protection locked="0"/>
    </xf>
    <xf numFmtId="0" fontId="16" fillId="10" borderId="30" xfId="0" applyFont="1" applyFill="1" applyBorder="1" applyAlignment="1" applyProtection="1">
      <alignment horizontal="left" vertical="top" wrapText="1"/>
      <protection locked="0"/>
    </xf>
    <xf numFmtId="0" fontId="16" fillId="2" borderId="24" xfId="0" applyFont="1" applyFill="1" applyBorder="1" applyAlignment="1" applyProtection="1">
      <alignment horizontal="left" vertical="top" wrapText="1"/>
      <protection locked="0"/>
    </xf>
    <xf numFmtId="0" fontId="16" fillId="2" borderId="25" xfId="0" applyFont="1" applyFill="1" applyBorder="1" applyAlignment="1" applyProtection="1">
      <alignment horizontal="left" vertical="top" wrapText="1"/>
      <protection locked="0"/>
    </xf>
    <xf numFmtId="0" fontId="16" fillId="10" borderId="24" xfId="0" applyFont="1" applyFill="1" applyBorder="1" applyAlignment="1" applyProtection="1">
      <alignment horizontal="left" vertical="top" wrapText="1"/>
      <protection locked="0"/>
    </xf>
    <xf numFmtId="0" fontId="16" fillId="10" borderId="25" xfId="0" applyFont="1" applyFill="1" applyBorder="1" applyAlignment="1" applyProtection="1">
      <alignment horizontal="left" vertical="top" wrapText="1"/>
      <protection locked="0"/>
    </xf>
    <xf numFmtId="0" fontId="16" fillId="2" borderId="31" xfId="0" applyFont="1" applyFill="1" applyBorder="1" applyAlignment="1" applyProtection="1">
      <alignment horizontal="left" vertical="top" wrapText="1"/>
      <protection locked="0"/>
    </xf>
    <xf numFmtId="0" fontId="16" fillId="10" borderId="31" xfId="0" applyFont="1" applyFill="1" applyBorder="1" applyAlignment="1" applyProtection="1">
      <alignment horizontal="left" vertical="top" wrapText="1"/>
      <protection locked="0"/>
    </xf>
    <xf numFmtId="0" fontId="16" fillId="2" borderId="43" xfId="0" applyFont="1" applyFill="1" applyBorder="1" applyAlignment="1" applyProtection="1">
      <alignment horizontal="left" vertical="top" wrapText="1"/>
      <protection locked="0"/>
    </xf>
    <xf numFmtId="0" fontId="16" fillId="10" borderId="43" xfId="0" applyFont="1" applyFill="1" applyBorder="1" applyAlignment="1" applyProtection="1">
      <alignment horizontal="left" vertical="top" wrapText="1"/>
      <protection locked="0"/>
    </xf>
    <xf numFmtId="0" fontId="16" fillId="2" borderId="38" xfId="0" applyFont="1" applyFill="1" applyBorder="1" applyAlignment="1" applyProtection="1">
      <alignment horizontal="left" vertical="top" wrapText="1"/>
      <protection locked="0"/>
    </xf>
    <xf numFmtId="0" fontId="16" fillId="2" borderId="26" xfId="0" applyFont="1" applyFill="1" applyBorder="1" applyAlignment="1" applyProtection="1">
      <alignment horizontal="left" vertical="top" wrapText="1"/>
      <protection locked="0"/>
    </xf>
    <xf numFmtId="0" fontId="16" fillId="10" borderId="38"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10" borderId="12" xfId="0" applyFont="1" applyFill="1" applyBorder="1" applyAlignment="1" applyProtection="1">
      <alignment horizontal="left" vertical="top" wrapText="1"/>
      <protection locked="0"/>
    </xf>
    <xf numFmtId="0" fontId="16" fillId="2" borderId="29" xfId="0" applyFont="1" applyFill="1" applyBorder="1" applyAlignment="1" applyProtection="1">
      <alignment horizontal="left" vertical="top" wrapText="1"/>
      <protection locked="0"/>
    </xf>
    <xf numFmtId="0" fontId="1" fillId="0" borderId="0" xfId="0" applyFont="1" applyAlignment="1">
      <alignment horizontal="left" vertical="top"/>
    </xf>
    <xf numFmtId="0" fontId="1" fillId="0" borderId="66" xfId="0" applyFont="1" applyBorder="1" applyAlignment="1" applyProtection="1">
      <alignment horizontal="left" vertical="top" wrapText="1"/>
      <protection hidden="1"/>
    </xf>
    <xf numFmtId="0" fontId="16" fillId="10" borderId="66" xfId="0" applyFont="1" applyFill="1" applyBorder="1" applyAlignment="1" applyProtection="1">
      <alignment horizontal="left" vertical="top" wrapText="1"/>
      <protection locked="0"/>
    </xf>
    <xf numFmtId="0" fontId="16" fillId="2" borderId="68" xfId="0" applyFont="1" applyFill="1" applyBorder="1" applyAlignment="1" applyProtection="1">
      <alignment horizontal="left" vertical="top" wrapText="1"/>
      <protection locked="0"/>
    </xf>
    <xf numFmtId="0" fontId="16" fillId="10" borderId="68" xfId="0" applyFont="1" applyFill="1" applyBorder="1" applyAlignment="1" applyProtection="1">
      <alignment horizontal="left" vertical="top" wrapText="1"/>
      <protection locked="0"/>
    </xf>
    <xf numFmtId="0" fontId="1" fillId="0" borderId="69" xfId="0" applyFont="1" applyBorder="1" applyAlignment="1" applyProtection="1">
      <alignment horizontal="left" vertical="top" wrapText="1"/>
      <protection hidden="1"/>
    </xf>
    <xf numFmtId="0" fontId="14" fillId="3" borderId="4" xfId="0" applyFont="1" applyFill="1" applyBorder="1"/>
    <xf numFmtId="0" fontId="16" fillId="0" borderId="0" xfId="0" applyFont="1" applyAlignment="1">
      <alignment vertical="top" wrapText="1"/>
    </xf>
    <xf numFmtId="0" fontId="1" fillId="0" borderId="0" xfId="0" applyFont="1" applyAlignment="1">
      <alignment vertical="center" wrapText="1"/>
    </xf>
    <xf numFmtId="0" fontId="1" fillId="0" borderId="72" xfId="0" applyFont="1" applyBorder="1" applyAlignment="1" applyProtection="1">
      <alignment horizontal="left" vertical="top" wrapText="1"/>
      <protection hidden="1"/>
    </xf>
    <xf numFmtId="0" fontId="1" fillId="0" borderId="73" xfId="0" applyFont="1" applyBorder="1" applyAlignment="1" applyProtection="1">
      <alignment horizontal="left" vertical="top" wrapText="1"/>
      <protection hidden="1"/>
    </xf>
    <xf numFmtId="0" fontId="16" fillId="2" borderId="32" xfId="0" applyFont="1" applyFill="1" applyBorder="1" applyAlignment="1" applyProtection="1">
      <alignment horizontal="left" vertical="top" wrapText="1"/>
      <protection locked="0"/>
    </xf>
    <xf numFmtId="0" fontId="16" fillId="10" borderId="32" xfId="0" applyFont="1" applyFill="1" applyBorder="1" applyAlignment="1" applyProtection="1">
      <alignment horizontal="left" vertical="top" wrapText="1"/>
      <protection locked="0"/>
    </xf>
    <xf numFmtId="0" fontId="63" fillId="10" borderId="44" xfId="0" applyFont="1" applyFill="1" applyBorder="1" applyAlignment="1" applyProtection="1">
      <alignment horizontal="left" vertical="top" wrapText="1"/>
      <protection locked="0"/>
    </xf>
    <xf numFmtId="0" fontId="63" fillId="10" borderId="27" xfId="0" applyFont="1" applyFill="1" applyBorder="1" applyAlignment="1" applyProtection="1">
      <alignment horizontal="left" vertical="top" wrapText="1"/>
      <protection locked="0"/>
    </xf>
    <xf numFmtId="49" fontId="63" fillId="2" borderId="43" xfId="0" applyNumberFormat="1" applyFont="1" applyFill="1" applyBorder="1" applyAlignment="1" applyProtection="1">
      <alignment horizontal="left" vertical="top" wrapText="1"/>
      <protection locked="0"/>
    </xf>
    <xf numFmtId="49" fontId="63" fillId="10" borderId="43" xfId="0" applyNumberFormat="1" applyFont="1" applyFill="1" applyBorder="1" applyAlignment="1" applyProtection="1">
      <alignment horizontal="left" vertical="top" wrapText="1"/>
      <protection locked="0"/>
    </xf>
    <xf numFmtId="0" fontId="63" fillId="2" borderId="43" xfId="0" applyFont="1" applyFill="1" applyBorder="1" applyAlignment="1" applyProtection="1">
      <alignment horizontal="left" vertical="top" wrapText="1"/>
      <protection locked="0"/>
    </xf>
    <xf numFmtId="0" fontId="63" fillId="10" borderId="22" xfId="0" applyFont="1" applyFill="1" applyBorder="1" applyAlignment="1" applyProtection="1">
      <alignment horizontal="left" vertical="top" wrapText="1"/>
      <protection locked="0"/>
    </xf>
    <xf numFmtId="0" fontId="63" fillId="10" borderId="23" xfId="0" applyFont="1" applyFill="1" applyBorder="1" applyAlignment="1" applyProtection="1">
      <alignment horizontal="left" vertical="top" wrapText="1"/>
      <protection locked="0"/>
    </xf>
    <xf numFmtId="0" fontId="63" fillId="2" borderId="30" xfId="0" applyFont="1" applyFill="1" applyBorder="1" applyAlignment="1" applyProtection="1">
      <alignment horizontal="left" vertical="top" wrapText="1"/>
      <protection locked="0"/>
    </xf>
    <xf numFmtId="0" fontId="63" fillId="10" borderId="30" xfId="0" applyFont="1" applyFill="1" applyBorder="1" applyAlignment="1" applyProtection="1">
      <alignment horizontal="left" vertical="top" wrapText="1"/>
      <protection locked="0"/>
    </xf>
    <xf numFmtId="0" fontId="63" fillId="10" borderId="24" xfId="0" applyFont="1" applyFill="1" applyBorder="1" applyAlignment="1" applyProtection="1">
      <alignment horizontal="left" vertical="top" wrapText="1"/>
      <protection locked="0"/>
    </xf>
    <xf numFmtId="0" fontId="63" fillId="10" borderId="25" xfId="0" applyFont="1" applyFill="1" applyBorder="1" applyAlignment="1" applyProtection="1">
      <alignment horizontal="left" vertical="top" wrapText="1"/>
      <protection locked="0"/>
    </xf>
    <xf numFmtId="0" fontId="63" fillId="2" borderId="31" xfId="0" applyFont="1" applyFill="1" applyBorder="1" applyAlignment="1" applyProtection="1">
      <alignment horizontal="left" vertical="top" wrapText="1"/>
      <protection locked="0"/>
    </xf>
    <xf numFmtId="0" fontId="63" fillId="10" borderId="31" xfId="0" applyFont="1" applyFill="1" applyBorder="1" applyAlignment="1" applyProtection="1">
      <alignment horizontal="left" vertical="top" wrapText="1"/>
      <protection locked="0"/>
    </xf>
    <xf numFmtId="0" fontId="0" fillId="2" borderId="49" xfId="1" applyNumberFormat="1" applyFont="1" applyFill="1" applyBorder="1" applyAlignment="1" applyProtection="1">
      <alignment horizontal="left"/>
      <protection locked="0"/>
    </xf>
    <xf numFmtId="0" fontId="0" fillId="2" borderId="52" xfId="1" applyNumberFormat="1" applyFont="1" applyFill="1" applyBorder="1" applyAlignment="1" applyProtection="1">
      <alignment horizontal="left"/>
      <protection locked="0"/>
    </xf>
    <xf numFmtId="0" fontId="16" fillId="2" borderId="44" xfId="0" applyFont="1" applyFill="1" applyBorder="1" applyAlignment="1" applyProtection="1">
      <alignment horizontal="center" vertical="center" wrapText="1"/>
      <protection locked="0"/>
    </xf>
    <xf numFmtId="3" fontId="16" fillId="10" borderId="74" xfId="0" applyNumberFormat="1" applyFont="1" applyFill="1" applyBorder="1" applyAlignment="1" applyProtection="1">
      <alignment horizontal="left" vertical="top" wrapText="1"/>
      <protection locked="0"/>
    </xf>
    <xf numFmtId="3" fontId="16" fillId="10" borderId="44" xfId="0" applyNumberFormat="1" applyFont="1" applyFill="1" applyBorder="1" applyAlignment="1" applyProtection="1">
      <alignment horizontal="left" vertical="top" wrapText="1"/>
      <protection locked="0"/>
    </xf>
    <xf numFmtId="3" fontId="16" fillId="10" borderId="23" xfId="0" applyNumberFormat="1" applyFont="1" applyFill="1" applyBorder="1" applyAlignment="1" applyProtection="1">
      <alignment horizontal="left" vertical="top" wrapText="1"/>
      <protection locked="0"/>
    </xf>
    <xf numFmtId="3" fontId="16" fillId="10" borderId="22" xfId="0" applyNumberFormat="1" applyFont="1" applyFill="1" applyBorder="1" applyAlignment="1" applyProtection="1">
      <alignment horizontal="left" vertical="top" wrapText="1"/>
      <protection locked="0"/>
    </xf>
    <xf numFmtId="3" fontId="16" fillId="10" borderId="67" xfId="0" applyNumberFormat="1" applyFont="1" applyFill="1" applyBorder="1" applyAlignment="1" applyProtection="1">
      <alignment horizontal="left" vertical="top" wrapText="1"/>
      <protection locked="0"/>
    </xf>
    <xf numFmtId="9" fontId="16" fillId="2" borderId="48" xfId="2" applyNumberFormat="1" applyFont="1" applyFill="1" applyBorder="1" applyAlignment="1" applyProtection="1">
      <alignment horizontal="right" vertical="top"/>
      <protection locked="0"/>
    </xf>
    <xf numFmtId="6" fontId="16" fillId="2" borderId="48" xfId="2" applyNumberFormat="1" applyFont="1" applyFill="1" applyBorder="1" applyAlignment="1" applyProtection="1">
      <alignment horizontal="right" vertical="top"/>
      <protection locked="0"/>
    </xf>
    <xf numFmtId="0" fontId="0" fillId="0" borderId="0" xfId="0" applyAlignment="1">
      <alignment horizontal="left" vertical="top" wrapText="1"/>
    </xf>
    <xf numFmtId="0" fontId="16"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wrapText="1"/>
    </xf>
    <xf numFmtId="0" fontId="16" fillId="0" borderId="0" xfId="0" applyFont="1" applyAlignment="1">
      <alignmen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4" fillId="5" borderId="7" xfId="0" applyFont="1" applyFill="1" applyBorder="1" applyAlignment="1">
      <alignment horizontal="left" vertical="top" wrapText="1"/>
    </xf>
    <xf numFmtId="0" fontId="14" fillId="5" borderId="35"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70" xfId="0" applyFont="1" applyFill="1" applyBorder="1" applyAlignment="1">
      <alignment horizontal="left" vertical="top"/>
    </xf>
    <xf numFmtId="0" fontId="14" fillId="3" borderId="8" xfId="0" applyFont="1" applyFill="1" applyBorder="1" applyAlignment="1">
      <alignment horizontal="left"/>
    </xf>
    <xf numFmtId="0" fontId="14" fillId="3" borderId="70" xfId="0" applyFont="1" applyFill="1" applyBorder="1" applyAlignment="1">
      <alignment horizontal="left"/>
    </xf>
    <xf numFmtId="0" fontId="62" fillId="0" borderId="0" xfId="0" applyFont="1" applyAlignment="1">
      <alignment horizontal="left" vertical="top" wrapText="1"/>
    </xf>
    <xf numFmtId="0" fontId="0" fillId="0" borderId="0" xfId="0" applyAlignment="1">
      <alignment wrapText="1"/>
    </xf>
    <xf numFmtId="0" fontId="9" fillId="0" borderId="0" xfId="0" applyFont="1" applyAlignment="1">
      <alignment horizontal="left" vertical="top" wrapText="1"/>
    </xf>
    <xf numFmtId="0" fontId="32" fillId="0" borderId="0" xfId="0" applyFont="1" applyAlignment="1">
      <alignment wrapText="1"/>
    </xf>
    <xf numFmtId="0" fontId="32" fillId="0" borderId="0" xfId="0" applyFont="1" applyAlignment="1">
      <alignment horizontal="left" vertical="top" wrapText="1"/>
    </xf>
    <xf numFmtId="0" fontId="30" fillId="2" borderId="48" xfId="0" applyFont="1" applyFill="1" applyBorder="1" applyAlignment="1" applyProtection="1">
      <alignment horizontal="left" vertical="top"/>
      <protection locked="0"/>
    </xf>
    <xf numFmtId="0" fontId="26" fillId="2" borderId="48" xfId="0" applyFont="1" applyFill="1" applyBorder="1" applyAlignment="1" applyProtection="1">
      <alignment horizontal="left"/>
      <protection locked="0"/>
    </xf>
    <xf numFmtId="0" fontId="5" fillId="0" borderId="11" xfId="0" applyFont="1" applyBorder="1" applyAlignment="1" applyProtection="1">
      <alignment horizontal="center" vertical="top"/>
      <protection hidden="1"/>
    </xf>
    <xf numFmtId="0" fontId="24" fillId="2" borderId="48" xfId="0" applyFont="1" applyFill="1" applyBorder="1" applyAlignment="1" applyProtection="1">
      <alignment horizontal="left" vertical="center"/>
      <protection locked="0"/>
    </xf>
    <xf numFmtId="0" fontId="26" fillId="2" borderId="49" xfId="0" applyFont="1" applyFill="1" applyBorder="1" applyAlignment="1" applyProtection="1">
      <alignment horizontal="left" vertical="center"/>
      <protection locked="0"/>
    </xf>
    <xf numFmtId="0" fontId="26" fillId="2" borderId="50" xfId="0" applyFont="1" applyFill="1" applyBorder="1" applyAlignment="1" applyProtection="1">
      <alignment horizontal="left" vertical="center"/>
      <protection locked="0"/>
    </xf>
    <xf numFmtId="0" fontId="26" fillId="2" borderId="51" xfId="0" applyFont="1" applyFill="1" applyBorder="1" applyAlignment="1" applyProtection="1">
      <alignment horizontal="left" vertical="center"/>
      <protection locked="0"/>
    </xf>
    <xf numFmtId="0" fontId="24" fillId="2" borderId="0" xfId="0" applyFont="1" applyFill="1" applyAlignment="1" applyProtection="1">
      <alignment horizontal="left" vertical="top" wrapText="1"/>
      <protection locked="0"/>
    </xf>
    <xf numFmtId="0" fontId="24" fillId="2" borderId="13" xfId="0" applyFont="1" applyFill="1" applyBorder="1" applyAlignment="1" applyProtection="1">
      <alignment horizontal="left" vertical="top" wrapText="1"/>
      <protection locked="0"/>
    </xf>
    <xf numFmtId="0" fontId="24" fillId="2" borderId="49"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top" wrapText="1"/>
      <protection locked="0"/>
    </xf>
    <xf numFmtId="0" fontId="24" fillId="2" borderId="52" xfId="0" applyFont="1" applyFill="1" applyBorder="1" applyAlignment="1" applyProtection="1">
      <alignment horizontal="left" vertical="top" wrapText="1"/>
      <protection locked="0"/>
    </xf>
    <xf numFmtId="0" fontId="26" fillId="2" borderId="49" xfId="0" applyFont="1" applyFill="1" applyBorder="1" applyAlignment="1" applyProtection="1">
      <alignment horizontal="left" vertical="top" wrapText="1"/>
      <protection locked="0"/>
    </xf>
    <xf numFmtId="0" fontId="26" fillId="2" borderId="50" xfId="0" applyFont="1" applyFill="1" applyBorder="1" applyAlignment="1" applyProtection="1">
      <alignment horizontal="left" vertical="top" wrapText="1"/>
      <protection locked="0"/>
    </xf>
    <xf numFmtId="0" fontId="26" fillId="2" borderId="52" xfId="0" applyFont="1" applyFill="1" applyBorder="1" applyAlignment="1" applyProtection="1">
      <alignment horizontal="left" vertical="top" wrapText="1"/>
      <protection locked="0"/>
    </xf>
    <xf numFmtId="0" fontId="29" fillId="7" borderId="17" xfId="0" applyFont="1" applyFill="1" applyBorder="1" applyAlignment="1" applyProtection="1">
      <alignment horizontal="left"/>
      <protection hidden="1"/>
    </xf>
    <xf numFmtId="0" fontId="29" fillId="7" borderId="18" xfId="0" applyFont="1" applyFill="1" applyBorder="1" applyAlignment="1" applyProtection="1">
      <alignment horizontal="left"/>
      <protection hidden="1"/>
    </xf>
    <xf numFmtId="0" fontId="29" fillId="7" borderId="19" xfId="0" applyFont="1" applyFill="1" applyBorder="1" applyAlignment="1" applyProtection="1">
      <alignment horizontal="left"/>
      <protection hidden="1"/>
    </xf>
    <xf numFmtId="0" fontId="25" fillId="0" borderId="0" xfId="0" applyFont="1" applyAlignment="1" applyProtection="1">
      <alignment vertical="center" wrapText="1"/>
      <protection hidden="1"/>
    </xf>
    <xf numFmtId="0" fontId="0" fillId="2" borderId="0" xfId="0" applyFill="1" applyAlignment="1" applyProtection="1">
      <alignment horizontal="left" wrapText="1"/>
      <protection locked="0"/>
    </xf>
    <xf numFmtId="0" fontId="0" fillId="2" borderId="13" xfId="0" applyFill="1" applyBorder="1" applyAlignment="1" applyProtection="1">
      <alignment horizontal="left" wrapText="1"/>
      <protection locked="0"/>
    </xf>
    <xf numFmtId="0" fontId="0" fillId="2" borderId="57" xfId="1" applyNumberFormat="1" applyFont="1" applyFill="1" applyBorder="1" applyAlignment="1" applyProtection="1">
      <alignment horizontal="left"/>
      <protection locked="0"/>
    </xf>
    <xf numFmtId="0" fontId="0" fillId="2" borderId="58" xfId="1" applyNumberFormat="1" applyFont="1" applyFill="1" applyBorder="1" applyAlignment="1" applyProtection="1">
      <alignment horizontal="left"/>
      <protection locked="0"/>
    </xf>
    <xf numFmtId="0" fontId="0" fillId="2" borderId="49" xfId="1" applyNumberFormat="1" applyFont="1" applyFill="1" applyBorder="1" applyAlignment="1" applyProtection="1">
      <alignment horizontal="left"/>
      <protection locked="0"/>
    </xf>
    <xf numFmtId="0" fontId="0" fillId="2" borderId="52" xfId="1" applyNumberFormat="1" applyFont="1" applyFill="1" applyBorder="1" applyAlignment="1" applyProtection="1">
      <alignment horizontal="left"/>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0" fillId="0" borderId="0" xfId="0" applyAlignment="1" applyProtection="1">
      <alignment wrapText="1"/>
      <protection hidden="1"/>
    </xf>
    <xf numFmtId="0" fontId="0" fillId="0" borderId="13" xfId="0" applyBorder="1" applyAlignment="1" applyProtection="1">
      <alignment wrapText="1"/>
      <protection hidden="1"/>
    </xf>
    <xf numFmtId="0" fontId="0" fillId="2" borderId="0" xfId="0" applyFill="1" applyAlignment="1" applyProtection="1">
      <alignment horizontal="left" wrapText="1"/>
      <protection hidden="1"/>
    </xf>
    <xf numFmtId="0" fontId="0" fillId="2" borderId="13" xfId="0" applyFill="1" applyBorder="1" applyAlignment="1" applyProtection="1">
      <alignment horizontal="left" wrapText="1"/>
      <protection hidden="1"/>
    </xf>
    <xf numFmtId="0" fontId="26" fillId="2" borderId="48" xfId="0" applyFont="1" applyFill="1" applyBorder="1" applyAlignment="1" applyProtection="1">
      <alignment horizontal="left" vertical="center"/>
      <protection locked="0"/>
    </xf>
    <xf numFmtId="0" fontId="0" fillId="0" borderId="39" xfId="0" applyBorder="1" applyAlignment="1" applyProtection="1">
      <alignment wrapText="1"/>
      <protection hidden="1"/>
    </xf>
    <xf numFmtId="0" fontId="0" fillId="0" borderId="40" xfId="0" applyBorder="1" applyAlignment="1" applyProtection="1">
      <alignment wrapText="1"/>
      <protection hidden="1"/>
    </xf>
    <xf numFmtId="0" fontId="1" fillId="3" borderId="0" xfId="0" applyFont="1" applyFill="1" applyAlignment="1" applyProtection="1">
      <alignment horizontal="center"/>
      <protection hidden="1"/>
    </xf>
    <xf numFmtId="0" fontId="1" fillId="3" borderId="13" xfId="0" applyFont="1" applyFill="1" applyBorder="1" applyAlignment="1" applyProtection="1">
      <alignment horizontal="center"/>
      <protection hidden="1"/>
    </xf>
    <xf numFmtId="0" fontId="30" fillId="2" borderId="48" xfId="0" applyFont="1" applyFill="1" applyBorder="1" applyAlignment="1" applyProtection="1">
      <alignment horizontal="left" vertical="center"/>
      <protection locked="0"/>
    </xf>
    <xf numFmtId="0" fontId="24" fillId="2" borderId="50" xfId="0" applyFont="1" applyFill="1" applyBorder="1" applyAlignment="1" applyProtection="1">
      <alignment horizontal="left" vertical="center"/>
      <protection locked="0"/>
    </xf>
    <xf numFmtId="0" fontId="24" fillId="0" borderId="0" xfId="0" applyFont="1" applyAlignment="1" applyProtection="1">
      <alignment vertical="center" wrapText="1"/>
      <protection hidden="1"/>
    </xf>
    <xf numFmtId="0" fontId="24" fillId="0" borderId="13" xfId="0" applyFont="1" applyBorder="1" applyAlignment="1" applyProtection="1">
      <alignment vertical="center" wrapText="1"/>
      <protection hidden="1"/>
    </xf>
    <xf numFmtId="9" fontId="1" fillId="0" borderId="2" xfId="1" applyFont="1" applyBorder="1" applyAlignment="1" applyProtection="1">
      <alignment horizontal="center"/>
      <protection hidden="1"/>
    </xf>
    <xf numFmtId="9" fontId="1" fillId="0" borderId="12" xfId="1" applyFont="1" applyBorder="1" applyAlignment="1" applyProtection="1">
      <alignment horizontal="center"/>
      <protection hidden="1"/>
    </xf>
    <xf numFmtId="0" fontId="1" fillId="8" borderId="0" xfId="0" applyFont="1" applyFill="1" applyAlignment="1" applyProtection="1">
      <alignment horizontal="left" vertical="top" wrapText="1"/>
      <protection hidden="1"/>
    </xf>
    <xf numFmtId="0" fontId="24" fillId="2" borderId="49" xfId="0" applyFont="1" applyFill="1" applyBorder="1" applyAlignment="1" applyProtection="1">
      <alignment horizontal="center" vertical="center"/>
      <protection locked="0"/>
    </xf>
    <xf numFmtId="0" fontId="24" fillId="2" borderId="51" xfId="0" applyFont="1" applyFill="1" applyBorder="1" applyAlignment="1" applyProtection="1">
      <alignment horizontal="center" vertical="center"/>
      <protection locked="0"/>
    </xf>
    <xf numFmtId="0" fontId="0" fillId="2" borderId="2" xfId="0" applyFill="1" applyBorder="1" applyAlignment="1" applyProtection="1">
      <alignment horizontal="left" wrapText="1"/>
      <protection locked="0"/>
    </xf>
    <xf numFmtId="0" fontId="1" fillId="2" borderId="16" xfId="0" applyFont="1" applyFill="1" applyBorder="1" applyAlignment="1" applyProtection="1">
      <alignment horizontal="left" wrapText="1"/>
      <protection locked="0"/>
    </xf>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0" fillId="2" borderId="57" xfId="1" applyNumberFormat="1" applyFont="1" applyFill="1" applyBorder="1" applyAlignment="1" applyProtection="1">
      <alignment horizontal="left"/>
    </xf>
    <xf numFmtId="0" fontId="0" fillId="2" borderId="58" xfId="1" applyNumberFormat="1" applyFont="1" applyFill="1" applyBorder="1" applyAlignment="1" applyProtection="1">
      <alignment horizontal="left"/>
    </xf>
    <xf numFmtId="0" fontId="0" fillId="2" borderId="49" xfId="1" applyNumberFormat="1" applyFont="1" applyFill="1" applyBorder="1" applyAlignment="1" applyProtection="1">
      <alignment horizontal="left"/>
    </xf>
    <xf numFmtId="0" fontId="0" fillId="2" borderId="52" xfId="1" applyNumberFormat="1" applyFont="1" applyFill="1" applyBorder="1" applyAlignment="1" applyProtection="1">
      <alignment horizontal="left"/>
    </xf>
    <xf numFmtId="0" fontId="0" fillId="2" borderId="0" xfId="0" applyFill="1" applyAlignment="1">
      <alignment horizontal="left" wrapText="1"/>
    </xf>
    <xf numFmtId="0" fontId="0" fillId="2" borderId="13" xfId="0" applyFill="1" applyBorder="1" applyAlignment="1">
      <alignment horizontal="left" wrapText="1"/>
    </xf>
    <xf numFmtId="0" fontId="27" fillId="8" borderId="0" xfId="0" applyFont="1" applyFill="1" applyAlignment="1" applyProtection="1">
      <alignment horizontal="left" vertical="top" wrapText="1"/>
      <protection hidden="1"/>
    </xf>
    <xf numFmtId="0" fontId="27" fillId="8" borderId="0" xfId="0" applyFont="1" applyFill="1" applyAlignment="1" applyProtection="1">
      <alignment wrapText="1"/>
      <protection hidden="1"/>
    </xf>
    <xf numFmtId="0" fontId="27" fillId="8" borderId="13" xfId="0" applyFont="1" applyFill="1" applyBorder="1" applyAlignment="1" applyProtection="1">
      <alignment wrapText="1"/>
      <protection hidden="1"/>
    </xf>
    <xf numFmtId="0" fontId="1" fillId="2" borderId="2"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0" fontId="0" fillId="2" borderId="16" xfId="0" applyFill="1" applyBorder="1" applyAlignment="1" applyProtection="1">
      <alignment horizontal="left" wrapText="1"/>
      <protection locked="0"/>
    </xf>
    <xf numFmtId="0" fontId="0" fillId="2" borderId="54" xfId="0" applyFill="1" applyBorder="1" applyAlignment="1" applyProtection="1">
      <alignment horizontal="left" wrapText="1"/>
      <protection locked="0"/>
    </xf>
    <xf numFmtId="0" fontId="43" fillId="2" borderId="48" xfId="0" applyFont="1" applyFill="1" applyBorder="1" applyAlignment="1" applyProtection="1">
      <alignment horizontal="left" vertical="top"/>
      <protection locked="0"/>
    </xf>
    <xf numFmtId="0" fontId="1" fillId="3" borderId="9"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54" xfId="0" applyFont="1" applyFill="1" applyBorder="1" applyAlignment="1" applyProtection="1">
      <alignment horizontal="center"/>
      <protection hidden="1"/>
    </xf>
    <xf numFmtId="0" fontId="0" fillId="2" borderId="0" xfId="0" applyFill="1" applyAlignment="1" applyProtection="1">
      <alignment horizontal="left"/>
      <protection locked="0"/>
    </xf>
    <xf numFmtId="0" fontId="0" fillId="2" borderId="13" xfId="0" applyFill="1" applyBorder="1" applyAlignment="1" applyProtection="1">
      <alignment horizontal="left"/>
      <protection locked="0"/>
    </xf>
    <xf numFmtId="0" fontId="24" fillId="0" borderId="0" xfId="0" applyFont="1" applyAlignment="1" applyProtection="1">
      <alignment horizontal="left" vertical="top" wrapText="1"/>
      <protection hidden="1"/>
    </xf>
    <xf numFmtId="0" fontId="24" fillId="0" borderId="13" xfId="0" applyFont="1" applyBorder="1" applyAlignment="1" applyProtection="1">
      <alignment horizontal="left" vertical="top" wrapText="1"/>
      <protection hidden="1"/>
    </xf>
    <xf numFmtId="0" fontId="1" fillId="2" borderId="0" xfId="0" applyFont="1" applyFill="1" applyAlignment="1" applyProtection="1">
      <alignment horizontal="left" wrapText="1"/>
      <protection locked="0"/>
    </xf>
    <xf numFmtId="0" fontId="1" fillId="2" borderId="13" xfId="0" applyFont="1" applyFill="1" applyBorder="1" applyAlignment="1" applyProtection="1">
      <alignment horizontal="left" wrapText="1"/>
      <protection locked="0"/>
    </xf>
    <xf numFmtId="0" fontId="24" fillId="2" borderId="50" xfId="0" applyFont="1" applyFill="1" applyBorder="1" applyAlignment="1" applyProtection="1">
      <alignment horizontal="center" vertical="center"/>
      <protection locked="0"/>
    </xf>
    <xf numFmtId="0" fontId="56" fillId="2" borderId="49" xfId="0" applyFont="1" applyFill="1" applyBorder="1" applyAlignment="1" applyProtection="1">
      <alignment horizontal="left" vertical="center"/>
      <protection locked="0"/>
    </xf>
    <xf numFmtId="0" fontId="56" fillId="2" borderId="50" xfId="0" applyFont="1" applyFill="1" applyBorder="1" applyAlignment="1" applyProtection="1">
      <alignment horizontal="left" vertical="center"/>
      <protection locked="0"/>
    </xf>
    <xf numFmtId="0" fontId="56" fillId="2" borderId="51" xfId="0" applyFont="1" applyFill="1" applyBorder="1" applyAlignment="1" applyProtection="1">
      <alignment horizontal="left" vertical="center"/>
      <protection locked="0"/>
    </xf>
    <xf numFmtId="0" fontId="24" fillId="2" borderId="48" xfId="0" applyFont="1" applyFill="1" applyBorder="1" applyAlignment="1" applyProtection="1">
      <alignment horizontal="left" vertical="center" wrapText="1"/>
      <protection locked="0"/>
    </xf>
    <xf numFmtId="0" fontId="0" fillId="0" borderId="33" xfId="0"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1" fillId="3" borderId="33" xfId="0" applyFont="1" applyFill="1" applyBorder="1" applyAlignment="1" applyProtection="1">
      <alignment horizontal="center" vertical="center" wrapText="1"/>
      <protection hidden="1"/>
    </xf>
    <xf numFmtId="0" fontId="1" fillId="3" borderId="34"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36" xfId="0" applyFont="1" applyFill="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7"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8" xfId="0" applyFont="1" applyFill="1" applyBorder="1" applyAlignment="1" applyProtection="1">
      <alignment horizontal="center" vertical="center" wrapText="1"/>
      <protection hidden="1"/>
    </xf>
    <xf numFmtId="0" fontId="1" fillId="3" borderId="32" xfId="0" applyFont="1" applyFill="1" applyBorder="1" applyAlignment="1" applyProtection="1">
      <alignment horizontal="center" vertical="center" wrapText="1"/>
      <protection hidden="1"/>
    </xf>
    <xf numFmtId="0" fontId="1" fillId="3" borderId="37" xfId="0" applyFont="1" applyFill="1" applyBorder="1" applyAlignment="1" applyProtection="1">
      <alignment horizontal="center" vertical="center" wrapText="1"/>
      <protection hidden="1"/>
    </xf>
    <xf numFmtId="0" fontId="29" fillId="7" borderId="17" xfId="0" applyFont="1" applyFill="1" applyBorder="1" applyAlignment="1" applyProtection="1">
      <alignment horizontal="center" vertical="center" wrapText="1"/>
      <protection hidden="1"/>
    </xf>
    <xf numFmtId="0" fontId="29" fillId="7" borderId="19" xfId="0" applyFont="1" applyFill="1" applyBorder="1" applyAlignment="1" applyProtection="1">
      <alignment horizontal="center" vertical="center" wrapText="1"/>
      <protection hidden="1"/>
    </xf>
    <xf numFmtId="0" fontId="1" fillId="9" borderId="28" xfId="0" applyFont="1" applyFill="1" applyBorder="1" applyAlignment="1" applyProtection="1">
      <alignment horizontal="center" vertical="center" wrapText="1"/>
      <protection hidden="1"/>
    </xf>
    <xf numFmtId="0" fontId="1" fillId="9" borderId="32" xfId="0" applyFont="1" applyFill="1" applyBorder="1" applyAlignment="1" applyProtection="1">
      <alignment horizontal="center" vertical="center" wrapText="1"/>
      <protection hidden="1"/>
    </xf>
    <xf numFmtId="0" fontId="1" fillId="9" borderId="37" xfId="0" applyFont="1" applyFill="1" applyBorder="1" applyAlignment="1" applyProtection="1">
      <alignment horizontal="center" vertical="center" wrapText="1"/>
      <protection hidden="1"/>
    </xf>
    <xf numFmtId="0" fontId="1" fillId="3" borderId="61" xfId="0" applyFont="1" applyFill="1" applyBorder="1" applyAlignment="1" applyProtection="1">
      <alignment horizontal="center" vertical="center" wrapText="1"/>
      <protection hidden="1"/>
    </xf>
    <xf numFmtId="0" fontId="29" fillId="7" borderId="18" xfId="0" applyFont="1" applyFill="1" applyBorder="1" applyAlignment="1" applyProtection="1">
      <alignment horizontal="center" vertical="center" wrapText="1"/>
      <protection hidden="1"/>
    </xf>
    <xf numFmtId="0" fontId="0" fillId="0" borderId="44" xfId="0" applyBorder="1" applyAlignment="1" applyProtection="1">
      <alignment horizontal="left" vertical="top" wrapText="1"/>
      <protection hidden="1"/>
    </xf>
    <xf numFmtId="0" fontId="0" fillId="0" borderId="45"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0" fillId="0" borderId="46" xfId="0" applyBorder="1" applyAlignment="1" applyProtection="1">
      <alignment horizontal="left" vertical="top" wrapText="1"/>
      <protection hidden="1"/>
    </xf>
    <xf numFmtId="0" fontId="0" fillId="0" borderId="11" xfId="0" applyBorder="1" applyAlignment="1" applyProtection="1">
      <alignment horizontal="center"/>
      <protection hidden="1"/>
    </xf>
    <xf numFmtId="0" fontId="0" fillId="0" borderId="64" xfId="0" applyBorder="1" applyAlignment="1" applyProtection="1">
      <alignment horizontal="left" vertical="top" wrapText="1"/>
      <protection hidden="1"/>
    </xf>
    <xf numFmtId="0" fontId="0" fillId="0" borderId="65" xfId="0" applyBorder="1" applyAlignment="1" applyProtection="1">
      <alignment horizontal="left" vertical="top" wrapText="1"/>
      <protection hidden="1"/>
    </xf>
    <xf numFmtId="0" fontId="0" fillId="0" borderId="38"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71"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19" fillId="0" borderId="0" xfId="0" applyFont="1" applyAlignment="1" applyProtection="1">
      <alignment horizontal="left" vertical="center" wrapText="1"/>
      <protection hidden="1"/>
    </xf>
    <xf numFmtId="0" fontId="17" fillId="6" borderId="2" xfId="0" applyFont="1" applyFill="1" applyBorder="1" applyAlignment="1" applyProtection="1">
      <alignment horizontal="center"/>
      <protection locked="0"/>
    </xf>
  </cellXfs>
  <cellStyles count="4">
    <cellStyle name="Currency" xfId="2" builtinId="4"/>
    <cellStyle name="Hyperlink" xfId="3" builtinId="8"/>
    <cellStyle name="Normal" xfId="0" builtinId="0"/>
    <cellStyle name="Percent" xfId="1" builtinId="5"/>
  </cellStyles>
  <dxfs count="231">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numFmt numFmtId="166" formatCode=";;;"/>
    </dxf>
    <dxf>
      <numFmt numFmtId="166" formatCode=";;;"/>
    </dxf>
    <dxf>
      <numFmt numFmtId="166" formatCode=";;;"/>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s>
  <tableStyles count="0" defaultTableStyle="TableStyleMedium2" defaultPivotStyle="PivotStyleLight16"/>
  <colors>
    <mruColors>
      <color rgb="FFF8971D"/>
      <color rgb="FF0000FF"/>
      <color rgb="FFD9D9D9"/>
      <color rgb="FFFCE4D6"/>
      <color rgb="FF7AC142"/>
      <color rgb="FF38939B"/>
      <color rgb="FF9C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82</xdr:row>
      <xdr:rowOff>0</xdr:rowOff>
    </xdr:from>
    <xdr:to>
      <xdr:col>3</xdr:col>
      <xdr:colOff>43815</xdr:colOff>
      <xdr:row>84</xdr:row>
      <xdr:rowOff>19050</xdr:rowOff>
    </xdr:to>
    <xdr:pic>
      <xdr:nvPicPr>
        <xdr:cNvPr id="3" name="Picture 2" descr="dch_logo_2012_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49675"/>
          <a:ext cx="169164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4848225</xdr:colOff>
      <xdr:row>81</xdr:row>
      <xdr:rowOff>123825</xdr:rowOff>
    </xdr:from>
    <xdr:to>
      <xdr:col>3</xdr:col>
      <xdr:colOff>6437398</xdr:colOff>
      <xdr:row>84</xdr:row>
      <xdr:rowOff>133350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0" y="16383000"/>
          <a:ext cx="1589173" cy="581025"/>
        </a:xfrm>
        <a:prstGeom prst="rect">
          <a:avLst/>
        </a:prstGeom>
      </xdr:spPr>
    </xdr:pic>
    <xdr:clientData/>
  </xdr:twoCellAnchor>
  <xdr:twoCellAnchor>
    <xdr:from>
      <xdr:col>3</xdr:col>
      <xdr:colOff>4781549</xdr:colOff>
      <xdr:row>0</xdr:row>
      <xdr:rowOff>9525</xdr:rowOff>
    </xdr:from>
    <xdr:to>
      <xdr:col>3</xdr:col>
      <xdr:colOff>6591300</xdr:colOff>
      <xdr:row>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429374" y="9525"/>
          <a:ext cx="18097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50" i="1">
              <a:solidFill>
                <a:schemeClr val="bg1">
                  <a:lumMod val="65000"/>
                </a:schemeClr>
              </a:solidFill>
            </a:rPr>
            <a:t>Proprietary and Confidential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1"/>
  <sheetViews>
    <sheetView showGridLines="0" tabSelected="1" zoomScale="90" zoomScaleNormal="90" workbookViewId="0">
      <pane ySplit="9" topLeftCell="A10" activePane="bottomLeft" state="frozen"/>
      <selection pane="bottomLeft" activeCell="D11" sqref="D11"/>
    </sheetView>
  </sheetViews>
  <sheetFormatPr defaultColWidth="9.15625" defaultRowHeight="14.4" x14ac:dyDescent="0.55000000000000004"/>
  <cols>
    <col min="1" max="1" width="4.7890625" customWidth="1"/>
    <col min="2" max="2" width="6.47265625" customWidth="1"/>
    <col min="3" max="3" width="13.47265625" customWidth="1"/>
    <col min="4" max="4" width="99" customWidth="1"/>
  </cols>
  <sheetData>
    <row r="1" spans="1:5" ht="18.3" x14ac:dyDescent="0.7">
      <c r="A1" s="2" t="s">
        <v>535</v>
      </c>
      <c r="D1" s="42"/>
    </row>
    <row r="2" spans="1:5" ht="25.8" x14ac:dyDescent="0.95">
      <c r="A2" s="3" t="s">
        <v>16</v>
      </c>
    </row>
    <row r="4" spans="1:5" x14ac:dyDescent="0.55000000000000004">
      <c r="A4" s="1" t="s">
        <v>0</v>
      </c>
      <c r="D4" s="40" t="s">
        <v>624</v>
      </c>
    </row>
    <row r="5" spans="1:5" x14ac:dyDescent="0.55000000000000004">
      <c r="A5" s="1" t="s">
        <v>473</v>
      </c>
      <c r="D5" s="40" t="s">
        <v>582</v>
      </c>
    </row>
    <row r="6" spans="1:5" x14ac:dyDescent="0.55000000000000004">
      <c r="A6" s="1" t="s">
        <v>17</v>
      </c>
      <c r="D6" s="40" t="s">
        <v>568</v>
      </c>
    </row>
    <row r="7" spans="1:5" x14ac:dyDescent="0.55000000000000004">
      <c r="A7" s="1" t="s">
        <v>18</v>
      </c>
      <c r="D7" s="40" t="s">
        <v>624</v>
      </c>
    </row>
    <row r="8" spans="1:5" x14ac:dyDescent="0.55000000000000004">
      <c r="A8" s="1" t="s">
        <v>1</v>
      </c>
      <c r="D8" s="41">
        <v>45238</v>
      </c>
      <c r="E8" s="36"/>
    </row>
    <row r="10" spans="1:5" x14ac:dyDescent="0.55000000000000004">
      <c r="A10" s="4" t="s">
        <v>394</v>
      </c>
    </row>
    <row r="11" spans="1:5" x14ac:dyDescent="0.55000000000000004">
      <c r="A11" s="4"/>
    </row>
    <row r="12" spans="1:5" x14ac:dyDescent="0.55000000000000004">
      <c r="A12" s="388" t="s">
        <v>530</v>
      </c>
      <c r="B12" s="388"/>
      <c r="C12" s="388"/>
      <c r="D12" s="388"/>
    </row>
    <row r="13" spans="1:5" x14ac:dyDescent="0.55000000000000004">
      <c r="A13" s="388"/>
      <c r="B13" s="388"/>
      <c r="C13" s="388"/>
      <c r="D13" s="388"/>
    </row>
    <row r="14" spans="1:5" x14ac:dyDescent="0.55000000000000004">
      <c r="A14" s="388"/>
      <c r="B14" s="388"/>
      <c r="C14" s="388"/>
      <c r="D14" s="388"/>
    </row>
    <row r="15" spans="1:5" x14ac:dyDescent="0.55000000000000004">
      <c r="A15" s="388"/>
      <c r="B15" s="388"/>
      <c r="C15" s="388"/>
      <c r="D15" s="388"/>
    </row>
    <row r="16" spans="1:5" x14ac:dyDescent="0.55000000000000004">
      <c r="A16" s="388"/>
      <c r="B16" s="388"/>
      <c r="C16" s="388"/>
      <c r="D16" s="388"/>
    </row>
    <row r="17" spans="1:4" x14ac:dyDescent="0.55000000000000004">
      <c r="A17" s="4"/>
    </row>
    <row r="18" spans="1:4" ht="15" customHeight="1" x14ac:dyDescent="0.55000000000000004">
      <c r="A18" s="387" t="s">
        <v>586</v>
      </c>
      <c r="B18" s="387"/>
      <c r="C18" s="387"/>
      <c r="D18" s="387"/>
    </row>
    <row r="19" spans="1:4" x14ac:dyDescent="0.55000000000000004">
      <c r="A19" s="387"/>
      <c r="B19" s="387"/>
      <c r="C19" s="387"/>
      <c r="D19" s="387"/>
    </row>
    <row r="20" spans="1:4" x14ac:dyDescent="0.55000000000000004">
      <c r="A20" s="387"/>
      <c r="B20" s="387"/>
      <c r="C20" s="387"/>
      <c r="D20" s="387"/>
    </row>
    <row r="21" spans="1:4" x14ac:dyDescent="0.55000000000000004">
      <c r="A21" s="387"/>
      <c r="B21" s="387"/>
      <c r="C21" s="387"/>
      <c r="D21" s="387"/>
    </row>
    <row r="22" spans="1:4" x14ac:dyDescent="0.55000000000000004">
      <c r="A22" s="387"/>
      <c r="B22" s="387"/>
      <c r="C22" s="387"/>
      <c r="D22" s="387"/>
    </row>
    <row r="23" spans="1:4" x14ac:dyDescent="0.55000000000000004">
      <c r="A23" s="387"/>
      <c r="B23" s="387"/>
      <c r="C23" s="387"/>
      <c r="D23" s="387"/>
    </row>
    <row r="24" spans="1:4" x14ac:dyDescent="0.55000000000000004">
      <c r="A24" s="387"/>
      <c r="B24" s="387"/>
      <c r="C24" s="387"/>
      <c r="D24" s="387"/>
    </row>
    <row r="25" spans="1:4" ht="15" customHeight="1" x14ac:dyDescent="0.55000000000000004">
      <c r="B25" s="357"/>
      <c r="C25" s="357"/>
      <c r="D25" s="357"/>
    </row>
    <row r="26" spans="1:4" ht="15" customHeight="1" x14ac:dyDescent="0.55000000000000004">
      <c r="A26" s="387" t="s">
        <v>584</v>
      </c>
      <c r="B26" s="387"/>
      <c r="C26" s="387"/>
      <c r="D26" s="387"/>
    </row>
    <row r="27" spans="1:4" x14ac:dyDescent="0.55000000000000004">
      <c r="A27" s="387"/>
      <c r="B27" s="387"/>
      <c r="C27" s="387"/>
      <c r="D27" s="387"/>
    </row>
    <row r="28" spans="1:4" x14ac:dyDescent="0.55000000000000004">
      <c r="A28" s="13"/>
    </row>
    <row r="29" spans="1:4" ht="15" customHeight="1" x14ac:dyDescent="0.55000000000000004">
      <c r="A29" s="386" t="s">
        <v>532</v>
      </c>
      <c r="B29" s="386"/>
      <c r="C29" s="386"/>
      <c r="D29" s="386"/>
    </row>
    <row r="30" spans="1:4" ht="15" customHeight="1" x14ac:dyDescent="0.55000000000000004">
      <c r="A30" s="386"/>
      <c r="B30" s="386"/>
      <c r="C30" s="386"/>
      <c r="D30" s="386"/>
    </row>
    <row r="31" spans="1:4" ht="15" customHeight="1" x14ac:dyDescent="0.55000000000000004">
      <c r="A31" s="356"/>
      <c r="B31" s="356"/>
      <c r="C31" s="356"/>
      <c r="D31" s="356"/>
    </row>
    <row r="32" spans="1:4" x14ac:dyDescent="0.55000000000000004">
      <c r="A32" t="s">
        <v>392</v>
      </c>
    </row>
    <row r="34" spans="1:4" x14ac:dyDescent="0.55000000000000004">
      <c r="B34" s="24" t="s">
        <v>390</v>
      </c>
      <c r="C34" s="24"/>
    </row>
    <row r="35" spans="1:4" x14ac:dyDescent="0.55000000000000004">
      <c r="B35" s="24" t="s">
        <v>391</v>
      </c>
      <c r="C35" s="24"/>
    </row>
    <row r="36" spans="1:4" x14ac:dyDescent="0.55000000000000004">
      <c r="B36" s="24"/>
      <c r="C36" s="24" t="s">
        <v>393</v>
      </c>
    </row>
    <row r="37" spans="1:4" x14ac:dyDescent="0.55000000000000004">
      <c r="B37" s="24"/>
      <c r="C37" s="24" t="s">
        <v>426</v>
      </c>
    </row>
    <row r="38" spans="1:4" x14ac:dyDescent="0.55000000000000004">
      <c r="B38" s="24"/>
      <c r="C38" s="24" t="s">
        <v>482</v>
      </c>
    </row>
    <row r="39" spans="1:4" x14ac:dyDescent="0.55000000000000004">
      <c r="B39" s="31"/>
      <c r="C39" s="31"/>
    </row>
    <row r="40" spans="1:4" x14ac:dyDescent="0.55000000000000004">
      <c r="A40" s="389" t="s">
        <v>483</v>
      </c>
      <c r="B40" s="389"/>
      <c r="C40" s="389"/>
      <c r="D40" s="389"/>
    </row>
    <row r="41" spans="1:4" x14ac:dyDescent="0.55000000000000004">
      <c r="A41" s="389"/>
      <c r="B41" s="389"/>
      <c r="C41" s="389"/>
      <c r="D41" s="389"/>
    </row>
    <row r="42" spans="1:4" x14ac:dyDescent="0.55000000000000004">
      <c r="A42" s="389"/>
      <c r="B42" s="389"/>
      <c r="C42" s="389"/>
      <c r="D42" s="389"/>
    </row>
    <row r="43" spans="1:4" x14ac:dyDescent="0.55000000000000004">
      <c r="A43" s="39"/>
      <c r="B43" s="39"/>
      <c r="C43" s="39"/>
      <c r="D43" s="39"/>
    </row>
    <row r="44" spans="1:4" x14ac:dyDescent="0.55000000000000004">
      <c r="A44" s="23"/>
      <c r="B44" s="24" t="s">
        <v>93</v>
      </c>
      <c r="C44" s="24"/>
      <c r="D44" s="23"/>
    </row>
    <row r="45" spans="1:4" x14ac:dyDescent="0.55000000000000004">
      <c r="A45" s="23"/>
      <c r="B45" s="24" t="s">
        <v>94</v>
      </c>
      <c r="C45" s="24"/>
      <c r="D45" s="23"/>
    </row>
    <row r="46" spans="1:4" x14ac:dyDescent="0.55000000000000004">
      <c r="A46" s="23"/>
      <c r="B46" s="24" t="s">
        <v>95</v>
      </c>
      <c r="C46" s="24"/>
      <c r="D46" s="23"/>
    </row>
    <row r="47" spans="1:4" x14ac:dyDescent="0.55000000000000004">
      <c r="A47" s="23"/>
      <c r="B47" s="23"/>
      <c r="C47" s="23"/>
      <c r="D47" s="23"/>
    </row>
    <row r="48" spans="1:4" x14ac:dyDescent="0.55000000000000004">
      <c r="A48" t="s">
        <v>531</v>
      </c>
    </row>
    <row r="50" spans="2:4" x14ac:dyDescent="0.55000000000000004">
      <c r="B50" s="14" t="s">
        <v>96</v>
      </c>
      <c r="C50" s="14"/>
      <c r="D50" s="390" t="s">
        <v>194</v>
      </c>
    </row>
    <row r="51" spans="2:4" x14ac:dyDescent="0.55000000000000004">
      <c r="B51" s="15" t="s">
        <v>19</v>
      </c>
      <c r="C51" s="15"/>
      <c r="D51" s="391"/>
    </row>
    <row r="52" spans="2:4" x14ac:dyDescent="0.55000000000000004">
      <c r="B52" s="16" t="s">
        <v>41</v>
      </c>
      <c r="C52" s="16"/>
      <c r="D52" s="392"/>
    </row>
    <row r="53" spans="2:4" ht="14.5" customHeight="1" x14ac:dyDescent="0.55000000000000004">
      <c r="B53" s="17" t="s">
        <v>97</v>
      </c>
      <c r="C53" s="17"/>
      <c r="D53" s="390" t="s">
        <v>533</v>
      </c>
    </row>
    <row r="54" spans="2:4" x14ac:dyDescent="0.55000000000000004">
      <c r="B54" s="18" t="s">
        <v>98</v>
      </c>
      <c r="C54" s="18"/>
      <c r="D54" s="391"/>
    </row>
    <row r="55" spans="2:4" x14ac:dyDescent="0.55000000000000004">
      <c r="B55" s="18" t="s">
        <v>99</v>
      </c>
      <c r="C55" s="18"/>
      <c r="D55" s="391"/>
    </row>
    <row r="56" spans="2:4" x14ac:dyDescent="0.55000000000000004">
      <c r="B56" s="355" t="s">
        <v>100</v>
      </c>
      <c r="C56" s="355"/>
      <c r="D56" s="391"/>
    </row>
    <row r="57" spans="2:4" x14ac:dyDescent="0.55000000000000004">
      <c r="B57" s="397" t="s">
        <v>569</v>
      </c>
      <c r="C57" s="398"/>
      <c r="D57" s="392"/>
    </row>
    <row r="58" spans="2:4" ht="14.5" customHeight="1" x14ac:dyDescent="0.55000000000000004">
      <c r="B58" s="19" t="s">
        <v>101</v>
      </c>
      <c r="C58" s="19"/>
      <c r="D58" s="390" t="s">
        <v>564</v>
      </c>
    </row>
    <row r="59" spans="2:4" x14ac:dyDescent="0.55000000000000004">
      <c r="B59" s="20" t="s">
        <v>308</v>
      </c>
      <c r="C59" s="20"/>
      <c r="D59" s="391"/>
    </row>
    <row r="60" spans="2:4" ht="24" customHeight="1" x14ac:dyDescent="0.55000000000000004">
      <c r="B60" s="393" t="s">
        <v>481</v>
      </c>
      <c r="C60" s="394"/>
      <c r="D60" s="391"/>
    </row>
    <row r="61" spans="2:4" x14ac:dyDescent="0.55000000000000004">
      <c r="B61" s="20" t="s">
        <v>480</v>
      </c>
      <c r="C61" s="20"/>
      <c r="D61" s="391"/>
    </row>
    <row r="62" spans="2:4" x14ac:dyDescent="0.55000000000000004">
      <c r="B62" s="20" t="s">
        <v>309</v>
      </c>
      <c r="C62" s="20"/>
      <c r="D62" s="391"/>
    </row>
    <row r="63" spans="2:4" x14ac:dyDescent="0.55000000000000004">
      <c r="B63" s="20" t="s">
        <v>310</v>
      </c>
      <c r="C63" s="20"/>
      <c r="D63" s="391"/>
    </row>
    <row r="64" spans="2:4" x14ac:dyDescent="0.55000000000000004">
      <c r="B64" s="20" t="s">
        <v>311</v>
      </c>
      <c r="C64" s="20"/>
      <c r="D64" s="391"/>
    </row>
    <row r="65" spans="1:4" x14ac:dyDescent="0.55000000000000004">
      <c r="B65" s="20" t="s">
        <v>312</v>
      </c>
      <c r="C65" s="20"/>
      <c r="D65" s="391"/>
    </row>
    <row r="66" spans="1:4" x14ac:dyDescent="0.55000000000000004">
      <c r="B66" s="20" t="s">
        <v>313</v>
      </c>
      <c r="C66" s="20"/>
      <c r="D66" s="391"/>
    </row>
    <row r="67" spans="1:4" x14ac:dyDescent="0.55000000000000004">
      <c r="B67" s="20" t="s">
        <v>314</v>
      </c>
      <c r="C67" s="20"/>
      <c r="D67" s="391"/>
    </row>
    <row r="68" spans="1:4" x14ac:dyDescent="0.55000000000000004">
      <c r="B68" s="32" t="s">
        <v>315</v>
      </c>
      <c r="C68" s="20"/>
      <c r="D68" s="391"/>
    </row>
    <row r="69" spans="1:4" x14ac:dyDescent="0.55000000000000004">
      <c r="B69" s="32" t="s">
        <v>565</v>
      </c>
      <c r="C69" s="20"/>
      <c r="D69" s="391"/>
    </row>
    <row r="70" spans="1:4" ht="30.7" customHeight="1" x14ac:dyDescent="0.55000000000000004">
      <c r="B70" s="395" t="s">
        <v>566</v>
      </c>
      <c r="C70" s="396"/>
      <c r="D70" s="392"/>
    </row>
    <row r="71" spans="1:4" x14ac:dyDescent="0.55000000000000004">
      <c r="B71" s="21" t="s">
        <v>102</v>
      </c>
      <c r="C71" s="21"/>
      <c r="D71" s="22" t="s">
        <v>107</v>
      </c>
    </row>
    <row r="73" spans="1:4" x14ac:dyDescent="0.55000000000000004">
      <c r="A73" s="4" t="s">
        <v>80</v>
      </c>
    </row>
    <row r="74" spans="1:4" x14ac:dyDescent="0.55000000000000004">
      <c r="A74" t="s">
        <v>82</v>
      </c>
    </row>
    <row r="75" spans="1:4" x14ac:dyDescent="0.55000000000000004">
      <c r="A75" t="s">
        <v>81</v>
      </c>
    </row>
    <row r="76" spans="1:4" x14ac:dyDescent="0.55000000000000004">
      <c r="A76" t="s">
        <v>84</v>
      </c>
    </row>
    <row r="77" spans="1:4" x14ac:dyDescent="0.55000000000000004">
      <c r="A77" t="s">
        <v>87</v>
      </c>
    </row>
    <row r="78" spans="1:4" x14ac:dyDescent="0.55000000000000004">
      <c r="A78" s="385" t="s">
        <v>83</v>
      </c>
      <c r="B78" s="385"/>
      <c r="C78" s="385"/>
      <c r="D78" s="385"/>
    </row>
    <row r="79" spans="1:4" x14ac:dyDescent="0.55000000000000004">
      <c r="A79" s="385"/>
      <c r="B79" s="385"/>
      <c r="C79" s="385"/>
      <c r="D79" s="385"/>
    </row>
    <row r="80" spans="1:4" x14ac:dyDescent="0.55000000000000004">
      <c r="A80" s="385"/>
      <c r="B80" s="385"/>
      <c r="C80" s="385"/>
      <c r="D80" s="385"/>
    </row>
    <row r="81" spans="1:4" x14ac:dyDescent="0.55000000000000004">
      <c r="A81" s="385" t="s">
        <v>585</v>
      </c>
      <c r="B81" s="385"/>
      <c r="C81" s="385"/>
      <c r="D81" s="385"/>
    </row>
  </sheetData>
  <sheetProtection algorithmName="SHA-512" hashValue="bh1en3QXPRP6rBRwhh2OYwQrVgc9M9ySy5T64LT9QXxpNEe0HVdOxQ8wzlcD07dRJAaPf90rARkaGloCzBLZAg==" saltValue="Mf5V2rPE/WZ0GWzDnGoqwg==" spinCount="100000" sheet="1" objects="1" scenarios="1"/>
  <customSheetViews>
    <customSheetView guid="{13810DCC-AA08-45AA-A2EB-614B3F1533B3}" showGridLines="0">
      <pane ySplit="8" topLeftCell="A21" activePane="bottomLeft" state="frozen"/>
      <selection pane="bottomLeft" activeCell="C6" sqref="C6"/>
      <pageMargins left="0.7" right="0.7" top="0.75" bottom="0.75" header="0.3" footer="0.3"/>
      <pageSetup orientation="portrait" horizontalDpi="1200" verticalDpi="1200" r:id="rId1"/>
    </customSheetView>
  </customSheetViews>
  <mergeCells count="13">
    <mergeCell ref="A81:D81"/>
    <mergeCell ref="A29:D30"/>
    <mergeCell ref="A26:D27"/>
    <mergeCell ref="A12:D16"/>
    <mergeCell ref="A78:D80"/>
    <mergeCell ref="A40:D42"/>
    <mergeCell ref="D50:D52"/>
    <mergeCell ref="B60:C60"/>
    <mergeCell ref="B70:C70"/>
    <mergeCell ref="D58:D70"/>
    <mergeCell ref="D53:D57"/>
    <mergeCell ref="B57:C57"/>
    <mergeCell ref="A18:D24"/>
  </mergeCell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xr:uid="{00000000-0002-0000-0000-000000000000}">
          <x14:formula1>
            <xm:f>'Benefit Plan'!$A:$A</xm:f>
          </x14:formula1>
          <xm:sqref>D5</xm:sqref>
        </x14:dataValidation>
        <x14:dataValidation type="list" allowBlank="1" showInputMessage="1" xr:uid="{00000000-0002-0000-0000-000001000000}">
          <x14:formula1>
            <xm:f>'Benefit Plan'!$C:$C</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CC5CA"/>
  </sheetPr>
  <dimension ref="A1:M34"/>
  <sheetViews>
    <sheetView showGridLines="0" workbookViewId="0">
      <pane ySplit="4" topLeftCell="A5" activePane="bottomLeft" state="frozen"/>
      <selection activeCell="D4" sqref="D4"/>
      <selection pane="bottomLeft" activeCell="A7" sqref="A7:M11"/>
    </sheetView>
  </sheetViews>
  <sheetFormatPr defaultColWidth="9.15625" defaultRowHeight="14.4" x14ac:dyDescent="0.55000000000000004"/>
  <cols>
    <col min="1" max="1" width="5.15625" customWidth="1"/>
    <col min="2" max="2" width="4.5234375" customWidth="1"/>
    <col min="4" max="4" width="10.26171875" customWidth="1"/>
    <col min="5" max="6" width="10.7890625" customWidth="1"/>
    <col min="7" max="10" width="11.15625" customWidth="1"/>
  </cols>
  <sheetData>
    <row r="1" spans="1:13" ht="18.3" x14ac:dyDescent="0.7">
      <c r="A1" s="2" t="str">
        <f>'Cover and Instructions'!A1</f>
        <v>Georgia State Health Benefit Plan MHPAEA Parity</v>
      </c>
      <c r="M1" s="42" t="s">
        <v>527</v>
      </c>
    </row>
    <row r="2" spans="1:13" ht="25.8" x14ac:dyDescent="0.95">
      <c r="A2" s="3" t="s">
        <v>16</v>
      </c>
    </row>
    <row r="3" spans="1:13" ht="20.399999999999999" x14ac:dyDescent="0.75">
      <c r="A3" s="7" t="s">
        <v>536</v>
      </c>
    </row>
    <row r="5" spans="1:13" x14ac:dyDescent="0.55000000000000004">
      <c r="A5" s="12"/>
    </row>
    <row r="7" spans="1:13" ht="15" customHeight="1" x14ac:dyDescent="0.55000000000000004">
      <c r="A7" s="385" t="s">
        <v>567</v>
      </c>
      <c r="B7" s="385"/>
      <c r="C7" s="385"/>
      <c r="D7" s="385"/>
      <c r="E7" s="385"/>
      <c r="F7" s="385"/>
      <c r="G7" s="385"/>
      <c r="H7" s="385"/>
      <c r="I7" s="385"/>
      <c r="J7" s="385"/>
      <c r="K7" s="385"/>
      <c r="L7" s="385"/>
      <c r="M7" s="385"/>
    </row>
    <row r="8" spans="1:13" x14ac:dyDescent="0.55000000000000004">
      <c r="A8" s="385"/>
      <c r="B8" s="385"/>
      <c r="C8" s="385"/>
      <c r="D8" s="385"/>
      <c r="E8" s="385"/>
      <c r="F8" s="385"/>
      <c r="G8" s="385"/>
      <c r="H8" s="385"/>
      <c r="I8" s="385"/>
      <c r="J8" s="385"/>
      <c r="K8" s="385"/>
      <c r="L8" s="385"/>
      <c r="M8" s="385"/>
    </row>
    <row r="9" spans="1:13" x14ac:dyDescent="0.55000000000000004">
      <c r="A9" s="385"/>
      <c r="B9" s="385"/>
      <c r="C9" s="385"/>
      <c r="D9" s="385"/>
      <c r="E9" s="385"/>
      <c r="F9" s="385"/>
      <c r="G9" s="385"/>
      <c r="H9" s="385"/>
      <c r="I9" s="385"/>
      <c r="J9" s="385"/>
      <c r="K9" s="385"/>
      <c r="L9" s="385"/>
      <c r="M9" s="385"/>
    </row>
    <row r="10" spans="1:13" x14ac:dyDescent="0.55000000000000004">
      <c r="A10" s="385"/>
      <c r="B10" s="385"/>
      <c r="C10" s="385"/>
      <c r="D10" s="385"/>
      <c r="E10" s="385"/>
      <c r="F10" s="385"/>
      <c r="G10" s="385"/>
      <c r="H10" s="385"/>
      <c r="I10" s="385"/>
      <c r="J10" s="385"/>
      <c r="K10" s="385"/>
      <c r="L10" s="385"/>
      <c r="M10" s="385"/>
    </row>
    <row r="11" spans="1:13" x14ac:dyDescent="0.55000000000000004">
      <c r="A11" s="385"/>
      <c r="B11" s="385"/>
      <c r="C11" s="385"/>
      <c r="D11" s="385"/>
      <c r="E11" s="385"/>
      <c r="F11" s="385"/>
      <c r="G11" s="385"/>
      <c r="H11" s="385"/>
      <c r="I11" s="385"/>
      <c r="J11" s="385"/>
      <c r="K11" s="385"/>
      <c r="L11" s="385"/>
      <c r="M11" s="385"/>
    </row>
    <row r="12" spans="1:13" x14ac:dyDescent="0.55000000000000004">
      <c r="A12" s="349" t="s">
        <v>537</v>
      </c>
      <c r="B12" s="6"/>
      <c r="C12" s="6"/>
      <c r="D12" s="6"/>
      <c r="E12" s="6"/>
      <c r="F12" s="6"/>
      <c r="G12" s="6"/>
      <c r="H12" s="6"/>
      <c r="I12" s="6"/>
      <c r="J12" s="6"/>
      <c r="K12" s="6"/>
      <c r="L12" s="6"/>
      <c r="M12" s="6"/>
    </row>
    <row r="13" spans="1:13" ht="38.25" customHeight="1" x14ac:dyDescent="0.55000000000000004">
      <c r="A13" s="403" t="s">
        <v>538</v>
      </c>
      <c r="B13" s="403"/>
      <c r="C13" s="403"/>
      <c r="D13" s="403"/>
      <c r="E13" s="403"/>
      <c r="F13" s="403"/>
      <c r="G13" s="403"/>
      <c r="H13" s="403"/>
      <c r="I13" s="403"/>
      <c r="J13" s="403"/>
      <c r="K13" s="403"/>
      <c r="L13" s="403"/>
      <c r="M13" s="403"/>
    </row>
    <row r="15" spans="1:13" x14ac:dyDescent="0.55000000000000004">
      <c r="A15" s="349" t="s">
        <v>539</v>
      </c>
      <c r="B15" s="6"/>
      <c r="C15" s="6"/>
      <c r="D15" s="6"/>
      <c r="E15" s="6"/>
      <c r="F15" s="6"/>
      <c r="G15" s="6"/>
      <c r="H15" s="6"/>
      <c r="I15" s="6"/>
      <c r="J15" s="6"/>
      <c r="K15" s="6"/>
      <c r="L15" s="6"/>
      <c r="M15" s="6"/>
    </row>
    <row r="16" spans="1:13" ht="35.25" customHeight="1" x14ac:dyDescent="0.55000000000000004">
      <c r="A16" s="403" t="s">
        <v>616</v>
      </c>
      <c r="B16" s="403"/>
      <c r="C16" s="403"/>
      <c r="D16" s="403"/>
      <c r="E16" s="403"/>
      <c r="F16" s="403"/>
      <c r="G16" s="403"/>
      <c r="H16" s="403"/>
      <c r="I16" s="403"/>
      <c r="J16" s="403"/>
      <c r="K16" s="403"/>
      <c r="L16" s="403"/>
      <c r="M16" s="403"/>
    </row>
    <row r="24" spans="1:1" x14ac:dyDescent="0.55000000000000004">
      <c r="A24" s="12"/>
    </row>
    <row r="25" spans="1:1" x14ac:dyDescent="0.55000000000000004">
      <c r="A25" s="12"/>
    </row>
    <row r="27" spans="1:1" x14ac:dyDescent="0.55000000000000004">
      <c r="A27" s="12"/>
    </row>
    <row r="28" spans="1:1" x14ac:dyDescent="0.55000000000000004">
      <c r="A28" s="12"/>
    </row>
    <row r="33" spans="1:8" x14ac:dyDescent="0.55000000000000004">
      <c r="A33" s="12"/>
    </row>
    <row r="34" spans="1:8" x14ac:dyDescent="0.55000000000000004">
      <c r="A34" s="400" t="s">
        <v>248</v>
      </c>
      <c r="B34" s="400"/>
      <c r="C34" s="400"/>
      <c r="D34" s="400"/>
      <c r="E34" s="400"/>
      <c r="F34" s="400"/>
      <c r="G34" s="400"/>
      <c r="H34" s="400"/>
    </row>
  </sheetData>
  <sheetProtection algorithmName="SHA-512" hashValue="YvIzPMj1enhYrWGpiie6NEL55kMHqWdXMZWzUqXfChIWQMq7GxGIfPd93KQMtOy6wOheA0/2XgafoDStEI6YjA==" saltValue="AyORyvGP26q9CbJZX2AZHQ==" spinCount="100000" sheet="1" objects="1" scenarios="1"/>
  <mergeCells count="4">
    <mergeCell ref="A7:M11"/>
    <mergeCell ref="A13:M13"/>
    <mergeCell ref="A16:M16"/>
    <mergeCell ref="A34:H34"/>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L187"/>
  <sheetViews>
    <sheetView showGridLines="0" zoomScaleNormal="100" workbookViewId="0">
      <pane ySplit="7" topLeftCell="A74" activePane="bottomLeft" state="frozen"/>
      <selection pane="bottomLeft" activeCell="H13" sqref="H13"/>
    </sheetView>
  </sheetViews>
  <sheetFormatPr defaultColWidth="9.15625" defaultRowHeight="14.4" x14ac:dyDescent="0.55000000000000004"/>
  <cols>
    <col min="1" max="1" width="3.47265625" style="44" customWidth="1"/>
    <col min="2" max="2" width="12.15625" style="44" customWidth="1"/>
    <col min="3" max="3" width="17" style="44" customWidth="1"/>
    <col min="4" max="4" width="11" style="44" customWidth="1"/>
    <col min="5" max="9" width="17.7890625" style="44" customWidth="1"/>
    <col min="10" max="10" width="12.5234375" style="44" customWidth="1"/>
    <col min="11" max="16384" width="9.15625" style="44"/>
  </cols>
  <sheetData>
    <row r="1" spans="1:11" ht="18.3" x14ac:dyDescent="0.7">
      <c r="A1" s="43" t="str">
        <f>'Cover and Instructions'!A1</f>
        <v>Georgia State Health Benefit Plan MHPAEA Parity</v>
      </c>
      <c r="J1" s="45" t="s">
        <v>527</v>
      </c>
    </row>
    <row r="2" spans="1:11" ht="25.8" x14ac:dyDescent="0.95">
      <c r="A2" s="46" t="s">
        <v>16</v>
      </c>
      <c r="J2" s="47"/>
    </row>
    <row r="3" spans="1:11" ht="20.399999999999999" x14ac:dyDescent="0.75">
      <c r="A3" s="48" t="s">
        <v>108</v>
      </c>
      <c r="J3" s="47"/>
    </row>
    <row r="4" spans="1:11" x14ac:dyDescent="0.55000000000000004">
      <c r="C4" s="49"/>
      <c r="D4" s="49"/>
      <c r="J4" s="47"/>
    </row>
    <row r="5" spans="1:11" x14ac:dyDescent="0.55000000000000004">
      <c r="A5" s="50" t="s">
        <v>0</v>
      </c>
      <c r="C5" s="51" t="str">
        <f>'Cover and Instructions'!$D$4</f>
        <v>CVS Caremark</v>
      </c>
      <c r="D5" s="51"/>
      <c r="H5" s="52"/>
      <c r="J5" s="47"/>
    </row>
    <row r="6" spans="1:11" x14ac:dyDescent="0.55000000000000004">
      <c r="A6" s="50" t="s">
        <v>474</v>
      </c>
      <c r="C6" s="51" t="str">
        <f>'Cover and Instructions'!$D$5</f>
        <v>Anthem Statewide HMO</v>
      </c>
      <c r="D6" s="51"/>
      <c r="H6" s="52"/>
      <c r="J6" s="47"/>
    </row>
    <row r="7" spans="1:11" ht="14.7" thickBot="1" x14ac:dyDescent="0.6"/>
    <row r="8" spans="1:11" x14ac:dyDescent="0.55000000000000004">
      <c r="A8" s="53" t="s">
        <v>357</v>
      </c>
      <c r="B8" s="54"/>
      <c r="C8" s="54"/>
      <c r="D8" s="54"/>
      <c r="E8" s="54"/>
      <c r="F8" s="54"/>
      <c r="G8" s="54"/>
      <c r="H8" s="54"/>
      <c r="I8" s="54"/>
      <c r="J8" s="55"/>
    </row>
    <row r="9" spans="1:11" ht="15" customHeight="1" x14ac:dyDescent="0.55000000000000004">
      <c r="A9" s="56" t="s">
        <v>356</v>
      </c>
      <c r="B9" s="57"/>
      <c r="C9" s="57"/>
      <c r="D9" s="57"/>
      <c r="E9" s="57"/>
      <c r="F9" s="57"/>
      <c r="G9" s="57"/>
      <c r="H9" s="57"/>
      <c r="I9" s="57"/>
      <c r="J9" s="58"/>
    </row>
    <row r="10" spans="1:11" x14ac:dyDescent="0.55000000000000004">
      <c r="A10" s="59"/>
      <c r="B10" s="60"/>
      <c r="C10" s="60"/>
      <c r="D10" s="60"/>
      <c r="E10" s="60"/>
      <c r="F10" s="60"/>
      <c r="G10" s="60"/>
      <c r="H10" s="60"/>
      <c r="I10" s="60"/>
      <c r="J10" s="61"/>
    </row>
    <row r="11" spans="1:11" x14ac:dyDescent="0.55000000000000004">
      <c r="A11" s="62" t="s">
        <v>352</v>
      </c>
      <c r="B11" s="63" t="s">
        <v>358</v>
      </c>
      <c r="C11" s="60"/>
      <c r="D11" s="60"/>
      <c r="E11" s="60"/>
      <c r="F11" s="60"/>
      <c r="G11" s="60"/>
      <c r="H11" s="64" t="s">
        <v>354</v>
      </c>
      <c r="I11" s="65" t="str">
        <f>IF(H11="yes","  Complete Section 1 and Section 2","")</f>
        <v/>
      </c>
      <c r="J11" s="61"/>
      <c r="K11" s="66"/>
    </row>
    <row r="12" spans="1:11" ht="6" customHeight="1" x14ac:dyDescent="0.55000000000000004">
      <c r="A12" s="62"/>
      <c r="B12" s="63"/>
      <c r="C12" s="60"/>
      <c r="D12" s="60"/>
      <c r="E12" s="60"/>
      <c r="F12" s="60"/>
      <c r="G12" s="60"/>
      <c r="H12" s="67"/>
      <c r="I12" s="65"/>
      <c r="J12" s="61"/>
    </row>
    <row r="13" spans="1:11" x14ac:dyDescent="0.55000000000000004">
      <c r="A13" s="62" t="s">
        <v>355</v>
      </c>
      <c r="B13" s="63" t="s">
        <v>359</v>
      </c>
      <c r="C13" s="60"/>
      <c r="D13" s="60"/>
      <c r="E13" s="60"/>
      <c r="F13" s="60"/>
      <c r="G13" s="60"/>
      <c r="H13" s="64" t="s">
        <v>354</v>
      </c>
      <c r="I13" s="65" t="str">
        <f>IF(H13="yes","  Complete Section 1 and Section 3","")</f>
        <v/>
      </c>
      <c r="J13" s="61"/>
    </row>
    <row r="14" spans="1:11" ht="14.7" thickBot="1" x14ac:dyDescent="0.6">
      <c r="A14" s="68"/>
      <c r="B14" s="69"/>
      <c r="C14" s="70"/>
      <c r="D14" s="70"/>
      <c r="E14" s="70"/>
      <c r="F14" s="70"/>
      <c r="G14" s="71"/>
      <c r="H14" s="72"/>
      <c r="I14" s="70"/>
      <c r="J14" s="73"/>
    </row>
    <row r="15" spans="1:11" ht="14.7" thickBot="1" x14ac:dyDescent="0.6"/>
    <row r="16" spans="1:11" ht="15.9" thickBot="1" x14ac:dyDescent="0.65">
      <c r="A16" s="419" t="s">
        <v>330</v>
      </c>
      <c r="B16" s="420"/>
      <c r="C16" s="420"/>
      <c r="D16" s="420"/>
      <c r="E16" s="420"/>
      <c r="F16" s="420"/>
      <c r="G16" s="420"/>
      <c r="H16" s="420"/>
      <c r="I16" s="420"/>
      <c r="J16" s="421"/>
    </row>
    <row r="17" spans="1:12" x14ac:dyDescent="0.55000000000000004">
      <c r="A17" s="74" t="s">
        <v>112</v>
      </c>
      <c r="B17" s="75" t="s">
        <v>491</v>
      </c>
      <c r="J17" s="76"/>
      <c r="L17" s="52"/>
    </row>
    <row r="18" spans="1:12" x14ac:dyDescent="0.55000000000000004">
      <c r="A18" s="74"/>
      <c r="B18" s="77" t="s">
        <v>291</v>
      </c>
      <c r="J18" s="76"/>
      <c r="L18" s="52"/>
    </row>
    <row r="19" spans="1:12" x14ac:dyDescent="0.55000000000000004">
      <c r="A19" s="74"/>
      <c r="J19" s="76"/>
      <c r="L19" s="52"/>
    </row>
    <row r="20" spans="1:12" x14ac:dyDescent="0.55000000000000004">
      <c r="A20" s="74"/>
      <c r="B20" s="50" t="s">
        <v>395</v>
      </c>
      <c r="F20" s="423"/>
      <c r="G20" s="423"/>
      <c r="H20" s="423"/>
      <c r="I20" s="423"/>
      <c r="J20" s="424"/>
      <c r="L20" s="52"/>
    </row>
    <row r="21" spans="1:12" x14ac:dyDescent="0.55000000000000004">
      <c r="A21" s="74"/>
      <c r="J21" s="76"/>
      <c r="L21" s="52"/>
    </row>
    <row r="22" spans="1:12" x14ac:dyDescent="0.55000000000000004">
      <c r="A22" s="74"/>
      <c r="D22" s="78"/>
      <c r="F22" s="78"/>
      <c r="G22" s="78" t="s">
        <v>140</v>
      </c>
      <c r="H22" s="78"/>
      <c r="I22" s="78" t="s">
        <v>140</v>
      </c>
      <c r="J22" s="79" t="s">
        <v>121</v>
      </c>
      <c r="K22" s="80"/>
      <c r="L22" s="52"/>
    </row>
    <row r="23" spans="1:12" x14ac:dyDescent="0.55000000000000004">
      <c r="A23" s="74"/>
      <c r="B23" s="80"/>
      <c r="C23" s="80"/>
      <c r="E23" s="78" t="s">
        <v>345</v>
      </c>
      <c r="F23" s="80" t="s">
        <v>179</v>
      </c>
      <c r="G23" s="80" t="s">
        <v>143</v>
      </c>
      <c r="H23" s="80" t="s">
        <v>180</v>
      </c>
      <c r="I23" s="80" t="s">
        <v>143</v>
      </c>
      <c r="J23" s="81" t="s">
        <v>126</v>
      </c>
      <c r="K23" s="80"/>
      <c r="L23" s="52"/>
    </row>
    <row r="24" spans="1:12" x14ac:dyDescent="0.55000000000000004">
      <c r="A24" s="74"/>
      <c r="B24" s="82" t="s">
        <v>336</v>
      </c>
      <c r="C24" s="83"/>
      <c r="D24" s="84"/>
      <c r="E24" s="85" t="s">
        <v>140</v>
      </c>
      <c r="F24" s="86" t="s">
        <v>178</v>
      </c>
      <c r="G24" s="83" t="s">
        <v>142</v>
      </c>
      <c r="H24" s="86" t="s">
        <v>178</v>
      </c>
      <c r="I24" s="83" t="s">
        <v>115</v>
      </c>
      <c r="J24" s="87" t="s">
        <v>122</v>
      </c>
      <c r="L24" s="52"/>
    </row>
    <row r="25" spans="1:12" ht="22" customHeight="1" x14ac:dyDescent="0.55000000000000004">
      <c r="A25" s="74"/>
      <c r="B25" s="88" t="s">
        <v>14</v>
      </c>
      <c r="C25" s="80"/>
      <c r="E25" s="78"/>
      <c r="F25" s="89"/>
      <c r="G25" s="80"/>
      <c r="H25" s="89"/>
      <c r="I25" s="80"/>
      <c r="J25" s="90"/>
      <c r="L25" s="52"/>
    </row>
    <row r="26" spans="1:12" x14ac:dyDescent="0.55000000000000004">
      <c r="A26" s="74"/>
      <c r="B26" s="407"/>
      <c r="C26" s="407"/>
      <c r="D26" s="407"/>
      <c r="E26" s="303"/>
      <c r="F26" s="259"/>
      <c r="G26" s="304"/>
      <c r="H26" s="259"/>
      <c r="I26" s="303"/>
      <c r="J26" s="260"/>
      <c r="L26" s="52"/>
    </row>
    <row r="27" spans="1:12" x14ac:dyDescent="0.55000000000000004">
      <c r="A27" s="74"/>
      <c r="B27" s="407"/>
      <c r="C27" s="407"/>
      <c r="D27" s="407"/>
      <c r="E27" s="303"/>
      <c r="F27" s="259"/>
      <c r="G27" s="304"/>
      <c r="H27" s="259"/>
      <c r="I27" s="303"/>
      <c r="J27" s="260"/>
      <c r="L27" s="52"/>
    </row>
    <row r="28" spans="1:12" x14ac:dyDescent="0.55000000000000004">
      <c r="A28" s="74"/>
      <c r="B28" s="407"/>
      <c r="C28" s="407"/>
      <c r="D28" s="407"/>
      <c r="E28" s="303"/>
      <c r="F28" s="259"/>
      <c r="G28" s="304"/>
      <c r="H28" s="259"/>
      <c r="I28" s="303"/>
      <c r="J28" s="260"/>
      <c r="L28" s="52"/>
    </row>
    <row r="29" spans="1:12" x14ac:dyDescent="0.55000000000000004">
      <c r="A29" s="74"/>
      <c r="B29" s="407"/>
      <c r="C29" s="407"/>
      <c r="D29" s="407"/>
      <c r="E29" s="303"/>
      <c r="F29" s="259"/>
      <c r="G29" s="304"/>
      <c r="H29" s="259"/>
      <c r="I29" s="303"/>
      <c r="J29" s="260"/>
      <c r="L29" s="52"/>
    </row>
    <row r="30" spans="1:12" x14ac:dyDescent="0.55000000000000004">
      <c r="A30" s="74"/>
      <c r="B30" s="407"/>
      <c r="C30" s="407"/>
      <c r="D30" s="407"/>
      <c r="E30" s="303"/>
      <c r="F30" s="259"/>
      <c r="G30" s="304"/>
      <c r="H30" s="259"/>
      <c r="I30" s="303"/>
      <c r="J30" s="260"/>
      <c r="L30" s="52"/>
    </row>
    <row r="31" spans="1:12" x14ac:dyDescent="0.55000000000000004">
      <c r="A31" s="74"/>
      <c r="B31" s="407"/>
      <c r="C31" s="407"/>
      <c r="D31" s="407"/>
      <c r="E31" s="303"/>
      <c r="F31" s="259"/>
      <c r="G31" s="304"/>
      <c r="H31" s="259"/>
      <c r="I31" s="303"/>
      <c r="J31" s="260"/>
      <c r="L31" s="52"/>
    </row>
    <row r="32" spans="1:12" x14ac:dyDescent="0.55000000000000004">
      <c r="A32" s="74"/>
      <c r="B32" s="408" t="s">
        <v>135</v>
      </c>
      <c r="C32" s="409"/>
      <c r="D32" s="410"/>
      <c r="E32" s="303"/>
      <c r="F32" s="259"/>
      <c r="G32" s="304"/>
      <c r="H32" s="259"/>
      <c r="I32" s="303"/>
      <c r="J32" s="260"/>
      <c r="L32" s="52"/>
    </row>
    <row r="33" spans="1:12" x14ac:dyDescent="0.55000000000000004">
      <c r="A33" s="74"/>
      <c r="B33" s="407"/>
      <c r="C33" s="407"/>
      <c r="D33" s="407"/>
      <c r="E33" s="303"/>
      <c r="F33" s="259"/>
      <c r="G33" s="304"/>
      <c r="H33" s="259"/>
      <c r="I33" s="303"/>
      <c r="J33" s="260"/>
      <c r="L33" s="52"/>
    </row>
    <row r="34" spans="1:12" ht="22" customHeight="1" x14ac:dyDescent="0.55000000000000004">
      <c r="A34" s="74"/>
      <c r="B34" s="88" t="s">
        <v>15</v>
      </c>
      <c r="C34" s="80"/>
      <c r="E34" s="78"/>
      <c r="F34" s="89"/>
      <c r="G34" s="80"/>
      <c r="H34" s="89"/>
      <c r="I34" s="80"/>
      <c r="J34" s="90"/>
      <c r="L34" s="52"/>
    </row>
    <row r="35" spans="1:12" x14ac:dyDescent="0.55000000000000004">
      <c r="A35" s="74"/>
      <c r="B35" s="407"/>
      <c r="C35" s="407"/>
      <c r="D35" s="407"/>
      <c r="E35" s="303"/>
      <c r="F35" s="259"/>
      <c r="G35" s="304"/>
      <c r="H35" s="259"/>
      <c r="I35" s="303"/>
      <c r="J35" s="260"/>
      <c r="L35" s="52"/>
    </row>
    <row r="36" spans="1:12" x14ac:dyDescent="0.55000000000000004">
      <c r="A36" s="74"/>
      <c r="B36" s="407"/>
      <c r="C36" s="407"/>
      <c r="D36" s="407"/>
      <c r="E36" s="303"/>
      <c r="F36" s="259"/>
      <c r="G36" s="304"/>
      <c r="H36" s="259"/>
      <c r="I36" s="303"/>
      <c r="J36" s="260"/>
      <c r="L36" s="52"/>
    </row>
    <row r="37" spans="1:12" x14ac:dyDescent="0.55000000000000004">
      <c r="A37" s="74"/>
      <c r="B37" s="407"/>
      <c r="C37" s="407"/>
      <c r="D37" s="407"/>
      <c r="E37" s="303"/>
      <c r="F37" s="259"/>
      <c r="G37" s="304"/>
      <c r="H37" s="259"/>
      <c r="I37" s="303"/>
      <c r="J37" s="260"/>
      <c r="L37" s="52"/>
    </row>
    <row r="38" spans="1:12" x14ac:dyDescent="0.55000000000000004">
      <c r="A38" s="74"/>
      <c r="B38" s="407"/>
      <c r="C38" s="407"/>
      <c r="D38" s="407"/>
      <c r="E38" s="303"/>
      <c r="F38" s="259"/>
      <c r="G38" s="304"/>
      <c r="H38" s="259"/>
      <c r="I38" s="303"/>
      <c r="J38" s="260"/>
      <c r="L38" s="52"/>
    </row>
    <row r="39" spans="1:12" x14ac:dyDescent="0.55000000000000004">
      <c r="A39" s="74"/>
      <c r="B39" s="407"/>
      <c r="C39" s="407"/>
      <c r="D39" s="407"/>
      <c r="E39" s="303"/>
      <c r="F39" s="259"/>
      <c r="G39" s="304"/>
      <c r="H39" s="259"/>
      <c r="I39" s="303"/>
      <c r="J39" s="260"/>
      <c r="L39" s="52"/>
    </row>
    <row r="40" spans="1:12" x14ac:dyDescent="0.55000000000000004">
      <c r="A40" s="74"/>
      <c r="B40" s="407"/>
      <c r="C40" s="407"/>
      <c r="D40" s="407"/>
      <c r="E40" s="303"/>
      <c r="F40" s="259"/>
      <c r="G40" s="304"/>
      <c r="H40" s="259"/>
      <c r="I40" s="303"/>
      <c r="J40" s="260"/>
      <c r="L40" s="52"/>
    </row>
    <row r="41" spans="1:12" x14ac:dyDescent="0.55000000000000004">
      <c r="A41" s="74"/>
      <c r="B41" s="408" t="s">
        <v>135</v>
      </c>
      <c r="C41" s="409"/>
      <c r="D41" s="410"/>
      <c r="E41" s="303"/>
      <c r="F41" s="259"/>
      <c r="G41" s="304"/>
      <c r="H41" s="259"/>
      <c r="I41" s="303"/>
      <c r="J41" s="260"/>
      <c r="L41" s="52"/>
    </row>
    <row r="42" spans="1:12" x14ac:dyDescent="0.55000000000000004">
      <c r="A42" s="74"/>
      <c r="B42" s="407"/>
      <c r="C42" s="407"/>
      <c r="D42" s="407"/>
      <c r="E42" s="303"/>
      <c r="F42" s="259"/>
      <c r="G42" s="304"/>
      <c r="H42" s="259"/>
      <c r="I42" s="303"/>
      <c r="J42" s="260"/>
      <c r="L42" s="52"/>
    </row>
    <row r="43" spans="1:12" ht="22" customHeight="1" x14ac:dyDescent="0.55000000000000004">
      <c r="A43" s="74"/>
      <c r="B43" s="88" t="s">
        <v>408</v>
      </c>
      <c r="C43" s="80"/>
      <c r="E43" s="78"/>
      <c r="F43" s="89"/>
      <c r="G43" s="80"/>
      <c r="H43" s="89"/>
      <c r="I43" s="80"/>
      <c r="J43" s="90"/>
      <c r="L43" s="52"/>
    </row>
    <row r="44" spans="1:12" x14ac:dyDescent="0.55000000000000004">
      <c r="A44" s="74"/>
      <c r="B44" s="407"/>
      <c r="C44" s="407"/>
      <c r="D44" s="407"/>
      <c r="E44" s="303"/>
      <c r="F44" s="259"/>
      <c r="G44" s="304"/>
      <c r="H44" s="259"/>
      <c r="I44" s="303"/>
      <c r="J44" s="260"/>
      <c r="L44" s="52"/>
    </row>
    <row r="45" spans="1:12" x14ac:dyDescent="0.55000000000000004">
      <c r="A45" s="74"/>
      <c r="B45" s="407"/>
      <c r="C45" s="407"/>
      <c r="D45" s="407"/>
      <c r="E45" s="303"/>
      <c r="F45" s="259"/>
      <c r="G45" s="304"/>
      <c r="H45" s="259"/>
      <c r="I45" s="303"/>
      <c r="J45" s="260"/>
      <c r="L45" s="52"/>
    </row>
    <row r="46" spans="1:12" x14ac:dyDescent="0.55000000000000004">
      <c r="A46" s="74"/>
      <c r="B46" s="407"/>
      <c r="C46" s="407"/>
      <c r="D46" s="407"/>
      <c r="E46" s="303"/>
      <c r="F46" s="259"/>
      <c r="G46" s="304"/>
      <c r="H46" s="259"/>
      <c r="I46" s="303"/>
      <c r="J46" s="260"/>
      <c r="L46" s="52"/>
    </row>
    <row r="47" spans="1:12" x14ac:dyDescent="0.55000000000000004">
      <c r="A47" s="74"/>
      <c r="B47" s="407"/>
      <c r="C47" s="407"/>
      <c r="D47" s="407"/>
      <c r="E47" s="303"/>
      <c r="F47" s="259"/>
      <c r="G47" s="304"/>
      <c r="H47" s="259"/>
      <c r="I47" s="303"/>
      <c r="J47" s="260"/>
      <c r="L47" s="52"/>
    </row>
    <row r="48" spans="1:12" x14ac:dyDescent="0.55000000000000004">
      <c r="A48" s="74"/>
      <c r="B48" s="407"/>
      <c r="C48" s="407"/>
      <c r="D48" s="407"/>
      <c r="E48" s="303"/>
      <c r="F48" s="259"/>
      <c r="G48" s="304"/>
      <c r="H48" s="259"/>
      <c r="I48" s="303"/>
      <c r="J48" s="260"/>
      <c r="L48" s="52"/>
    </row>
    <row r="49" spans="1:12" x14ac:dyDescent="0.55000000000000004">
      <c r="A49" s="74"/>
      <c r="B49" s="407"/>
      <c r="C49" s="407"/>
      <c r="D49" s="407"/>
      <c r="E49" s="303"/>
      <c r="F49" s="259"/>
      <c r="G49" s="304"/>
      <c r="H49" s="259"/>
      <c r="I49" s="303"/>
      <c r="J49" s="260"/>
      <c r="L49" s="52"/>
    </row>
    <row r="50" spans="1:12" x14ac:dyDescent="0.55000000000000004">
      <c r="A50" s="74"/>
      <c r="B50" s="408" t="s">
        <v>135</v>
      </c>
      <c r="C50" s="409"/>
      <c r="D50" s="410"/>
      <c r="E50" s="303"/>
      <c r="F50" s="259"/>
      <c r="G50" s="304"/>
      <c r="H50" s="259"/>
      <c r="I50" s="303"/>
      <c r="J50" s="260"/>
      <c r="L50" s="52"/>
    </row>
    <row r="51" spans="1:12" x14ac:dyDescent="0.55000000000000004">
      <c r="A51" s="74"/>
      <c r="B51" s="407"/>
      <c r="C51" s="407"/>
      <c r="D51" s="407"/>
      <c r="E51" s="303"/>
      <c r="F51" s="259"/>
      <c r="G51" s="304"/>
      <c r="H51" s="259"/>
      <c r="I51" s="303"/>
      <c r="J51" s="260"/>
      <c r="L51" s="52"/>
    </row>
    <row r="52" spans="1:12" ht="22" customHeight="1" x14ac:dyDescent="0.55000000000000004">
      <c r="A52" s="74"/>
      <c r="B52" s="88" t="s">
        <v>407</v>
      </c>
      <c r="C52" s="80"/>
      <c r="E52" s="78"/>
      <c r="F52" s="89"/>
      <c r="G52" s="80"/>
      <c r="H52" s="89"/>
      <c r="I52" s="80"/>
      <c r="J52" s="90"/>
      <c r="L52" s="52"/>
    </row>
    <row r="53" spans="1:12" x14ac:dyDescent="0.55000000000000004">
      <c r="A53" s="74"/>
      <c r="B53" s="407"/>
      <c r="C53" s="407"/>
      <c r="D53" s="407"/>
      <c r="E53" s="303"/>
      <c r="F53" s="259"/>
      <c r="G53" s="304"/>
      <c r="H53" s="259"/>
      <c r="I53" s="303"/>
      <c r="J53" s="260"/>
      <c r="L53" s="52"/>
    </row>
    <row r="54" spans="1:12" x14ac:dyDescent="0.55000000000000004">
      <c r="A54" s="74"/>
      <c r="B54" s="407"/>
      <c r="C54" s="407"/>
      <c r="D54" s="407"/>
      <c r="E54" s="303"/>
      <c r="F54" s="259"/>
      <c r="G54" s="304"/>
      <c r="H54" s="259"/>
      <c r="I54" s="303"/>
      <c r="J54" s="260"/>
      <c r="L54" s="52"/>
    </row>
    <row r="55" spans="1:12" x14ac:dyDescent="0.55000000000000004">
      <c r="A55" s="74"/>
      <c r="B55" s="407"/>
      <c r="C55" s="407"/>
      <c r="D55" s="407"/>
      <c r="E55" s="303"/>
      <c r="F55" s="259"/>
      <c r="G55" s="304"/>
      <c r="H55" s="259"/>
      <c r="I55" s="303"/>
      <c r="J55" s="260"/>
      <c r="L55" s="52"/>
    </row>
    <row r="56" spans="1:12" x14ac:dyDescent="0.55000000000000004">
      <c r="A56" s="74"/>
      <c r="B56" s="407"/>
      <c r="C56" s="407"/>
      <c r="D56" s="407"/>
      <c r="E56" s="303"/>
      <c r="F56" s="259"/>
      <c r="G56" s="304"/>
      <c r="H56" s="259"/>
      <c r="I56" s="303"/>
      <c r="J56" s="260"/>
      <c r="L56" s="52"/>
    </row>
    <row r="57" spans="1:12" x14ac:dyDescent="0.55000000000000004">
      <c r="A57" s="74"/>
      <c r="B57" s="407"/>
      <c r="C57" s="407"/>
      <c r="D57" s="407"/>
      <c r="E57" s="303"/>
      <c r="F57" s="259"/>
      <c r="G57" s="304"/>
      <c r="H57" s="259"/>
      <c r="I57" s="303"/>
      <c r="J57" s="260"/>
      <c r="L57" s="52"/>
    </row>
    <row r="58" spans="1:12" x14ac:dyDescent="0.55000000000000004">
      <c r="A58" s="74"/>
      <c r="B58" s="407"/>
      <c r="C58" s="407"/>
      <c r="D58" s="407"/>
      <c r="E58" s="303"/>
      <c r="F58" s="259"/>
      <c r="G58" s="304"/>
      <c r="H58" s="259"/>
      <c r="I58" s="303"/>
      <c r="J58" s="260"/>
      <c r="L58" s="52"/>
    </row>
    <row r="59" spans="1:12" x14ac:dyDescent="0.55000000000000004">
      <c r="A59" s="74"/>
      <c r="B59" s="408" t="s">
        <v>135</v>
      </c>
      <c r="C59" s="409"/>
      <c r="D59" s="410"/>
      <c r="E59" s="303"/>
      <c r="F59" s="259"/>
      <c r="G59" s="304"/>
      <c r="H59" s="259"/>
      <c r="I59" s="303"/>
      <c r="J59" s="260"/>
      <c r="L59" s="52"/>
    </row>
    <row r="60" spans="1:12" x14ac:dyDescent="0.55000000000000004">
      <c r="A60" s="74"/>
      <c r="B60" s="407"/>
      <c r="C60" s="407"/>
      <c r="D60" s="407"/>
      <c r="E60" s="303"/>
      <c r="F60" s="259"/>
      <c r="G60" s="304"/>
      <c r="H60" s="259"/>
      <c r="I60" s="303"/>
      <c r="J60" s="260"/>
      <c r="L60" s="52"/>
    </row>
    <row r="61" spans="1:12" x14ac:dyDescent="0.55000000000000004">
      <c r="A61" s="74"/>
      <c r="B61" s="44" t="s">
        <v>337</v>
      </c>
      <c r="E61" s="305">
        <f>SUM(E26:E60)</f>
        <v>0</v>
      </c>
      <c r="G61" s="305">
        <f>SUM(G26:G60)</f>
        <v>0</v>
      </c>
      <c r="I61" s="305">
        <f>SUM(I26:I60)</f>
        <v>0</v>
      </c>
      <c r="J61" s="76"/>
      <c r="L61" s="52"/>
    </row>
    <row r="62" spans="1:12" x14ac:dyDescent="0.55000000000000004">
      <c r="A62" s="74"/>
      <c r="B62" s="44" t="s">
        <v>338</v>
      </c>
      <c r="G62" s="301" t="e">
        <f>G61/E61</f>
        <v>#DIV/0!</v>
      </c>
      <c r="I62" s="301" t="e">
        <f>I61/E61</f>
        <v>#DIV/0!</v>
      </c>
      <c r="J62" s="76"/>
      <c r="L62" s="52"/>
    </row>
    <row r="63" spans="1:12" x14ac:dyDescent="0.55000000000000004">
      <c r="A63" s="74"/>
      <c r="B63" s="44" t="s">
        <v>144</v>
      </c>
      <c r="G63" s="92" t="e">
        <f>IF(G62&lt;(1/3),"Yes","No")</f>
        <v>#DIV/0!</v>
      </c>
      <c r="I63" s="92" t="e">
        <f>IF(I62&lt;(1/3),"Yes","No")</f>
        <v>#DIV/0!</v>
      </c>
      <c r="J63" s="76"/>
      <c r="L63" s="52"/>
    </row>
    <row r="64" spans="1:12" x14ac:dyDescent="0.55000000000000004">
      <c r="A64" s="74"/>
      <c r="B64" s="44" t="s">
        <v>145</v>
      </c>
      <c r="G64" s="92" t="e">
        <f>IF(G62&gt;(2/3),"Yes","No")</f>
        <v>#DIV/0!</v>
      </c>
      <c r="I64" s="92" t="e">
        <f>IF(I62&gt;(2/3),"Yes","No")</f>
        <v>#DIV/0!</v>
      </c>
      <c r="J64" s="76"/>
      <c r="L64" s="52"/>
    </row>
    <row r="65" spans="1:12" x14ac:dyDescent="0.55000000000000004">
      <c r="A65" s="74"/>
      <c r="J65" s="76"/>
      <c r="L65" s="52"/>
    </row>
    <row r="66" spans="1:12" x14ac:dyDescent="0.55000000000000004">
      <c r="A66" s="93" t="s">
        <v>103</v>
      </c>
      <c r="G66" s="92"/>
      <c r="I66" s="92"/>
      <c r="J66" s="76"/>
      <c r="L66" s="52"/>
    </row>
    <row r="67" spans="1:12" x14ac:dyDescent="0.55000000000000004">
      <c r="A67" s="94" t="s">
        <v>123</v>
      </c>
      <c r="B67" s="413"/>
      <c r="C67" s="414"/>
      <c r="D67" s="414"/>
      <c r="E67" s="414"/>
      <c r="F67" s="414"/>
      <c r="G67" s="414"/>
      <c r="H67" s="414"/>
      <c r="I67" s="414"/>
      <c r="J67" s="415"/>
      <c r="L67" s="52"/>
    </row>
    <row r="68" spans="1:12" x14ac:dyDescent="0.55000000000000004">
      <c r="A68" s="94" t="s">
        <v>124</v>
      </c>
      <c r="B68" s="413"/>
      <c r="C68" s="414"/>
      <c r="D68" s="414"/>
      <c r="E68" s="414"/>
      <c r="F68" s="414"/>
      <c r="G68" s="414"/>
      <c r="H68" s="414"/>
      <c r="I68" s="414"/>
      <c r="J68" s="415"/>
      <c r="L68" s="52"/>
    </row>
    <row r="69" spans="1:12" x14ac:dyDescent="0.55000000000000004">
      <c r="A69" s="94" t="s">
        <v>125</v>
      </c>
      <c r="B69" s="416" t="s">
        <v>136</v>
      </c>
      <c r="C69" s="417"/>
      <c r="D69" s="417"/>
      <c r="E69" s="417"/>
      <c r="F69" s="417"/>
      <c r="G69" s="417"/>
      <c r="H69" s="417"/>
      <c r="I69" s="417"/>
      <c r="J69" s="418"/>
      <c r="L69" s="52"/>
    </row>
    <row r="70" spans="1:12" ht="15.9" thickBot="1" x14ac:dyDescent="0.65">
      <c r="A70" s="95"/>
      <c r="B70" s="96"/>
      <c r="C70" s="96"/>
      <c r="D70" s="96"/>
      <c r="E70" s="96"/>
      <c r="F70" s="96"/>
      <c r="G70" s="97"/>
      <c r="H70" s="96"/>
      <c r="I70" s="97"/>
      <c r="J70" s="98"/>
      <c r="L70" s="52"/>
    </row>
    <row r="71" spans="1:12" ht="15.9" thickBot="1" x14ac:dyDescent="0.65">
      <c r="A71" s="99"/>
      <c r="G71" s="100"/>
      <c r="I71" s="100"/>
      <c r="L71" s="52"/>
    </row>
    <row r="72" spans="1:12" ht="15.9" thickBot="1" x14ac:dyDescent="0.65">
      <c r="A72" s="419" t="s">
        <v>156</v>
      </c>
      <c r="B72" s="420"/>
      <c r="C72" s="420"/>
      <c r="D72" s="420"/>
      <c r="E72" s="420"/>
      <c r="F72" s="420"/>
      <c r="G72" s="420"/>
      <c r="H72" s="420"/>
      <c r="I72" s="420"/>
      <c r="J72" s="421"/>
      <c r="L72" s="52"/>
    </row>
    <row r="73" spans="1:12" x14ac:dyDescent="0.55000000000000004">
      <c r="A73" s="74" t="s">
        <v>113</v>
      </c>
      <c r="B73" s="44" t="s">
        <v>163</v>
      </c>
      <c r="J73" s="101" t="e">
        <f>G63</f>
        <v>#DIV/0!</v>
      </c>
    </row>
    <row r="74" spans="1:12" x14ac:dyDescent="0.55000000000000004">
      <c r="A74" s="93"/>
      <c r="B74" s="77" t="s">
        <v>149</v>
      </c>
      <c r="J74" s="102"/>
      <c r="L74" s="52"/>
    </row>
    <row r="75" spans="1:12" x14ac:dyDescent="0.55000000000000004">
      <c r="A75" s="93"/>
      <c r="J75" s="76"/>
      <c r="L75" s="52"/>
    </row>
    <row r="76" spans="1:12" ht="15" customHeight="1" x14ac:dyDescent="0.55000000000000004">
      <c r="A76" s="74" t="s">
        <v>114</v>
      </c>
      <c r="B76" s="44" t="s">
        <v>164</v>
      </c>
      <c r="J76" s="101" t="e">
        <f>G64</f>
        <v>#DIV/0!</v>
      </c>
    </row>
    <row r="77" spans="1:12" ht="15" customHeight="1" x14ac:dyDescent="0.55000000000000004">
      <c r="A77" s="74"/>
      <c r="B77" s="77" t="s">
        <v>148</v>
      </c>
      <c r="C77" s="77"/>
      <c r="J77" s="102"/>
    </row>
    <row r="78" spans="1:12" ht="15" customHeight="1" x14ac:dyDescent="0.55000000000000004">
      <c r="A78" s="74"/>
      <c r="B78" s="103" t="s">
        <v>112</v>
      </c>
      <c r="C78" s="422" t="s">
        <v>331</v>
      </c>
      <c r="D78" s="422"/>
      <c r="E78" s="422"/>
      <c r="F78" s="422"/>
      <c r="G78" s="422"/>
      <c r="H78" s="422"/>
      <c r="J78" s="102"/>
    </row>
    <row r="79" spans="1:12" ht="15" customHeight="1" x14ac:dyDescent="0.55000000000000004">
      <c r="A79" s="74"/>
      <c r="C79" s="422"/>
      <c r="D79" s="422"/>
      <c r="E79" s="422"/>
      <c r="F79" s="422"/>
      <c r="G79" s="422"/>
      <c r="H79" s="422"/>
      <c r="J79" s="102"/>
    </row>
    <row r="80" spans="1:12" x14ac:dyDescent="0.55000000000000004">
      <c r="A80" s="74"/>
      <c r="B80" s="103" t="s">
        <v>113</v>
      </c>
      <c r="C80" s="77" t="s">
        <v>150</v>
      </c>
      <c r="J80" s="76"/>
    </row>
    <row r="81" spans="1:12" x14ac:dyDescent="0.55000000000000004">
      <c r="A81" s="74"/>
      <c r="J81" s="76"/>
    </row>
    <row r="82" spans="1:12" x14ac:dyDescent="0.55000000000000004">
      <c r="A82" s="74" t="s">
        <v>116</v>
      </c>
      <c r="B82" s="44" t="s">
        <v>151</v>
      </c>
      <c r="J82" s="76"/>
    </row>
    <row r="83" spans="1:12" x14ac:dyDescent="0.55000000000000004">
      <c r="A83" s="74"/>
      <c r="J83" s="76"/>
    </row>
    <row r="84" spans="1:12" x14ac:dyDescent="0.55000000000000004">
      <c r="A84" s="74"/>
      <c r="B84" s="50" t="s">
        <v>395</v>
      </c>
      <c r="F84" s="423"/>
      <c r="G84" s="423"/>
      <c r="H84" s="423"/>
      <c r="I84" s="423"/>
      <c r="J84" s="424"/>
    </row>
    <row r="85" spans="1:12" x14ac:dyDescent="0.55000000000000004">
      <c r="A85" s="74"/>
      <c r="B85" s="50"/>
      <c r="F85" s="104"/>
      <c r="G85" s="104"/>
      <c r="H85" s="104"/>
      <c r="I85" s="104"/>
      <c r="J85" s="105"/>
    </row>
    <row r="86" spans="1:12" x14ac:dyDescent="0.55000000000000004">
      <c r="A86" s="106"/>
      <c r="C86" s="78"/>
      <c r="D86" s="80"/>
      <c r="F86" s="80"/>
      <c r="H86" s="80" t="s">
        <v>120</v>
      </c>
      <c r="I86" s="80" t="s">
        <v>120</v>
      </c>
      <c r="J86" s="81" t="s">
        <v>121</v>
      </c>
    </row>
    <row r="87" spans="1:12" ht="15" customHeight="1" x14ac:dyDescent="0.55000000000000004">
      <c r="A87" s="106"/>
      <c r="C87" s="51"/>
      <c r="D87" s="51"/>
      <c r="F87" s="80"/>
      <c r="H87" s="107" t="s">
        <v>48</v>
      </c>
      <c r="I87" s="108" t="s">
        <v>47</v>
      </c>
      <c r="J87" s="81" t="s">
        <v>126</v>
      </c>
    </row>
    <row r="88" spans="1:12" x14ac:dyDescent="0.55000000000000004">
      <c r="A88" s="106"/>
      <c r="B88" s="109" t="s">
        <v>339</v>
      </c>
      <c r="C88" s="109"/>
      <c r="D88" s="109"/>
      <c r="E88" s="84"/>
      <c r="F88" s="83"/>
      <c r="G88" s="84"/>
      <c r="H88" s="83" t="s">
        <v>111</v>
      </c>
      <c r="I88" s="83" t="s">
        <v>111</v>
      </c>
      <c r="J88" s="110" t="s">
        <v>122</v>
      </c>
    </row>
    <row r="89" spans="1:12" ht="22" customHeight="1" x14ac:dyDescent="0.55000000000000004">
      <c r="A89" s="406"/>
      <c r="B89" s="88" t="s">
        <v>14</v>
      </c>
      <c r="C89" s="80"/>
      <c r="E89" s="78"/>
      <c r="F89" s="89"/>
      <c r="G89" s="80"/>
      <c r="H89" s="89"/>
      <c r="I89" s="80"/>
      <c r="J89" s="90"/>
      <c r="L89" s="52"/>
    </row>
    <row r="90" spans="1:12" x14ac:dyDescent="0.55000000000000004">
      <c r="A90" s="406"/>
      <c r="B90" s="404"/>
      <c r="C90" s="404"/>
      <c r="D90" s="404"/>
      <c r="E90" s="404"/>
      <c r="F90" s="404"/>
      <c r="G90" s="404"/>
      <c r="H90" s="261"/>
      <c r="I90" s="261"/>
      <c r="J90" s="262"/>
    </row>
    <row r="91" spans="1:12" x14ac:dyDescent="0.55000000000000004">
      <c r="A91" s="406"/>
      <c r="B91" s="404"/>
      <c r="C91" s="404"/>
      <c r="D91" s="404"/>
      <c r="E91" s="404"/>
      <c r="F91" s="404"/>
      <c r="G91" s="404"/>
      <c r="H91" s="261"/>
      <c r="I91" s="261"/>
      <c r="J91" s="262"/>
    </row>
    <row r="92" spans="1:12" x14ac:dyDescent="0.55000000000000004">
      <c r="A92" s="406"/>
      <c r="B92" s="404"/>
      <c r="C92" s="404"/>
      <c r="D92" s="404"/>
      <c r="E92" s="404"/>
      <c r="F92" s="404"/>
      <c r="G92" s="404"/>
      <c r="H92" s="261"/>
      <c r="I92" s="261"/>
      <c r="J92" s="262"/>
    </row>
    <row r="93" spans="1:12" x14ac:dyDescent="0.55000000000000004">
      <c r="A93" s="406"/>
      <c r="B93" s="404"/>
      <c r="C93" s="404"/>
      <c r="D93" s="404"/>
      <c r="E93" s="404"/>
      <c r="F93" s="404"/>
      <c r="G93" s="404"/>
      <c r="H93" s="261"/>
      <c r="I93" s="261"/>
      <c r="J93" s="262"/>
    </row>
    <row r="94" spans="1:12" x14ac:dyDescent="0.55000000000000004">
      <c r="A94" s="406"/>
      <c r="B94" s="404"/>
      <c r="C94" s="404"/>
      <c r="D94" s="404"/>
      <c r="E94" s="404"/>
      <c r="F94" s="404"/>
      <c r="G94" s="404"/>
      <c r="H94" s="261"/>
      <c r="I94" s="261"/>
      <c r="J94" s="262"/>
    </row>
    <row r="95" spans="1:12" x14ac:dyDescent="0.55000000000000004">
      <c r="A95" s="406"/>
      <c r="B95" s="405" t="s">
        <v>135</v>
      </c>
      <c r="C95" s="405"/>
      <c r="D95" s="405"/>
      <c r="E95" s="405"/>
      <c r="F95" s="405"/>
      <c r="G95" s="405"/>
      <c r="H95" s="261"/>
      <c r="I95" s="261"/>
      <c r="J95" s="262"/>
    </row>
    <row r="96" spans="1:12" x14ac:dyDescent="0.55000000000000004">
      <c r="A96" s="406"/>
      <c r="B96" s="404"/>
      <c r="C96" s="404"/>
      <c r="D96" s="404"/>
      <c r="E96" s="404"/>
      <c r="F96" s="404"/>
      <c r="G96" s="404"/>
      <c r="H96" s="261"/>
      <c r="I96" s="261"/>
      <c r="J96" s="262"/>
    </row>
    <row r="97" spans="1:12" ht="22" customHeight="1" x14ac:dyDescent="0.55000000000000004">
      <c r="A97" s="406"/>
      <c r="B97" s="88" t="s">
        <v>15</v>
      </c>
      <c r="C97" s="80"/>
      <c r="E97" s="78"/>
      <c r="F97" s="89"/>
      <c r="G97" s="80"/>
      <c r="H97" s="89"/>
      <c r="I97" s="80"/>
      <c r="J97" s="90"/>
      <c r="L97" s="52"/>
    </row>
    <row r="98" spans="1:12" x14ac:dyDescent="0.55000000000000004">
      <c r="A98" s="406"/>
      <c r="B98" s="404"/>
      <c r="C98" s="404"/>
      <c r="D98" s="404"/>
      <c r="E98" s="404"/>
      <c r="F98" s="404"/>
      <c r="G98" s="404"/>
      <c r="H98" s="261"/>
      <c r="I98" s="261"/>
      <c r="J98" s="262"/>
    </row>
    <row r="99" spans="1:12" x14ac:dyDescent="0.55000000000000004">
      <c r="A99" s="406"/>
      <c r="B99" s="404"/>
      <c r="C99" s="404"/>
      <c r="D99" s="404"/>
      <c r="E99" s="404"/>
      <c r="F99" s="404"/>
      <c r="G99" s="404"/>
      <c r="H99" s="261"/>
      <c r="I99" s="261"/>
      <c r="J99" s="262"/>
    </row>
    <row r="100" spans="1:12" x14ac:dyDescent="0.55000000000000004">
      <c r="A100" s="406"/>
      <c r="B100" s="404"/>
      <c r="C100" s="404"/>
      <c r="D100" s="404"/>
      <c r="E100" s="404"/>
      <c r="F100" s="404"/>
      <c r="G100" s="404"/>
      <c r="H100" s="261"/>
      <c r="I100" s="261"/>
      <c r="J100" s="262"/>
    </row>
    <row r="101" spans="1:12" x14ac:dyDescent="0.55000000000000004">
      <c r="A101" s="406"/>
      <c r="B101" s="404"/>
      <c r="C101" s="404"/>
      <c r="D101" s="404"/>
      <c r="E101" s="404"/>
      <c r="F101" s="404"/>
      <c r="G101" s="404"/>
      <c r="H101" s="261"/>
      <c r="I101" s="261"/>
      <c r="J101" s="262"/>
    </row>
    <row r="102" spans="1:12" x14ac:dyDescent="0.55000000000000004">
      <c r="A102" s="406"/>
      <c r="B102" s="404"/>
      <c r="C102" s="404"/>
      <c r="D102" s="404"/>
      <c r="E102" s="404"/>
      <c r="F102" s="404"/>
      <c r="G102" s="404"/>
      <c r="H102" s="261"/>
      <c r="I102" s="261"/>
      <c r="J102" s="262"/>
    </row>
    <row r="103" spans="1:12" x14ac:dyDescent="0.55000000000000004">
      <c r="A103" s="406"/>
      <c r="B103" s="405" t="s">
        <v>135</v>
      </c>
      <c r="C103" s="405"/>
      <c r="D103" s="405"/>
      <c r="E103" s="405"/>
      <c r="F103" s="405"/>
      <c r="G103" s="405"/>
      <c r="H103" s="261"/>
      <c r="I103" s="261"/>
      <c r="J103" s="262"/>
    </row>
    <row r="104" spans="1:12" x14ac:dyDescent="0.55000000000000004">
      <c r="A104" s="406"/>
      <c r="B104" s="404"/>
      <c r="C104" s="404"/>
      <c r="D104" s="404"/>
      <c r="E104" s="404"/>
      <c r="F104" s="404"/>
      <c r="G104" s="404"/>
      <c r="H104" s="261"/>
      <c r="I104" s="261"/>
      <c r="J104" s="262"/>
    </row>
    <row r="105" spans="1:12" ht="22" customHeight="1" x14ac:dyDescent="0.55000000000000004">
      <c r="A105" s="406"/>
      <c r="B105" s="88" t="s">
        <v>408</v>
      </c>
      <c r="C105" s="80"/>
      <c r="E105" s="78"/>
      <c r="F105" s="89"/>
      <c r="G105" s="80"/>
      <c r="H105" s="89"/>
      <c r="I105" s="80"/>
      <c r="J105" s="90"/>
      <c r="L105" s="52"/>
    </row>
    <row r="106" spans="1:12" x14ac:dyDescent="0.55000000000000004">
      <c r="A106" s="406"/>
      <c r="B106" s="404"/>
      <c r="C106" s="404"/>
      <c r="D106" s="404"/>
      <c r="E106" s="404"/>
      <c r="F106" s="404"/>
      <c r="G106" s="404"/>
      <c r="H106" s="261"/>
      <c r="I106" s="261"/>
      <c r="J106" s="262"/>
    </row>
    <row r="107" spans="1:12" x14ac:dyDescent="0.55000000000000004">
      <c r="A107" s="406"/>
      <c r="B107" s="404"/>
      <c r="C107" s="404"/>
      <c r="D107" s="404"/>
      <c r="E107" s="404"/>
      <c r="F107" s="404"/>
      <c r="G107" s="404"/>
      <c r="H107" s="261"/>
      <c r="I107" s="261"/>
      <c r="J107" s="262"/>
    </row>
    <row r="108" spans="1:12" x14ac:dyDescent="0.55000000000000004">
      <c r="A108" s="406"/>
      <c r="B108" s="404"/>
      <c r="C108" s="404"/>
      <c r="D108" s="404"/>
      <c r="E108" s="404"/>
      <c r="F108" s="404"/>
      <c r="G108" s="404"/>
      <c r="H108" s="261"/>
      <c r="I108" s="261"/>
      <c r="J108" s="262"/>
    </row>
    <row r="109" spans="1:12" x14ac:dyDescent="0.55000000000000004">
      <c r="A109" s="406"/>
      <c r="B109" s="404"/>
      <c r="C109" s="404"/>
      <c r="D109" s="404"/>
      <c r="E109" s="404"/>
      <c r="F109" s="404"/>
      <c r="G109" s="404"/>
      <c r="H109" s="261"/>
      <c r="I109" s="261"/>
      <c r="J109" s="262"/>
    </row>
    <row r="110" spans="1:12" x14ac:dyDescent="0.55000000000000004">
      <c r="A110" s="406"/>
      <c r="B110" s="404"/>
      <c r="C110" s="404"/>
      <c r="D110" s="404"/>
      <c r="E110" s="404"/>
      <c r="F110" s="404"/>
      <c r="G110" s="404"/>
      <c r="H110" s="261"/>
      <c r="I110" s="261"/>
      <c r="J110" s="262"/>
    </row>
    <row r="111" spans="1:12" x14ac:dyDescent="0.55000000000000004">
      <c r="A111" s="406"/>
      <c r="B111" s="405" t="s">
        <v>135</v>
      </c>
      <c r="C111" s="405"/>
      <c r="D111" s="405"/>
      <c r="E111" s="405"/>
      <c r="F111" s="405"/>
      <c r="G111" s="405"/>
      <c r="H111" s="261"/>
      <c r="I111" s="261"/>
      <c r="J111" s="262"/>
    </row>
    <row r="112" spans="1:12" x14ac:dyDescent="0.55000000000000004">
      <c r="A112" s="406"/>
      <c r="B112" s="404"/>
      <c r="C112" s="404"/>
      <c r="D112" s="404"/>
      <c r="E112" s="404"/>
      <c r="F112" s="404"/>
      <c r="G112" s="404"/>
      <c r="H112" s="261"/>
      <c r="I112" s="261"/>
      <c r="J112" s="262"/>
    </row>
    <row r="113" spans="1:12" ht="22" customHeight="1" x14ac:dyDescent="0.55000000000000004">
      <c r="A113" s="406"/>
      <c r="B113" s="88" t="s">
        <v>407</v>
      </c>
      <c r="C113" s="80"/>
      <c r="E113" s="78"/>
      <c r="F113" s="89"/>
      <c r="G113" s="80"/>
      <c r="H113" s="89"/>
      <c r="I113" s="80"/>
      <c r="J113" s="90"/>
      <c r="L113" s="52"/>
    </row>
    <row r="114" spans="1:12" x14ac:dyDescent="0.55000000000000004">
      <c r="A114" s="111"/>
      <c r="B114" s="404"/>
      <c r="C114" s="404"/>
      <c r="D114" s="404"/>
      <c r="E114" s="404"/>
      <c r="F114" s="404"/>
      <c r="G114" s="404"/>
      <c r="H114" s="261"/>
      <c r="I114" s="261"/>
      <c r="J114" s="262"/>
    </row>
    <row r="115" spans="1:12" x14ac:dyDescent="0.55000000000000004">
      <c r="A115" s="111"/>
      <c r="B115" s="404"/>
      <c r="C115" s="404"/>
      <c r="D115" s="404"/>
      <c r="E115" s="404"/>
      <c r="F115" s="404"/>
      <c r="G115" s="404"/>
      <c r="H115" s="261"/>
      <c r="I115" s="261"/>
      <c r="J115" s="262"/>
    </row>
    <row r="116" spans="1:12" x14ac:dyDescent="0.55000000000000004">
      <c r="A116" s="111"/>
      <c r="B116" s="404"/>
      <c r="C116" s="404"/>
      <c r="D116" s="404"/>
      <c r="E116" s="404"/>
      <c r="F116" s="404"/>
      <c r="G116" s="404"/>
      <c r="H116" s="261"/>
      <c r="I116" s="261"/>
      <c r="J116" s="262"/>
    </row>
    <row r="117" spans="1:12" x14ac:dyDescent="0.55000000000000004">
      <c r="A117" s="111"/>
      <c r="B117" s="404"/>
      <c r="C117" s="404"/>
      <c r="D117" s="404"/>
      <c r="E117" s="404"/>
      <c r="F117" s="404"/>
      <c r="G117" s="404"/>
      <c r="H117" s="261"/>
      <c r="I117" s="261"/>
      <c r="J117" s="262"/>
    </row>
    <row r="118" spans="1:12" x14ac:dyDescent="0.55000000000000004">
      <c r="A118" s="111"/>
      <c r="B118" s="404"/>
      <c r="C118" s="404"/>
      <c r="D118" s="404"/>
      <c r="E118" s="404"/>
      <c r="F118" s="404"/>
      <c r="G118" s="404"/>
      <c r="H118" s="261"/>
      <c r="I118" s="261"/>
      <c r="J118" s="262"/>
    </row>
    <row r="119" spans="1:12" x14ac:dyDescent="0.55000000000000004">
      <c r="A119" s="111"/>
      <c r="B119" s="405" t="s">
        <v>135</v>
      </c>
      <c r="C119" s="405"/>
      <c r="D119" s="405"/>
      <c r="E119" s="405"/>
      <c r="F119" s="405"/>
      <c r="G119" s="405"/>
      <c r="H119" s="261"/>
      <c r="I119" s="261"/>
      <c r="J119" s="262"/>
    </row>
    <row r="120" spans="1:12" x14ac:dyDescent="0.55000000000000004">
      <c r="A120" s="111"/>
      <c r="B120" s="404"/>
      <c r="C120" s="404"/>
      <c r="D120" s="404"/>
      <c r="E120" s="404"/>
      <c r="F120" s="404"/>
      <c r="G120" s="404"/>
      <c r="H120" s="261"/>
      <c r="I120" s="261"/>
      <c r="J120" s="262"/>
    </row>
    <row r="121" spans="1:12" x14ac:dyDescent="0.55000000000000004">
      <c r="A121" s="111"/>
      <c r="B121" s="112"/>
      <c r="C121" s="113"/>
      <c r="D121" s="114"/>
      <c r="E121" s="115"/>
      <c r="F121" s="115"/>
      <c r="G121" s="115"/>
      <c r="H121" s="116"/>
      <c r="I121" s="116"/>
      <c r="J121" s="117"/>
    </row>
    <row r="122" spans="1:12" x14ac:dyDescent="0.55000000000000004">
      <c r="A122" s="74" t="s">
        <v>117</v>
      </c>
      <c r="B122" s="118" t="s">
        <v>318</v>
      </c>
      <c r="C122" s="119"/>
      <c r="D122" s="119"/>
      <c r="E122" s="120"/>
      <c r="F122" s="120"/>
      <c r="G122" s="120"/>
      <c r="H122" s="120"/>
      <c r="I122" s="114"/>
      <c r="J122" s="117"/>
    </row>
    <row r="123" spans="1:12" x14ac:dyDescent="0.55000000000000004">
      <c r="A123" s="106"/>
      <c r="B123" s="411"/>
      <c r="C123" s="411"/>
      <c r="D123" s="411"/>
      <c r="E123" s="411"/>
      <c r="F123" s="411"/>
      <c r="G123" s="411"/>
      <c r="H123" s="411"/>
      <c r="I123" s="411"/>
      <c r="J123" s="412"/>
    </row>
    <row r="124" spans="1:12" x14ac:dyDescent="0.55000000000000004">
      <c r="A124" s="106"/>
      <c r="B124" s="411"/>
      <c r="C124" s="411"/>
      <c r="D124" s="411"/>
      <c r="E124" s="411"/>
      <c r="F124" s="411"/>
      <c r="G124" s="411"/>
      <c r="H124" s="411"/>
      <c r="I124" s="411"/>
      <c r="J124" s="412"/>
    </row>
    <row r="125" spans="1:12" x14ac:dyDescent="0.55000000000000004">
      <c r="A125" s="111"/>
      <c r="B125" s="112"/>
      <c r="C125" s="113"/>
      <c r="D125" s="114"/>
      <c r="E125" s="115"/>
      <c r="F125" s="115"/>
      <c r="G125" s="115"/>
      <c r="H125" s="116"/>
      <c r="I125" s="116"/>
      <c r="J125" s="117"/>
    </row>
    <row r="126" spans="1:12" x14ac:dyDescent="0.55000000000000004">
      <c r="A126" s="93" t="s">
        <v>103</v>
      </c>
      <c r="G126" s="92"/>
      <c r="I126" s="92"/>
      <c r="J126" s="76"/>
    </row>
    <row r="127" spans="1:12" x14ac:dyDescent="0.55000000000000004">
      <c r="A127" s="94" t="s">
        <v>137</v>
      </c>
      <c r="B127" s="413"/>
      <c r="C127" s="414"/>
      <c r="D127" s="414"/>
      <c r="E127" s="414"/>
      <c r="F127" s="414"/>
      <c r="G127" s="414"/>
      <c r="H127" s="414"/>
      <c r="I127" s="414"/>
      <c r="J127" s="415"/>
    </row>
    <row r="128" spans="1:12" x14ac:dyDescent="0.55000000000000004">
      <c r="A128" s="94" t="s">
        <v>138</v>
      </c>
      <c r="B128" s="413"/>
      <c r="C128" s="414"/>
      <c r="D128" s="414"/>
      <c r="E128" s="414"/>
      <c r="F128" s="414"/>
      <c r="G128" s="414"/>
      <c r="H128" s="414"/>
      <c r="I128" s="414"/>
      <c r="J128" s="415"/>
    </row>
    <row r="129" spans="1:10" ht="15" customHeight="1" x14ac:dyDescent="0.55000000000000004">
      <c r="A129" s="94" t="s">
        <v>139</v>
      </c>
      <c r="B129" s="416" t="s">
        <v>136</v>
      </c>
      <c r="C129" s="417"/>
      <c r="D129" s="417"/>
      <c r="E129" s="417"/>
      <c r="F129" s="417"/>
      <c r="G129" s="417"/>
      <c r="H129" s="417"/>
      <c r="I129" s="417"/>
      <c r="J129" s="418"/>
    </row>
    <row r="130" spans="1:10" ht="14.7" thickBot="1" x14ac:dyDescent="0.6">
      <c r="A130" s="121"/>
      <c r="B130" s="96"/>
      <c r="C130" s="96"/>
      <c r="D130" s="96"/>
      <c r="E130" s="96"/>
      <c r="F130" s="96"/>
      <c r="G130" s="96"/>
      <c r="H130" s="96"/>
      <c r="I130" s="96"/>
      <c r="J130" s="98"/>
    </row>
    <row r="131" spans="1:10" ht="14.7" thickBot="1" x14ac:dyDescent="0.6"/>
    <row r="132" spans="1:10" ht="15.9" thickBot="1" x14ac:dyDescent="0.65">
      <c r="A132" s="419" t="s">
        <v>157</v>
      </c>
      <c r="B132" s="420"/>
      <c r="C132" s="420"/>
      <c r="D132" s="420"/>
      <c r="E132" s="420"/>
      <c r="F132" s="420"/>
      <c r="G132" s="420"/>
      <c r="H132" s="420"/>
      <c r="I132" s="420"/>
      <c r="J132" s="421"/>
    </row>
    <row r="133" spans="1:10" x14ac:dyDescent="0.55000000000000004">
      <c r="A133" s="74" t="s">
        <v>118</v>
      </c>
      <c r="B133" s="44" t="s">
        <v>152</v>
      </c>
      <c r="J133" s="101" t="e">
        <f>I63</f>
        <v>#DIV/0!</v>
      </c>
    </row>
    <row r="134" spans="1:10" x14ac:dyDescent="0.55000000000000004">
      <c r="A134" s="93"/>
      <c r="B134" s="77" t="s">
        <v>153</v>
      </c>
      <c r="J134" s="102"/>
    </row>
    <row r="135" spans="1:10" x14ac:dyDescent="0.55000000000000004">
      <c r="A135" s="93"/>
      <c r="J135" s="76"/>
    </row>
    <row r="136" spans="1:10" x14ac:dyDescent="0.55000000000000004">
      <c r="A136" s="74" t="s">
        <v>127</v>
      </c>
      <c r="B136" s="44" t="s">
        <v>119</v>
      </c>
      <c r="J136" s="101" t="e">
        <f>I64</f>
        <v>#DIV/0!</v>
      </c>
    </row>
    <row r="137" spans="1:10" x14ac:dyDescent="0.55000000000000004">
      <c r="A137" s="74"/>
      <c r="B137" s="77" t="s">
        <v>148</v>
      </c>
      <c r="C137" s="77"/>
      <c r="J137" s="102"/>
    </row>
    <row r="138" spans="1:10" ht="15" customHeight="1" x14ac:dyDescent="0.55000000000000004">
      <c r="A138" s="74"/>
      <c r="B138" s="103" t="s">
        <v>112</v>
      </c>
      <c r="C138" s="422" t="s">
        <v>154</v>
      </c>
      <c r="D138" s="422"/>
      <c r="E138" s="422"/>
      <c r="F138" s="422"/>
      <c r="G138" s="422"/>
      <c r="H138" s="422"/>
      <c r="J138" s="102"/>
    </row>
    <row r="139" spans="1:10" x14ac:dyDescent="0.55000000000000004">
      <c r="A139" s="74"/>
      <c r="C139" s="422"/>
      <c r="D139" s="422"/>
      <c r="E139" s="422"/>
      <c r="F139" s="422"/>
      <c r="G139" s="422"/>
      <c r="H139" s="422"/>
      <c r="J139" s="102"/>
    </row>
    <row r="140" spans="1:10" x14ac:dyDescent="0.55000000000000004">
      <c r="A140" s="74"/>
      <c r="B140" s="103" t="s">
        <v>113</v>
      </c>
      <c r="C140" s="77" t="s">
        <v>155</v>
      </c>
      <c r="J140" s="76"/>
    </row>
    <row r="141" spans="1:10" x14ac:dyDescent="0.55000000000000004">
      <c r="A141" s="74"/>
      <c r="J141" s="76"/>
    </row>
    <row r="142" spans="1:10" x14ac:dyDescent="0.55000000000000004">
      <c r="A142" s="74" t="s">
        <v>128</v>
      </c>
      <c r="B142" s="44" t="s">
        <v>151</v>
      </c>
      <c r="J142" s="76"/>
    </row>
    <row r="143" spans="1:10" x14ac:dyDescent="0.55000000000000004">
      <c r="A143" s="106"/>
      <c r="C143" s="78"/>
      <c r="D143" s="80"/>
      <c r="F143" s="80"/>
      <c r="H143" s="80" t="s">
        <v>120</v>
      </c>
      <c r="I143" s="80" t="s">
        <v>120</v>
      </c>
      <c r="J143" s="81" t="s">
        <v>121</v>
      </c>
    </row>
    <row r="144" spans="1:10" ht="15" customHeight="1" x14ac:dyDescent="0.55000000000000004">
      <c r="A144" s="106"/>
      <c r="C144" s="51"/>
      <c r="D144" s="51"/>
      <c r="F144" s="80"/>
      <c r="H144" s="107" t="s">
        <v>48</v>
      </c>
      <c r="I144" s="108" t="s">
        <v>47</v>
      </c>
      <c r="J144" s="81" t="s">
        <v>126</v>
      </c>
    </row>
    <row r="145" spans="1:12" ht="15" customHeight="1" x14ac:dyDescent="0.55000000000000004">
      <c r="A145" s="106"/>
      <c r="B145" s="109" t="s">
        <v>339</v>
      </c>
      <c r="C145" s="109"/>
      <c r="D145" s="109"/>
      <c r="E145" s="84"/>
      <c r="F145" s="83"/>
      <c r="G145" s="84"/>
      <c r="H145" s="83" t="s">
        <v>111</v>
      </c>
      <c r="I145" s="83" t="s">
        <v>111</v>
      </c>
      <c r="J145" s="110" t="s">
        <v>122</v>
      </c>
    </row>
    <row r="146" spans="1:12" ht="22" customHeight="1" x14ac:dyDescent="0.55000000000000004">
      <c r="A146" s="406"/>
      <c r="B146" s="88" t="s">
        <v>14</v>
      </c>
      <c r="C146" s="80"/>
      <c r="E146" s="78"/>
      <c r="F146" s="89"/>
      <c r="G146" s="80"/>
      <c r="H146" s="89"/>
      <c r="I146" s="80"/>
      <c r="J146" s="90"/>
      <c r="L146" s="52"/>
    </row>
    <row r="147" spans="1:12" x14ac:dyDescent="0.55000000000000004">
      <c r="A147" s="406"/>
      <c r="B147" s="404"/>
      <c r="C147" s="404"/>
      <c r="D147" s="404"/>
      <c r="E147" s="404"/>
      <c r="F147" s="404"/>
      <c r="G147" s="404"/>
      <c r="H147" s="261"/>
      <c r="I147" s="261"/>
      <c r="J147" s="262"/>
    </row>
    <row r="148" spans="1:12" x14ac:dyDescent="0.55000000000000004">
      <c r="A148" s="406"/>
      <c r="B148" s="404"/>
      <c r="C148" s="404"/>
      <c r="D148" s="404"/>
      <c r="E148" s="404"/>
      <c r="F148" s="404"/>
      <c r="G148" s="404"/>
      <c r="H148" s="261"/>
      <c r="I148" s="261"/>
      <c r="J148" s="262"/>
    </row>
    <row r="149" spans="1:12" x14ac:dyDescent="0.55000000000000004">
      <c r="A149" s="406"/>
      <c r="B149" s="404"/>
      <c r="C149" s="404"/>
      <c r="D149" s="404"/>
      <c r="E149" s="404"/>
      <c r="F149" s="404"/>
      <c r="G149" s="404"/>
      <c r="H149" s="261"/>
      <c r="I149" s="261"/>
      <c r="J149" s="262"/>
    </row>
    <row r="150" spans="1:12" x14ac:dyDescent="0.55000000000000004">
      <c r="A150" s="406"/>
      <c r="B150" s="404"/>
      <c r="C150" s="404"/>
      <c r="D150" s="404"/>
      <c r="E150" s="404"/>
      <c r="F150" s="404"/>
      <c r="G150" s="404"/>
      <c r="H150" s="261"/>
      <c r="I150" s="261"/>
      <c r="J150" s="262"/>
    </row>
    <row r="151" spans="1:12" x14ac:dyDescent="0.55000000000000004">
      <c r="A151" s="406"/>
      <c r="B151" s="404"/>
      <c r="C151" s="404"/>
      <c r="D151" s="404"/>
      <c r="E151" s="404"/>
      <c r="F151" s="404"/>
      <c r="G151" s="404"/>
      <c r="H151" s="261"/>
      <c r="I151" s="261"/>
      <c r="J151" s="262"/>
    </row>
    <row r="152" spans="1:12" x14ac:dyDescent="0.55000000000000004">
      <c r="A152" s="406"/>
      <c r="B152" s="405" t="s">
        <v>135</v>
      </c>
      <c r="C152" s="405"/>
      <c r="D152" s="405"/>
      <c r="E152" s="405"/>
      <c r="F152" s="405"/>
      <c r="G152" s="405"/>
      <c r="H152" s="261"/>
      <c r="I152" s="261"/>
      <c r="J152" s="262"/>
    </row>
    <row r="153" spans="1:12" x14ac:dyDescent="0.55000000000000004">
      <c r="A153" s="406"/>
      <c r="B153" s="404"/>
      <c r="C153" s="404"/>
      <c r="D153" s="404"/>
      <c r="E153" s="404"/>
      <c r="F153" s="404"/>
      <c r="G153" s="404"/>
      <c r="H153" s="261"/>
      <c r="I153" s="261"/>
      <c r="J153" s="262"/>
    </row>
    <row r="154" spans="1:12" ht="22" customHeight="1" x14ac:dyDescent="0.55000000000000004">
      <c r="A154" s="406"/>
      <c r="B154" s="88" t="s">
        <v>15</v>
      </c>
      <c r="C154" s="80"/>
      <c r="E154" s="78"/>
      <c r="F154" s="89"/>
      <c r="G154" s="80"/>
      <c r="H154" s="89"/>
      <c r="I154" s="80"/>
      <c r="J154" s="90"/>
      <c r="L154" s="52"/>
    </row>
    <row r="155" spans="1:12" x14ac:dyDescent="0.55000000000000004">
      <c r="A155" s="406"/>
      <c r="B155" s="404"/>
      <c r="C155" s="404"/>
      <c r="D155" s="404"/>
      <c r="E155" s="404"/>
      <c r="F155" s="404"/>
      <c r="G155" s="404"/>
      <c r="H155" s="261"/>
      <c r="I155" s="261"/>
      <c r="J155" s="262"/>
    </row>
    <row r="156" spans="1:12" x14ac:dyDescent="0.55000000000000004">
      <c r="A156" s="406"/>
      <c r="B156" s="404"/>
      <c r="C156" s="404"/>
      <c r="D156" s="404"/>
      <c r="E156" s="404"/>
      <c r="F156" s="404"/>
      <c r="G156" s="404"/>
      <c r="H156" s="261"/>
      <c r="I156" s="261"/>
      <c r="J156" s="262"/>
    </row>
    <row r="157" spans="1:12" x14ac:dyDescent="0.55000000000000004">
      <c r="A157" s="406"/>
      <c r="B157" s="404"/>
      <c r="C157" s="404"/>
      <c r="D157" s="404"/>
      <c r="E157" s="404"/>
      <c r="F157" s="404"/>
      <c r="G157" s="404"/>
      <c r="H157" s="261"/>
      <c r="I157" s="261"/>
      <c r="J157" s="262"/>
    </row>
    <row r="158" spans="1:12" x14ac:dyDescent="0.55000000000000004">
      <c r="A158" s="406"/>
      <c r="B158" s="404"/>
      <c r="C158" s="404"/>
      <c r="D158" s="404"/>
      <c r="E158" s="404"/>
      <c r="F158" s="404"/>
      <c r="G158" s="404"/>
      <c r="H158" s="261"/>
      <c r="I158" s="261"/>
      <c r="J158" s="262"/>
    </row>
    <row r="159" spans="1:12" x14ac:dyDescent="0.55000000000000004">
      <c r="A159" s="406"/>
      <c r="B159" s="404"/>
      <c r="C159" s="404"/>
      <c r="D159" s="404"/>
      <c r="E159" s="404"/>
      <c r="F159" s="404"/>
      <c r="G159" s="404"/>
      <c r="H159" s="261"/>
      <c r="I159" s="261"/>
      <c r="J159" s="262"/>
    </row>
    <row r="160" spans="1:12" x14ac:dyDescent="0.55000000000000004">
      <c r="A160" s="406"/>
      <c r="B160" s="405" t="s">
        <v>135</v>
      </c>
      <c r="C160" s="405"/>
      <c r="D160" s="405"/>
      <c r="E160" s="405"/>
      <c r="F160" s="405"/>
      <c r="G160" s="405"/>
      <c r="H160" s="261"/>
      <c r="I160" s="261"/>
      <c r="J160" s="262"/>
    </row>
    <row r="161" spans="1:12" x14ac:dyDescent="0.55000000000000004">
      <c r="A161" s="406"/>
      <c r="B161" s="404"/>
      <c r="C161" s="404"/>
      <c r="D161" s="404"/>
      <c r="E161" s="404"/>
      <c r="F161" s="404"/>
      <c r="G161" s="404"/>
      <c r="H161" s="261"/>
      <c r="I161" s="261"/>
      <c r="J161" s="262"/>
    </row>
    <row r="162" spans="1:12" ht="22" customHeight="1" x14ac:dyDescent="0.55000000000000004">
      <c r="A162" s="406"/>
      <c r="B162" s="88" t="s">
        <v>408</v>
      </c>
      <c r="C162" s="80"/>
      <c r="E162" s="78"/>
      <c r="F162" s="89"/>
      <c r="G162" s="80"/>
      <c r="H162" s="89"/>
      <c r="I162" s="80"/>
      <c r="J162" s="90"/>
      <c r="L162" s="52"/>
    </row>
    <row r="163" spans="1:12" x14ac:dyDescent="0.55000000000000004">
      <c r="A163" s="406"/>
      <c r="B163" s="404"/>
      <c r="C163" s="404"/>
      <c r="D163" s="404"/>
      <c r="E163" s="404"/>
      <c r="F163" s="404"/>
      <c r="G163" s="404"/>
      <c r="H163" s="261"/>
      <c r="I163" s="261"/>
      <c r="J163" s="262"/>
    </row>
    <row r="164" spans="1:12" x14ac:dyDescent="0.55000000000000004">
      <c r="A164" s="406"/>
      <c r="B164" s="404"/>
      <c r="C164" s="404"/>
      <c r="D164" s="404"/>
      <c r="E164" s="404"/>
      <c r="F164" s="404"/>
      <c r="G164" s="404"/>
      <c r="H164" s="261"/>
      <c r="I164" s="261"/>
      <c r="J164" s="262"/>
    </row>
    <row r="165" spans="1:12" x14ac:dyDescent="0.55000000000000004">
      <c r="A165" s="406"/>
      <c r="B165" s="404"/>
      <c r="C165" s="404"/>
      <c r="D165" s="404"/>
      <c r="E165" s="404"/>
      <c r="F165" s="404"/>
      <c r="G165" s="404"/>
      <c r="H165" s="261"/>
      <c r="I165" s="261"/>
      <c r="J165" s="262"/>
    </row>
    <row r="166" spans="1:12" x14ac:dyDescent="0.55000000000000004">
      <c r="A166" s="406"/>
      <c r="B166" s="404"/>
      <c r="C166" s="404"/>
      <c r="D166" s="404"/>
      <c r="E166" s="404"/>
      <c r="F166" s="404"/>
      <c r="G166" s="404"/>
      <c r="H166" s="261"/>
      <c r="I166" s="261"/>
      <c r="J166" s="262"/>
    </row>
    <row r="167" spans="1:12" x14ac:dyDescent="0.55000000000000004">
      <c r="A167" s="406"/>
      <c r="B167" s="404"/>
      <c r="C167" s="404"/>
      <c r="D167" s="404"/>
      <c r="E167" s="404"/>
      <c r="F167" s="404"/>
      <c r="G167" s="404"/>
      <c r="H167" s="261"/>
      <c r="I167" s="261"/>
      <c r="J167" s="262"/>
    </row>
    <row r="168" spans="1:12" x14ac:dyDescent="0.55000000000000004">
      <c r="A168" s="406"/>
      <c r="B168" s="405" t="s">
        <v>135</v>
      </c>
      <c r="C168" s="405"/>
      <c r="D168" s="405"/>
      <c r="E168" s="405"/>
      <c r="F168" s="405"/>
      <c r="G168" s="405"/>
      <c r="H168" s="261"/>
      <c r="I168" s="261"/>
      <c r="J168" s="262"/>
    </row>
    <row r="169" spans="1:12" x14ac:dyDescent="0.55000000000000004">
      <c r="A169" s="406"/>
      <c r="B169" s="404"/>
      <c r="C169" s="404"/>
      <c r="D169" s="404"/>
      <c r="E169" s="404"/>
      <c r="F169" s="404"/>
      <c r="G169" s="404"/>
      <c r="H169" s="261"/>
      <c r="I169" s="261"/>
      <c r="J169" s="262"/>
    </row>
    <row r="170" spans="1:12" ht="22" customHeight="1" x14ac:dyDescent="0.55000000000000004">
      <c r="A170" s="406"/>
      <c r="B170" s="88" t="s">
        <v>407</v>
      </c>
      <c r="C170" s="80"/>
      <c r="E170" s="78"/>
      <c r="F170" s="89"/>
      <c r="G170" s="80"/>
      <c r="H170" s="89"/>
      <c r="I170" s="80"/>
      <c r="J170" s="90"/>
      <c r="L170" s="52"/>
    </row>
    <row r="171" spans="1:12" x14ac:dyDescent="0.55000000000000004">
      <c r="A171" s="111"/>
      <c r="B171" s="404"/>
      <c r="C171" s="404"/>
      <c r="D171" s="404"/>
      <c r="E171" s="404"/>
      <c r="F171" s="404"/>
      <c r="G171" s="404"/>
      <c r="H171" s="261"/>
      <c r="I171" s="261"/>
      <c r="J171" s="262"/>
    </row>
    <row r="172" spans="1:12" x14ac:dyDescent="0.55000000000000004">
      <c r="A172" s="111"/>
      <c r="B172" s="404"/>
      <c r="C172" s="404"/>
      <c r="D172" s="404"/>
      <c r="E172" s="404"/>
      <c r="F172" s="404"/>
      <c r="G172" s="404"/>
      <c r="H172" s="261"/>
      <c r="I172" s="261"/>
      <c r="J172" s="262"/>
    </row>
    <row r="173" spans="1:12" x14ac:dyDescent="0.55000000000000004">
      <c r="A173" s="111"/>
      <c r="B173" s="404"/>
      <c r="C173" s="404"/>
      <c r="D173" s="404"/>
      <c r="E173" s="404"/>
      <c r="F173" s="404"/>
      <c r="G173" s="404"/>
      <c r="H173" s="261"/>
      <c r="I173" s="261"/>
      <c r="J173" s="262"/>
    </row>
    <row r="174" spans="1:12" x14ac:dyDescent="0.55000000000000004">
      <c r="A174" s="111"/>
      <c r="B174" s="404"/>
      <c r="C174" s="404"/>
      <c r="D174" s="404"/>
      <c r="E174" s="404"/>
      <c r="F174" s="404"/>
      <c r="G174" s="404"/>
      <c r="H174" s="261"/>
      <c r="I174" s="261"/>
      <c r="J174" s="262"/>
    </row>
    <row r="175" spans="1:12" x14ac:dyDescent="0.55000000000000004">
      <c r="A175" s="111"/>
      <c r="B175" s="404"/>
      <c r="C175" s="404"/>
      <c r="D175" s="404"/>
      <c r="E175" s="404"/>
      <c r="F175" s="404"/>
      <c r="G175" s="404"/>
      <c r="H175" s="261"/>
      <c r="I175" s="261"/>
      <c r="J175" s="262"/>
    </row>
    <row r="176" spans="1:12" x14ac:dyDescent="0.55000000000000004">
      <c r="A176" s="111"/>
      <c r="B176" s="405" t="s">
        <v>135</v>
      </c>
      <c r="C176" s="405"/>
      <c r="D176" s="405"/>
      <c r="E176" s="405"/>
      <c r="F176" s="405"/>
      <c r="G176" s="405"/>
      <c r="H176" s="261"/>
      <c r="I176" s="261"/>
      <c r="J176" s="262"/>
    </row>
    <row r="177" spans="1:10" x14ac:dyDescent="0.55000000000000004">
      <c r="A177" s="111"/>
      <c r="B177" s="404"/>
      <c r="C177" s="404"/>
      <c r="D177" s="404"/>
      <c r="E177" s="404"/>
      <c r="F177" s="404"/>
      <c r="G177" s="404"/>
      <c r="H177" s="261"/>
      <c r="I177" s="261"/>
      <c r="J177" s="262"/>
    </row>
    <row r="178" spans="1:10" x14ac:dyDescent="0.55000000000000004">
      <c r="A178" s="111"/>
      <c r="B178" s="112"/>
      <c r="C178" s="113"/>
      <c r="D178" s="114"/>
      <c r="E178" s="115"/>
      <c r="F178" s="115"/>
      <c r="G178" s="115"/>
      <c r="H178" s="116"/>
      <c r="I178" s="116"/>
      <c r="J178" s="117"/>
    </row>
    <row r="179" spans="1:10" x14ac:dyDescent="0.55000000000000004">
      <c r="A179" s="74" t="s">
        <v>129</v>
      </c>
      <c r="B179" s="118" t="s">
        <v>318</v>
      </c>
      <c r="C179" s="119"/>
      <c r="D179" s="119"/>
      <c r="E179" s="120"/>
      <c r="F179" s="120"/>
      <c r="G179" s="120"/>
      <c r="H179" s="120"/>
      <c r="I179" s="114"/>
      <c r="J179" s="117"/>
    </row>
    <row r="180" spans="1:10" x14ac:dyDescent="0.55000000000000004">
      <c r="A180" s="106"/>
      <c r="B180" s="411"/>
      <c r="C180" s="411"/>
      <c r="D180" s="411"/>
      <c r="E180" s="411"/>
      <c r="F180" s="411"/>
      <c r="G180" s="411"/>
      <c r="H180" s="411"/>
      <c r="I180" s="411"/>
      <c r="J180" s="412"/>
    </row>
    <row r="181" spans="1:10" x14ac:dyDescent="0.55000000000000004">
      <c r="A181" s="106"/>
      <c r="B181" s="411"/>
      <c r="C181" s="411"/>
      <c r="D181" s="411"/>
      <c r="E181" s="411"/>
      <c r="F181" s="411"/>
      <c r="G181" s="411"/>
      <c r="H181" s="411"/>
      <c r="I181" s="411"/>
      <c r="J181" s="412"/>
    </row>
    <row r="182" spans="1:10" x14ac:dyDescent="0.55000000000000004">
      <c r="A182" s="106"/>
      <c r="B182" s="119"/>
      <c r="C182" s="119"/>
      <c r="D182" s="119"/>
      <c r="E182" s="120"/>
      <c r="F182" s="120"/>
      <c r="G182" s="120"/>
      <c r="H182" s="120"/>
      <c r="I182" s="114"/>
      <c r="J182" s="117"/>
    </row>
    <row r="183" spans="1:10" x14ac:dyDescent="0.55000000000000004">
      <c r="A183" s="93" t="s">
        <v>103</v>
      </c>
      <c r="G183" s="92"/>
      <c r="I183" s="92"/>
      <c r="J183" s="76"/>
    </row>
    <row r="184" spans="1:10" x14ac:dyDescent="0.55000000000000004">
      <c r="A184" s="94" t="s">
        <v>158</v>
      </c>
      <c r="B184" s="413"/>
      <c r="C184" s="414"/>
      <c r="D184" s="414"/>
      <c r="E184" s="414"/>
      <c r="F184" s="414"/>
      <c r="G184" s="414"/>
      <c r="H184" s="414"/>
      <c r="I184" s="414"/>
      <c r="J184" s="415"/>
    </row>
    <row r="185" spans="1:10" x14ac:dyDescent="0.55000000000000004">
      <c r="A185" s="94" t="s">
        <v>159</v>
      </c>
      <c r="B185" s="413"/>
      <c r="C185" s="414"/>
      <c r="D185" s="414"/>
      <c r="E185" s="414"/>
      <c r="F185" s="414"/>
      <c r="G185" s="414"/>
      <c r="H185" s="414"/>
      <c r="I185" s="414"/>
      <c r="J185" s="415"/>
    </row>
    <row r="186" spans="1:10" ht="15" customHeight="1" x14ac:dyDescent="0.55000000000000004">
      <c r="A186" s="94" t="s">
        <v>160</v>
      </c>
      <c r="B186" s="416" t="s">
        <v>136</v>
      </c>
      <c r="C186" s="417"/>
      <c r="D186" s="417"/>
      <c r="E186" s="417"/>
      <c r="F186" s="417"/>
      <c r="G186" s="417"/>
      <c r="H186" s="417"/>
      <c r="I186" s="417"/>
      <c r="J186" s="418"/>
    </row>
    <row r="187" spans="1:10" ht="14.7" thickBot="1" x14ac:dyDescent="0.6">
      <c r="A187" s="121"/>
      <c r="B187" s="96"/>
      <c r="C187" s="96"/>
      <c r="D187" s="96"/>
      <c r="E187" s="96"/>
      <c r="F187" s="96"/>
      <c r="G187" s="96"/>
      <c r="H187" s="96"/>
      <c r="I187" s="96"/>
      <c r="J187" s="98"/>
    </row>
  </sheetData>
  <sheetProtection algorithmName="SHA-512" hashValue="OOus6glzm6zVJK3KSFxfAvcu6W+APc5iMlUS4e9mciDpPocI3ZgUlH6R7zOVKEJFFYWKbvN8B8tC+9WnOGlDIQ==" saltValue="Cj72XgVV+X7hlUT594cR9A==" spinCount="100000" sheet="1" objects="1" scenarios="1" insertRows="0"/>
  <customSheetViews>
    <customSheetView guid="{13810DCC-AA08-45AA-A2EB-614B3F1533B3}">
      <selection activeCell="C101" sqref="C101:C105"/>
      <pageMargins left="0.7" right="0.7" top="0.75" bottom="0.75" header="0.3" footer="0.3"/>
      <pageSetup orientation="portrait" horizontalDpi="1200" verticalDpi="1200" r:id="rId1"/>
    </customSheetView>
  </customSheetViews>
  <mergeCells count="108">
    <mergeCell ref="A16:J16"/>
    <mergeCell ref="A72:J72"/>
    <mergeCell ref="A132:J132"/>
    <mergeCell ref="C78:H79"/>
    <mergeCell ref="C138:H139"/>
    <mergeCell ref="A89:A113"/>
    <mergeCell ref="B67:J67"/>
    <mergeCell ref="B68:J68"/>
    <mergeCell ref="B69:J69"/>
    <mergeCell ref="B127:J127"/>
    <mergeCell ref="B128:J128"/>
    <mergeCell ref="B129:J129"/>
    <mergeCell ref="B123:J124"/>
    <mergeCell ref="B37:D37"/>
    <mergeCell ref="B38:D38"/>
    <mergeCell ref="B39:D39"/>
    <mergeCell ref="F20:J20"/>
    <mergeCell ref="F84:J84"/>
    <mergeCell ref="B26:D26"/>
    <mergeCell ref="B27:D27"/>
    <mergeCell ref="B28:D28"/>
    <mergeCell ref="B29:D29"/>
    <mergeCell ref="B30:D30"/>
    <mergeCell ref="B31:D31"/>
    <mergeCell ref="B33:D33"/>
    <mergeCell ref="B32:D32"/>
    <mergeCell ref="B35:D35"/>
    <mergeCell ref="B36:D36"/>
    <mergeCell ref="B40:D40"/>
    <mergeCell ref="B41:D41"/>
    <mergeCell ref="B42:D42"/>
    <mergeCell ref="B44:D44"/>
    <mergeCell ref="B45:D45"/>
    <mergeCell ref="B180:J181"/>
    <mergeCell ref="B184:J184"/>
    <mergeCell ref="B185:J185"/>
    <mergeCell ref="B186:J186"/>
    <mergeCell ref="B51:D51"/>
    <mergeCell ref="B53:D53"/>
    <mergeCell ref="B54:D54"/>
    <mergeCell ref="B55:D55"/>
    <mergeCell ref="B56:D56"/>
    <mergeCell ref="B92:G92"/>
    <mergeCell ref="B93:G93"/>
    <mergeCell ref="B94:G94"/>
    <mergeCell ref="B96:G96"/>
    <mergeCell ref="B95:G95"/>
    <mergeCell ref="B98:G98"/>
    <mergeCell ref="B99:G99"/>
    <mergeCell ref="B100:G100"/>
    <mergeCell ref="B101:G101"/>
    <mergeCell ref="B102:G102"/>
    <mergeCell ref="B103:G103"/>
    <mergeCell ref="B104:G104"/>
    <mergeCell ref="B106:G106"/>
    <mergeCell ref="B175:G175"/>
    <mergeCell ref="B176:G176"/>
    <mergeCell ref="B46:D46"/>
    <mergeCell ref="B47:D47"/>
    <mergeCell ref="B48:D48"/>
    <mergeCell ref="B49:D49"/>
    <mergeCell ref="B50:D50"/>
    <mergeCell ref="B119:G119"/>
    <mergeCell ref="B120:G120"/>
    <mergeCell ref="B114:G114"/>
    <mergeCell ref="B115:G115"/>
    <mergeCell ref="B116:G116"/>
    <mergeCell ref="B117:G117"/>
    <mergeCell ref="B118:G118"/>
    <mergeCell ref="B112:G112"/>
    <mergeCell ref="B57:D57"/>
    <mergeCell ref="B58:D58"/>
    <mergeCell ref="B59:D59"/>
    <mergeCell ref="B60:D60"/>
    <mergeCell ref="B107:G107"/>
    <mergeCell ref="B108:G108"/>
    <mergeCell ref="B109:G109"/>
    <mergeCell ref="B110:G110"/>
    <mergeCell ref="B111:G111"/>
    <mergeCell ref="B90:G90"/>
    <mergeCell ref="B91:G91"/>
    <mergeCell ref="A146:A170"/>
    <mergeCell ref="B147:G147"/>
    <mergeCell ref="B148:G148"/>
    <mergeCell ref="B149:G149"/>
    <mergeCell ref="B150:G150"/>
    <mergeCell ref="B151:G151"/>
    <mergeCell ref="B152:G152"/>
    <mergeCell ref="B153:G153"/>
    <mergeCell ref="B155:G155"/>
    <mergeCell ref="B156:G156"/>
    <mergeCell ref="B157:G157"/>
    <mergeCell ref="B158:G158"/>
    <mergeCell ref="B159:G159"/>
    <mergeCell ref="B160:G160"/>
    <mergeCell ref="B161:G161"/>
    <mergeCell ref="B163:G163"/>
    <mergeCell ref="B177:G177"/>
    <mergeCell ref="B169:G169"/>
    <mergeCell ref="B171:G171"/>
    <mergeCell ref="B172:G172"/>
    <mergeCell ref="B173:G173"/>
    <mergeCell ref="B174:G174"/>
    <mergeCell ref="B164:G164"/>
    <mergeCell ref="B165:G165"/>
    <mergeCell ref="B166:G166"/>
    <mergeCell ref="B167:G167"/>
    <mergeCell ref="B168:G168"/>
  </mergeCells>
  <conditionalFormatting sqref="A16:J183">
    <cfRule type="expression" dxfId="230" priority="1">
      <formula>AND($H$11="no",$H$13="no")</formula>
    </cfRule>
  </conditionalFormatting>
  <conditionalFormatting sqref="F26:G33 F35:G42 F44:G51 F53:G60 G61:G64 A73:J130">
    <cfRule type="expression" dxfId="229" priority="36">
      <formula>$H$11="no"</formula>
    </cfRule>
  </conditionalFormatting>
  <conditionalFormatting sqref="H26:I33 H35:I42 H44:I51 H53:I60 I61:I64 A133:J187">
    <cfRule type="expression" dxfId="228" priority="40">
      <formula>$H$13="no"</formula>
    </cfRule>
  </conditionalFormatting>
  <hyperlinks>
    <hyperlink ref="J24" location="'Rpt - AL ADL'!A66" display="(see below)" xr:uid="{00000000-0004-0000-0A00-000000000000}"/>
  </hyperlink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'Yes or No'!$A:$A</xm:f>
          </x14:formula1>
          <xm:sqref>H11:H13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227"/>
  <sheetViews>
    <sheetView showGridLines="0" zoomScaleNormal="100" workbookViewId="0">
      <selection activeCell="L8" sqref="L8"/>
    </sheetView>
  </sheetViews>
  <sheetFormatPr defaultColWidth="9.15625" defaultRowHeight="14.4" x14ac:dyDescent="0.55000000000000004"/>
  <cols>
    <col min="1" max="1" width="3" style="44" customWidth="1"/>
    <col min="2" max="2" width="13" style="44" customWidth="1"/>
    <col min="3" max="3" width="41" style="44" customWidth="1"/>
    <col min="4" max="4" width="18.734375" style="44" customWidth="1"/>
    <col min="5" max="8" width="17.5234375" style="44" customWidth="1"/>
    <col min="9" max="9" width="3.15625" style="44" customWidth="1"/>
    <col min="10" max="16384" width="9.15625" style="44"/>
  </cols>
  <sheetData>
    <row r="1" spans="1:9" ht="18.75" customHeight="1" x14ac:dyDescent="0.7">
      <c r="A1" s="43" t="str">
        <f>'Cover and Instructions'!A1</f>
        <v>Georgia State Health Benefit Plan MHPAEA Parity</v>
      </c>
      <c r="H1" s="45" t="s">
        <v>527</v>
      </c>
    </row>
    <row r="2" spans="1:9" ht="25.8" x14ac:dyDescent="0.95">
      <c r="A2" s="46" t="s">
        <v>16</v>
      </c>
      <c r="E2" s="122"/>
      <c r="F2" s="123"/>
    </row>
    <row r="3" spans="1:9" ht="20.399999999999999" x14ac:dyDescent="0.75">
      <c r="A3" s="48" t="s">
        <v>271</v>
      </c>
      <c r="E3" s="124"/>
      <c r="F3" s="124"/>
    </row>
    <row r="4" spans="1:9" x14ac:dyDescent="0.55000000000000004">
      <c r="E4" s="125"/>
      <c r="F4" s="126"/>
    </row>
    <row r="5" spans="1:9" x14ac:dyDescent="0.55000000000000004">
      <c r="A5" s="50" t="s">
        <v>0</v>
      </c>
      <c r="C5" s="51" t="str">
        <f>'Cover and Instructions'!$D$4</f>
        <v>CVS Caremark</v>
      </c>
      <c r="D5" s="51"/>
      <c r="E5" s="125"/>
      <c r="F5" s="124"/>
      <c r="G5" s="51"/>
    </row>
    <row r="6" spans="1:9" x14ac:dyDescent="0.55000000000000004">
      <c r="A6" s="50" t="s">
        <v>474</v>
      </c>
      <c r="C6" s="51" t="str">
        <f>'Cover and Instructions'!D5</f>
        <v>Anthem Statewide HMO</v>
      </c>
      <c r="D6" s="51"/>
      <c r="E6" s="125"/>
      <c r="F6" s="124"/>
      <c r="G6" s="51"/>
    </row>
    <row r="7" spans="1:9" ht="14.7" thickBot="1" x14ac:dyDescent="0.6"/>
    <row r="8" spans="1:9" x14ac:dyDescent="0.55000000000000004">
      <c r="A8" s="53" t="s">
        <v>357</v>
      </c>
      <c r="B8" s="54"/>
      <c r="C8" s="54"/>
      <c r="D8" s="54"/>
      <c r="E8" s="54"/>
      <c r="F8" s="54"/>
      <c r="G8" s="54"/>
      <c r="H8" s="55"/>
    </row>
    <row r="9" spans="1:9" ht="15" customHeight="1" x14ac:dyDescent="0.55000000000000004">
      <c r="A9" s="56" t="s">
        <v>356</v>
      </c>
      <c r="B9" s="127"/>
      <c r="C9" s="127"/>
      <c r="D9" s="127"/>
      <c r="E9" s="127"/>
      <c r="F9" s="127"/>
      <c r="G9" s="127"/>
      <c r="H9" s="128"/>
    </row>
    <row r="10" spans="1:9" x14ac:dyDescent="0.55000000000000004">
      <c r="A10" s="59"/>
      <c r="B10" s="60"/>
      <c r="C10" s="60"/>
      <c r="D10" s="60"/>
      <c r="E10" s="60"/>
      <c r="F10" s="60"/>
      <c r="G10" s="60"/>
      <c r="H10" s="61"/>
    </row>
    <row r="11" spans="1:9" x14ac:dyDescent="0.55000000000000004">
      <c r="A11" s="62" t="s">
        <v>352</v>
      </c>
      <c r="B11" s="63" t="s">
        <v>362</v>
      </c>
      <c r="C11" s="60"/>
      <c r="D11" s="60"/>
      <c r="E11" s="60"/>
      <c r="F11" s="129" t="s">
        <v>354</v>
      </c>
      <c r="G11" s="65" t="str">
        <f>IF(F11="yes","  Complete Section 1 and Section 2","")</f>
        <v/>
      </c>
      <c r="H11" s="130"/>
      <c r="I11" s="66"/>
    </row>
    <row r="12" spans="1:9" ht="6" customHeight="1" x14ac:dyDescent="0.55000000000000004">
      <c r="A12" s="62"/>
      <c r="B12" s="63"/>
      <c r="C12" s="60"/>
      <c r="D12" s="60"/>
      <c r="E12" s="60"/>
      <c r="F12" s="60"/>
      <c r="G12" s="65"/>
      <c r="H12" s="130"/>
    </row>
    <row r="13" spans="1:9" x14ac:dyDescent="0.55000000000000004">
      <c r="A13" s="62" t="s">
        <v>355</v>
      </c>
      <c r="B13" s="63" t="s">
        <v>363</v>
      </c>
      <c r="C13" s="60"/>
      <c r="D13" s="60"/>
      <c r="E13" s="60"/>
      <c r="F13" s="129" t="s">
        <v>354</v>
      </c>
      <c r="G13" s="65" t="str">
        <f>IF(F13="yes","  Complete Section 1 and Section 2","")</f>
        <v/>
      </c>
      <c r="H13" s="130"/>
    </row>
    <row r="14" spans="1:9" ht="6" customHeight="1" x14ac:dyDescent="0.55000000000000004">
      <c r="A14" s="62"/>
      <c r="B14" s="63"/>
      <c r="C14" s="60"/>
      <c r="D14" s="60"/>
      <c r="E14" s="60"/>
      <c r="F14" s="60"/>
      <c r="G14" s="65"/>
      <c r="H14" s="130"/>
    </row>
    <row r="15" spans="1:9" x14ac:dyDescent="0.55000000000000004">
      <c r="A15" s="62" t="s">
        <v>360</v>
      </c>
      <c r="B15" s="63" t="s">
        <v>364</v>
      </c>
      <c r="C15" s="60"/>
      <c r="D15" s="60"/>
      <c r="E15" s="60"/>
      <c r="F15" s="64" t="s">
        <v>354</v>
      </c>
      <c r="G15" s="65" t="str">
        <f>IF(F15="yes","  Complete Section 1 and Section 2","")</f>
        <v/>
      </c>
      <c r="H15" s="130"/>
    </row>
    <row r="16" spans="1:9" ht="6" customHeight="1" x14ac:dyDescent="0.55000000000000004">
      <c r="A16" s="62"/>
      <c r="B16" s="63"/>
      <c r="C16" s="60"/>
      <c r="D16" s="60"/>
      <c r="E16" s="60"/>
      <c r="F16" s="60"/>
      <c r="G16" s="65"/>
      <c r="H16" s="130"/>
    </row>
    <row r="17" spans="1:10" x14ac:dyDescent="0.55000000000000004">
      <c r="A17" s="62" t="s">
        <v>361</v>
      </c>
      <c r="B17" s="446" t="s">
        <v>466</v>
      </c>
      <c r="C17" s="446"/>
      <c r="D17" s="446"/>
      <c r="E17" s="446"/>
      <c r="F17" s="129" t="s">
        <v>354</v>
      </c>
      <c r="G17" s="65" t="str">
        <f>IF(F17="yes"," Report each income level in separate tiers in Section 1 and Section 2","")</f>
        <v/>
      </c>
      <c r="H17" s="130"/>
    </row>
    <row r="18" spans="1:10" x14ac:dyDescent="0.55000000000000004">
      <c r="A18" s="62"/>
      <c r="B18" s="446"/>
      <c r="C18" s="446"/>
      <c r="D18" s="446"/>
      <c r="E18" s="446"/>
      <c r="F18" s="131"/>
      <c r="G18" s="65"/>
      <c r="H18" s="130"/>
    </row>
    <row r="19" spans="1:10" ht="6" customHeight="1" x14ac:dyDescent="0.55000000000000004">
      <c r="A19" s="62"/>
      <c r="B19" s="63"/>
      <c r="C19" s="60"/>
      <c r="D19" s="60"/>
      <c r="E19" s="60"/>
      <c r="F19" s="60"/>
      <c r="G19" s="65"/>
      <c r="H19" s="130"/>
    </row>
    <row r="20" spans="1:10" x14ac:dyDescent="0.55000000000000004">
      <c r="A20" s="62" t="s">
        <v>461</v>
      </c>
      <c r="B20" s="63" t="s">
        <v>365</v>
      </c>
      <c r="C20" s="60"/>
      <c r="D20" s="60"/>
      <c r="E20" s="60"/>
      <c r="F20" s="129" t="s">
        <v>354</v>
      </c>
      <c r="G20" s="65" t="str">
        <f>IF(F20="yes","  Complete Section 1 and Section 2","")</f>
        <v/>
      </c>
      <c r="H20" s="130"/>
    </row>
    <row r="21" spans="1:10" ht="6" customHeight="1" x14ac:dyDescent="0.55000000000000004">
      <c r="A21" s="62"/>
      <c r="B21" s="63"/>
      <c r="C21" s="60"/>
      <c r="D21" s="60"/>
      <c r="E21" s="60"/>
      <c r="F21" s="60"/>
      <c r="G21" s="65"/>
      <c r="H21" s="130"/>
    </row>
    <row r="22" spans="1:10" x14ac:dyDescent="0.55000000000000004">
      <c r="A22" s="62" t="s">
        <v>447</v>
      </c>
      <c r="B22" s="63"/>
      <c r="C22" s="60"/>
      <c r="D22" s="60"/>
      <c r="E22" s="60"/>
      <c r="F22" s="67"/>
      <c r="G22" s="65"/>
      <c r="H22" s="130"/>
    </row>
    <row r="23" spans="1:10" x14ac:dyDescent="0.55000000000000004">
      <c r="A23" s="62"/>
      <c r="B23" s="63" t="s">
        <v>448</v>
      </c>
      <c r="C23" s="60"/>
      <c r="D23" s="60"/>
      <c r="E23" s="60"/>
      <c r="F23" s="67"/>
      <c r="G23" s="65"/>
      <c r="H23" s="130"/>
    </row>
    <row r="24" spans="1:10" x14ac:dyDescent="0.55000000000000004">
      <c r="A24" s="62"/>
      <c r="B24" s="449"/>
      <c r="C24" s="449"/>
      <c r="D24" s="449"/>
      <c r="E24" s="449"/>
      <c r="F24" s="449"/>
      <c r="G24" s="449"/>
      <c r="H24" s="130"/>
      <c r="J24" s="132"/>
    </row>
    <row r="25" spans="1:10" x14ac:dyDescent="0.55000000000000004">
      <c r="A25" s="62"/>
      <c r="B25" s="450"/>
      <c r="C25" s="450"/>
      <c r="D25" s="450"/>
      <c r="E25" s="450"/>
      <c r="F25" s="450"/>
      <c r="G25" s="450"/>
      <c r="H25" s="130"/>
      <c r="J25" s="133"/>
    </row>
    <row r="26" spans="1:10" ht="14.7" thickBot="1" x14ac:dyDescent="0.6">
      <c r="A26" s="68"/>
      <c r="B26" s="69"/>
      <c r="C26" s="70"/>
      <c r="D26" s="70"/>
      <c r="E26" s="70"/>
      <c r="F26" s="70"/>
      <c r="G26" s="70"/>
      <c r="H26" s="134"/>
    </row>
    <row r="27" spans="1:10" ht="14.7" thickBot="1" x14ac:dyDescent="0.6"/>
    <row r="28" spans="1:10" ht="15.9" thickBot="1" x14ac:dyDescent="0.65">
      <c r="A28" s="419" t="s">
        <v>366</v>
      </c>
      <c r="B28" s="420"/>
      <c r="C28" s="420"/>
      <c r="D28" s="420"/>
      <c r="E28" s="420"/>
      <c r="F28" s="420"/>
      <c r="G28" s="420"/>
      <c r="H28" s="421"/>
    </row>
    <row r="29" spans="1:10" x14ac:dyDescent="0.55000000000000004">
      <c r="A29" s="74" t="s">
        <v>112</v>
      </c>
      <c r="B29" s="436" t="s">
        <v>350</v>
      </c>
      <c r="C29" s="436"/>
      <c r="D29" s="436"/>
      <c r="E29" s="436"/>
      <c r="F29" s="436"/>
      <c r="G29" s="436"/>
      <c r="H29" s="437"/>
    </row>
    <row r="30" spans="1:10" x14ac:dyDescent="0.55000000000000004">
      <c r="A30" s="74"/>
      <c r="B30" s="431"/>
      <c r="C30" s="431"/>
      <c r="D30" s="431"/>
      <c r="E30" s="431"/>
      <c r="F30" s="431"/>
      <c r="G30" s="431"/>
      <c r="H30" s="432"/>
    </row>
    <row r="31" spans="1:10" x14ac:dyDescent="0.55000000000000004">
      <c r="A31" s="74"/>
      <c r="B31" s="77" t="s">
        <v>291</v>
      </c>
      <c r="C31" s="78"/>
      <c r="D31" s="78"/>
      <c r="E31" s="78"/>
      <c r="F31" s="78"/>
      <c r="G31" s="78"/>
      <c r="H31" s="79"/>
    </row>
    <row r="32" spans="1:10" x14ac:dyDescent="0.55000000000000004">
      <c r="A32" s="74"/>
      <c r="C32" s="78"/>
      <c r="D32" s="78"/>
      <c r="E32" s="78"/>
      <c r="F32" s="78"/>
      <c r="G32" s="78"/>
      <c r="H32" s="79"/>
    </row>
    <row r="33" spans="1:10" ht="15" customHeight="1" x14ac:dyDescent="0.55000000000000004">
      <c r="A33" s="74"/>
      <c r="B33" s="50" t="s">
        <v>395</v>
      </c>
      <c r="D33" s="451" t="s">
        <v>460</v>
      </c>
      <c r="E33" s="451"/>
      <c r="F33" s="451"/>
      <c r="G33" s="451"/>
      <c r="H33" s="452"/>
    </row>
    <row r="34" spans="1:10" ht="15" customHeight="1" x14ac:dyDescent="0.55000000000000004">
      <c r="A34" s="74"/>
      <c r="B34" s="50"/>
      <c r="D34" s="451"/>
      <c r="E34" s="451"/>
      <c r="F34" s="451"/>
      <c r="G34" s="451"/>
      <c r="H34" s="452"/>
    </row>
    <row r="35" spans="1:10" x14ac:dyDescent="0.55000000000000004">
      <c r="A35" s="74"/>
      <c r="B35" s="50"/>
      <c r="D35" s="451"/>
      <c r="E35" s="451"/>
      <c r="F35" s="451"/>
      <c r="G35" s="451"/>
      <c r="H35" s="452"/>
    </row>
    <row r="36" spans="1:10" x14ac:dyDescent="0.55000000000000004">
      <c r="A36" s="74"/>
      <c r="C36" s="78"/>
      <c r="D36" s="78"/>
      <c r="E36" s="78"/>
      <c r="F36" s="78"/>
      <c r="G36" s="78"/>
      <c r="H36" s="79"/>
    </row>
    <row r="37" spans="1:10" ht="15" customHeight="1" x14ac:dyDescent="0.55000000000000004">
      <c r="A37" s="106"/>
      <c r="B37" s="78"/>
      <c r="C37" s="78"/>
      <c r="D37" s="78"/>
      <c r="E37" s="438" t="s">
        <v>272</v>
      </c>
      <c r="F37" s="438"/>
      <c r="G37" s="438"/>
      <c r="H37" s="439"/>
    </row>
    <row r="38" spans="1:10" x14ac:dyDescent="0.55000000000000004">
      <c r="A38" s="106"/>
      <c r="E38" s="80" t="s">
        <v>140</v>
      </c>
      <c r="F38" s="80" t="s">
        <v>140</v>
      </c>
      <c r="G38" s="80" t="s">
        <v>140</v>
      </c>
      <c r="H38" s="81" t="s">
        <v>140</v>
      </c>
    </row>
    <row r="39" spans="1:10" x14ac:dyDescent="0.55000000000000004">
      <c r="A39" s="106"/>
      <c r="B39" s="80"/>
      <c r="C39" s="80"/>
      <c r="D39" s="80" t="s">
        <v>141</v>
      </c>
      <c r="E39" s="80" t="s">
        <v>143</v>
      </c>
      <c r="F39" s="80" t="s">
        <v>143</v>
      </c>
      <c r="G39" s="80" t="s">
        <v>143</v>
      </c>
      <c r="H39" s="81" t="s">
        <v>143</v>
      </c>
    </row>
    <row r="40" spans="1:10" x14ac:dyDescent="0.55000000000000004">
      <c r="A40" s="106"/>
      <c r="B40" s="82" t="s">
        <v>172</v>
      </c>
      <c r="C40" s="83"/>
      <c r="D40" s="83" t="s">
        <v>140</v>
      </c>
      <c r="E40" s="83" t="s">
        <v>332</v>
      </c>
      <c r="F40" s="83" t="s">
        <v>130</v>
      </c>
      <c r="G40" s="83" t="s">
        <v>267</v>
      </c>
      <c r="H40" s="135" t="s">
        <v>268</v>
      </c>
      <c r="J40" s="136"/>
    </row>
    <row r="41" spans="1:10" x14ac:dyDescent="0.55000000000000004">
      <c r="A41" s="137" t="s">
        <v>443</v>
      </c>
      <c r="B41" s="138"/>
      <c r="C41" s="80"/>
      <c r="D41" s="80"/>
      <c r="E41" s="80"/>
      <c r="F41" s="80"/>
      <c r="G41" s="80"/>
      <c r="H41" s="81"/>
      <c r="J41" s="139"/>
    </row>
    <row r="42" spans="1:10" x14ac:dyDescent="0.55000000000000004">
      <c r="A42" s="106"/>
      <c r="B42" s="88" t="s">
        <v>269</v>
      </c>
      <c r="C42" s="80"/>
      <c r="D42" s="80"/>
      <c r="E42" s="80"/>
      <c r="F42" s="80"/>
      <c r="G42" s="80"/>
      <c r="H42" s="81"/>
      <c r="J42" s="139"/>
    </row>
    <row r="43" spans="1:10" ht="15" customHeight="1" x14ac:dyDescent="0.55000000000000004">
      <c r="A43" s="106"/>
      <c r="B43" s="407"/>
      <c r="C43" s="407"/>
      <c r="D43" s="263"/>
      <c r="E43" s="264"/>
      <c r="F43" s="264"/>
      <c r="G43" s="265"/>
      <c r="H43" s="266"/>
      <c r="J43" s="139"/>
    </row>
    <row r="44" spans="1:10" ht="15" customHeight="1" x14ac:dyDescent="0.55000000000000004">
      <c r="A44" s="106"/>
      <c r="B44" s="447"/>
      <c r="C44" s="448"/>
      <c r="D44" s="263"/>
      <c r="E44" s="264"/>
      <c r="F44" s="264"/>
      <c r="G44" s="265"/>
      <c r="H44" s="266"/>
      <c r="J44" s="139"/>
    </row>
    <row r="45" spans="1:10" ht="15" customHeight="1" x14ac:dyDescent="0.55000000000000004">
      <c r="A45" s="106"/>
      <c r="B45" s="447"/>
      <c r="C45" s="448"/>
      <c r="D45" s="263"/>
      <c r="E45" s="264"/>
      <c r="F45" s="264"/>
      <c r="G45" s="265"/>
      <c r="H45" s="266"/>
      <c r="J45" s="139"/>
    </row>
    <row r="46" spans="1:10" ht="15" customHeight="1" x14ac:dyDescent="0.55000000000000004">
      <c r="A46" s="106"/>
      <c r="B46" s="447"/>
      <c r="C46" s="448"/>
      <c r="D46" s="263"/>
      <c r="E46" s="264"/>
      <c r="F46" s="264"/>
      <c r="G46" s="265"/>
      <c r="H46" s="266"/>
      <c r="J46" s="139"/>
    </row>
    <row r="47" spans="1:10" ht="15" customHeight="1" x14ac:dyDescent="0.55000000000000004">
      <c r="A47" s="106"/>
      <c r="B47" s="447"/>
      <c r="C47" s="448"/>
      <c r="D47" s="263"/>
      <c r="E47" s="264"/>
      <c r="F47" s="264"/>
      <c r="G47" s="265"/>
      <c r="H47" s="266"/>
      <c r="J47" s="139"/>
    </row>
    <row r="48" spans="1:10" ht="15" customHeight="1" x14ac:dyDescent="0.55000000000000004">
      <c r="A48" s="106"/>
      <c r="B48" s="408" t="s">
        <v>135</v>
      </c>
      <c r="C48" s="410"/>
      <c r="D48" s="263"/>
      <c r="E48" s="264"/>
      <c r="F48" s="264"/>
      <c r="G48" s="265"/>
      <c r="H48" s="266"/>
      <c r="J48" s="139"/>
    </row>
    <row r="49" spans="1:8" x14ac:dyDescent="0.55000000000000004">
      <c r="A49" s="106"/>
      <c r="B49" s="407"/>
      <c r="C49" s="407"/>
      <c r="D49" s="264"/>
      <c r="E49" s="264"/>
      <c r="F49" s="264"/>
      <c r="G49" s="267"/>
      <c r="H49" s="268"/>
    </row>
    <row r="50" spans="1:8" x14ac:dyDescent="0.55000000000000004">
      <c r="A50" s="106"/>
      <c r="B50" s="88" t="s">
        <v>270</v>
      </c>
      <c r="C50" s="113"/>
      <c r="D50" s="140"/>
      <c r="E50" s="140"/>
      <c r="F50" s="140"/>
      <c r="G50" s="141"/>
      <c r="H50" s="142"/>
    </row>
    <row r="51" spans="1:8" x14ac:dyDescent="0.55000000000000004">
      <c r="A51" s="106"/>
      <c r="B51" s="407"/>
      <c r="C51" s="407"/>
      <c r="D51" s="264"/>
      <c r="E51" s="264"/>
      <c r="F51" s="264"/>
      <c r="G51" s="267"/>
      <c r="H51" s="268"/>
    </row>
    <row r="52" spans="1:8" x14ac:dyDescent="0.55000000000000004">
      <c r="A52" s="106"/>
      <c r="B52" s="447"/>
      <c r="C52" s="448"/>
      <c r="D52" s="264"/>
      <c r="E52" s="264"/>
      <c r="F52" s="264"/>
      <c r="G52" s="267"/>
      <c r="H52" s="268"/>
    </row>
    <row r="53" spans="1:8" x14ac:dyDescent="0.55000000000000004">
      <c r="A53" s="106"/>
      <c r="B53" s="447"/>
      <c r="C53" s="448"/>
      <c r="D53" s="264"/>
      <c r="E53" s="264"/>
      <c r="F53" s="264"/>
      <c r="G53" s="267"/>
      <c r="H53" s="268"/>
    </row>
    <row r="54" spans="1:8" x14ac:dyDescent="0.55000000000000004">
      <c r="A54" s="106"/>
      <c r="B54" s="447"/>
      <c r="C54" s="448"/>
      <c r="D54" s="264"/>
      <c r="E54" s="264"/>
      <c r="F54" s="264"/>
      <c r="G54" s="267"/>
      <c r="H54" s="268"/>
    </row>
    <row r="55" spans="1:8" x14ac:dyDescent="0.55000000000000004">
      <c r="A55" s="106"/>
      <c r="B55" s="447"/>
      <c r="C55" s="448"/>
      <c r="D55" s="264"/>
      <c r="E55" s="264"/>
      <c r="F55" s="264"/>
      <c r="G55" s="267"/>
      <c r="H55" s="268"/>
    </row>
    <row r="56" spans="1:8" x14ac:dyDescent="0.55000000000000004">
      <c r="A56" s="106"/>
      <c r="B56" s="408" t="s">
        <v>135</v>
      </c>
      <c r="C56" s="410"/>
      <c r="D56" s="264"/>
      <c r="E56" s="264"/>
      <c r="F56" s="264"/>
      <c r="G56" s="267"/>
      <c r="H56" s="268"/>
    </row>
    <row r="57" spans="1:8" x14ac:dyDescent="0.55000000000000004">
      <c r="A57" s="106"/>
      <c r="B57" s="407"/>
      <c r="C57" s="407"/>
      <c r="D57" s="264"/>
      <c r="E57" s="264"/>
      <c r="F57" s="264"/>
      <c r="G57" s="267"/>
      <c r="H57" s="268"/>
    </row>
    <row r="58" spans="1:8" x14ac:dyDescent="0.55000000000000004">
      <c r="A58" s="106"/>
      <c r="B58" s="143"/>
      <c r="C58" s="120"/>
      <c r="D58" s="144">
        <f>SUM(D43:D57)</f>
        <v>0</v>
      </c>
      <c r="E58" s="145">
        <f>SUM(E43:E57)</f>
        <v>0</v>
      </c>
      <c r="F58" s="145">
        <f>SUM(F43:F57)</f>
        <v>0</v>
      </c>
      <c r="G58" s="144">
        <f>SUM(G43:G57)</f>
        <v>0</v>
      </c>
      <c r="H58" s="146">
        <f>SUM(H43:H57)</f>
        <v>0</v>
      </c>
    </row>
    <row r="59" spans="1:8" x14ac:dyDescent="0.55000000000000004">
      <c r="A59" s="74" t="s">
        <v>113</v>
      </c>
      <c r="B59" s="50" t="s">
        <v>279</v>
      </c>
      <c r="C59" s="120"/>
      <c r="D59" s="147"/>
      <c r="E59" s="147"/>
      <c r="F59" s="147"/>
      <c r="G59" s="148"/>
      <c r="H59" s="149"/>
    </row>
    <row r="60" spans="1:8" x14ac:dyDescent="0.55000000000000004">
      <c r="A60" s="106"/>
      <c r="C60" s="44" t="s">
        <v>265</v>
      </c>
      <c r="D60" s="144">
        <f>D58</f>
        <v>0</v>
      </c>
      <c r="E60" s="145">
        <f t="shared" ref="E60:H60" si="0">E58</f>
        <v>0</v>
      </c>
      <c r="F60" s="145">
        <f t="shared" si="0"/>
        <v>0</v>
      </c>
      <c r="G60" s="144">
        <f t="shared" si="0"/>
        <v>0</v>
      </c>
      <c r="H60" s="150">
        <f t="shared" si="0"/>
        <v>0</v>
      </c>
    </row>
    <row r="61" spans="1:8" x14ac:dyDescent="0.55000000000000004">
      <c r="A61" s="106"/>
      <c r="C61" s="44" t="s">
        <v>266</v>
      </c>
      <c r="E61" s="301" t="e">
        <f>E60/D60</f>
        <v>#DIV/0!</v>
      </c>
      <c r="F61" s="301" t="e">
        <f>F60/D60</f>
        <v>#DIV/0!</v>
      </c>
      <c r="G61" s="301" t="e">
        <f>G60/D60</f>
        <v>#DIV/0!</v>
      </c>
      <c r="H61" s="302" t="e">
        <f>H60/D60</f>
        <v>#DIV/0!</v>
      </c>
    </row>
    <row r="62" spans="1:8" x14ac:dyDescent="0.55000000000000004">
      <c r="A62" s="106"/>
      <c r="C62" s="44" t="s">
        <v>280</v>
      </c>
      <c r="E62" s="92" t="e">
        <f>IF(E61&gt;=(2/3),"Yes","No")</f>
        <v>#DIV/0!</v>
      </c>
      <c r="F62" s="92" t="e">
        <f>IF(F61&gt;=(2/3),"Yes","No")</f>
        <v>#DIV/0!</v>
      </c>
      <c r="G62" s="92" t="e">
        <f>IF(G61&gt;=(2/3),"Yes","No")</f>
        <v>#DIV/0!</v>
      </c>
      <c r="H62" s="151" t="e">
        <f>IF(H61&gt;=(2/3),"Yes","No")</f>
        <v>#DIV/0!</v>
      </c>
    </row>
    <row r="63" spans="1:8" x14ac:dyDescent="0.55000000000000004">
      <c r="A63" s="106"/>
      <c r="B63" s="84"/>
      <c r="C63" s="84"/>
      <c r="D63" s="84"/>
      <c r="E63" s="152" t="e">
        <f>IF(E62="No", "Note A", "Note B")</f>
        <v>#DIV/0!</v>
      </c>
      <c r="F63" s="152" t="e">
        <f>IF(F62="No", "Note A", "Note B")</f>
        <v>#DIV/0!</v>
      </c>
      <c r="G63" s="152" t="e">
        <f>IF(G62="No", "Note A", "Note B")</f>
        <v>#DIV/0!</v>
      </c>
      <c r="H63" s="153" t="e">
        <f>IF(H62="No", "Note A", "Note B")</f>
        <v>#DIV/0!</v>
      </c>
    </row>
    <row r="64" spans="1:8" x14ac:dyDescent="0.55000000000000004">
      <c r="A64" s="137" t="s">
        <v>444</v>
      </c>
      <c r="D64" s="154"/>
      <c r="E64" s="154"/>
      <c r="F64" s="154"/>
      <c r="G64" s="154"/>
      <c r="H64" s="76"/>
    </row>
    <row r="65" spans="1:10" x14ac:dyDescent="0.55000000000000004">
      <c r="A65" s="106"/>
      <c r="B65" s="88" t="s">
        <v>269</v>
      </c>
      <c r="C65" s="80"/>
      <c r="D65" s="80"/>
      <c r="E65" s="80"/>
      <c r="F65" s="80"/>
      <c r="G65" s="80"/>
      <c r="H65" s="81"/>
      <c r="J65" s="139"/>
    </row>
    <row r="66" spans="1:10" x14ac:dyDescent="0.55000000000000004">
      <c r="A66" s="106"/>
      <c r="B66" s="407"/>
      <c r="C66" s="407"/>
      <c r="D66" s="263"/>
      <c r="E66" s="264"/>
      <c r="F66" s="264"/>
      <c r="G66" s="265"/>
      <c r="H66" s="266"/>
      <c r="J66" s="139"/>
    </row>
    <row r="67" spans="1:10" x14ac:dyDescent="0.55000000000000004">
      <c r="A67" s="106"/>
      <c r="B67" s="429"/>
      <c r="C67" s="430"/>
      <c r="D67" s="263"/>
      <c r="E67" s="264"/>
      <c r="F67" s="264"/>
      <c r="G67" s="265"/>
      <c r="H67" s="266"/>
      <c r="J67" s="139"/>
    </row>
    <row r="68" spans="1:10" x14ac:dyDescent="0.55000000000000004">
      <c r="A68" s="106"/>
      <c r="B68" s="429"/>
      <c r="C68" s="430"/>
      <c r="D68" s="263"/>
      <c r="E68" s="264"/>
      <c r="F68" s="264"/>
      <c r="G68" s="265"/>
      <c r="H68" s="266"/>
      <c r="J68" s="139"/>
    </row>
    <row r="69" spans="1:10" x14ac:dyDescent="0.55000000000000004">
      <c r="A69" s="106"/>
      <c r="B69" s="429"/>
      <c r="C69" s="430"/>
      <c r="D69" s="263"/>
      <c r="E69" s="264"/>
      <c r="F69" s="264"/>
      <c r="G69" s="265"/>
      <c r="H69" s="266"/>
      <c r="J69" s="139"/>
    </row>
    <row r="70" spans="1:10" x14ac:dyDescent="0.55000000000000004">
      <c r="A70" s="106"/>
      <c r="B70" s="408" t="s">
        <v>135</v>
      </c>
      <c r="C70" s="410"/>
      <c r="D70" s="263"/>
      <c r="E70" s="264"/>
      <c r="F70" s="264"/>
      <c r="G70" s="265"/>
      <c r="H70" s="266"/>
      <c r="J70" s="139"/>
    </row>
    <row r="71" spans="1:10" x14ac:dyDescent="0.55000000000000004">
      <c r="A71" s="106"/>
      <c r="B71" s="407"/>
      <c r="C71" s="407"/>
      <c r="D71" s="264"/>
      <c r="E71" s="264"/>
      <c r="F71" s="264"/>
      <c r="G71" s="267"/>
      <c r="H71" s="268"/>
    </row>
    <row r="72" spans="1:10" x14ac:dyDescent="0.55000000000000004">
      <c r="A72" s="106"/>
      <c r="B72" s="88" t="s">
        <v>270</v>
      </c>
      <c r="C72" s="113"/>
      <c r="D72" s="140"/>
      <c r="E72" s="140"/>
      <c r="F72" s="140"/>
      <c r="G72" s="141"/>
      <c r="H72" s="142"/>
    </row>
    <row r="73" spans="1:10" x14ac:dyDescent="0.55000000000000004">
      <c r="A73" s="106"/>
      <c r="B73" s="407"/>
      <c r="C73" s="407"/>
      <c r="D73" s="264"/>
      <c r="E73" s="264"/>
      <c r="F73" s="264"/>
      <c r="G73" s="267"/>
      <c r="H73" s="268"/>
    </row>
    <row r="74" spans="1:10" x14ac:dyDescent="0.55000000000000004">
      <c r="A74" s="106"/>
      <c r="B74" s="429"/>
      <c r="C74" s="430"/>
      <c r="D74" s="264"/>
      <c r="E74" s="264"/>
      <c r="F74" s="264"/>
      <c r="G74" s="267"/>
      <c r="H74" s="268"/>
    </row>
    <row r="75" spans="1:10" x14ac:dyDescent="0.55000000000000004">
      <c r="A75" s="106"/>
      <c r="B75" s="429"/>
      <c r="C75" s="430"/>
      <c r="D75" s="264"/>
      <c r="E75" s="264"/>
      <c r="F75" s="264"/>
      <c r="G75" s="267"/>
      <c r="H75" s="268"/>
    </row>
    <row r="76" spans="1:10" x14ac:dyDescent="0.55000000000000004">
      <c r="A76" s="106"/>
      <c r="B76" s="429"/>
      <c r="C76" s="430"/>
      <c r="D76" s="264"/>
      <c r="E76" s="264"/>
      <c r="F76" s="264"/>
      <c r="G76" s="267"/>
      <c r="H76" s="268"/>
    </row>
    <row r="77" spans="1:10" x14ac:dyDescent="0.55000000000000004">
      <c r="A77" s="106"/>
      <c r="B77" s="408" t="s">
        <v>135</v>
      </c>
      <c r="C77" s="410"/>
      <c r="D77" s="264"/>
      <c r="E77" s="264"/>
      <c r="F77" s="264"/>
      <c r="G77" s="267"/>
      <c r="H77" s="268"/>
    </row>
    <row r="78" spans="1:10" x14ac:dyDescent="0.55000000000000004">
      <c r="A78" s="106"/>
      <c r="B78" s="407"/>
      <c r="C78" s="407"/>
      <c r="D78" s="264"/>
      <c r="E78" s="264"/>
      <c r="F78" s="264"/>
      <c r="G78" s="267"/>
      <c r="H78" s="268"/>
    </row>
    <row r="79" spans="1:10" x14ac:dyDescent="0.55000000000000004">
      <c r="A79" s="106"/>
      <c r="B79" s="143"/>
      <c r="C79" s="120"/>
      <c r="D79" s="144">
        <f>SUM(D66:D78)</f>
        <v>0</v>
      </c>
      <c r="E79" s="145">
        <f>SUM(E66:E78)</f>
        <v>0</v>
      </c>
      <c r="F79" s="145">
        <f>SUM(F66:F78)</f>
        <v>0</v>
      </c>
      <c r="G79" s="144">
        <f>SUM(G66:G78)</f>
        <v>0</v>
      </c>
      <c r="H79" s="146">
        <f>SUM(H66:H78)</f>
        <v>0</v>
      </c>
    </row>
    <row r="80" spans="1:10" x14ac:dyDescent="0.55000000000000004">
      <c r="A80" s="74" t="s">
        <v>113</v>
      </c>
      <c r="B80" s="50" t="s">
        <v>279</v>
      </c>
      <c r="C80" s="120"/>
      <c r="D80" s="147"/>
      <c r="E80" s="147"/>
      <c r="F80" s="147"/>
      <c r="G80" s="148"/>
      <c r="H80" s="149"/>
    </row>
    <row r="81" spans="1:10" x14ac:dyDescent="0.55000000000000004">
      <c r="A81" s="106"/>
      <c r="C81" s="44" t="s">
        <v>265</v>
      </c>
      <c r="D81" s="144">
        <f>D79</f>
        <v>0</v>
      </c>
      <c r="E81" s="145">
        <f t="shared" ref="E81:H81" si="1">E79</f>
        <v>0</v>
      </c>
      <c r="F81" s="145">
        <f t="shared" si="1"/>
        <v>0</v>
      </c>
      <c r="G81" s="144">
        <f t="shared" si="1"/>
        <v>0</v>
      </c>
      <c r="H81" s="150">
        <f t="shared" si="1"/>
        <v>0</v>
      </c>
    </row>
    <row r="82" spans="1:10" x14ac:dyDescent="0.55000000000000004">
      <c r="A82" s="106"/>
      <c r="C82" s="44" t="s">
        <v>266</v>
      </c>
      <c r="E82" s="301" t="e">
        <f>E81/D81</f>
        <v>#DIV/0!</v>
      </c>
      <c r="F82" s="301" t="e">
        <f>F81/D81</f>
        <v>#DIV/0!</v>
      </c>
      <c r="G82" s="301" t="e">
        <f>G81/D81</f>
        <v>#DIV/0!</v>
      </c>
      <c r="H82" s="302" t="e">
        <f>H81/D81</f>
        <v>#DIV/0!</v>
      </c>
    </row>
    <row r="83" spans="1:10" x14ac:dyDescent="0.55000000000000004">
      <c r="A83" s="106"/>
      <c r="C83" s="44" t="s">
        <v>280</v>
      </c>
      <c r="E83" s="92" t="e">
        <f>IF(E82&gt;=(2/3),"Yes","No")</f>
        <v>#DIV/0!</v>
      </c>
      <c r="F83" s="92" t="e">
        <f>IF(F82&gt;=(2/3),"Yes","No")</f>
        <v>#DIV/0!</v>
      </c>
      <c r="G83" s="92" t="e">
        <f>IF(G82&gt;=(2/3),"Yes","No")</f>
        <v>#DIV/0!</v>
      </c>
      <c r="H83" s="151" t="e">
        <f>IF(H82&gt;=(2/3),"Yes","No")</f>
        <v>#DIV/0!</v>
      </c>
    </row>
    <row r="84" spans="1:10" x14ac:dyDescent="0.55000000000000004">
      <c r="A84" s="106"/>
      <c r="B84" s="84"/>
      <c r="C84" s="84"/>
      <c r="D84" s="84"/>
      <c r="E84" s="152" t="e">
        <f>IF(E83="No", "Note A", "Note B")</f>
        <v>#DIV/0!</v>
      </c>
      <c r="F84" s="152" t="e">
        <f>IF(F83="No", "Note A", "Note B")</f>
        <v>#DIV/0!</v>
      </c>
      <c r="G84" s="152" t="e">
        <f>IF(G83="No", "Note A", "Note B")</f>
        <v>#DIV/0!</v>
      </c>
      <c r="H84" s="153" t="e">
        <f>IF(H83="No", "Note A", "Note B")</f>
        <v>#DIV/0!</v>
      </c>
    </row>
    <row r="85" spans="1:10" x14ac:dyDescent="0.55000000000000004">
      <c r="A85" s="137" t="s">
        <v>445</v>
      </c>
      <c r="D85" s="154"/>
      <c r="E85" s="154"/>
      <c r="F85" s="154"/>
      <c r="G85" s="154"/>
      <c r="H85" s="76"/>
    </row>
    <row r="86" spans="1:10" x14ac:dyDescent="0.55000000000000004">
      <c r="A86" s="106"/>
      <c r="B86" s="88" t="s">
        <v>269</v>
      </c>
      <c r="C86" s="80"/>
      <c r="D86" s="80"/>
      <c r="E86" s="80"/>
      <c r="F86" s="80"/>
      <c r="G86" s="80"/>
      <c r="H86" s="81"/>
    </row>
    <row r="87" spans="1:10" x14ac:dyDescent="0.55000000000000004">
      <c r="A87" s="106"/>
      <c r="B87" s="407"/>
      <c r="C87" s="407"/>
      <c r="D87" s="263"/>
      <c r="E87" s="264"/>
      <c r="F87" s="264"/>
      <c r="G87" s="265"/>
      <c r="H87" s="266"/>
      <c r="J87" s="139"/>
    </row>
    <row r="88" spans="1:10" x14ac:dyDescent="0.55000000000000004">
      <c r="A88" s="106"/>
      <c r="B88" s="429"/>
      <c r="C88" s="430"/>
      <c r="D88" s="263"/>
      <c r="E88" s="264"/>
      <c r="F88" s="264"/>
      <c r="G88" s="265"/>
      <c r="H88" s="266"/>
      <c r="J88" s="139"/>
    </row>
    <row r="89" spans="1:10" x14ac:dyDescent="0.55000000000000004">
      <c r="A89" s="106"/>
      <c r="B89" s="429"/>
      <c r="C89" s="430"/>
      <c r="D89" s="263"/>
      <c r="E89" s="264"/>
      <c r="F89" s="264"/>
      <c r="G89" s="265"/>
      <c r="H89" s="266"/>
      <c r="J89" s="139"/>
    </row>
    <row r="90" spans="1:10" x14ac:dyDescent="0.55000000000000004">
      <c r="A90" s="106"/>
      <c r="B90" s="429"/>
      <c r="C90" s="430"/>
      <c r="D90" s="263"/>
      <c r="E90" s="264"/>
      <c r="F90" s="264"/>
      <c r="G90" s="265"/>
      <c r="H90" s="266"/>
      <c r="J90" s="139"/>
    </row>
    <row r="91" spans="1:10" x14ac:dyDescent="0.55000000000000004">
      <c r="A91" s="106"/>
      <c r="B91" s="408" t="s">
        <v>135</v>
      </c>
      <c r="C91" s="410"/>
      <c r="D91" s="263"/>
      <c r="E91" s="264"/>
      <c r="F91" s="264"/>
      <c r="G91" s="265"/>
      <c r="H91" s="266"/>
      <c r="J91" s="139"/>
    </row>
    <row r="92" spans="1:10" x14ac:dyDescent="0.55000000000000004">
      <c r="A92" s="106"/>
      <c r="B92" s="407"/>
      <c r="C92" s="407"/>
      <c r="D92" s="264"/>
      <c r="E92" s="264"/>
      <c r="F92" s="264"/>
      <c r="G92" s="267"/>
      <c r="H92" s="268"/>
    </row>
    <row r="93" spans="1:10" x14ac:dyDescent="0.55000000000000004">
      <c r="A93" s="106"/>
      <c r="B93" s="88" t="s">
        <v>270</v>
      </c>
      <c r="C93" s="113"/>
      <c r="D93" s="140"/>
      <c r="E93" s="140"/>
      <c r="F93" s="140"/>
      <c r="G93" s="141"/>
      <c r="H93" s="142"/>
    </row>
    <row r="94" spans="1:10" x14ac:dyDescent="0.55000000000000004">
      <c r="A94" s="106"/>
      <c r="B94" s="407"/>
      <c r="C94" s="407"/>
      <c r="D94" s="264"/>
      <c r="E94" s="264"/>
      <c r="F94" s="264"/>
      <c r="G94" s="267"/>
      <c r="H94" s="268"/>
    </row>
    <row r="95" spans="1:10" x14ac:dyDescent="0.55000000000000004">
      <c r="A95" s="106"/>
      <c r="B95" s="429"/>
      <c r="C95" s="430"/>
      <c r="D95" s="264"/>
      <c r="E95" s="264"/>
      <c r="F95" s="264"/>
      <c r="G95" s="267"/>
      <c r="H95" s="268"/>
    </row>
    <row r="96" spans="1:10" x14ac:dyDescent="0.55000000000000004">
      <c r="A96" s="106"/>
      <c r="B96" s="429"/>
      <c r="C96" s="430"/>
      <c r="D96" s="264"/>
      <c r="E96" s="264"/>
      <c r="F96" s="264"/>
      <c r="G96" s="267"/>
      <c r="H96" s="268"/>
    </row>
    <row r="97" spans="1:10" x14ac:dyDescent="0.55000000000000004">
      <c r="A97" s="106"/>
      <c r="B97" s="429"/>
      <c r="C97" s="430"/>
      <c r="D97" s="264"/>
      <c r="E97" s="264"/>
      <c r="F97" s="264"/>
      <c r="G97" s="267"/>
      <c r="H97" s="268"/>
    </row>
    <row r="98" spans="1:10" x14ac:dyDescent="0.55000000000000004">
      <c r="A98" s="106"/>
      <c r="B98" s="408" t="s">
        <v>135</v>
      </c>
      <c r="C98" s="410"/>
      <c r="D98" s="264"/>
      <c r="E98" s="264"/>
      <c r="F98" s="264"/>
      <c r="G98" s="267"/>
      <c r="H98" s="268"/>
    </row>
    <row r="99" spans="1:10" x14ac:dyDescent="0.55000000000000004">
      <c r="A99" s="106"/>
      <c r="B99" s="407"/>
      <c r="C99" s="407"/>
      <c r="D99" s="264"/>
      <c r="E99" s="264"/>
      <c r="F99" s="264"/>
      <c r="G99" s="267"/>
      <c r="H99" s="268"/>
    </row>
    <row r="100" spans="1:10" x14ac:dyDescent="0.55000000000000004">
      <c r="A100" s="106"/>
      <c r="B100" s="143"/>
      <c r="C100" s="120"/>
      <c r="D100" s="144">
        <f>SUM(D87:D99)</f>
        <v>0</v>
      </c>
      <c r="E100" s="145">
        <f>SUM(E87:E99)</f>
        <v>0</v>
      </c>
      <c r="F100" s="145">
        <f>SUM(F87:F99)</f>
        <v>0</v>
      </c>
      <c r="G100" s="144">
        <f>SUM(G87:G99)</f>
        <v>0</v>
      </c>
      <c r="H100" s="146">
        <f>SUM(H87:H99)</f>
        <v>0</v>
      </c>
    </row>
    <row r="101" spans="1:10" x14ac:dyDescent="0.55000000000000004">
      <c r="A101" s="74" t="s">
        <v>113</v>
      </c>
      <c r="B101" s="50" t="s">
        <v>279</v>
      </c>
      <c r="C101" s="120"/>
      <c r="D101" s="147"/>
      <c r="E101" s="147"/>
      <c r="F101" s="147"/>
      <c r="G101" s="148"/>
      <c r="H101" s="149"/>
    </row>
    <row r="102" spans="1:10" x14ac:dyDescent="0.55000000000000004">
      <c r="A102" s="106"/>
      <c r="C102" s="44" t="s">
        <v>265</v>
      </c>
      <c r="D102" s="144">
        <f>D100</f>
        <v>0</v>
      </c>
      <c r="E102" s="145">
        <f t="shared" ref="E102:H102" si="2">E100</f>
        <v>0</v>
      </c>
      <c r="F102" s="145">
        <f t="shared" si="2"/>
        <v>0</v>
      </c>
      <c r="G102" s="144">
        <f t="shared" si="2"/>
        <v>0</v>
      </c>
      <c r="H102" s="150">
        <f t="shared" si="2"/>
        <v>0</v>
      </c>
    </row>
    <row r="103" spans="1:10" x14ac:dyDescent="0.55000000000000004">
      <c r="A103" s="106"/>
      <c r="C103" s="44" t="s">
        <v>266</v>
      </c>
      <c r="E103" s="301" t="e">
        <f>E102/D102</f>
        <v>#DIV/0!</v>
      </c>
      <c r="F103" s="301" t="e">
        <f>F102/D102</f>
        <v>#DIV/0!</v>
      </c>
      <c r="G103" s="301" t="e">
        <f>G102/D102</f>
        <v>#DIV/0!</v>
      </c>
      <c r="H103" s="302" t="e">
        <f>H102/D102</f>
        <v>#DIV/0!</v>
      </c>
    </row>
    <row r="104" spans="1:10" x14ac:dyDescent="0.55000000000000004">
      <c r="A104" s="106"/>
      <c r="C104" s="44" t="s">
        <v>280</v>
      </c>
      <c r="E104" s="92" t="e">
        <f>IF(E103&gt;=(2/3),"Yes","No")</f>
        <v>#DIV/0!</v>
      </c>
      <c r="F104" s="92" t="e">
        <f>IF(F103&gt;=(2/3),"Yes","No")</f>
        <v>#DIV/0!</v>
      </c>
      <c r="G104" s="92" t="e">
        <f>IF(G103&gt;=(2/3),"Yes","No")</f>
        <v>#DIV/0!</v>
      </c>
      <c r="H104" s="151" t="e">
        <f>IF(H103&gt;=(2/3),"Yes","No")</f>
        <v>#DIV/0!</v>
      </c>
    </row>
    <row r="105" spans="1:10" x14ac:dyDescent="0.55000000000000004">
      <c r="A105" s="106"/>
      <c r="B105" s="84"/>
      <c r="C105" s="84"/>
      <c r="D105" s="84"/>
      <c r="E105" s="152" t="e">
        <f>IF(E104="No", "Note A", "Note B")</f>
        <v>#DIV/0!</v>
      </c>
      <c r="F105" s="152" t="e">
        <f>IF(F104="No", "Note A", "Note B")</f>
        <v>#DIV/0!</v>
      </c>
      <c r="G105" s="152" t="e">
        <f>IF(G104="No", "Note A", "Note B")</f>
        <v>#DIV/0!</v>
      </c>
      <c r="H105" s="153" t="e">
        <f>IF(H104="No", "Note A", "Note B")</f>
        <v>#DIV/0!</v>
      </c>
    </row>
    <row r="106" spans="1:10" x14ac:dyDescent="0.55000000000000004">
      <c r="A106" s="137" t="s">
        <v>446</v>
      </c>
      <c r="D106" s="154"/>
      <c r="E106" s="154"/>
      <c r="F106" s="154"/>
      <c r="G106" s="154"/>
      <c r="H106" s="76"/>
    </row>
    <row r="107" spans="1:10" x14ac:dyDescent="0.55000000000000004">
      <c r="A107" s="106"/>
      <c r="B107" s="88" t="s">
        <v>269</v>
      </c>
      <c r="C107" s="80"/>
      <c r="D107" s="80"/>
      <c r="E107" s="80"/>
      <c r="F107" s="80"/>
      <c r="G107" s="80"/>
      <c r="H107" s="81"/>
    </row>
    <row r="108" spans="1:10" x14ac:dyDescent="0.55000000000000004">
      <c r="A108" s="106"/>
      <c r="B108" s="407"/>
      <c r="C108" s="407"/>
      <c r="D108" s="263"/>
      <c r="E108" s="264"/>
      <c r="F108" s="264"/>
      <c r="G108" s="265"/>
      <c r="H108" s="266"/>
      <c r="J108" s="139"/>
    </row>
    <row r="109" spans="1:10" x14ac:dyDescent="0.55000000000000004">
      <c r="A109" s="106"/>
      <c r="B109" s="429"/>
      <c r="C109" s="430"/>
      <c r="D109" s="263"/>
      <c r="E109" s="264"/>
      <c r="F109" s="264"/>
      <c r="G109" s="265"/>
      <c r="H109" s="266"/>
      <c r="J109" s="139"/>
    </row>
    <row r="110" spans="1:10" x14ac:dyDescent="0.55000000000000004">
      <c r="A110" s="106"/>
      <c r="B110" s="429"/>
      <c r="C110" s="430"/>
      <c r="D110" s="263"/>
      <c r="E110" s="264"/>
      <c r="F110" s="264"/>
      <c r="G110" s="265"/>
      <c r="H110" s="266"/>
      <c r="J110" s="139"/>
    </row>
    <row r="111" spans="1:10" x14ac:dyDescent="0.55000000000000004">
      <c r="A111" s="106"/>
      <c r="B111" s="429"/>
      <c r="C111" s="430"/>
      <c r="D111" s="263"/>
      <c r="E111" s="264"/>
      <c r="F111" s="264"/>
      <c r="G111" s="265"/>
      <c r="H111" s="266"/>
      <c r="J111" s="139"/>
    </row>
    <row r="112" spans="1:10" x14ac:dyDescent="0.55000000000000004">
      <c r="A112" s="106"/>
      <c r="B112" s="408" t="s">
        <v>135</v>
      </c>
      <c r="C112" s="410"/>
      <c r="D112" s="263"/>
      <c r="E112" s="264"/>
      <c r="F112" s="264"/>
      <c r="G112" s="265"/>
      <c r="H112" s="266"/>
      <c r="J112" s="139"/>
    </row>
    <row r="113" spans="1:8" x14ac:dyDescent="0.55000000000000004">
      <c r="A113" s="106"/>
      <c r="B113" s="407"/>
      <c r="C113" s="407"/>
      <c r="D113" s="264"/>
      <c r="E113" s="264"/>
      <c r="F113" s="264"/>
      <c r="G113" s="267"/>
      <c r="H113" s="268"/>
    </row>
    <row r="114" spans="1:8" x14ac:dyDescent="0.55000000000000004">
      <c r="A114" s="106"/>
      <c r="B114" s="88" t="s">
        <v>270</v>
      </c>
      <c r="C114" s="113"/>
      <c r="D114" s="140"/>
      <c r="E114" s="140"/>
      <c r="F114" s="140"/>
      <c r="G114" s="141"/>
      <c r="H114" s="142"/>
    </row>
    <row r="115" spans="1:8" x14ac:dyDescent="0.55000000000000004">
      <c r="A115" s="106"/>
      <c r="B115" s="407"/>
      <c r="C115" s="407"/>
      <c r="D115" s="264"/>
      <c r="E115" s="264"/>
      <c r="F115" s="264"/>
      <c r="G115" s="267"/>
      <c r="H115" s="268"/>
    </row>
    <row r="116" spans="1:8" x14ac:dyDescent="0.55000000000000004">
      <c r="A116" s="106"/>
      <c r="B116" s="429"/>
      <c r="C116" s="430"/>
      <c r="D116" s="264"/>
      <c r="E116" s="264"/>
      <c r="F116" s="264"/>
      <c r="G116" s="267"/>
      <c r="H116" s="268"/>
    </row>
    <row r="117" spans="1:8" x14ac:dyDescent="0.55000000000000004">
      <c r="A117" s="106"/>
      <c r="B117" s="429"/>
      <c r="C117" s="430"/>
      <c r="D117" s="264"/>
      <c r="E117" s="264"/>
      <c r="F117" s="264"/>
      <c r="G117" s="267"/>
      <c r="H117" s="268"/>
    </row>
    <row r="118" spans="1:8" x14ac:dyDescent="0.55000000000000004">
      <c r="A118" s="106"/>
      <c r="B118" s="429"/>
      <c r="C118" s="430"/>
      <c r="D118" s="264"/>
      <c r="E118" s="264"/>
      <c r="F118" s="264"/>
      <c r="G118" s="267"/>
      <c r="H118" s="268"/>
    </row>
    <row r="119" spans="1:8" x14ac:dyDescent="0.55000000000000004">
      <c r="A119" s="106"/>
      <c r="B119" s="408" t="s">
        <v>135</v>
      </c>
      <c r="C119" s="410"/>
      <c r="D119" s="264"/>
      <c r="E119" s="264"/>
      <c r="F119" s="264"/>
      <c r="G119" s="267"/>
      <c r="H119" s="268"/>
    </row>
    <row r="120" spans="1:8" x14ac:dyDescent="0.55000000000000004">
      <c r="A120" s="106"/>
      <c r="B120" s="407"/>
      <c r="C120" s="407"/>
      <c r="D120" s="264"/>
      <c r="E120" s="264"/>
      <c r="F120" s="264"/>
      <c r="G120" s="267"/>
      <c r="H120" s="268"/>
    </row>
    <row r="121" spans="1:8" x14ac:dyDescent="0.55000000000000004">
      <c r="A121" s="106"/>
      <c r="B121" s="143"/>
      <c r="C121" s="120"/>
      <c r="D121" s="144">
        <f>SUM(D108:D120)</f>
        <v>0</v>
      </c>
      <c r="E121" s="145">
        <f>SUM(E108:E120)</f>
        <v>0</v>
      </c>
      <c r="F121" s="145">
        <f>SUM(F108:F120)</f>
        <v>0</v>
      </c>
      <c r="G121" s="144">
        <f>SUM(G108:G120)</f>
        <v>0</v>
      </c>
      <c r="H121" s="146">
        <f>SUM(H108:H120)</f>
        <v>0</v>
      </c>
    </row>
    <row r="122" spans="1:8" x14ac:dyDescent="0.55000000000000004">
      <c r="A122" s="74" t="s">
        <v>113</v>
      </c>
      <c r="B122" s="50" t="s">
        <v>279</v>
      </c>
      <c r="C122" s="120"/>
      <c r="D122" s="147"/>
      <c r="E122" s="147"/>
      <c r="F122" s="147"/>
      <c r="G122" s="148"/>
      <c r="H122" s="149"/>
    </row>
    <row r="123" spans="1:8" x14ac:dyDescent="0.55000000000000004">
      <c r="A123" s="106"/>
      <c r="C123" s="44" t="s">
        <v>265</v>
      </c>
      <c r="D123" s="144">
        <f>D121</f>
        <v>0</v>
      </c>
      <c r="E123" s="145">
        <f t="shared" ref="E123:H123" si="3">E121</f>
        <v>0</v>
      </c>
      <c r="F123" s="145">
        <f t="shared" si="3"/>
        <v>0</v>
      </c>
      <c r="G123" s="144">
        <f t="shared" si="3"/>
        <v>0</v>
      </c>
      <c r="H123" s="150">
        <f t="shared" si="3"/>
        <v>0</v>
      </c>
    </row>
    <row r="124" spans="1:8" x14ac:dyDescent="0.55000000000000004">
      <c r="A124" s="106"/>
      <c r="C124" s="44" t="s">
        <v>266</v>
      </c>
      <c r="E124" s="301" t="e">
        <f>E123/D123</f>
        <v>#DIV/0!</v>
      </c>
      <c r="F124" s="301" t="e">
        <f>F123/D123</f>
        <v>#DIV/0!</v>
      </c>
      <c r="G124" s="301" t="e">
        <f>G123/D123</f>
        <v>#DIV/0!</v>
      </c>
      <c r="H124" s="302" t="e">
        <f>H123/D123</f>
        <v>#DIV/0!</v>
      </c>
    </row>
    <row r="125" spans="1:8" x14ac:dyDescent="0.55000000000000004">
      <c r="A125" s="106"/>
      <c r="C125" s="44" t="s">
        <v>280</v>
      </c>
      <c r="E125" s="92" t="e">
        <f>IF(E124&gt;=(2/3),"Yes","No")</f>
        <v>#DIV/0!</v>
      </c>
      <c r="F125" s="92" t="e">
        <f>IF(F124&gt;=(2/3),"Yes","No")</f>
        <v>#DIV/0!</v>
      </c>
      <c r="G125" s="92" t="e">
        <f>IF(G124&gt;=(2/3),"Yes","No")</f>
        <v>#DIV/0!</v>
      </c>
      <c r="H125" s="151" t="e">
        <f>IF(H124&gt;=(2/3),"Yes","No")</f>
        <v>#DIV/0!</v>
      </c>
    </row>
    <row r="126" spans="1:8" x14ac:dyDescent="0.55000000000000004">
      <c r="A126" s="106"/>
      <c r="B126" s="84"/>
      <c r="C126" s="84"/>
      <c r="D126" s="84"/>
      <c r="E126" s="152" t="e">
        <f>IF(E125="No", "Note A", "Note B")</f>
        <v>#DIV/0!</v>
      </c>
      <c r="F126" s="152" t="e">
        <f>IF(F125="No", "Note A", "Note B")</f>
        <v>#DIV/0!</v>
      </c>
      <c r="G126" s="152" t="e">
        <f>IF(G125="No", "Note A", "Note B")</f>
        <v>#DIV/0!</v>
      </c>
      <c r="H126" s="153" t="e">
        <f>IF(H125="No", "Note A", "Note B")</f>
        <v>#DIV/0!</v>
      </c>
    </row>
    <row r="127" spans="1:8" x14ac:dyDescent="0.55000000000000004">
      <c r="A127" s="106"/>
      <c r="D127" s="154"/>
      <c r="E127" s="154"/>
      <c r="F127" s="154"/>
      <c r="G127" s="154"/>
      <c r="H127" s="76"/>
    </row>
    <row r="128" spans="1:8" ht="15" customHeight="1" x14ac:dyDescent="0.55000000000000004">
      <c r="A128" s="106"/>
      <c r="B128" s="155" t="s">
        <v>273</v>
      </c>
      <c r="C128" s="143" t="s">
        <v>299</v>
      </c>
      <c r="D128" s="143"/>
      <c r="E128" s="143"/>
      <c r="F128" s="143"/>
      <c r="G128" s="143"/>
      <c r="H128" s="156"/>
    </row>
    <row r="129" spans="1:8" ht="15" customHeight="1" x14ac:dyDescent="0.55000000000000004">
      <c r="A129" s="106"/>
      <c r="B129" s="155" t="s">
        <v>274</v>
      </c>
      <c r="C129" s="442" t="s">
        <v>333</v>
      </c>
      <c r="D129" s="442"/>
      <c r="E129" s="442"/>
      <c r="F129" s="442"/>
      <c r="G129" s="442"/>
      <c r="H129" s="443"/>
    </row>
    <row r="130" spans="1:8" x14ac:dyDescent="0.55000000000000004">
      <c r="A130" s="106"/>
      <c r="B130" s="157"/>
      <c r="C130" s="442"/>
      <c r="D130" s="442"/>
      <c r="E130" s="442"/>
      <c r="F130" s="442"/>
      <c r="G130" s="442"/>
      <c r="H130" s="443"/>
    </row>
    <row r="131" spans="1:8" x14ac:dyDescent="0.55000000000000004">
      <c r="A131" s="106"/>
      <c r="E131" s="92"/>
      <c r="F131" s="92"/>
      <c r="G131" s="92"/>
      <c r="H131" s="151"/>
    </row>
    <row r="132" spans="1:8" x14ac:dyDescent="0.55000000000000004">
      <c r="A132" s="74" t="s">
        <v>114</v>
      </c>
      <c r="B132" s="50" t="s">
        <v>275</v>
      </c>
      <c r="E132" s="92"/>
      <c r="F132" s="92"/>
      <c r="G132" s="92"/>
      <c r="H132" s="151"/>
    </row>
    <row r="133" spans="1:8" x14ac:dyDescent="0.55000000000000004">
      <c r="A133" s="106"/>
      <c r="B133" s="431" t="s">
        <v>283</v>
      </c>
      <c r="C133" s="431"/>
      <c r="D133" s="431"/>
      <c r="E133" s="431"/>
      <c r="F133" s="431"/>
      <c r="G133" s="431"/>
      <c r="H133" s="432"/>
    </row>
    <row r="134" spans="1:8" x14ac:dyDescent="0.55000000000000004">
      <c r="A134" s="74"/>
      <c r="B134" s="431"/>
      <c r="C134" s="431"/>
      <c r="D134" s="431"/>
      <c r="E134" s="431"/>
      <c r="F134" s="431"/>
      <c r="G134" s="431"/>
      <c r="H134" s="432"/>
    </row>
    <row r="135" spans="1:8" x14ac:dyDescent="0.55000000000000004">
      <c r="A135" s="74"/>
      <c r="B135" s="431"/>
      <c r="C135" s="431"/>
      <c r="D135" s="431"/>
      <c r="E135" s="431"/>
      <c r="F135" s="431"/>
      <c r="G135" s="431"/>
      <c r="H135" s="432"/>
    </row>
    <row r="136" spans="1:8" x14ac:dyDescent="0.55000000000000004">
      <c r="A136" s="74"/>
      <c r="E136" s="92"/>
      <c r="F136" s="92"/>
      <c r="G136" s="92"/>
      <c r="H136" s="151"/>
    </row>
    <row r="137" spans="1:8" x14ac:dyDescent="0.55000000000000004">
      <c r="A137" s="74"/>
      <c r="B137" s="431" t="s">
        <v>316</v>
      </c>
      <c r="C137" s="431"/>
      <c r="D137" s="431"/>
      <c r="E137" s="431"/>
      <c r="F137" s="431"/>
      <c r="G137" s="431"/>
      <c r="H137" s="432"/>
    </row>
    <row r="138" spans="1:8" x14ac:dyDescent="0.55000000000000004">
      <c r="A138" s="74"/>
      <c r="B138" s="431"/>
      <c r="C138" s="431"/>
      <c r="D138" s="431"/>
      <c r="E138" s="431"/>
      <c r="F138" s="431"/>
      <c r="G138" s="431"/>
      <c r="H138" s="432"/>
    </row>
    <row r="139" spans="1:8" x14ac:dyDescent="0.55000000000000004">
      <c r="A139" s="74"/>
      <c r="B139" s="431"/>
      <c r="C139" s="431"/>
      <c r="D139" s="431"/>
      <c r="E139" s="431"/>
      <c r="F139" s="431"/>
      <c r="G139" s="431"/>
      <c r="H139" s="432"/>
    </row>
    <row r="140" spans="1:8" x14ac:dyDescent="0.55000000000000004">
      <c r="A140" s="74"/>
      <c r="B140" s="431"/>
      <c r="C140" s="431"/>
      <c r="D140" s="431"/>
      <c r="E140" s="431"/>
      <c r="F140" s="431"/>
      <c r="G140" s="431"/>
      <c r="H140" s="432"/>
    </row>
    <row r="141" spans="1:8" x14ac:dyDescent="0.55000000000000004">
      <c r="A141" s="74"/>
      <c r="B141" s="431"/>
      <c r="C141" s="431"/>
      <c r="D141" s="431"/>
      <c r="E141" s="431"/>
      <c r="F141" s="431"/>
      <c r="G141" s="431"/>
      <c r="H141" s="432"/>
    </row>
    <row r="142" spans="1:8" x14ac:dyDescent="0.55000000000000004">
      <c r="A142" s="74"/>
      <c r="E142" s="92"/>
      <c r="F142" s="92"/>
      <c r="G142" s="92"/>
      <c r="H142" s="151"/>
    </row>
    <row r="143" spans="1:8" x14ac:dyDescent="0.55000000000000004">
      <c r="A143" s="74"/>
      <c r="B143" s="50" t="s">
        <v>395</v>
      </c>
      <c r="D143" s="433"/>
      <c r="E143" s="433"/>
      <c r="F143" s="433"/>
      <c r="G143" s="433"/>
      <c r="H143" s="434"/>
    </row>
    <row r="144" spans="1:8" x14ac:dyDescent="0.55000000000000004">
      <c r="A144" s="74"/>
      <c r="D144" s="78"/>
      <c r="E144" s="158"/>
      <c r="F144" s="158"/>
      <c r="G144" s="158"/>
      <c r="H144" s="159"/>
    </row>
    <row r="145" spans="1:8" x14ac:dyDescent="0.55000000000000004">
      <c r="A145" s="74"/>
      <c r="D145" s="78" t="s">
        <v>284</v>
      </c>
      <c r="E145" s="158" t="s">
        <v>277</v>
      </c>
      <c r="F145" s="158" t="s">
        <v>282</v>
      </c>
      <c r="G145" s="158"/>
      <c r="H145" s="159"/>
    </row>
    <row r="146" spans="1:8" x14ac:dyDescent="0.55000000000000004">
      <c r="A146" s="74"/>
      <c r="B146" s="160" t="s">
        <v>276</v>
      </c>
      <c r="C146" s="84"/>
      <c r="D146" s="161" t="s">
        <v>285</v>
      </c>
      <c r="E146" s="162" t="s">
        <v>278</v>
      </c>
      <c r="F146" s="162" t="s">
        <v>281</v>
      </c>
      <c r="G146" s="444" t="s">
        <v>286</v>
      </c>
      <c r="H146" s="445"/>
    </row>
    <row r="147" spans="1:8" x14ac:dyDescent="0.55000000000000004">
      <c r="A147" s="74"/>
      <c r="B147" s="44" t="s">
        <v>462</v>
      </c>
      <c r="C147" s="44" t="s">
        <v>332</v>
      </c>
      <c r="E147" s="92"/>
      <c r="G147" s="92"/>
      <c r="H147" s="151"/>
    </row>
    <row r="148" spans="1:8" x14ac:dyDescent="0.55000000000000004">
      <c r="A148" s="74"/>
      <c r="C148" s="163" t="e">
        <f>IF(E62="Yes", "Complete Analysis", "N/A - Do Not Complete")</f>
        <v>#DIV/0!</v>
      </c>
      <c r="D148" s="286"/>
      <c r="E148" s="264"/>
      <c r="F148" s="91" t="e">
        <f>E148/E154</f>
        <v>#DIV/0!</v>
      </c>
      <c r="G148" s="427"/>
      <c r="H148" s="428"/>
    </row>
    <row r="149" spans="1:8" x14ac:dyDescent="0.55000000000000004">
      <c r="A149" s="74"/>
      <c r="D149" s="286"/>
      <c r="E149" s="264"/>
      <c r="F149" s="91" t="e">
        <f>E149/E154</f>
        <v>#DIV/0!</v>
      </c>
      <c r="G149" s="427"/>
      <c r="H149" s="428"/>
    </row>
    <row r="150" spans="1:8" x14ac:dyDescent="0.55000000000000004">
      <c r="A150" s="74"/>
      <c r="D150" s="286"/>
      <c r="E150" s="264"/>
      <c r="F150" s="91" t="e">
        <f>E150/E154</f>
        <v>#DIV/0!</v>
      </c>
      <c r="G150" s="427"/>
      <c r="H150" s="428"/>
    </row>
    <row r="151" spans="1:8" x14ac:dyDescent="0.55000000000000004">
      <c r="A151" s="74"/>
      <c r="D151" s="286"/>
      <c r="E151" s="264"/>
      <c r="F151" s="91" t="e">
        <f>E151/E154</f>
        <v>#DIV/0!</v>
      </c>
      <c r="G151" s="427"/>
      <c r="H151" s="428"/>
    </row>
    <row r="152" spans="1:8" x14ac:dyDescent="0.55000000000000004">
      <c r="A152" s="74"/>
      <c r="D152" s="286"/>
      <c r="E152" s="264"/>
      <c r="F152" s="91" t="e">
        <f>E152/E154</f>
        <v>#DIV/0!</v>
      </c>
      <c r="G152" s="427"/>
      <c r="H152" s="428"/>
    </row>
    <row r="153" spans="1:8" x14ac:dyDescent="0.55000000000000004">
      <c r="A153" s="74"/>
      <c r="D153" s="287"/>
      <c r="E153" s="270"/>
      <c r="F153" s="91" t="e">
        <f>E153/E154</f>
        <v>#DIV/0!</v>
      </c>
      <c r="G153" s="425"/>
      <c r="H153" s="426"/>
    </row>
    <row r="154" spans="1:8" x14ac:dyDescent="0.55000000000000004">
      <c r="A154" s="74"/>
      <c r="C154" s="164"/>
      <c r="D154" s="164" t="s">
        <v>334</v>
      </c>
      <c r="E154" s="165">
        <f>SUM(E148:E153)</f>
        <v>0</v>
      </c>
      <c r="F154" s="92"/>
      <c r="G154" s="166" t="s">
        <v>287</v>
      </c>
      <c r="H154" s="290"/>
    </row>
    <row r="155" spans="1:8" x14ac:dyDescent="0.55000000000000004">
      <c r="A155" s="74"/>
      <c r="E155" s="92"/>
      <c r="F155" s="92"/>
      <c r="G155" s="92"/>
      <c r="H155" s="151"/>
    </row>
    <row r="156" spans="1:8" x14ac:dyDescent="0.55000000000000004">
      <c r="A156" s="74"/>
      <c r="B156" s="44" t="s">
        <v>462</v>
      </c>
      <c r="C156" s="44" t="s">
        <v>130</v>
      </c>
      <c r="E156" s="92"/>
      <c r="F156" s="92"/>
      <c r="G156" s="92"/>
      <c r="H156" s="151"/>
    </row>
    <row r="157" spans="1:8" x14ac:dyDescent="0.55000000000000004">
      <c r="A157" s="74"/>
      <c r="C157" s="163" t="e">
        <f>IF(F62="Yes", "Complete Analysis", "N/A - Do Not Complete")</f>
        <v>#DIV/0!</v>
      </c>
      <c r="D157" s="286"/>
      <c r="E157" s="264"/>
      <c r="F157" s="91" t="e">
        <f>E157/E163</f>
        <v>#DIV/0!</v>
      </c>
      <c r="G157" s="427"/>
      <c r="H157" s="428"/>
    </row>
    <row r="158" spans="1:8" x14ac:dyDescent="0.55000000000000004">
      <c r="A158" s="74"/>
      <c r="D158" s="286"/>
      <c r="E158" s="264"/>
      <c r="F158" s="91" t="e">
        <f>E158/E163</f>
        <v>#DIV/0!</v>
      </c>
      <c r="G158" s="427"/>
      <c r="H158" s="428"/>
    </row>
    <row r="159" spans="1:8" x14ac:dyDescent="0.55000000000000004">
      <c r="A159" s="74"/>
      <c r="D159" s="286"/>
      <c r="E159" s="264"/>
      <c r="F159" s="91" t="e">
        <f>E159/E163</f>
        <v>#DIV/0!</v>
      </c>
      <c r="G159" s="427"/>
      <c r="H159" s="428"/>
    </row>
    <row r="160" spans="1:8" x14ac:dyDescent="0.55000000000000004">
      <c r="A160" s="74"/>
      <c r="D160" s="286"/>
      <c r="E160" s="264"/>
      <c r="F160" s="91" t="e">
        <f>E160/E163</f>
        <v>#DIV/0!</v>
      </c>
      <c r="G160" s="427"/>
      <c r="H160" s="428"/>
    </row>
    <row r="161" spans="1:10" x14ac:dyDescent="0.55000000000000004">
      <c r="A161" s="74"/>
      <c r="D161" s="286"/>
      <c r="E161" s="264"/>
      <c r="F161" s="91" t="e">
        <f>E161/E163</f>
        <v>#DIV/0!</v>
      </c>
      <c r="G161" s="427"/>
      <c r="H161" s="428"/>
    </row>
    <row r="162" spans="1:10" x14ac:dyDescent="0.55000000000000004">
      <c r="A162" s="74"/>
      <c r="D162" s="287"/>
      <c r="E162" s="270"/>
      <c r="F162" s="91" t="e">
        <f>E162/E163</f>
        <v>#DIV/0!</v>
      </c>
      <c r="G162" s="425"/>
      <c r="H162" s="426"/>
    </row>
    <row r="163" spans="1:10" x14ac:dyDescent="0.55000000000000004">
      <c r="A163" s="74"/>
      <c r="D163" s="164" t="s">
        <v>288</v>
      </c>
      <c r="E163" s="165">
        <f>SUM(E157:E162)</f>
        <v>0</v>
      </c>
      <c r="F163" s="92"/>
      <c r="G163" s="166" t="s">
        <v>287</v>
      </c>
      <c r="H163" s="291"/>
    </row>
    <row r="164" spans="1:10" x14ac:dyDescent="0.55000000000000004">
      <c r="A164" s="74"/>
      <c r="D164" s="164"/>
      <c r="E164" s="140"/>
      <c r="F164" s="92"/>
      <c r="G164" s="166"/>
      <c r="H164" s="167"/>
    </row>
    <row r="165" spans="1:10" x14ac:dyDescent="0.55000000000000004">
      <c r="A165" s="106"/>
      <c r="B165" s="44" t="s">
        <v>462</v>
      </c>
      <c r="C165" s="44" t="s">
        <v>463</v>
      </c>
      <c r="E165" s="92"/>
      <c r="F165" s="92"/>
      <c r="G165" s="92"/>
      <c r="H165" s="151"/>
      <c r="J165" s="139"/>
    </row>
    <row r="166" spans="1:10" x14ac:dyDescent="0.55000000000000004">
      <c r="A166" s="106"/>
      <c r="C166" s="163" t="e">
        <f>IF(G62="Yes", "Complete Analysis", "N/A - Do Not Complete")</f>
        <v>#DIV/0!</v>
      </c>
      <c r="D166" s="286"/>
      <c r="E166" s="263"/>
      <c r="F166" s="91" t="e">
        <f>E166/$E$170</f>
        <v>#DIV/0!</v>
      </c>
      <c r="G166" s="427"/>
      <c r="H166" s="428"/>
      <c r="J166" s="139"/>
    </row>
    <row r="167" spans="1:10" x14ac:dyDescent="0.55000000000000004">
      <c r="A167" s="106"/>
      <c r="D167" s="286"/>
      <c r="E167" s="263"/>
      <c r="F167" s="91" t="e">
        <f>E167/$E$170</f>
        <v>#DIV/0!</v>
      </c>
      <c r="G167" s="427"/>
      <c r="H167" s="428"/>
      <c r="J167" s="139"/>
    </row>
    <row r="168" spans="1:10" x14ac:dyDescent="0.55000000000000004">
      <c r="A168" s="106"/>
      <c r="D168" s="288"/>
      <c r="E168" s="271"/>
      <c r="F168" s="91" t="e">
        <f>E168/$E$170</f>
        <v>#DIV/0!</v>
      </c>
      <c r="G168" s="427"/>
      <c r="H168" s="428"/>
    </row>
    <row r="169" spans="1:10" x14ac:dyDescent="0.55000000000000004">
      <c r="A169" s="106"/>
      <c r="D169" s="287"/>
      <c r="E169" s="271"/>
      <c r="F169" s="91" t="e">
        <f>E169/$E$170</f>
        <v>#DIV/0!</v>
      </c>
      <c r="G169" s="425"/>
      <c r="H169" s="426"/>
    </row>
    <row r="170" spans="1:10" x14ac:dyDescent="0.55000000000000004">
      <c r="A170" s="106"/>
      <c r="D170" s="164" t="s">
        <v>289</v>
      </c>
      <c r="E170" s="168">
        <f>SUM(E166:E169)</f>
        <v>0</v>
      </c>
      <c r="F170" s="92"/>
      <c r="G170" s="166" t="s">
        <v>287</v>
      </c>
      <c r="H170" s="291"/>
    </row>
    <row r="171" spans="1:10" x14ac:dyDescent="0.55000000000000004">
      <c r="A171" s="106"/>
      <c r="E171" s="92"/>
      <c r="F171" s="92"/>
      <c r="G171" s="92"/>
      <c r="H171" s="151"/>
    </row>
    <row r="172" spans="1:10" x14ac:dyDescent="0.55000000000000004">
      <c r="A172" s="106"/>
      <c r="B172" s="44" t="s">
        <v>462</v>
      </c>
      <c r="C172" s="44" t="s">
        <v>475</v>
      </c>
      <c r="E172" s="92"/>
      <c r="F172" s="92"/>
      <c r="G172" s="92"/>
      <c r="H172" s="151"/>
      <c r="J172" s="139"/>
    </row>
    <row r="173" spans="1:10" x14ac:dyDescent="0.55000000000000004">
      <c r="A173" s="106"/>
      <c r="C173" s="163" t="e">
        <f>IF(G83="Yes", "Complete Analysis", "N/A - Do Not Complete")</f>
        <v>#DIV/0!</v>
      </c>
      <c r="D173" s="286"/>
      <c r="E173" s="263"/>
      <c r="F173" s="91" t="e">
        <f>E173/$E$177</f>
        <v>#DIV/0!</v>
      </c>
      <c r="G173" s="427"/>
      <c r="H173" s="428"/>
      <c r="J173" s="139"/>
    </row>
    <row r="174" spans="1:10" x14ac:dyDescent="0.55000000000000004">
      <c r="A174" s="106"/>
      <c r="D174" s="286"/>
      <c r="E174" s="263"/>
      <c r="F174" s="91" t="e">
        <f>E174/$E$177</f>
        <v>#DIV/0!</v>
      </c>
      <c r="G174" s="427"/>
      <c r="H174" s="428"/>
      <c r="J174" s="139"/>
    </row>
    <row r="175" spans="1:10" x14ac:dyDescent="0.55000000000000004">
      <c r="A175" s="106"/>
      <c r="D175" s="288"/>
      <c r="E175" s="271"/>
      <c r="F175" s="91" t="e">
        <f>E175/$E$177</f>
        <v>#DIV/0!</v>
      </c>
      <c r="G175" s="427"/>
      <c r="H175" s="428"/>
      <c r="J175" s="139"/>
    </row>
    <row r="176" spans="1:10" x14ac:dyDescent="0.55000000000000004">
      <c r="A176" s="106"/>
      <c r="D176" s="287"/>
      <c r="E176" s="271"/>
      <c r="F176" s="91" t="e">
        <f>E176/$E$177</f>
        <v>#DIV/0!</v>
      </c>
      <c r="G176" s="425"/>
      <c r="H176" s="426"/>
      <c r="J176" s="139"/>
    </row>
    <row r="177" spans="1:10" x14ac:dyDescent="0.55000000000000004">
      <c r="A177" s="106"/>
      <c r="D177" s="164" t="s">
        <v>289</v>
      </c>
      <c r="E177" s="168">
        <f>SUM(E173:E176)</f>
        <v>0</v>
      </c>
      <c r="F177" s="92"/>
      <c r="G177" s="166" t="s">
        <v>287</v>
      </c>
      <c r="H177" s="291"/>
      <c r="J177" s="139"/>
    </row>
    <row r="178" spans="1:10" x14ac:dyDescent="0.55000000000000004">
      <c r="A178" s="106"/>
      <c r="E178" s="92"/>
      <c r="F178" s="92"/>
      <c r="G178" s="92"/>
      <c r="H178" s="151"/>
      <c r="J178" s="139"/>
    </row>
    <row r="179" spans="1:10" x14ac:dyDescent="0.55000000000000004">
      <c r="A179" s="106"/>
      <c r="B179" s="44" t="s">
        <v>462</v>
      </c>
      <c r="C179" s="44" t="s">
        <v>476</v>
      </c>
      <c r="E179" s="92"/>
      <c r="F179" s="92"/>
      <c r="G179" s="92"/>
      <c r="H179" s="151"/>
      <c r="J179" s="139"/>
    </row>
    <row r="180" spans="1:10" x14ac:dyDescent="0.55000000000000004">
      <c r="A180" s="106"/>
      <c r="C180" s="163" t="e">
        <f>IF(G104="Yes", "Complete Analysis", "N/A - Do Not Complete")</f>
        <v>#DIV/0!</v>
      </c>
      <c r="D180" s="286"/>
      <c r="E180" s="263"/>
      <c r="F180" s="91" t="e">
        <f>E180/$E$184</f>
        <v>#DIV/0!</v>
      </c>
      <c r="G180" s="427"/>
      <c r="H180" s="428"/>
      <c r="J180" s="139"/>
    </row>
    <row r="181" spans="1:10" x14ac:dyDescent="0.55000000000000004">
      <c r="A181" s="106"/>
      <c r="D181" s="286"/>
      <c r="E181" s="263"/>
      <c r="F181" s="91" t="e">
        <f>E181/$E$184</f>
        <v>#DIV/0!</v>
      </c>
      <c r="G181" s="427"/>
      <c r="H181" s="428"/>
      <c r="J181" s="139"/>
    </row>
    <row r="182" spans="1:10" x14ac:dyDescent="0.55000000000000004">
      <c r="A182" s="106"/>
      <c r="D182" s="286"/>
      <c r="E182" s="263"/>
      <c r="F182" s="91" t="e">
        <f>E182/$E$184</f>
        <v>#DIV/0!</v>
      </c>
      <c r="G182" s="427"/>
      <c r="H182" s="428"/>
      <c r="J182" s="139"/>
    </row>
    <row r="183" spans="1:10" x14ac:dyDescent="0.55000000000000004">
      <c r="A183" s="106"/>
      <c r="D183" s="287"/>
      <c r="E183" s="271"/>
      <c r="F183" s="91" t="e">
        <f>E183/$E$184</f>
        <v>#DIV/0!</v>
      </c>
      <c r="G183" s="425"/>
      <c r="H183" s="426"/>
      <c r="J183" s="139"/>
    </row>
    <row r="184" spans="1:10" x14ac:dyDescent="0.55000000000000004">
      <c r="A184" s="106"/>
      <c r="D184" s="164" t="s">
        <v>289</v>
      </c>
      <c r="E184" s="168">
        <f>SUM(E180:E183)</f>
        <v>0</v>
      </c>
      <c r="F184" s="92"/>
      <c r="G184" s="166" t="s">
        <v>287</v>
      </c>
      <c r="H184" s="291"/>
      <c r="J184" s="139"/>
    </row>
    <row r="185" spans="1:10" x14ac:dyDescent="0.55000000000000004">
      <c r="A185" s="106"/>
      <c r="E185" s="92"/>
      <c r="F185" s="92"/>
      <c r="G185" s="92"/>
      <c r="H185" s="151"/>
      <c r="J185" s="139"/>
    </row>
    <row r="186" spans="1:10" x14ac:dyDescent="0.55000000000000004">
      <c r="A186" s="106"/>
      <c r="B186" s="44" t="s">
        <v>462</v>
      </c>
      <c r="C186" s="44" t="s">
        <v>477</v>
      </c>
      <c r="E186" s="92"/>
      <c r="F186" s="92"/>
      <c r="G186" s="92"/>
      <c r="H186" s="151"/>
      <c r="J186" s="139"/>
    </row>
    <row r="187" spans="1:10" x14ac:dyDescent="0.55000000000000004">
      <c r="A187" s="106"/>
      <c r="C187" s="163" t="e">
        <f>IF(G125="Yes", "Complete Analysis", "N/A - Do Not Complete")</f>
        <v>#DIV/0!</v>
      </c>
      <c r="D187" s="286"/>
      <c r="E187" s="263"/>
      <c r="F187" s="91" t="e">
        <f>E187/$E$192</f>
        <v>#DIV/0!</v>
      </c>
      <c r="G187" s="427"/>
      <c r="H187" s="428"/>
      <c r="J187" s="139"/>
    </row>
    <row r="188" spans="1:10" x14ac:dyDescent="0.55000000000000004">
      <c r="A188" s="106"/>
      <c r="D188" s="286"/>
      <c r="E188" s="263"/>
      <c r="F188" s="91" t="e">
        <f>E188/$E$192</f>
        <v>#DIV/0!</v>
      </c>
      <c r="G188" s="427"/>
      <c r="H188" s="428"/>
    </row>
    <row r="189" spans="1:10" x14ac:dyDescent="0.55000000000000004">
      <c r="A189" s="106"/>
      <c r="D189" s="286"/>
      <c r="E189" s="263"/>
      <c r="F189" s="91" t="e">
        <f>E189/$E$192</f>
        <v>#DIV/0!</v>
      </c>
      <c r="G189" s="427"/>
      <c r="H189" s="428"/>
    </row>
    <row r="190" spans="1:10" x14ac:dyDescent="0.55000000000000004">
      <c r="A190" s="106"/>
      <c r="D190" s="288"/>
      <c r="E190" s="271"/>
      <c r="F190" s="91" t="e">
        <f>E190/$E$192</f>
        <v>#DIV/0!</v>
      </c>
      <c r="G190" s="427"/>
      <c r="H190" s="428"/>
    </row>
    <row r="191" spans="1:10" x14ac:dyDescent="0.55000000000000004">
      <c r="A191" s="106"/>
      <c r="D191" s="287"/>
      <c r="E191" s="271"/>
      <c r="F191" s="91" t="e">
        <f>E191/$E$192</f>
        <v>#DIV/0!</v>
      </c>
      <c r="G191" s="425"/>
      <c r="H191" s="426"/>
    </row>
    <row r="192" spans="1:10" x14ac:dyDescent="0.55000000000000004">
      <c r="A192" s="106"/>
      <c r="D192" s="164" t="s">
        <v>289</v>
      </c>
      <c r="E192" s="168">
        <f>SUM(E187:E191)</f>
        <v>0</v>
      </c>
      <c r="F192" s="92"/>
      <c r="G192" s="166" t="s">
        <v>287</v>
      </c>
      <c r="H192" s="291"/>
    </row>
    <row r="193" spans="1:8" x14ac:dyDescent="0.55000000000000004">
      <c r="A193" s="106"/>
      <c r="E193" s="92"/>
      <c r="F193" s="92"/>
      <c r="G193" s="92"/>
      <c r="H193" s="151"/>
    </row>
    <row r="194" spans="1:8" x14ac:dyDescent="0.55000000000000004">
      <c r="A194" s="106"/>
      <c r="B194" s="44" t="s">
        <v>462</v>
      </c>
      <c r="C194" s="44" t="s">
        <v>464</v>
      </c>
      <c r="E194" s="92"/>
      <c r="F194" s="92"/>
      <c r="G194" s="92"/>
      <c r="H194" s="151"/>
    </row>
    <row r="195" spans="1:8" x14ac:dyDescent="0.55000000000000004">
      <c r="A195" s="106"/>
      <c r="C195" s="163" t="e">
        <f>IF(H62="Yes", "Complete Analysis", "N/A - Do Not Complete")</f>
        <v>#DIV/0!</v>
      </c>
      <c r="D195" s="289"/>
      <c r="E195" s="263"/>
      <c r="F195" s="91" t="e">
        <f>E195/E197</f>
        <v>#DIV/0!</v>
      </c>
      <c r="G195" s="427"/>
      <c r="H195" s="428"/>
    </row>
    <row r="196" spans="1:8" x14ac:dyDescent="0.55000000000000004">
      <c r="A196" s="106"/>
      <c r="C196" s="163"/>
      <c r="D196" s="287"/>
      <c r="E196" s="271"/>
      <c r="F196" s="91" t="e">
        <f>E196/E197</f>
        <v>#DIV/0!</v>
      </c>
      <c r="G196" s="425"/>
      <c r="H196" s="426"/>
    </row>
    <row r="197" spans="1:8" x14ac:dyDescent="0.55000000000000004">
      <c r="A197" s="106"/>
      <c r="C197" s="163"/>
      <c r="D197" s="164" t="s">
        <v>290</v>
      </c>
      <c r="E197" s="168">
        <f>SUM(E195:E196)</f>
        <v>0</v>
      </c>
      <c r="F197" s="91"/>
      <c r="G197" s="166" t="s">
        <v>287</v>
      </c>
      <c r="H197" s="292"/>
    </row>
    <row r="198" spans="1:8" ht="14.7" thickBot="1" x14ac:dyDescent="0.6">
      <c r="A198" s="121"/>
      <c r="B198" s="96"/>
      <c r="C198" s="169"/>
      <c r="D198" s="170"/>
      <c r="E198" s="170"/>
      <c r="F198" s="171"/>
      <c r="G198" s="97"/>
      <c r="H198" s="172"/>
    </row>
    <row r="199" spans="1:8" ht="14.7" thickBot="1" x14ac:dyDescent="0.6">
      <c r="C199" s="163"/>
      <c r="E199" s="140"/>
      <c r="F199" s="92"/>
      <c r="G199" s="92"/>
      <c r="H199" s="92"/>
    </row>
    <row r="200" spans="1:8" ht="15.9" thickBot="1" x14ac:dyDescent="0.65">
      <c r="A200" s="419" t="s">
        <v>367</v>
      </c>
      <c r="B200" s="420"/>
      <c r="C200" s="420"/>
      <c r="D200" s="420"/>
      <c r="E200" s="420"/>
      <c r="F200" s="420"/>
      <c r="G200" s="420"/>
      <c r="H200" s="421"/>
    </row>
    <row r="201" spans="1:8" x14ac:dyDescent="0.55000000000000004">
      <c r="A201" s="74" t="s">
        <v>116</v>
      </c>
      <c r="B201" s="436" t="s">
        <v>317</v>
      </c>
      <c r="C201" s="436"/>
      <c r="D201" s="436"/>
      <c r="E201" s="436"/>
      <c r="F201" s="436"/>
      <c r="G201" s="436"/>
      <c r="H201" s="437"/>
    </row>
    <row r="202" spans="1:8" x14ac:dyDescent="0.55000000000000004">
      <c r="A202" s="74"/>
      <c r="B202" s="431"/>
      <c r="C202" s="431"/>
      <c r="D202" s="431"/>
      <c r="E202" s="431"/>
      <c r="F202" s="431"/>
      <c r="G202" s="431"/>
      <c r="H202" s="432"/>
    </row>
    <row r="203" spans="1:8" x14ac:dyDescent="0.55000000000000004">
      <c r="A203" s="106"/>
      <c r="H203" s="76"/>
    </row>
    <row r="204" spans="1:8" x14ac:dyDescent="0.55000000000000004">
      <c r="A204" s="74"/>
      <c r="B204" s="50" t="s">
        <v>395</v>
      </c>
      <c r="D204" s="423"/>
      <c r="E204" s="423"/>
      <c r="F204" s="423"/>
      <c r="G204" s="423"/>
      <c r="H204" s="424"/>
    </row>
    <row r="205" spans="1:8" x14ac:dyDescent="0.55000000000000004">
      <c r="A205" s="74"/>
      <c r="C205" s="78"/>
      <c r="D205" s="78"/>
      <c r="E205" s="78"/>
      <c r="F205" s="78"/>
      <c r="G205" s="78"/>
      <c r="H205" s="79"/>
    </row>
    <row r="206" spans="1:8" x14ac:dyDescent="0.55000000000000004">
      <c r="A206" s="106"/>
      <c r="E206" s="438" t="s">
        <v>272</v>
      </c>
      <c r="F206" s="438"/>
      <c r="G206" s="438"/>
      <c r="H206" s="439"/>
    </row>
    <row r="207" spans="1:8" x14ac:dyDescent="0.55000000000000004">
      <c r="A207" s="106"/>
      <c r="E207" s="80" t="s">
        <v>120</v>
      </c>
      <c r="F207" s="80" t="s">
        <v>120</v>
      </c>
      <c r="G207" s="80" t="s">
        <v>120</v>
      </c>
      <c r="H207" s="81" t="s">
        <v>120</v>
      </c>
    </row>
    <row r="208" spans="1:8" x14ac:dyDescent="0.55000000000000004">
      <c r="A208" s="106"/>
      <c r="B208" s="82" t="s">
        <v>176</v>
      </c>
      <c r="C208" s="83"/>
      <c r="D208" s="84"/>
      <c r="E208" s="83" t="s">
        <v>332</v>
      </c>
      <c r="F208" s="83" t="s">
        <v>130</v>
      </c>
      <c r="G208" s="83" t="s">
        <v>267</v>
      </c>
      <c r="H208" s="135" t="s">
        <v>268</v>
      </c>
    </row>
    <row r="209" spans="1:10" ht="22" customHeight="1" x14ac:dyDescent="0.55000000000000004">
      <c r="A209" s="106"/>
      <c r="B209" s="88" t="s">
        <v>269</v>
      </c>
      <c r="C209" s="80"/>
      <c r="D209" s="80"/>
      <c r="E209" s="80"/>
      <c r="F209" s="80"/>
      <c r="G209" s="80"/>
      <c r="H209" s="81"/>
    </row>
    <row r="210" spans="1:10" x14ac:dyDescent="0.55000000000000004">
      <c r="A210" s="106"/>
      <c r="B210" s="440"/>
      <c r="C210" s="440"/>
      <c r="D210" s="440"/>
      <c r="E210" s="272"/>
      <c r="F210" s="272"/>
      <c r="G210" s="274"/>
      <c r="H210" s="273"/>
    </row>
    <row r="211" spans="1:10" x14ac:dyDescent="0.55000000000000004">
      <c r="A211" s="106"/>
      <c r="B211" s="407"/>
      <c r="C211" s="407"/>
      <c r="D211" s="407"/>
      <c r="E211" s="274"/>
      <c r="F211" s="274"/>
      <c r="G211" s="274"/>
      <c r="H211" s="273"/>
    </row>
    <row r="212" spans="1:10" x14ac:dyDescent="0.55000000000000004">
      <c r="A212" s="106"/>
      <c r="B212" s="407"/>
      <c r="C212" s="407"/>
      <c r="D212" s="407"/>
      <c r="E212" s="274"/>
      <c r="F212" s="274"/>
      <c r="G212" s="274"/>
      <c r="H212" s="273"/>
    </row>
    <row r="213" spans="1:10" x14ac:dyDescent="0.55000000000000004">
      <c r="A213" s="106"/>
      <c r="B213" s="435" t="s">
        <v>135</v>
      </c>
      <c r="C213" s="435"/>
      <c r="D213" s="435"/>
      <c r="E213" s="274"/>
      <c r="F213" s="274"/>
      <c r="G213" s="274"/>
      <c r="H213" s="273"/>
    </row>
    <row r="214" spans="1:10" x14ac:dyDescent="0.55000000000000004">
      <c r="A214" s="106"/>
      <c r="B214" s="407"/>
      <c r="C214" s="407"/>
      <c r="D214" s="407"/>
      <c r="E214" s="274"/>
      <c r="F214" s="274"/>
      <c r="G214" s="274"/>
      <c r="H214" s="275"/>
    </row>
    <row r="215" spans="1:10" ht="22" customHeight="1" x14ac:dyDescent="0.55000000000000004">
      <c r="A215" s="106"/>
      <c r="B215" s="88" t="s">
        <v>270</v>
      </c>
      <c r="C215" s="113"/>
      <c r="D215" s="140"/>
      <c r="E215" s="140"/>
      <c r="F215" s="140"/>
      <c r="G215" s="141"/>
      <c r="H215" s="142"/>
    </row>
    <row r="216" spans="1:10" x14ac:dyDescent="0.55000000000000004">
      <c r="A216" s="106"/>
      <c r="B216" s="407"/>
      <c r="C216" s="407"/>
      <c r="D216" s="407"/>
      <c r="E216" s="274"/>
      <c r="F216" s="274"/>
      <c r="G216" s="274"/>
      <c r="H216" s="275"/>
    </row>
    <row r="217" spans="1:10" x14ac:dyDescent="0.55000000000000004">
      <c r="A217" s="106"/>
      <c r="B217" s="429"/>
      <c r="C217" s="441"/>
      <c r="D217" s="430"/>
      <c r="E217" s="274"/>
      <c r="F217" s="274"/>
      <c r="G217" s="274"/>
      <c r="H217" s="275"/>
    </row>
    <row r="218" spans="1:10" x14ac:dyDescent="0.55000000000000004">
      <c r="A218" s="106"/>
      <c r="B218" s="429"/>
      <c r="C218" s="441"/>
      <c r="D218" s="430"/>
      <c r="E218" s="274"/>
      <c r="F218" s="274"/>
      <c r="G218" s="274"/>
      <c r="H218" s="275"/>
    </row>
    <row r="219" spans="1:10" x14ac:dyDescent="0.55000000000000004">
      <c r="A219" s="106"/>
      <c r="B219" s="429"/>
      <c r="C219" s="441"/>
      <c r="D219" s="430"/>
      <c r="E219" s="274"/>
      <c r="F219" s="274"/>
      <c r="G219" s="274"/>
      <c r="H219" s="275"/>
    </row>
    <row r="220" spans="1:10" x14ac:dyDescent="0.55000000000000004">
      <c r="A220" s="106"/>
      <c r="B220" s="408" t="s">
        <v>135</v>
      </c>
      <c r="C220" s="409"/>
      <c r="D220" s="410"/>
      <c r="E220" s="274"/>
      <c r="F220" s="274"/>
      <c r="G220" s="274"/>
      <c r="H220" s="275"/>
    </row>
    <row r="221" spans="1:10" x14ac:dyDescent="0.55000000000000004">
      <c r="A221" s="106"/>
      <c r="B221" s="407"/>
      <c r="C221" s="407"/>
      <c r="D221" s="407"/>
      <c r="E221" s="274"/>
      <c r="F221" s="274"/>
      <c r="G221" s="274"/>
      <c r="H221" s="275"/>
    </row>
    <row r="222" spans="1:10" x14ac:dyDescent="0.55000000000000004">
      <c r="A222" s="106"/>
      <c r="B222" s="119"/>
      <c r="C222" s="119"/>
      <c r="D222" s="119"/>
      <c r="E222" s="120"/>
      <c r="F222" s="120"/>
      <c r="G222" s="120"/>
      <c r="H222" s="173"/>
    </row>
    <row r="223" spans="1:10" x14ac:dyDescent="0.55000000000000004">
      <c r="A223" s="74" t="s">
        <v>117</v>
      </c>
      <c r="B223" s="118" t="s">
        <v>318</v>
      </c>
      <c r="C223" s="119"/>
      <c r="D223" s="119"/>
      <c r="E223" s="120"/>
      <c r="F223" s="120"/>
      <c r="G223" s="120"/>
      <c r="H223" s="173"/>
      <c r="J223" s="139"/>
    </row>
    <row r="224" spans="1:10" x14ac:dyDescent="0.55000000000000004">
      <c r="A224" s="106"/>
      <c r="B224" s="411"/>
      <c r="C224" s="411"/>
      <c r="D224" s="411"/>
      <c r="E224" s="411"/>
      <c r="F224" s="411"/>
      <c r="G224" s="411"/>
      <c r="H224" s="412"/>
      <c r="J224" s="139"/>
    </row>
    <row r="225" spans="1:10" x14ac:dyDescent="0.55000000000000004">
      <c r="A225" s="106"/>
      <c r="B225" s="411"/>
      <c r="C225" s="411"/>
      <c r="D225" s="411"/>
      <c r="E225" s="411"/>
      <c r="F225" s="411"/>
      <c r="G225" s="411"/>
      <c r="H225" s="412"/>
      <c r="J225" s="139"/>
    </row>
    <row r="226" spans="1:10" ht="14.7" thickBot="1" x14ac:dyDescent="0.6">
      <c r="A226" s="121"/>
      <c r="B226" s="174"/>
      <c r="C226" s="175"/>
      <c r="D226" s="175"/>
      <c r="E226" s="175"/>
      <c r="F226" s="175"/>
      <c r="G226" s="175"/>
      <c r="H226" s="176"/>
    </row>
    <row r="227" spans="1:10" x14ac:dyDescent="0.55000000000000004">
      <c r="B227" s="138"/>
      <c r="C227" s="120"/>
      <c r="D227" s="120"/>
      <c r="E227" s="120"/>
      <c r="F227" s="120"/>
      <c r="G227" s="120"/>
      <c r="H227" s="114"/>
    </row>
  </sheetData>
  <sheetProtection algorithmName="SHA-512" hashValue="i6xxBUJWt9XijuC3HGituIIMb+sRtCUP+IU5ZwTusX0n+wQRqVS8SezS48HSsEd9As2Cg6y0ZUoKbQYq0x1X9w==" saltValue="vGS/nMMkycofNKR7vNAp7w==" spinCount="100000" sheet="1" objects="1" scenarios="1" insertRows="0"/>
  <mergeCells count="109">
    <mergeCell ref="B67:C67"/>
    <mergeCell ref="B68:C68"/>
    <mergeCell ref="B69:C69"/>
    <mergeCell ref="B17:E18"/>
    <mergeCell ref="B56:C56"/>
    <mergeCell ref="B55:C55"/>
    <mergeCell ref="B54:C54"/>
    <mergeCell ref="B53:C53"/>
    <mergeCell ref="B52:C52"/>
    <mergeCell ref="B49:C49"/>
    <mergeCell ref="A28:H28"/>
    <mergeCell ref="B29:H30"/>
    <mergeCell ref="E37:H37"/>
    <mergeCell ref="B43:C43"/>
    <mergeCell ref="B48:C48"/>
    <mergeCell ref="B47:C47"/>
    <mergeCell ref="B46:C46"/>
    <mergeCell ref="B45:C45"/>
    <mergeCell ref="B44:C44"/>
    <mergeCell ref="B51:C51"/>
    <mergeCell ref="B24:G24"/>
    <mergeCell ref="B25:G25"/>
    <mergeCell ref="D33:H35"/>
    <mergeCell ref="B219:D219"/>
    <mergeCell ref="G189:H189"/>
    <mergeCell ref="B221:D221"/>
    <mergeCell ref="B218:D218"/>
    <mergeCell ref="B217:D217"/>
    <mergeCell ref="G182:H182"/>
    <mergeCell ref="B57:C57"/>
    <mergeCell ref="C129:H130"/>
    <mergeCell ref="B133:H135"/>
    <mergeCell ref="G149:H149"/>
    <mergeCell ref="B115:C115"/>
    <mergeCell ref="G159:H159"/>
    <mergeCell ref="G160:H160"/>
    <mergeCell ref="G161:H161"/>
    <mergeCell ref="G151:H151"/>
    <mergeCell ref="G152:H152"/>
    <mergeCell ref="G153:H153"/>
    <mergeCell ref="G157:H157"/>
    <mergeCell ref="G146:H146"/>
    <mergeCell ref="G148:H148"/>
    <mergeCell ref="B66:C66"/>
    <mergeCell ref="B71:C71"/>
    <mergeCell ref="B117:C117"/>
    <mergeCell ref="B95:C95"/>
    <mergeCell ref="G150:H150"/>
    <mergeCell ref="G169:H169"/>
    <mergeCell ref="G168:H168"/>
    <mergeCell ref="G176:H176"/>
    <mergeCell ref="G175:H175"/>
    <mergeCell ref="G183:H183"/>
    <mergeCell ref="B224:H225"/>
    <mergeCell ref="G173:H173"/>
    <mergeCell ref="G174:H174"/>
    <mergeCell ref="G180:H180"/>
    <mergeCell ref="G181:H181"/>
    <mergeCell ref="B216:D216"/>
    <mergeCell ref="B212:D212"/>
    <mergeCell ref="B213:D213"/>
    <mergeCell ref="B214:D214"/>
    <mergeCell ref="A200:H200"/>
    <mergeCell ref="B201:H202"/>
    <mergeCell ref="D204:H204"/>
    <mergeCell ref="E206:H206"/>
    <mergeCell ref="B210:D210"/>
    <mergeCell ref="B211:D211"/>
    <mergeCell ref="G195:H195"/>
    <mergeCell ref="G196:H196"/>
    <mergeCell ref="B220:D220"/>
    <mergeCell ref="B137:H141"/>
    <mergeCell ref="D143:H143"/>
    <mergeCell ref="B78:C78"/>
    <mergeCell ref="B87:C87"/>
    <mergeCell ref="B92:C92"/>
    <mergeCell ref="B120:C120"/>
    <mergeCell ref="B109:C109"/>
    <mergeCell ref="B110:C110"/>
    <mergeCell ref="B111:C111"/>
    <mergeCell ref="B112:C112"/>
    <mergeCell ref="B116:C116"/>
    <mergeCell ref="B96:C96"/>
    <mergeCell ref="B97:C97"/>
    <mergeCell ref="B98:C98"/>
    <mergeCell ref="G191:H191"/>
    <mergeCell ref="G190:H190"/>
    <mergeCell ref="B70:C70"/>
    <mergeCell ref="B118:C118"/>
    <mergeCell ref="B119:C119"/>
    <mergeCell ref="B77:C77"/>
    <mergeCell ref="B76:C76"/>
    <mergeCell ref="B75:C75"/>
    <mergeCell ref="B108:C108"/>
    <mergeCell ref="B113:C113"/>
    <mergeCell ref="B88:C88"/>
    <mergeCell ref="B89:C89"/>
    <mergeCell ref="B90:C90"/>
    <mergeCell ref="B94:C94"/>
    <mergeCell ref="B99:C99"/>
    <mergeCell ref="B91:C91"/>
    <mergeCell ref="B73:C73"/>
    <mergeCell ref="G187:H187"/>
    <mergeCell ref="G188:H188"/>
    <mergeCell ref="G158:H158"/>
    <mergeCell ref="G167:H167"/>
    <mergeCell ref="G162:H162"/>
    <mergeCell ref="B74:C74"/>
    <mergeCell ref="G166:H166"/>
  </mergeCells>
  <conditionalFormatting sqref="A41">
    <cfRule type="expression" dxfId="227" priority="1">
      <formula>$F$17="no"</formula>
    </cfRule>
  </conditionalFormatting>
  <conditionalFormatting sqref="A28:H32 A33:D33 A34:C35 A36:H167 A168:G169 A170:H174 A175:G176 A177:H182 A183:G183 A184:H189 A190:G191 A192:H226">
    <cfRule type="expression" dxfId="226" priority="3">
      <formula>AND($F$11="no",$F$13="no",$F$15="no",$F$20="no")</formula>
    </cfRule>
  </conditionalFormatting>
  <conditionalFormatting sqref="A64:H126 A172:H174 A175:G176 A177:H182 A183:G183 A184:H189 A190:G191 A192:H192">
    <cfRule type="expression" dxfId="225" priority="7">
      <formula>$F$17="no"</formula>
    </cfRule>
  </conditionalFormatting>
  <conditionalFormatting sqref="B165:H167">
    <cfRule type="expression" dxfId="224" priority="21">
      <formula>$F$15="no"</formula>
    </cfRule>
  </conditionalFormatting>
  <conditionalFormatting sqref="B172:H174">
    <cfRule type="expression" dxfId="223" priority="20">
      <formula>$F$15="no"</formula>
    </cfRule>
  </conditionalFormatting>
  <conditionalFormatting sqref="C165">
    <cfRule type="expression" dxfId="222" priority="5">
      <formula>$F$17="no"</formula>
    </cfRule>
  </conditionalFormatting>
  <conditionalFormatting sqref="C194">
    <cfRule type="expression" dxfId="221" priority="2">
      <formula>$F$17="no"</formula>
    </cfRule>
  </conditionalFormatting>
  <conditionalFormatting sqref="E43:E49 E51:E58 E60:E63 E73:E79 E81:E84 E94:E100 E102:E105 E115:E121 E123:E126 B147:H154 E216:E221">
    <cfRule type="expression" dxfId="220" priority="32">
      <formula>$F$11="no"</formula>
    </cfRule>
  </conditionalFormatting>
  <conditionalFormatting sqref="E66:E71">
    <cfRule type="expression" dxfId="219" priority="19">
      <formula>$F$11="no"</formula>
    </cfRule>
  </conditionalFormatting>
  <conditionalFormatting sqref="E87:E92">
    <cfRule type="expression" dxfId="218" priority="15">
      <formula>$F$11="no"</formula>
    </cfRule>
  </conditionalFormatting>
  <conditionalFormatting sqref="E108:E113">
    <cfRule type="expression" dxfId="217" priority="11">
      <formula>$F$11="no"</formula>
    </cfRule>
  </conditionalFormatting>
  <conditionalFormatting sqref="E210:E214">
    <cfRule type="expression" dxfId="216" priority="28">
      <formula>$F$11="no"</formula>
    </cfRule>
  </conditionalFormatting>
  <conditionalFormatting sqref="F43:F49 F51:F58 F60:F63 F73:F79 F81:F84 F94:F100 F102:F105 F115:F121 F123:F126 B156:H163 F216:F221">
    <cfRule type="expression" dxfId="215" priority="31">
      <formula>$F$13="no"</formula>
    </cfRule>
  </conditionalFormatting>
  <conditionalFormatting sqref="F66:F71">
    <cfRule type="expression" dxfId="214" priority="18">
      <formula>$F$13="no"</formula>
    </cfRule>
  </conditionalFormatting>
  <conditionalFormatting sqref="F87:F92">
    <cfRule type="expression" dxfId="213" priority="14">
      <formula>$F$13="no"</formula>
    </cfRule>
  </conditionalFormatting>
  <conditionalFormatting sqref="F108:F113">
    <cfRule type="expression" dxfId="212" priority="10">
      <formula>$F$13="no"</formula>
    </cfRule>
  </conditionalFormatting>
  <conditionalFormatting sqref="F210:F214">
    <cfRule type="expression" dxfId="211" priority="27">
      <formula>$F$13="no"</formula>
    </cfRule>
  </conditionalFormatting>
  <conditionalFormatting sqref="G43:G49 G51:G58 G60:G63 G73:G79 G81:G84 G94:G100 G102:G105 G115:G121 G123:G126 B168:G169 B170:H170 B175:G176 B177:H177 B179:H182 B183:G183 B184:H184 B186:H189 B190:G191 B192:H192 G216:G221">
    <cfRule type="expression" dxfId="210" priority="30">
      <formula>$F$15="no"</formula>
    </cfRule>
  </conditionalFormatting>
  <conditionalFormatting sqref="G66:G71">
    <cfRule type="expression" dxfId="209" priority="17">
      <formula>$F$15="no"</formula>
    </cfRule>
  </conditionalFormatting>
  <conditionalFormatting sqref="G87:G92">
    <cfRule type="expression" dxfId="208" priority="13">
      <formula>$F$15="no"</formula>
    </cfRule>
  </conditionalFormatting>
  <conditionalFormatting sqref="G108:G113">
    <cfRule type="expression" dxfId="207" priority="9">
      <formula>$F$15="no"</formula>
    </cfRule>
  </conditionalFormatting>
  <conditionalFormatting sqref="G210:G214">
    <cfRule type="expression" dxfId="206" priority="26">
      <formula>$F$15="no"</formula>
    </cfRule>
  </conditionalFormatting>
  <conditionalFormatting sqref="H43:H49 H51:H58 H60:H63 H73:H79 H81:H84 H94:H100 H102:H105 H115:H121 H123:H126 B194:H197 H216:H221">
    <cfRule type="expression" dxfId="205" priority="29">
      <formula>$F$20="no"</formula>
    </cfRule>
  </conditionalFormatting>
  <conditionalFormatting sqref="H66:H71">
    <cfRule type="expression" dxfId="204" priority="16">
      <formula>$F$20="no"</formula>
    </cfRule>
  </conditionalFormatting>
  <conditionalFormatting sqref="H87:H92">
    <cfRule type="expression" dxfId="203" priority="12">
      <formula>$F$20="no"</formula>
    </cfRule>
  </conditionalFormatting>
  <conditionalFormatting sqref="H108:H113">
    <cfRule type="expression" dxfId="202" priority="8">
      <formula>$F$20="no"</formula>
    </cfRule>
  </conditionalFormatting>
  <conditionalFormatting sqref="H210:H214">
    <cfRule type="expression" dxfId="201" priority="25">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'Yes or No'!$A:$A</xm:f>
          </x14:formula1>
          <xm:sqref>F11 F13 F15 F20 F17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232"/>
  <sheetViews>
    <sheetView showGridLines="0" zoomScaleNormal="100" workbookViewId="0">
      <selection activeCell="F20" sqref="F20"/>
    </sheetView>
  </sheetViews>
  <sheetFormatPr defaultColWidth="9.15625" defaultRowHeight="14.4" x14ac:dyDescent="0.55000000000000004"/>
  <cols>
    <col min="1" max="1" width="3" style="44" customWidth="1"/>
    <col min="2" max="2" width="14.15625" style="44" customWidth="1"/>
    <col min="3" max="3" width="42.47265625" style="44" customWidth="1"/>
    <col min="4" max="7" width="17.26171875" style="44" customWidth="1"/>
    <col min="8" max="8" width="22.5234375" style="44" customWidth="1"/>
    <col min="9" max="9" width="2.5234375" style="44" customWidth="1"/>
    <col min="10" max="16384" width="9.15625" style="44"/>
  </cols>
  <sheetData>
    <row r="1" spans="1:8" ht="18.75" customHeight="1" x14ac:dyDescent="0.7">
      <c r="A1" s="43" t="str">
        <f>'Cover and Instructions'!A1</f>
        <v>Georgia State Health Benefit Plan MHPAEA Parity</v>
      </c>
      <c r="H1" s="45" t="s">
        <v>527</v>
      </c>
    </row>
    <row r="2" spans="1:8" ht="25.8" x14ac:dyDescent="0.95">
      <c r="A2" s="46" t="s">
        <v>16</v>
      </c>
    </row>
    <row r="3" spans="1:8" ht="20.399999999999999" x14ac:dyDescent="0.75">
      <c r="A3" s="48" t="s">
        <v>449</v>
      </c>
    </row>
    <row r="5" spans="1:8" x14ac:dyDescent="0.55000000000000004">
      <c r="A5" s="50" t="s">
        <v>0</v>
      </c>
      <c r="C5" s="51" t="str">
        <f>'Cover and Instructions'!$D$4</f>
        <v>CVS Caremark</v>
      </c>
      <c r="D5" s="51"/>
      <c r="E5" s="51"/>
      <c r="F5" s="51"/>
      <c r="G5" s="51"/>
    </row>
    <row r="6" spans="1:8" x14ac:dyDescent="0.55000000000000004">
      <c r="A6" s="50" t="s">
        <v>474</v>
      </c>
      <c r="C6" s="51" t="str">
        <f>'Cover and Instructions'!D5</f>
        <v>Anthem Statewide HMO</v>
      </c>
      <c r="D6" s="51"/>
      <c r="E6" s="51"/>
      <c r="F6" s="51"/>
      <c r="G6" s="51"/>
    </row>
    <row r="7" spans="1:8" ht="14.7" thickBot="1" x14ac:dyDescent="0.6"/>
    <row r="8" spans="1:8" x14ac:dyDescent="0.55000000000000004">
      <c r="A8" s="53" t="s">
        <v>357</v>
      </c>
      <c r="B8" s="54"/>
      <c r="C8" s="54"/>
      <c r="D8" s="54"/>
      <c r="E8" s="54"/>
      <c r="F8" s="54"/>
      <c r="G8" s="54"/>
      <c r="H8" s="55"/>
    </row>
    <row r="9" spans="1:8" ht="15" customHeight="1" x14ac:dyDescent="0.55000000000000004">
      <c r="A9" s="56" t="s">
        <v>356</v>
      </c>
      <c r="B9" s="127"/>
      <c r="C9" s="127"/>
      <c r="D9" s="127"/>
      <c r="E9" s="127"/>
      <c r="F9" s="127"/>
      <c r="G9" s="127"/>
      <c r="H9" s="128"/>
    </row>
    <row r="10" spans="1:8" x14ac:dyDescent="0.55000000000000004">
      <c r="A10" s="59"/>
      <c r="B10" s="60"/>
      <c r="C10" s="60"/>
      <c r="D10" s="60"/>
      <c r="E10" s="60"/>
      <c r="F10" s="60"/>
      <c r="G10" s="60"/>
      <c r="H10" s="61"/>
    </row>
    <row r="11" spans="1:8" x14ac:dyDescent="0.55000000000000004">
      <c r="A11" s="62" t="s">
        <v>352</v>
      </c>
      <c r="B11" s="63" t="s">
        <v>368</v>
      </c>
      <c r="C11" s="60"/>
      <c r="D11" s="60"/>
      <c r="E11" s="60"/>
      <c r="F11" s="129" t="s">
        <v>354</v>
      </c>
      <c r="G11" s="65" t="str">
        <f>IF(F11="yes","  Complete Section 1 and Section 2","")</f>
        <v/>
      </c>
      <c r="H11" s="61"/>
    </row>
    <row r="12" spans="1:8" ht="6" customHeight="1" x14ac:dyDescent="0.55000000000000004">
      <c r="A12" s="62"/>
      <c r="B12" s="63"/>
      <c r="C12" s="60"/>
      <c r="D12" s="60"/>
      <c r="E12" s="60"/>
      <c r="F12" s="60"/>
      <c r="G12" s="65"/>
      <c r="H12" s="61"/>
    </row>
    <row r="13" spans="1:8" x14ac:dyDescent="0.55000000000000004">
      <c r="A13" s="62" t="s">
        <v>355</v>
      </c>
      <c r="B13" s="63" t="s">
        <v>369</v>
      </c>
      <c r="C13" s="60"/>
      <c r="D13" s="60"/>
      <c r="E13" s="60"/>
      <c r="F13" s="129" t="s">
        <v>354</v>
      </c>
      <c r="G13" s="65" t="str">
        <f>IF(F13="yes","  Complete Section 1 and Section 2","")</f>
        <v/>
      </c>
      <c r="H13" s="61"/>
    </row>
    <row r="14" spans="1:8" ht="6" customHeight="1" x14ac:dyDescent="0.55000000000000004">
      <c r="A14" s="62"/>
      <c r="B14" s="63"/>
      <c r="C14" s="60"/>
      <c r="D14" s="60"/>
      <c r="E14" s="60"/>
      <c r="F14" s="60"/>
      <c r="G14" s="65"/>
      <c r="H14" s="61"/>
    </row>
    <row r="15" spans="1:8" x14ac:dyDescent="0.55000000000000004">
      <c r="A15" s="62" t="s">
        <v>360</v>
      </c>
      <c r="B15" s="63" t="s">
        <v>370</v>
      </c>
      <c r="C15" s="60"/>
      <c r="D15" s="60"/>
      <c r="E15" s="60"/>
      <c r="F15" s="64" t="s">
        <v>354</v>
      </c>
      <c r="G15" s="65" t="str">
        <f>IF(F15="yes","  Complete Section 1 and Section 2","")</f>
        <v/>
      </c>
      <c r="H15" s="61"/>
    </row>
    <row r="16" spans="1:8" ht="6" customHeight="1" x14ac:dyDescent="0.55000000000000004">
      <c r="A16" s="62"/>
      <c r="B16" s="63"/>
      <c r="C16" s="60"/>
      <c r="D16" s="60"/>
      <c r="E16" s="60"/>
      <c r="F16" s="60"/>
      <c r="G16" s="65"/>
      <c r="H16" s="61"/>
    </row>
    <row r="17" spans="1:10" x14ac:dyDescent="0.55000000000000004">
      <c r="A17" s="62" t="s">
        <v>361</v>
      </c>
      <c r="B17" s="446" t="s">
        <v>467</v>
      </c>
      <c r="C17" s="446"/>
      <c r="D17" s="446"/>
      <c r="E17" s="446"/>
      <c r="F17" s="129" t="s">
        <v>354</v>
      </c>
      <c r="G17" s="65" t="str">
        <f>IF(F17="yes","  Report each income level in separate tiers in Section 1 and Section 2","")</f>
        <v/>
      </c>
      <c r="H17" s="61"/>
    </row>
    <row r="18" spans="1:10" x14ac:dyDescent="0.55000000000000004">
      <c r="A18" s="62"/>
      <c r="B18" s="446"/>
      <c r="C18" s="446"/>
      <c r="D18" s="446"/>
      <c r="E18" s="446"/>
      <c r="F18" s="131"/>
      <c r="G18" s="65"/>
      <c r="H18" s="61"/>
    </row>
    <row r="19" spans="1:10" ht="6" customHeight="1" x14ac:dyDescent="0.55000000000000004">
      <c r="A19" s="62"/>
      <c r="B19" s="63"/>
      <c r="C19" s="60"/>
      <c r="D19" s="60"/>
      <c r="E19" s="60"/>
      <c r="F19" s="60"/>
      <c r="G19" s="65"/>
      <c r="H19" s="61"/>
    </row>
    <row r="20" spans="1:10" x14ac:dyDescent="0.55000000000000004">
      <c r="A20" s="62" t="s">
        <v>461</v>
      </c>
      <c r="B20" s="63" t="s">
        <v>371</v>
      </c>
      <c r="C20" s="60"/>
      <c r="D20" s="60"/>
      <c r="E20" s="60"/>
      <c r="F20" s="129" t="s">
        <v>354</v>
      </c>
      <c r="G20" s="65" t="str">
        <f>IF(F20="yes","  Complete Section 1 and Section 2","")</f>
        <v/>
      </c>
      <c r="H20" s="61"/>
    </row>
    <row r="21" spans="1:10" ht="6" customHeight="1" x14ac:dyDescent="0.55000000000000004">
      <c r="A21" s="62"/>
      <c r="B21" s="63"/>
      <c r="C21" s="60"/>
      <c r="D21" s="60"/>
      <c r="E21" s="60"/>
      <c r="F21" s="60"/>
      <c r="G21" s="65"/>
      <c r="H21" s="130"/>
    </row>
    <row r="22" spans="1:10" x14ac:dyDescent="0.55000000000000004">
      <c r="A22" s="62" t="s">
        <v>447</v>
      </c>
      <c r="B22" s="63"/>
      <c r="C22" s="60"/>
      <c r="D22" s="60"/>
      <c r="E22" s="60"/>
      <c r="F22" s="67"/>
      <c r="G22" s="65"/>
      <c r="H22" s="130"/>
    </row>
    <row r="23" spans="1:10" x14ac:dyDescent="0.55000000000000004">
      <c r="A23" s="62"/>
      <c r="B23" s="63" t="s">
        <v>448</v>
      </c>
      <c r="C23" s="60"/>
      <c r="D23" s="60"/>
      <c r="E23" s="60"/>
      <c r="F23" s="67"/>
      <c r="G23" s="65"/>
      <c r="H23" s="130"/>
    </row>
    <row r="24" spans="1:10" x14ac:dyDescent="0.55000000000000004">
      <c r="A24" s="62"/>
      <c r="B24" s="449"/>
      <c r="C24" s="449"/>
      <c r="D24" s="449"/>
      <c r="E24" s="449"/>
      <c r="F24" s="449"/>
      <c r="G24" s="449"/>
      <c r="H24" s="130"/>
      <c r="J24" s="132"/>
    </row>
    <row r="25" spans="1:10" x14ac:dyDescent="0.55000000000000004">
      <c r="A25" s="62"/>
      <c r="B25" s="450"/>
      <c r="C25" s="450"/>
      <c r="D25" s="450"/>
      <c r="E25" s="450"/>
      <c r="F25" s="450"/>
      <c r="G25" s="450"/>
      <c r="H25" s="130"/>
      <c r="J25" s="133"/>
    </row>
    <row r="26" spans="1:10" ht="14.7" thickBot="1" x14ac:dyDescent="0.6">
      <c r="A26" s="68"/>
      <c r="B26" s="69"/>
      <c r="C26" s="70"/>
      <c r="D26" s="70"/>
      <c r="E26" s="70"/>
      <c r="F26" s="70"/>
      <c r="G26" s="70"/>
      <c r="H26" s="134"/>
    </row>
    <row r="27" spans="1:10" ht="14.7" thickBot="1" x14ac:dyDescent="0.6"/>
    <row r="28" spans="1:10" ht="15.9" thickBot="1" x14ac:dyDescent="0.65">
      <c r="A28" s="419" t="s">
        <v>373</v>
      </c>
      <c r="B28" s="420"/>
      <c r="C28" s="420"/>
      <c r="D28" s="420"/>
      <c r="E28" s="420"/>
      <c r="F28" s="420"/>
      <c r="G28" s="420"/>
      <c r="H28" s="421"/>
    </row>
    <row r="29" spans="1:10" x14ac:dyDescent="0.55000000000000004">
      <c r="A29" s="74" t="s">
        <v>112</v>
      </c>
      <c r="B29" s="436" t="s">
        <v>350</v>
      </c>
      <c r="C29" s="436"/>
      <c r="D29" s="436"/>
      <c r="E29" s="436"/>
      <c r="F29" s="436"/>
      <c r="G29" s="436"/>
      <c r="H29" s="437"/>
    </row>
    <row r="30" spans="1:10" x14ac:dyDescent="0.55000000000000004">
      <c r="A30" s="74"/>
      <c r="B30" s="431"/>
      <c r="C30" s="431"/>
      <c r="D30" s="431"/>
      <c r="E30" s="431"/>
      <c r="F30" s="431"/>
      <c r="G30" s="431"/>
      <c r="H30" s="432"/>
    </row>
    <row r="31" spans="1:10" x14ac:dyDescent="0.55000000000000004">
      <c r="A31" s="74"/>
      <c r="B31" s="77" t="s">
        <v>291</v>
      </c>
      <c r="C31" s="78"/>
      <c r="D31" s="78"/>
      <c r="E31" s="78"/>
      <c r="F31" s="78"/>
      <c r="G31" s="78"/>
      <c r="H31" s="79"/>
    </row>
    <row r="32" spans="1:10" x14ac:dyDescent="0.55000000000000004">
      <c r="A32" s="74"/>
      <c r="C32" s="78"/>
      <c r="D32" s="78"/>
      <c r="E32" s="78"/>
      <c r="F32" s="78"/>
      <c r="G32" s="78"/>
      <c r="H32" s="79"/>
    </row>
    <row r="33" spans="1:10" x14ac:dyDescent="0.55000000000000004">
      <c r="A33" s="74"/>
      <c r="B33" s="50" t="s">
        <v>395</v>
      </c>
      <c r="D33" s="451" t="s">
        <v>460</v>
      </c>
      <c r="E33" s="451"/>
      <c r="F33" s="451"/>
      <c r="G33" s="451"/>
      <c r="H33" s="452"/>
    </row>
    <row r="34" spans="1:10" ht="15" customHeight="1" x14ac:dyDescent="0.55000000000000004">
      <c r="A34" s="74"/>
      <c r="B34" s="50"/>
      <c r="D34" s="451"/>
      <c r="E34" s="451"/>
      <c r="F34" s="451"/>
      <c r="G34" s="451"/>
      <c r="H34" s="452"/>
    </row>
    <row r="35" spans="1:10" x14ac:dyDescent="0.55000000000000004">
      <c r="A35" s="74"/>
      <c r="B35" s="50"/>
      <c r="D35" s="451"/>
      <c r="E35" s="451"/>
      <c r="F35" s="451"/>
      <c r="G35" s="451"/>
      <c r="H35" s="452"/>
    </row>
    <row r="36" spans="1:10" x14ac:dyDescent="0.55000000000000004">
      <c r="A36" s="74"/>
      <c r="C36" s="78"/>
      <c r="D36" s="78"/>
      <c r="E36" s="78"/>
      <c r="F36" s="78"/>
      <c r="G36" s="78"/>
      <c r="H36" s="79"/>
    </row>
    <row r="37" spans="1:10" ht="15" customHeight="1" x14ac:dyDescent="0.55000000000000004">
      <c r="A37" s="106"/>
      <c r="B37" s="78"/>
      <c r="C37" s="78"/>
      <c r="D37" s="78"/>
      <c r="E37" s="438" t="s">
        <v>272</v>
      </c>
      <c r="F37" s="438"/>
      <c r="G37" s="438"/>
      <c r="H37" s="439"/>
    </row>
    <row r="38" spans="1:10" x14ac:dyDescent="0.55000000000000004">
      <c r="A38" s="106"/>
      <c r="E38" s="80" t="s">
        <v>140</v>
      </c>
      <c r="F38" s="80" t="s">
        <v>140</v>
      </c>
      <c r="G38" s="80" t="s">
        <v>140</v>
      </c>
      <c r="H38" s="81" t="s">
        <v>140</v>
      </c>
    </row>
    <row r="39" spans="1:10" x14ac:dyDescent="0.55000000000000004">
      <c r="A39" s="106"/>
      <c r="B39" s="80"/>
      <c r="C39" s="80"/>
      <c r="D39" s="80" t="s">
        <v>146</v>
      </c>
      <c r="E39" s="80" t="s">
        <v>143</v>
      </c>
      <c r="F39" s="80" t="s">
        <v>143</v>
      </c>
      <c r="G39" s="80" t="s">
        <v>143</v>
      </c>
      <c r="H39" s="81" t="s">
        <v>143</v>
      </c>
      <c r="J39" s="177"/>
    </row>
    <row r="40" spans="1:10" x14ac:dyDescent="0.55000000000000004">
      <c r="A40" s="106"/>
      <c r="B40" s="82" t="s">
        <v>173</v>
      </c>
      <c r="C40" s="83"/>
      <c r="D40" s="83" t="s">
        <v>140</v>
      </c>
      <c r="E40" s="83" t="s">
        <v>332</v>
      </c>
      <c r="F40" s="83" t="s">
        <v>130</v>
      </c>
      <c r="G40" s="83" t="s">
        <v>267</v>
      </c>
      <c r="H40" s="135" t="s">
        <v>268</v>
      </c>
      <c r="J40" s="178"/>
    </row>
    <row r="41" spans="1:10" x14ac:dyDescent="0.55000000000000004">
      <c r="A41" s="137" t="s">
        <v>443</v>
      </c>
      <c r="B41" s="138"/>
      <c r="C41" s="80"/>
      <c r="D41" s="80"/>
      <c r="E41" s="80"/>
      <c r="F41" s="80"/>
      <c r="G41" s="80"/>
      <c r="H41" s="81"/>
      <c r="J41" s="178"/>
    </row>
    <row r="42" spans="1:10" ht="22" customHeight="1" x14ac:dyDescent="0.55000000000000004">
      <c r="A42" s="106"/>
      <c r="B42" s="88" t="s">
        <v>269</v>
      </c>
      <c r="C42" s="80"/>
      <c r="D42" s="80"/>
      <c r="E42" s="80"/>
      <c r="F42" s="80"/>
      <c r="G42" s="80"/>
      <c r="H42" s="81"/>
    </row>
    <row r="43" spans="1:10" ht="15" customHeight="1" x14ac:dyDescent="0.55000000000000004">
      <c r="A43" s="106"/>
      <c r="B43" s="407"/>
      <c r="C43" s="407"/>
      <c r="D43" s="263"/>
      <c r="E43" s="264"/>
      <c r="F43" s="264"/>
      <c r="G43" s="265"/>
      <c r="H43" s="266"/>
    </row>
    <row r="44" spans="1:10" ht="15" customHeight="1" x14ac:dyDescent="0.55000000000000004">
      <c r="A44" s="106"/>
      <c r="B44" s="429"/>
      <c r="C44" s="430"/>
      <c r="D44" s="263"/>
      <c r="E44" s="264"/>
      <c r="F44" s="264"/>
      <c r="G44" s="265"/>
      <c r="H44" s="266"/>
    </row>
    <row r="45" spans="1:10" ht="15" customHeight="1" x14ac:dyDescent="0.55000000000000004">
      <c r="A45" s="106"/>
      <c r="B45" s="429"/>
      <c r="C45" s="430"/>
      <c r="D45" s="263"/>
      <c r="E45" s="264"/>
      <c r="F45" s="264"/>
      <c r="G45" s="265"/>
      <c r="H45" s="266"/>
    </row>
    <row r="46" spans="1:10" ht="15" customHeight="1" x14ac:dyDescent="0.55000000000000004">
      <c r="A46" s="106"/>
      <c r="B46" s="429"/>
      <c r="C46" s="430"/>
      <c r="D46" s="263"/>
      <c r="E46" s="264"/>
      <c r="F46" s="264"/>
      <c r="G46" s="265"/>
      <c r="H46" s="266"/>
    </row>
    <row r="47" spans="1:10" ht="15" customHeight="1" x14ac:dyDescent="0.55000000000000004">
      <c r="A47" s="106"/>
      <c r="B47" s="408" t="s">
        <v>135</v>
      </c>
      <c r="C47" s="410"/>
      <c r="D47" s="263"/>
      <c r="E47" s="264"/>
      <c r="F47" s="264"/>
      <c r="G47" s="265"/>
      <c r="H47" s="266"/>
    </row>
    <row r="48" spans="1:10" x14ac:dyDescent="0.55000000000000004">
      <c r="A48" s="106"/>
      <c r="B48" s="407"/>
      <c r="C48" s="407"/>
      <c r="D48" s="264"/>
      <c r="E48" s="264"/>
      <c r="F48" s="264"/>
      <c r="G48" s="267"/>
      <c r="H48" s="268"/>
    </row>
    <row r="49" spans="1:10" ht="22" customHeight="1" x14ac:dyDescent="0.55000000000000004">
      <c r="A49" s="106"/>
      <c r="B49" s="88" t="s">
        <v>270</v>
      </c>
      <c r="C49" s="113"/>
      <c r="D49" s="140"/>
      <c r="E49" s="140"/>
      <c r="F49" s="140"/>
      <c r="G49" s="141"/>
      <c r="H49" s="142"/>
      <c r="J49" s="178"/>
    </row>
    <row r="50" spans="1:10" x14ac:dyDescent="0.55000000000000004">
      <c r="A50" s="106"/>
      <c r="B50" s="407"/>
      <c r="C50" s="407"/>
      <c r="D50" s="264"/>
      <c r="E50" s="264"/>
      <c r="F50" s="264"/>
      <c r="G50" s="267"/>
      <c r="H50" s="268"/>
    </row>
    <row r="51" spans="1:10" x14ac:dyDescent="0.55000000000000004">
      <c r="A51" s="106"/>
      <c r="B51" s="429"/>
      <c r="C51" s="430"/>
      <c r="D51" s="264"/>
      <c r="E51" s="264"/>
      <c r="F51" s="264"/>
      <c r="G51" s="267"/>
      <c r="H51" s="268"/>
    </row>
    <row r="52" spans="1:10" x14ac:dyDescent="0.55000000000000004">
      <c r="A52" s="106"/>
      <c r="B52" s="429"/>
      <c r="C52" s="430"/>
      <c r="D52" s="264"/>
      <c r="E52" s="264"/>
      <c r="F52" s="264"/>
      <c r="G52" s="267"/>
      <c r="H52" s="268"/>
    </row>
    <row r="53" spans="1:10" x14ac:dyDescent="0.55000000000000004">
      <c r="A53" s="106"/>
      <c r="B53" s="429"/>
      <c r="C53" s="430"/>
      <c r="D53" s="264"/>
      <c r="E53" s="264"/>
      <c r="F53" s="264"/>
      <c r="G53" s="267"/>
      <c r="H53" s="268"/>
    </row>
    <row r="54" spans="1:10" x14ac:dyDescent="0.55000000000000004">
      <c r="A54" s="106"/>
      <c r="B54" s="408" t="s">
        <v>135</v>
      </c>
      <c r="C54" s="410"/>
      <c r="D54" s="264"/>
      <c r="E54" s="264"/>
      <c r="F54" s="264"/>
      <c r="G54" s="267"/>
      <c r="H54" s="268"/>
    </row>
    <row r="55" spans="1:10" x14ac:dyDescent="0.55000000000000004">
      <c r="A55" s="106"/>
      <c r="B55" s="407"/>
      <c r="C55" s="407"/>
      <c r="D55" s="264"/>
      <c r="E55" s="264"/>
      <c r="F55" s="264"/>
      <c r="G55" s="267"/>
      <c r="H55" s="268"/>
    </row>
    <row r="56" spans="1:10" x14ac:dyDescent="0.55000000000000004">
      <c r="A56" s="106"/>
      <c r="B56" s="143"/>
      <c r="C56" s="120"/>
      <c r="D56" s="144">
        <f>SUM(D43:D55)</f>
        <v>0</v>
      </c>
      <c r="E56" s="145">
        <f>SUM(E43:E55)</f>
        <v>0</v>
      </c>
      <c r="F56" s="145">
        <f>SUM(F43:F55)</f>
        <v>0</v>
      </c>
      <c r="G56" s="144">
        <f>SUM(G43:G55)</f>
        <v>0</v>
      </c>
      <c r="H56" s="146">
        <f>SUM(H43:H55)</f>
        <v>0</v>
      </c>
    </row>
    <row r="57" spans="1:10" x14ac:dyDescent="0.55000000000000004">
      <c r="A57" s="74" t="s">
        <v>113</v>
      </c>
      <c r="B57" s="50" t="s">
        <v>279</v>
      </c>
      <c r="C57" s="120"/>
      <c r="D57" s="147"/>
      <c r="E57" s="147"/>
      <c r="F57" s="147"/>
      <c r="G57" s="141"/>
      <c r="H57" s="142"/>
    </row>
    <row r="58" spans="1:10" x14ac:dyDescent="0.55000000000000004">
      <c r="A58" s="106"/>
      <c r="C58" s="44" t="s">
        <v>265</v>
      </c>
      <c r="D58" s="144">
        <f>D56</f>
        <v>0</v>
      </c>
      <c r="E58" s="145">
        <f t="shared" ref="E58:H58" si="0">E56</f>
        <v>0</v>
      </c>
      <c r="F58" s="145">
        <f t="shared" si="0"/>
        <v>0</v>
      </c>
      <c r="G58" s="144">
        <f t="shared" si="0"/>
        <v>0</v>
      </c>
      <c r="H58" s="150">
        <f t="shared" si="0"/>
        <v>0</v>
      </c>
    </row>
    <row r="59" spans="1:10" x14ac:dyDescent="0.55000000000000004">
      <c r="A59" s="106"/>
      <c r="C59" s="44" t="s">
        <v>266</v>
      </c>
      <c r="E59" s="301" t="e">
        <f>E58/D58</f>
        <v>#DIV/0!</v>
      </c>
      <c r="F59" s="301" t="e">
        <f>F58/D58</f>
        <v>#DIV/0!</v>
      </c>
      <c r="G59" s="301" t="e">
        <f>G58/D58</f>
        <v>#DIV/0!</v>
      </c>
      <c r="H59" s="302" t="e">
        <f>H58/D58</f>
        <v>#DIV/0!</v>
      </c>
    </row>
    <row r="60" spans="1:10" x14ac:dyDescent="0.55000000000000004">
      <c r="A60" s="106"/>
      <c r="C60" s="44" t="s">
        <v>280</v>
      </c>
      <c r="E60" s="92" t="e">
        <f>IF(E59&gt;=(2/3),"Yes","No")</f>
        <v>#DIV/0!</v>
      </c>
      <c r="F60" s="92" t="e">
        <f>IF(F59&gt;=(2/3),"Yes","No")</f>
        <v>#DIV/0!</v>
      </c>
      <c r="G60" s="92" t="e">
        <f>IF(G59&gt;=(2/3),"Yes","No")</f>
        <v>#DIV/0!</v>
      </c>
      <c r="H60" s="151" t="e">
        <f>IF(H59&gt;=(2/3),"Yes","No")</f>
        <v>#DIV/0!</v>
      </c>
    </row>
    <row r="61" spans="1:10" x14ac:dyDescent="0.55000000000000004">
      <c r="A61" s="106"/>
      <c r="B61" s="84"/>
      <c r="C61" s="84"/>
      <c r="D61" s="84"/>
      <c r="E61" s="152" t="e">
        <f>IF(E60="No", "Note A", "Note B")</f>
        <v>#DIV/0!</v>
      </c>
      <c r="F61" s="152" t="e">
        <f>IF(F60="No", "Note A", "Note B")</f>
        <v>#DIV/0!</v>
      </c>
      <c r="G61" s="152" t="e">
        <f>IF(G60="No", "Note A", "Note B")</f>
        <v>#DIV/0!</v>
      </c>
      <c r="H61" s="153" t="e">
        <f>IF(H60="No", "Note A", "Note B")</f>
        <v>#DIV/0!</v>
      </c>
    </row>
    <row r="62" spans="1:10" x14ac:dyDescent="0.55000000000000004">
      <c r="A62" s="137" t="s">
        <v>444</v>
      </c>
      <c r="D62" s="154"/>
      <c r="E62" s="154"/>
      <c r="F62" s="154"/>
      <c r="G62" s="154"/>
      <c r="H62" s="76"/>
    </row>
    <row r="63" spans="1:10" x14ac:dyDescent="0.55000000000000004">
      <c r="A63" s="106"/>
      <c r="B63" s="88" t="s">
        <v>269</v>
      </c>
      <c r="C63" s="80"/>
      <c r="D63" s="80"/>
      <c r="E63" s="80"/>
      <c r="F63" s="80"/>
      <c r="G63" s="80"/>
      <c r="H63" s="81"/>
      <c r="J63" s="139"/>
    </row>
    <row r="64" spans="1:10" x14ac:dyDescent="0.55000000000000004">
      <c r="A64" s="106"/>
      <c r="B64" s="407"/>
      <c r="C64" s="407"/>
      <c r="D64" s="263"/>
      <c r="E64" s="264"/>
      <c r="F64" s="264"/>
      <c r="G64" s="265"/>
      <c r="H64" s="266"/>
      <c r="J64" s="132"/>
    </row>
    <row r="65" spans="1:10" x14ac:dyDescent="0.55000000000000004">
      <c r="A65" s="106"/>
      <c r="B65" s="429"/>
      <c r="C65" s="430"/>
      <c r="D65" s="263"/>
      <c r="E65" s="264"/>
      <c r="F65" s="264"/>
      <c r="G65" s="265"/>
      <c r="H65" s="266"/>
      <c r="J65" s="132"/>
    </row>
    <row r="66" spans="1:10" x14ac:dyDescent="0.55000000000000004">
      <c r="A66" s="106"/>
      <c r="B66" s="429"/>
      <c r="C66" s="430"/>
      <c r="D66" s="263"/>
      <c r="E66" s="264"/>
      <c r="F66" s="264"/>
      <c r="G66" s="265"/>
      <c r="H66" s="266"/>
      <c r="J66" s="132"/>
    </row>
    <row r="67" spans="1:10" x14ac:dyDescent="0.55000000000000004">
      <c r="A67" s="106"/>
      <c r="B67" s="429"/>
      <c r="C67" s="430"/>
      <c r="D67" s="263"/>
      <c r="E67" s="264"/>
      <c r="F67" s="264"/>
      <c r="G67" s="265"/>
      <c r="H67" s="266"/>
      <c r="J67" s="132"/>
    </row>
    <row r="68" spans="1:10" x14ac:dyDescent="0.55000000000000004">
      <c r="A68" s="106"/>
      <c r="B68" s="408" t="s">
        <v>135</v>
      </c>
      <c r="C68" s="410"/>
      <c r="D68" s="263"/>
      <c r="E68" s="264"/>
      <c r="F68" s="264"/>
      <c r="G68" s="265"/>
      <c r="H68" s="266"/>
      <c r="J68" s="132"/>
    </row>
    <row r="69" spans="1:10" x14ac:dyDescent="0.55000000000000004">
      <c r="A69" s="106"/>
      <c r="B69" s="407"/>
      <c r="C69" s="407"/>
      <c r="D69" s="264"/>
      <c r="E69" s="264"/>
      <c r="F69" s="264"/>
      <c r="G69" s="267"/>
      <c r="H69" s="268"/>
    </row>
    <row r="70" spans="1:10" x14ac:dyDescent="0.55000000000000004">
      <c r="A70" s="106"/>
      <c r="B70" s="88" t="s">
        <v>270</v>
      </c>
      <c r="C70" s="113"/>
      <c r="D70" s="140"/>
      <c r="E70" s="140"/>
      <c r="F70" s="140"/>
      <c r="G70" s="141"/>
      <c r="H70" s="142"/>
    </row>
    <row r="71" spans="1:10" x14ac:dyDescent="0.55000000000000004">
      <c r="A71" s="106"/>
      <c r="B71" s="407"/>
      <c r="C71" s="407"/>
      <c r="D71" s="264"/>
      <c r="E71" s="264"/>
      <c r="F71" s="264"/>
      <c r="G71" s="267"/>
      <c r="H71" s="268"/>
    </row>
    <row r="72" spans="1:10" x14ac:dyDescent="0.55000000000000004">
      <c r="A72" s="106"/>
      <c r="B72" s="429"/>
      <c r="C72" s="430"/>
      <c r="D72" s="264"/>
      <c r="E72" s="264"/>
      <c r="F72" s="264"/>
      <c r="G72" s="267"/>
      <c r="H72" s="268"/>
    </row>
    <row r="73" spans="1:10" x14ac:dyDescent="0.55000000000000004">
      <c r="A73" s="106"/>
      <c r="B73" s="429"/>
      <c r="C73" s="430"/>
      <c r="D73" s="264"/>
      <c r="E73" s="264"/>
      <c r="F73" s="264"/>
      <c r="G73" s="267"/>
      <c r="H73" s="268"/>
    </row>
    <row r="74" spans="1:10" x14ac:dyDescent="0.55000000000000004">
      <c r="A74" s="106"/>
      <c r="B74" s="429"/>
      <c r="C74" s="430"/>
      <c r="D74" s="264"/>
      <c r="E74" s="264"/>
      <c r="F74" s="264"/>
      <c r="G74" s="267"/>
      <c r="H74" s="268"/>
    </row>
    <row r="75" spans="1:10" x14ac:dyDescent="0.55000000000000004">
      <c r="A75" s="106"/>
      <c r="B75" s="408" t="s">
        <v>135</v>
      </c>
      <c r="C75" s="410"/>
      <c r="D75" s="264"/>
      <c r="E75" s="264"/>
      <c r="F75" s="264"/>
      <c r="G75" s="267"/>
      <c r="H75" s="268"/>
    </row>
    <row r="76" spans="1:10" x14ac:dyDescent="0.55000000000000004">
      <c r="A76" s="106"/>
      <c r="B76" s="407"/>
      <c r="C76" s="407"/>
      <c r="D76" s="264"/>
      <c r="E76" s="264"/>
      <c r="F76" s="264"/>
      <c r="G76" s="267"/>
      <c r="H76" s="268"/>
    </row>
    <row r="77" spans="1:10" x14ac:dyDescent="0.55000000000000004">
      <c r="A77" s="106"/>
      <c r="B77" s="143"/>
      <c r="C77" s="120"/>
      <c r="D77" s="144">
        <f>SUM(D64:D76)</f>
        <v>0</v>
      </c>
      <c r="E77" s="145">
        <f>SUM(E64:E76)</f>
        <v>0</v>
      </c>
      <c r="F77" s="145">
        <f>SUM(F64:F76)</f>
        <v>0</v>
      </c>
      <c r="G77" s="144">
        <f>SUM(G64:G76)</f>
        <v>0</v>
      </c>
      <c r="H77" s="146">
        <f>SUM(H64:H76)</f>
        <v>0</v>
      </c>
    </row>
    <row r="78" spans="1:10" x14ac:dyDescent="0.55000000000000004">
      <c r="A78" s="74" t="s">
        <v>113</v>
      </c>
      <c r="B78" s="50" t="s">
        <v>279</v>
      </c>
      <c r="C78" s="120"/>
      <c r="D78" s="147"/>
      <c r="E78" s="147"/>
      <c r="F78" s="147"/>
      <c r="G78" s="141"/>
      <c r="H78" s="142"/>
    </row>
    <row r="79" spans="1:10" x14ac:dyDescent="0.55000000000000004">
      <c r="A79" s="106"/>
      <c r="C79" s="44" t="s">
        <v>265</v>
      </c>
      <c r="D79" s="144">
        <f>D77</f>
        <v>0</v>
      </c>
      <c r="E79" s="145">
        <f t="shared" ref="E79:H79" si="1">E77</f>
        <v>0</v>
      </c>
      <c r="F79" s="145">
        <f t="shared" si="1"/>
        <v>0</v>
      </c>
      <c r="G79" s="144">
        <f t="shared" si="1"/>
        <v>0</v>
      </c>
      <c r="H79" s="150">
        <f t="shared" si="1"/>
        <v>0</v>
      </c>
    </row>
    <row r="80" spans="1:10" x14ac:dyDescent="0.55000000000000004">
      <c r="A80" s="106"/>
      <c r="C80" s="44" t="s">
        <v>266</v>
      </c>
      <c r="E80" s="301" t="e">
        <f>E79/D79</f>
        <v>#DIV/0!</v>
      </c>
      <c r="F80" s="301" t="e">
        <f>F79/D79</f>
        <v>#DIV/0!</v>
      </c>
      <c r="G80" s="301" t="e">
        <f>G79/D79</f>
        <v>#DIV/0!</v>
      </c>
      <c r="H80" s="302" t="e">
        <f>H79/D79</f>
        <v>#DIV/0!</v>
      </c>
    </row>
    <row r="81" spans="1:10" x14ac:dyDescent="0.55000000000000004">
      <c r="A81" s="106"/>
      <c r="C81" s="44" t="s">
        <v>280</v>
      </c>
      <c r="E81" s="92" t="e">
        <f>IF(E80&gt;=(2/3),"Yes","No")</f>
        <v>#DIV/0!</v>
      </c>
      <c r="F81" s="92" t="e">
        <f>IF(F80&gt;=(2/3),"Yes","No")</f>
        <v>#DIV/0!</v>
      </c>
      <c r="G81" s="92" t="e">
        <f>IF(G80&gt;=(2/3),"Yes","No")</f>
        <v>#DIV/0!</v>
      </c>
      <c r="H81" s="151" t="e">
        <f>IF(H80&gt;=(2/3),"Yes","No")</f>
        <v>#DIV/0!</v>
      </c>
    </row>
    <row r="82" spans="1:10" x14ac:dyDescent="0.55000000000000004">
      <c r="A82" s="106"/>
      <c r="B82" s="84"/>
      <c r="C82" s="84"/>
      <c r="D82" s="84"/>
      <c r="E82" s="152" t="e">
        <f>IF(E81="No", "Note A", "Note B")</f>
        <v>#DIV/0!</v>
      </c>
      <c r="F82" s="152" t="e">
        <f>IF(F81="No", "Note A", "Note B")</f>
        <v>#DIV/0!</v>
      </c>
      <c r="G82" s="152" t="e">
        <f>IF(G81="No", "Note A", "Note B")</f>
        <v>#DIV/0!</v>
      </c>
      <c r="H82" s="153" t="e">
        <f>IF(H81="No", "Note A", "Note B")</f>
        <v>#DIV/0!</v>
      </c>
    </row>
    <row r="83" spans="1:10" x14ac:dyDescent="0.55000000000000004">
      <c r="A83" s="137" t="s">
        <v>445</v>
      </c>
      <c r="D83" s="154"/>
      <c r="E83" s="154"/>
      <c r="F83" s="154"/>
      <c r="G83" s="154"/>
      <c r="H83" s="76"/>
    </row>
    <row r="84" spans="1:10" x14ac:dyDescent="0.55000000000000004">
      <c r="A84" s="106"/>
      <c r="B84" s="88" t="s">
        <v>269</v>
      </c>
      <c r="C84" s="80"/>
      <c r="D84" s="80"/>
      <c r="E84" s="80"/>
      <c r="F84" s="80"/>
      <c r="G84" s="80"/>
      <c r="H84" s="81"/>
    </row>
    <row r="85" spans="1:10" x14ac:dyDescent="0.55000000000000004">
      <c r="A85" s="106"/>
      <c r="B85" s="407"/>
      <c r="C85" s="407"/>
      <c r="D85" s="263"/>
      <c r="E85" s="264"/>
      <c r="F85" s="264"/>
      <c r="G85" s="265"/>
      <c r="H85" s="266"/>
      <c r="J85" s="139"/>
    </row>
    <row r="86" spans="1:10" x14ac:dyDescent="0.55000000000000004">
      <c r="A86" s="106"/>
      <c r="B86" s="429"/>
      <c r="C86" s="430"/>
      <c r="D86" s="263"/>
      <c r="E86" s="264"/>
      <c r="F86" s="264"/>
      <c r="G86" s="265"/>
      <c r="H86" s="266"/>
      <c r="J86" s="139"/>
    </row>
    <row r="87" spans="1:10" x14ac:dyDescent="0.55000000000000004">
      <c r="A87" s="106"/>
      <c r="B87" s="429"/>
      <c r="C87" s="430"/>
      <c r="D87" s="263"/>
      <c r="E87" s="264"/>
      <c r="F87" s="264"/>
      <c r="G87" s="265"/>
      <c r="H87" s="266"/>
      <c r="J87" s="139"/>
    </row>
    <row r="88" spans="1:10" x14ac:dyDescent="0.55000000000000004">
      <c r="A88" s="106"/>
      <c r="B88" s="429"/>
      <c r="C88" s="430"/>
      <c r="D88" s="263"/>
      <c r="E88" s="264"/>
      <c r="F88" s="264"/>
      <c r="G88" s="265"/>
      <c r="H88" s="266"/>
      <c r="J88" s="139"/>
    </row>
    <row r="89" spans="1:10" x14ac:dyDescent="0.55000000000000004">
      <c r="A89" s="106"/>
      <c r="B89" s="408" t="s">
        <v>135</v>
      </c>
      <c r="C89" s="410"/>
      <c r="D89" s="263"/>
      <c r="E89" s="264"/>
      <c r="F89" s="264"/>
      <c r="G89" s="265"/>
      <c r="H89" s="266"/>
      <c r="J89" s="139"/>
    </row>
    <row r="90" spans="1:10" x14ac:dyDescent="0.55000000000000004">
      <c r="A90" s="106"/>
      <c r="B90" s="407"/>
      <c r="C90" s="407"/>
      <c r="D90" s="264"/>
      <c r="E90" s="264"/>
      <c r="F90" s="264"/>
      <c r="G90" s="267"/>
      <c r="H90" s="268"/>
    </row>
    <row r="91" spans="1:10" x14ac:dyDescent="0.55000000000000004">
      <c r="A91" s="106"/>
      <c r="B91" s="88" t="s">
        <v>270</v>
      </c>
      <c r="C91" s="113"/>
      <c r="D91" s="140"/>
      <c r="E91" s="140"/>
      <c r="F91" s="140"/>
      <c r="G91" s="141"/>
      <c r="H91" s="142"/>
    </row>
    <row r="92" spans="1:10" x14ac:dyDescent="0.55000000000000004">
      <c r="A92" s="106"/>
      <c r="B92" s="407"/>
      <c r="C92" s="407"/>
      <c r="D92" s="264"/>
      <c r="E92" s="264"/>
      <c r="F92" s="264"/>
      <c r="G92" s="267"/>
      <c r="H92" s="268"/>
    </row>
    <row r="93" spans="1:10" x14ac:dyDescent="0.55000000000000004">
      <c r="A93" s="106"/>
      <c r="B93" s="429"/>
      <c r="C93" s="430"/>
      <c r="D93" s="264"/>
      <c r="E93" s="264"/>
      <c r="F93" s="264"/>
      <c r="G93" s="267"/>
      <c r="H93" s="268"/>
    </row>
    <row r="94" spans="1:10" x14ac:dyDescent="0.55000000000000004">
      <c r="A94" s="106"/>
      <c r="B94" s="429"/>
      <c r="C94" s="430"/>
      <c r="D94" s="264"/>
      <c r="E94" s="264"/>
      <c r="F94" s="264"/>
      <c r="G94" s="267"/>
      <c r="H94" s="268"/>
    </row>
    <row r="95" spans="1:10" x14ac:dyDescent="0.55000000000000004">
      <c r="A95" s="106"/>
      <c r="B95" s="429"/>
      <c r="C95" s="430"/>
      <c r="D95" s="264"/>
      <c r="E95" s="264"/>
      <c r="F95" s="264"/>
      <c r="G95" s="267"/>
      <c r="H95" s="268"/>
    </row>
    <row r="96" spans="1:10" x14ac:dyDescent="0.55000000000000004">
      <c r="A96" s="106"/>
      <c r="B96" s="408" t="s">
        <v>135</v>
      </c>
      <c r="C96" s="410"/>
      <c r="D96" s="264"/>
      <c r="E96" s="264"/>
      <c r="F96" s="264"/>
      <c r="G96" s="267"/>
      <c r="H96" s="268"/>
    </row>
    <row r="97" spans="1:10" x14ac:dyDescent="0.55000000000000004">
      <c r="A97" s="106"/>
      <c r="B97" s="407"/>
      <c r="C97" s="407"/>
      <c r="D97" s="264"/>
      <c r="E97" s="264"/>
      <c r="F97" s="264"/>
      <c r="G97" s="267"/>
      <c r="H97" s="268"/>
    </row>
    <row r="98" spans="1:10" x14ac:dyDescent="0.55000000000000004">
      <c r="A98" s="106"/>
      <c r="B98" s="143"/>
      <c r="C98" s="120"/>
      <c r="D98" s="144">
        <f>SUM(D85:D97)</f>
        <v>0</v>
      </c>
      <c r="E98" s="145">
        <f>SUM(E85:E97)</f>
        <v>0</v>
      </c>
      <c r="F98" s="145">
        <f>SUM(F85:F97)</f>
        <v>0</v>
      </c>
      <c r="G98" s="144">
        <f>SUM(G85:G97)</f>
        <v>0</v>
      </c>
      <c r="H98" s="146">
        <f>SUM(H85:H97)</f>
        <v>0</v>
      </c>
    </row>
    <row r="99" spans="1:10" x14ac:dyDescent="0.55000000000000004">
      <c r="A99" s="74" t="s">
        <v>113</v>
      </c>
      <c r="B99" s="50" t="s">
        <v>279</v>
      </c>
      <c r="C99" s="120"/>
      <c r="D99" s="147"/>
      <c r="E99" s="147"/>
      <c r="F99" s="147"/>
      <c r="G99" s="141"/>
      <c r="H99" s="142"/>
    </row>
    <row r="100" spans="1:10" x14ac:dyDescent="0.55000000000000004">
      <c r="A100" s="106"/>
      <c r="C100" s="44" t="s">
        <v>265</v>
      </c>
      <c r="D100" s="144">
        <f>D98</f>
        <v>0</v>
      </c>
      <c r="E100" s="145">
        <f t="shared" ref="E100:H100" si="2">E98</f>
        <v>0</v>
      </c>
      <c r="F100" s="145">
        <f t="shared" si="2"/>
        <v>0</v>
      </c>
      <c r="G100" s="144">
        <f t="shared" si="2"/>
        <v>0</v>
      </c>
      <c r="H100" s="150">
        <f t="shared" si="2"/>
        <v>0</v>
      </c>
    </row>
    <row r="101" spans="1:10" x14ac:dyDescent="0.55000000000000004">
      <c r="A101" s="106"/>
      <c r="C101" s="44" t="s">
        <v>266</v>
      </c>
      <c r="E101" s="301" t="e">
        <f>E100/D100</f>
        <v>#DIV/0!</v>
      </c>
      <c r="F101" s="301" t="e">
        <f>F100/D100</f>
        <v>#DIV/0!</v>
      </c>
      <c r="G101" s="301" t="e">
        <f>G100/D100</f>
        <v>#DIV/0!</v>
      </c>
      <c r="H101" s="302" t="e">
        <f>H100/D100</f>
        <v>#DIV/0!</v>
      </c>
    </row>
    <row r="102" spans="1:10" x14ac:dyDescent="0.55000000000000004">
      <c r="A102" s="106"/>
      <c r="C102" s="44" t="s">
        <v>280</v>
      </c>
      <c r="E102" s="92" t="e">
        <f>IF(E101&gt;=(2/3),"Yes","No")</f>
        <v>#DIV/0!</v>
      </c>
      <c r="F102" s="92" t="e">
        <f>IF(F101&gt;=(2/3),"Yes","No")</f>
        <v>#DIV/0!</v>
      </c>
      <c r="G102" s="92" t="e">
        <f>IF(G101&gt;=(2/3),"Yes","No")</f>
        <v>#DIV/0!</v>
      </c>
      <c r="H102" s="151" t="e">
        <f>IF(H101&gt;=(2/3),"Yes","No")</f>
        <v>#DIV/0!</v>
      </c>
    </row>
    <row r="103" spans="1:10" x14ac:dyDescent="0.55000000000000004">
      <c r="A103" s="106"/>
      <c r="B103" s="84"/>
      <c r="C103" s="84"/>
      <c r="D103" s="84"/>
      <c r="E103" s="152" t="e">
        <f>IF(E102="No", "Note A", "Note B")</f>
        <v>#DIV/0!</v>
      </c>
      <c r="F103" s="152" t="e">
        <f>IF(F102="No", "Note A", "Note B")</f>
        <v>#DIV/0!</v>
      </c>
      <c r="G103" s="152" t="e">
        <f>IF(G102="No", "Note A", "Note B")</f>
        <v>#DIV/0!</v>
      </c>
      <c r="H103" s="153" t="e">
        <f>IF(H102="No", "Note A", "Note B")</f>
        <v>#DIV/0!</v>
      </c>
    </row>
    <row r="104" spans="1:10" x14ac:dyDescent="0.55000000000000004">
      <c r="A104" s="137" t="s">
        <v>446</v>
      </c>
      <c r="D104" s="154"/>
      <c r="E104" s="154"/>
      <c r="F104" s="154"/>
      <c r="G104" s="154"/>
      <c r="H104" s="76"/>
    </row>
    <row r="105" spans="1:10" x14ac:dyDescent="0.55000000000000004">
      <c r="A105" s="106"/>
      <c r="B105" s="88" t="s">
        <v>269</v>
      </c>
      <c r="C105" s="80"/>
      <c r="D105" s="80"/>
      <c r="E105" s="80"/>
      <c r="F105" s="80"/>
      <c r="G105" s="80"/>
      <c r="H105" s="81"/>
    </row>
    <row r="106" spans="1:10" x14ac:dyDescent="0.55000000000000004">
      <c r="A106" s="106"/>
      <c r="B106" s="407"/>
      <c r="C106" s="407"/>
      <c r="D106" s="263"/>
      <c r="E106" s="264"/>
      <c r="F106" s="264"/>
      <c r="G106" s="265"/>
      <c r="H106" s="266"/>
      <c r="J106" s="139"/>
    </row>
    <row r="107" spans="1:10" x14ac:dyDescent="0.55000000000000004">
      <c r="A107" s="106"/>
      <c r="B107" s="429"/>
      <c r="C107" s="430"/>
      <c r="D107" s="263"/>
      <c r="E107" s="264"/>
      <c r="F107" s="264"/>
      <c r="G107" s="265"/>
      <c r="H107" s="266"/>
      <c r="J107" s="139"/>
    </row>
    <row r="108" spans="1:10" x14ac:dyDescent="0.55000000000000004">
      <c r="A108" s="106"/>
      <c r="B108" s="429"/>
      <c r="C108" s="430"/>
      <c r="D108" s="263"/>
      <c r="E108" s="264"/>
      <c r="F108" s="264"/>
      <c r="G108" s="265"/>
      <c r="H108" s="266"/>
      <c r="J108" s="139"/>
    </row>
    <row r="109" spans="1:10" x14ac:dyDescent="0.55000000000000004">
      <c r="A109" s="106"/>
      <c r="B109" s="429"/>
      <c r="C109" s="430"/>
      <c r="D109" s="263"/>
      <c r="E109" s="264"/>
      <c r="F109" s="264"/>
      <c r="G109" s="265"/>
      <c r="H109" s="266"/>
      <c r="J109" s="139"/>
    </row>
    <row r="110" spans="1:10" x14ac:dyDescent="0.55000000000000004">
      <c r="A110" s="106"/>
      <c r="B110" s="408" t="s">
        <v>135</v>
      </c>
      <c r="C110" s="410"/>
      <c r="D110" s="263"/>
      <c r="E110" s="264"/>
      <c r="F110" s="264"/>
      <c r="G110" s="265"/>
      <c r="H110" s="266"/>
      <c r="J110" s="139"/>
    </row>
    <row r="111" spans="1:10" x14ac:dyDescent="0.55000000000000004">
      <c r="A111" s="106"/>
      <c r="B111" s="407"/>
      <c r="C111" s="407"/>
      <c r="D111" s="264"/>
      <c r="E111" s="264"/>
      <c r="F111" s="264"/>
      <c r="G111" s="267"/>
      <c r="H111" s="268"/>
    </row>
    <row r="112" spans="1:10" x14ac:dyDescent="0.55000000000000004">
      <c r="A112" s="106"/>
      <c r="B112" s="88" t="s">
        <v>270</v>
      </c>
      <c r="C112" s="113"/>
      <c r="D112" s="140"/>
      <c r="E112" s="140"/>
      <c r="F112" s="140"/>
      <c r="G112" s="141"/>
      <c r="H112" s="142"/>
    </row>
    <row r="113" spans="1:8" x14ac:dyDescent="0.55000000000000004">
      <c r="A113" s="106"/>
      <c r="B113" s="407"/>
      <c r="C113" s="407"/>
      <c r="D113" s="264"/>
      <c r="E113" s="264"/>
      <c r="F113" s="264"/>
      <c r="G113" s="267"/>
      <c r="H113" s="268"/>
    </row>
    <row r="114" spans="1:8" x14ac:dyDescent="0.55000000000000004">
      <c r="A114" s="106"/>
      <c r="B114" s="429"/>
      <c r="C114" s="430"/>
      <c r="D114" s="264"/>
      <c r="E114" s="264"/>
      <c r="F114" s="264"/>
      <c r="G114" s="267"/>
      <c r="H114" s="268"/>
    </row>
    <row r="115" spans="1:8" x14ac:dyDescent="0.55000000000000004">
      <c r="A115" s="106"/>
      <c r="B115" s="429"/>
      <c r="C115" s="430"/>
      <c r="D115" s="264"/>
      <c r="E115" s="264"/>
      <c r="F115" s="264"/>
      <c r="G115" s="267"/>
      <c r="H115" s="268"/>
    </row>
    <row r="116" spans="1:8" x14ac:dyDescent="0.55000000000000004">
      <c r="A116" s="106"/>
      <c r="B116" s="429"/>
      <c r="C116" s="430"/>
      <c r="D116" s="264"/>
      <c r="E116" s="264"/>
      <c r="F116" s="264"/>
      <c r="G116" s="267"/>
      <c r="H116" s="268"/>
    </row>
    <row r="117" spans="1:8" x14ac:dyDescent="0.55000000000000004">
      <c r="A117" s="106"/>
      <c r="B117" s="408" t="s">
        <v>135</v>
      </c>
      <c r="C117" s="410"/>
      <c r="D117" s="264"/>
      <c r="E117" s="264"/>
      <c r="F117" s="264"/>
      <c r="G117" s="267"/>
      <c r="H117" s="268"/>
    </row>
    <row r="118" spans="1:8" x14ac:dyDescent="0.55000000000000004">
      <c r="A118" s="106"/>
      <c r="B118" s="407"/>
      <c r="C118" s="407"/>
      <c r="D118" s="264"/>
      <c r="E118" s="264"/>
      <c r="F118" s="264"/>
      <c r="G118" s="267"/>
      <c r="H118" s="268"/>
    </row>
    <row r="119" spans="1:8" x14ac:dyDescent="0.55000000000000004">
      <c r="A119" s="106"/>
      <c r="B119" s="143"/>
      <c r="C119" s="120"/>
      <c r="D119" s="144">
        <f>SUM(D106:D118)</f>
        <v>0</v>
      </c>
      <c r="E119" s="145">
        <f>SUM(E106:E118)</f>
        <v>0</v>
      </c>
      <c r="F119" s="145">
        <f>SUM(F106:F118)</f>
        <v>0</v>
      </c>
      <c r="G119" s="144">
        <f>SUM(G106:G118)</f>
        <v>0</v>
      </c>
      <c r="H119" s="146">
        <f>SUM(H106:H118)</f>
        <v>0</v>
      </c>
    </row>
    <row r="120" spans="1:8" x14ac:dyDescent="0.55000000000000004">
      <c r="A120" s="74" t="s">
        <v>113</v>
      </c>
      <c r="B120" s="50" t="s">
        <v>279</v>
      </c>
      <c r="C120" s="120"/>
      <c r="D120" s="147"/>
      <c r="E120" s="147"/>
      <c r="F120" s="147"/>
      <c r="G120" s="141"/>
      <c r="H120" s="142"/>
    </row>
    <row r="121" spans="1:8" x14ac:dyDescent="0.55000000000000004">
      <c r="A121" s="106"/>
      <c r="C121" s="44" t="s">
        <v>265</v>
      </c>
      <c r="D121" s="144">
        <f>D119</f>
        <v>0</v>
      </c>
      <c r="E121" s="145">
        <f t="shared" ref="E121:H121" si="3">E119</f>
        <v>0</v>
      </c>
      <c r="F121" s="145">
        <f t="shared" si="3"/>
        <v>0</v>
      </c>
      <c r="G121" s="144">
        <f t="shared" si="3"/>
        <v>0</v>
      </c>
      <c r="H121" s="150">
        <f t="shared" si="3"/>
        <v>0</v>
      </c>
    </row>
    <row r="122" spans="1:8" x14ac:dyDescent="0.55000000000000004">
      <c r="A122" s="106"/>
      <c r="C122" s="44" t="s">
        <v>266</v>
      </c>
      <c r="E122" s="301" t="e">
        <f>E121/D121</f>
        <v>#DIV/0!</v>
      </c>
      <c r="F122" s="301" t="e">
        <f>F121/D121</f>
        <v>#DIV/0!</v>
      </c>
      <c r="G122" s="301" t="e">
        <f>G121/D121</f>
        <v>#DIV/0!</v>
      </c>
      <c r="H122" s="302" t="e">
        <f>H121/D121</f>
        <v>#DIV/0!</v>
      </c>
    </row>
    <row r="123" spans="1:8" x14ac:dyDescent="0.55000000000000004">
      <c r="A123" s="106"/>
      <c r="C123" s="44" t="s">
        <v>280</v>
      </c>
      <c r="E123" s="92" t="e">
        <f>IF(E122&gt;=(2/3),"Yes","No")</f>
        <v>#DIV/0!</v>
      </c>
      <c r="F123" s="92" t="e">
        <f>IF(F122&gt;=(2/3),"Yes","No")</f>
        <v>#DIV/0!</v>
      </c>
      <c r="G123" s="92" t="e">
        <f>IF(G122&gt;=(2/3),"Yes","No")</f>
        <v>#DIV/0!</v>
      </c>
      <c r="H123" s="151" t="e">
        <f>IF(H122&gt;=(2/3),"Yes","No")</f>
        <v>#DIV/0!</v>
      </c>
    </row>
    <row r="124" spans="1:8" x14ac:dyDescent="0.55000000000000004">
      <c r="A124" s="106"/>
      <c r="B124" s="84"/>
      <c r="C124" s="84"/>
      <c r="D124" s="84"/>
      <c r="E124" s="152" t="e">
        <f>IF(E123="No", "Note A", "Note B")</f>
        <v>#DIV/0!</v>
      </c>
      <c r="F124" s="152" t="e">
        <f>IF(F123="No", "Note A", "Note B")</f>
        <v>#DIV/0!</v>
      </c>
      <c r="G124" s="152" t="e">
        <f>IF(G123="No", "Note A", "Note B")</f>
        <v>#DIV/0!</v>
      </c>
      <c r="H124" s="153" t="e">
        <f>IF(H123="No", "Note A", "Note B")</f>
        <v>#DIV/0!</v>
      </c>
    </row>
    <row r="125" spans="1:8" x14ac:dyDescent="0.55000000000000004">
      <c r="A125" s="106"/>
      <c r="D125" s="154"/>
      <c r="E125" s="154"/>
      <c r="F125" s="154"/>
      <c r="G125" s="154"/>
      <c r="H125" s="76"/>
    </row>
    <row r="126" spans="1:8" ht="15" customHeight="1" x14ac:dyDescent="0.55000000000000004">
      <c r="A126" s="106"/>
      <c r="B126" s="155" t="s">
        <v>273</v>
      </c>
      <c r="C126" s="143" t="s">
        <v>299</v>
      </c>
      <c r="D126" s="143"/>
      <c r="E126" s="143"/>
      <c r="F126" s="143"/>
      <c r="G126" s="143"/>
      <c r="H126" s="156"/>
    </row>
    <row r="127" spans="1:8" ht="15" customHeight="1" x14ac:dyDescent="0.55000000000000004">
      <c r="A127" s="106"/>
      <c r="B127" s="155" t="s">
        <v>274</v>
      </c>
      <c r="C127" s="442" t="s">
        <v>333</v>
      </c>
      <c r="D127" s="442"/>
      <c r="E127" s="442"/>
      <c r="F127" s="442"/>
      <c r="G127" s="442"/>
      <c r="H127" s="443"/>
    </row>
    <row r="128" spans="1:8" x14ac:dyDescent="0.55000000000000004">
      <c r="A128" s="106"/>
      <c r="B128" s="157"/>
      <c r="C128" s="442"/>
      <c r="D128" s="442"/>
      <c r="E128" s="442"/>
      <c r="F128" s="442"/>
      <c r="G128" s="442"/>
      <c r="H128" s="443"/>
    </row>
    <row r="129" spans="1:8" x14ac:dyDescent="0.55000000000000004">
      <c r="A129" s="106"/>
      <c r="E129" s="92"/>
      <c r="F129" s="92"/>
      <c r="G129" s="92"/>
      <c r="H129" s="151"/>
    </row>
    <row r="130" spans="1:8" x14ac:dyDescent="0.55000000000000004">
      <c r="A130" s="74" t="s">
        <v>114</v>
      </c>
      <c r="B130" s="50" t="s">
        <v>275</v>
      </c>
      <c r="E130" s="92"/>
      <c r="F130" s="92"/>
      <c r="G130" s="92"/>
      <c r="H130" s="151"/>
    </row>
    <row r="131" spans="1:8" x14ac:dyDescent="0.55000000000000004">
      <c r="A131" s="106"/>
      <c r="B131" s="431" t="s">
        <v>283</v>
      </c>
      <c r="C131" s="431"/>
      <c r="D131" s="431"/>
      <c r="E131" s="431"/>
      <c r="F131" s="431"/>
      <c r="G131" s="431"/>
      <c r="H131" s="432"/>
    </row>
    <row r="132" spans="1:8" x14ac:dyDescent="0.55000000000000004">
      <c r="A132" s="74"/>
      <c r="B132" s="431"/>
      <c r="C132" s="431"/>
      <c r="D132" s="431"/>
      <c r="E132" s="431"/>
      <c r="F132" s="431"/>
      <c r="G132" s="431"/>
      <c r="H132" s="432"/>
    </row>
    <row r="133" spans="1:8" x14ac:dyDescent="0.55000000000000004">
      <c r="A133" s="74"/>
      <c r="B133" s="431"/>
      <c r="C133" s="431"/>
      <c r="D133" s="431"/>
      <c r="E133" s="431"/>
      <c r="F133" s="431"/>
      <c r="G133" s="431"/>
      <c r="H133" s="432"/>
    </row>
    <row r="134" spans="1:8" x14ac:dyDescent="0.55000000000000004">
      <c r="A134" s="74"/>
      <c r="E134" s="92"/>
      <c r="F134" s="92"/>
      <c r="G134" s="92"/>
      <c r="H134" s="151"/>
    </row>
    <row r="135" spans="1:8" x14ac:dyDescent="0.55000000000000004">
      <c r="A135" s="74"/>
      <c r="B135" s="431" t="s">
        <v>316</v>
      </c>
      <c r="C135" s="431"/>
      <c r="D135" s="431"/>
      <c r="E135" s="431"/>
      <c r="F135" s="431"/>
      <c r="G135" s="431"/>
      <c r="H135" s="432"/>
    </row>
    <row r="136" spans="1:8" x14ac:dyDescent="0.55000000000000004">
      <c r="A136" s="74"/>
      <c r="B136" s="431"/>
      <c r="C136" s="431"/>
      <c r="D136" s="431"/>
      <c r="E136" s="431"/>
      <c r="F136" s="431"/>
      <c r="G136" s="431"/>
      <c r="H136" s="432"/>
    </row>
    <row r="137" spans="1:8" x14ac:dyDescent="0.55000000000000004">
      <c r="A137" s="74"/>
      <c r="B137" s="431"/>
      <c r="C137" s="431"/>
      <c r="D137" s="431"/>
      <c r="E137" s="431"/>
      <c r="F137" s="431"/>
      <c r="G137" s="431"/>
      <c r="H137" s="432"/>
    </row>
    <row r="138" spans="1:8" x14ac:dyDescent="0.55000000000000004">
      <c r="A138" s="74"/>
      <c r="B138" s="431"/>
      <c r="C138" s="431"/>
      <c r="D138" s="431"/>
      <c r="E138" s="431"/>
      <c r="F138" s="431"/>
      <c r="G138" s="431"/>
      <c r="H138" s="432"/>
    </row>
    <row r="139" spans="1:8" x14ac:dyDescent="0.55000000000000004">
      <c r="A139" s="74"/>
      <c r="B139" s="431"/>
      <c r="C139" s="431"/>
      <c r="D139" s="431"/>
      <c r="E139" s="431"/>
      <c r="F139" s="431"/>
      <c r="G139" s="431"/>
      <c r="H139" s="432"/>
    </row>
    <row r="140" spans="1:8" x14ac:dyDescent="0.55000000000000004">
      <c r="A140" s="74"/>
      <c r="E140" s="92"/>
      <c r="F140" s="92"/>
      <c r="G140" s="92"/>
      <c r="H140" s="151"/>
    </row>
    <row r="141" spans="1:8" x14ac:dyDescent="0.55000000000000004">
      <c r="A141" s="74"/>
      <c r="B141" s="50" t="s">
        <v>395</v>
      </c>
      <c r="D141" s="423"/>
      <c r="E141" s="423"/>
      <c r="F141" s="423"/>
      <c r="G141" s="423"/>
      <c r="H141" s="424"/>
    </row>
    <row r="142" spans="1:8" x14ac:dyDescent="0.55000000000000004">
      <c r="A142" s="74"/>
      <c r="D142" s="78"/>
      <c r="E142" s="158"/>
      <c r="F142" s="158"/>
      <c r="G142" s="158"/>
      <c r="H142" s="159"/>
    </row>
    <row r="143" spans="1:8" x14ac:dyDescent="0.55000000000000004">
      <c r="A143" s="74"/>
      <c r="D143" s="78" t="s">
        <v>284</v>
      </c>
      <c r="E143" s="158" t="s">
        <v>277</v>
      </c>
      <c r="F143" s="158" t="s">
        <v>282</v>
      </c>
      <c r="G143" s="158"/>
      <c r="H143" s="159"/>
    </row>
    <row r="144" spans="1:8" x14ac:dyDescent="0.55000000000000004">
      <c r="A144" s="74"/>
      <c r="B144" s="160" t="s">
        <v>276</v>
      </c>
      <c r="C144" s="84"/>
      <c r="D144" s="161" t="s">
        <v>285</v>
      </c>
      <c r="E144" s="162" t="s">
        <v>278</v>
      </c>
      <c r="F144" s="162" t="s">
        <v>281</v>
      </c>
      <c r="G144" s="444" t="s">
        <v>286</v>
      </c>
      <c r="H144" s="445"/>
    </row>
    <row r="145" spans="1:8" x14ac:dyDescent="0.55000000000000004">
      <c r="A145" s="74"/>
      <c r="B145" s="44" t="s">
        <v>462</v>
      </c>
      <c r="C145" s="44" t="s">
        <v>332</v>
      </c>
      <c r="E145" s="92"/>
      <c r="G145" s="92"/>
      <c r="H145" s="151"/>
    </row>
    <row r="146" spans="1:8" x14ac:dyDescent="0.55000000000000004">
      <c r="A146" s="74"/>
      <c r="C146" s="163" t="e">
        <f>IF(E60="Yes", "Complete Analysis", "N/A - Do Not Complete")</f>
        <v>#DIV/0!</v>
      </c>
      <c r="D146" s="286"/>
      <c r="E146" s="264"/>
      <c r="F146" s="91" t="e">
        <f>E146/E152</f>
        <v>#DIV/0!</v>
      </c>
      <c r="G146" s="427"/>
      <c r="H146" s="428"/>
    </row>
    <row r="147" spans="1:8" x14ac:dyDescent="0.55000000000000004">
      <c r="A147" s="74"/>
      <c r="D147" s="286"/>
      <c r="E147" s="264"/>
      <c r="F147" s="91" t="e">
        <f>E147/E152</f>
        <v>#DIV/0!</v>
      </c>
      <c r="G147" s="427"/>
      <c r="H147" s="428"/>
    </row>
    <row r="148" spans="1:8" x14ac:dyDescent="0.55000000000000004">
      <c r="A148" s="74"/>
      <c r="D148" s="286"/>
      <c r="E148" s="264"/>
      <c r="F148" s="91" t="e">
        <f>E148/E152</f>
        <v>#DIV/0!</v>
      </c>
      <c r="G148" s="427"/>
      <c r="H148" s="428"/>
    </row>
    <row r="149" spans="1:8" x14ac:dyDescent="0.55000000000000004">
      <c r="A149" s="74"/>
      <c r="D149" s="286"/>
      <c r="E149" s="264"/>
      <c r="F149" s="91" t="e">
        <f>E149/E152</f>
        <v>#DIV/0!</v>
      </c>
      <c r="G149" s="427"/>
      <c r="H149" s="428"/>
    </row>
    <row r="150" spans="1:8" x14ac:dyDescent="0.55000000000000004">
      <c r="A150" s="74"/>
      <c r="D150" s="286"/>
      <c r="E150" s="264"/>
      <c r="F150" s="91" t="e">
        <f>E150/E152</f>
        <v>#DIV/0!</v>
      </c>
      <c r="G150" s="427"/>
      <c r="H150" s="428"/>
    </row>
    <row r="151" spans="1:8" x14ac:dyDescent="0.55000000000000004">
      <c r="A151" s="74"/>
      <c r="D151" s="287"/>
      <c r="E151" s="270"/>
      <c r="F151" s="91" t="e">
        <f>E151/E152</f>
        <v>#DIV/0!</v>
      </c>
      <c r="G151" s="425"/>
      <c r="H151" s="426"/>
    </row>
    <row r="152" spans="1:8" x14ac:dyDescent="0.55000000000000004">
      <c r="A152" s="74"/>
      <c r="C152" s="164"/>
      <c r="D152" s="164" t="s">
        <v>334</v>
      </c>
      <c r="E152" s="165">
        <f>SUM(E146:E151)</f>
        <v>0</v>
      </c>
      <c r="F152" s="92"/>
      <c r="G152" s="166" t="s">
        <v>287</v>
      </c>
      <c r="H152" s="290"/>
    </row>
    <row r="153" spans="1:8" x14ac:dyDescent="0.55000000000000004">
      <c r="A153" s="74"/>
      <c r="E153" s="92"/>
      <c r="F153" s="92"/>
      <c r="G153" s="92"/>
      <c r="H153" s="151"/>
    </row>
    <row r="154" spans="1:8" x14ac:dyDescent="0.55000000000000004">
      <c r="A154" s="74"/>
      <c r="B154" s="44" t="s">
        <v>462</v>
      </c>
      <c r="C154" s="44" t="s">
        <v>130</v>
      </c>
      <c r="E154" s="92"/>
      <c r="F154" s="92"/>
      <c r="G154" s="92"/>
      <c r="H154" s="151"/>
    </row>
    <row r="155" spans="1:8" x14ac:dyDescent="0.55000000000000004">
      <c r="A155" s="74"/>
      <c r="C155" s="163" t="e">
        <f>IF(F60="Yes", "Complete Analysis", "N/A - Do Not Complete")</f>
        <v>#DIV/0!</v>
      </c>
      <c r="D155" s="286"/>
      <c r="E155" s="264"/>
      <c r="F155" s="91" t="e">
        <f>E155/E161</f>
        <v>#DIV/0!</v>
      </c>
      <c r="G155" s="427"/>
      <c r="H155" s="428"/>
    </row>
    <row r="156" spans="1:8" x14ac:dyDescent="0.55000000000000004">
      <c r="A156" s="74"/>
      <c r="D156" s="286"/>
      <c r="E156" s="264"/>
      <c r="F156" s="91" t="e">
        <f>E156/E161</f>
        <v>#DIV/0!</v>
      </c>
      <c r="G156" s="427"/>
      <c r="H156" s="428"/>
    </row>
    <row r="157" spans="1:8" x14ac:dyDescent="0.55000000000000004">
      <c r="A157" s="74"/>
      <c r="D157" s="286"/>
      <c r="E157" s="264"/>
      <c r="F157" s="91" t="e">
        <f>E157/E161</f>
        <v>#DIV/0!</v>
      </c>
      <c r="G157" s="427"/>
      <c r="H157" s="428"/>
    </row>
    <row r="158" spans="1:8" x14ac:dyDescent="0.55000000000000004">
      <c r="A158" s="74"/>
      <c r="D158" s="286"/>
      <c r="E158" s="264"/>
      <c r="F158" s="91" t="e">
        <f>E158/E161</f>
        <v>#DIV/0!</v>
      </c>
      <c r="G158" s="427"/>
      <c r="H158" s="428"/>
    </row>
    <row r="159" spans="1:8" x14ac:dyDescent="0.55000000000000004">
      <c r="A159" s="74"/>
      <c r="D159" s="286"/>
      <c r="E159" s="264"/>
      <c r="F159" s="91" t="e">
        <f>E159/E161</f>
        <v>#DIV/0!</v>
      </c>
      <c r="G159" s="427"/>
      <c r="H159" s="428"/>
    </row>
    <row r="160" spans="1:8" x14ac:dyDescent="0.55000000000000004">
      <c r="A160" s="74"/>
      <c r="D160" s="287"/>
      <c r="E160" s="270"/>
      <c r="F160" s="91" t="e">
        <f>E160/E161</f>
        <v>#DIV/0!</v>
      </c>
      <c r="G160" s="425"/>
      <c r="H160" s="426"/>
    </row>
    <row r="161" spans="1:11" x14ac:dyDescent="0.55000000000000004">
      <c r="A161" s="74"/>
      <c r="D161" s="164" t="s">
        <v>288</v>
      </c>
      <c r="E161" s="165">
        <f>SUM(E155:E160)</f>
        <v>0</v>
      </c>
      <c r="F161" s="92"/>
      <c r="G161" s="166" t="s">
        <v>287</v>
      </c>
      <c r="H161" s="291"/>
    </row>
    <row r="162" spans="1:11" x14ac:dyDescent="0.55000000000000004">
      <c r="A162" s="74"/>
      <c r="D162" s="164"/>
      <c r="E162" s="140"/>
      <c r="F162" s="92"/>
      <c r="G162" s="166"/>
      <c r="H162" s="167"/>
    </row>
    <row r="163" spans="1:11" x14ac:dyDescent="0.55000000000000004">
      <c r="A163" s="106"/>
      <c r="B163" s="44" t="s">
        <v>462</v>
      </c>
      <c r="C163" s="44" t="s">
        <v>463</v>
      </c>
      <c r="E163" s="92"/>
      <c r="F163" s="92"/>
      <c r="G163" s="92"/>
      <c r="H163" s="151"/>
      <c r="I163" s="179"/>
      <c r="J163" s="139"/>
    </row>
    <row r="164" spans="1:11" x14ac:dyDescent="0.55000000000000004">
      <c r="A164" s="106"/>
      <c r="C164" s="163" t="e">
        <f>IF(G60="Yes", "Complete Analysis", "N/A - Do Not Complete")</f>
        <v>#DIV/0!</v>
      </c>
      <c r="D164" s="286"/>
      <c r="E164" s="263"/>
      <c r="F164" s="91" t="e">
        <f>E164/$E$168</f>
        <v>#DIV/0!</v>
      </c>
      <c r="G164" s="427"/>
      <c r="H164" s="428"/>
      <c r="J164" s="139"/>
    </row>
    <row r="165" spans="1:11" x14ac:dyDescent="0.55000000000000004">
      <c r="A165" s="106"/>
      <c r="C165" s="163"/>
      <c r="D165" s="286"/>
      <c r="E165" s="263"/>
      <c r="F165" s="91" t="e">
        <f>E165/$E$168</f>
        <v>#DIV/0!</v>
      </c>
      <c r="G165" s="427"/>
      <c r="H165" s="428"/>
      <c r="J165" s="139"/>
    </row>
    <row r="166" spans="1:11" x14ac:dyDescent="0.55000000000000004">
      <c r="A166" s="106"/>
      <c r="D166" s="288"/>
      <c r="E166" s="263"/>
      <c r="F166" s="91" t="e">
        <f>E166/$E$168</f>
        <v>#DIV/0!</v>
      </c>
      <c r="G166" s="427"/>
      <c r="H166" s="428"/>
    </row>
    <row r="167" spans="1:11" x14ac:dyDescent="0.55000000000000004">
      <c r="A167" s="106"/>
      <c r="D167" s="287"/>
      <c r="E167" s="263"/>
      <c r="F167" s="91" t="e">
        <f>E167/$E$168</f>
        <v>#DIV/0!</v>
      </c>
      <c r="G167" s="425"/>
      <c r="H167" s="426"/>
    </row>
    <row r="168" spans="1:11" x14ac:dyDescent="0.55000000000000004">
      <c r="A168" s="106"/>
      <c r="D168" s="164" t="s">
        <v>289</v>
      </c>
      <c r="E168" s="168">
        <f>SUM(E164:E167)</f>
        <v>0</v>
      </c>
      <c r="F168" s="92"/>
      <c r="G168" s="166" t="s">
        <v>287</v>
      </c>
      <c r="H168" s="291"/>
    </row>
    <row r="169" spans="1:11" x14ac:dyDescent="0.55000000000000004">
      <c r="A169" s="106"/>
      <c r="E169" s="92"/>
      <c r="F169" s="92"/>
      <c r="G169" s="92"/>
      <c r="H169" s="151"/>
    </row>
    <row r="170" spans="1:11" x14ac:dyDescent="0.55000000000000004">
      <c r="A170" s="106"/>
      <c r="B170" s="44" t="s">
        <v>462</v>
      </c>
      <c r="C170" s="44" t="s">
        <v>475</v>
      </c>
      <c r="E170" s="92"/>
      <c r="F170" s="92"/>
      <c r="G170" s="92"/>
      <c r="H170" s="151"/>
      <c r="I170" s="179"/>
      <c r="J170" s="139"/>
    </row>
    <row r="171" spans="1:11" x14ac:dyDescent="0.55000000000000004">
      <c r="A171" s="106"/>
      <c r="C171" s="163" t="e">
        <f>IF(G81 ="Yes", "Complete Analysis", "N/A - Do Not Complete")</f>
        <v>#DIV/0!</v>
      </c>
      <c r="D171" s="286"/>
      <c r="E171" s="263"/>
      <c r="F171" s="91" t="e">
        <f>E171/$E$177</f>
        <v>#DIV/0!</v>
      </c>
      <c r="G171" s="427"/>
      <c r="H171" s="428"/>
      <c r="J171" s="132"/>
    </row>
    <row r="172" spans="1:11" x14ac:dyDescent="0.55000000000000004">
      <c r="A172" s="106"/>
      <c r="C172" s="163"/>
      <c r="D172" s="286"/>
      <c r="E172" s="263"/>
      <c r="F172" s="91" t="e">
        <f>E172/$E$177</f>
        <v>#DIV/0!</v>
      </c>
      <c r="G172" s="427"/>
      <c r="H172" s="428"/>
      <c r="K172" s="132"/>
    </row>
    <row r="173" spans="1:11" x14ac:dyDescent="0.55000000000000004">
      <c r="A173" s="106"/>
      <c r="D173" s="288"/>
      <c r="E173" s="263"/>
      <c r="F173" s="91" t="e">
        <f>E173/$E$177</f>
        <v>#DIV/0!</v>
      </c>
      <c r="G173" s="427"/>
      <c r="H173" s="428"/>
    </row>
    <row r="174" spans="1:11" x14ac:dyDescent="0.55000000000000004">
      <c r="A174" s="106"/>
      <c r="D174" s="288"/>
      <c r="E174" s="263"/>
      <c r="F174" s="91" t="e">
        <f t="shared" ref="F174:F175" si="4">E174/$E$177</f>
        <v>#DIV/0!</v>
      </c>
      <c r="G174" s="427"/>
      <c r="H174" s="428"/>
    </row>
    <row r="175" spans="1:11" x14ac:dyDescent="0.55000000000000004">
      <c r="A175" s="106"/>
      <c r="D175" s="288"/>
      <c r="E175" s="263"/>
      <c r="F175" s="91" t="e">
        <f t="shared" si="4"/>
        <v>#DIV/0!</v>
      </c>
      <c r="G175" s="427"/>
      <c r="H175" s="428"/>
    </row>
    <row r="176" spans="1:11" x14ac:dyDescent="0.55000000000000004">
      <c r="A176" s="106"/>
      <c r="D176" s="287"/>
      <c r="E176" s="263"/>
      <c r="F176" s="91" t="e">
        <f>E176/$E$177</f>
        <v>#DIV/0!</v>
      </c>
      <c r="G176" s="425"/>
      <c r="H176" s="426"/>
    </row>
    <row r="177" spans="1:11" x14ac:dyDescent="0.55000000000000004">
      <c r="A177" s="106"/>
      <c r="D177" s="164" t="s">
        <v>289</v>
      </c>
      <c r="E177" s="168">
        <f>SUM(E171:E176)</f>
        <v>0</v>
      </c>
      <c r="F177" s="92"/>
      <c r="G177" s="166" t="s">
        <v>287</v>
      </c>
      <c r="H177" s="291"/>
    </row>
    <row r="178" spans="1:11" x14ac:dyDescent="0.55000000000000004">
      <c r="A178" s="106"/>
      <c r="E178" s="92"/>
      <c r="F178" s="92"/>
      <c r="G178" s="92"/>
      <c r="H178" s="151"/>
    </row>
    <row r="179" spans="1:11" x14ac:dyDescent="0.55000000000000004">
      <c r="A179" s="106"/>
      <c r="B179" s="44" t="s">
        <v>462</v>
      </c>
      <c r="C179" s="44" t="s">
        <v>476</v>
      </c>
      <c r="E179" s="92"/>
      <c r="F179" s="92"/>
      <c r="G179" s="92"/>
      <c r="H179" s="151"/>
      <c r="J179" s="139"/>
    </row>
    <row r="180" spans="1:11" x14ac:dyDescent="0.55000000000000004">
      <c r="A180" s="106"/>
      <c r="C180" s="163" t="e">
        <f>IF(G102="Yes", "Complete Analysis", "N/A - Do Not Complete")</f>
        <v>#DIV/0!</v>
      </c>
      <c r="D180" s="286"/>
      <c r="E180" s="263"/>
      <c r="F180" s="91" t="e">
        <f>E180/$E$187</f>
        <v>#DIV/0!</v>
      </c>
      <c r="G180" s="427"/>
      <c r="H180" s="428"/>
      <c r="J180" s="132"/>
    </row>
    <row r="181" spans="1:11" x14ac:dyDescent="0.55000000000000004">
      <c r="A181" s="106"/>
      <c r="C181" s="163"/>
      <c r="D181" s="286"/>
      <c r="E181" s="263"/>
      <c r="F181" s="91" t="e">
        <f>E181/$E$187</f>
        <v>#DIV/0!</v>
      </c>
      <c r="G181" s="427"/>
      <c r="H181" s="428"/>
      <c r="K181" s="132"/>
    </row>
    <row r="182" spans="1:11" x14ac:dyDescent="0.55000000000000004">
      <c r="A182" s="106"/>
      <c r="D182" s="288"/>
      <c r="E182" s="263"/>
      <c r="F182" s="91" t="e">
        <f>E182/$E$187</f>
        <v>#DIV/0!</v>
      </c>
      <c r="G182" s="427"/>
      <c r="H182" s="428"/>
    </row>
    <row r="183" spans="1:11" x14ac:dyDescent="0.55000000000000004">
      <c r="A183" s="106"/>
      <c r="D183" s="288"/>
      <c r="E183" s="263"/>
      <c r="F183" s="91" t="e">
        <f t="shared" ref="F183:F185" si="5">E183/$E$187</f>
        <v>#DIV/0!</v>
      </c>
      <c r="G183" s="427"/>
      <c r="H183" s="428"/>
    </row>
    <row r="184" spans="1:11" x14ac:dyDescent="0.55000000000000004">
      <c r="A184" s="106"/>
      <c r="D184" s="288"/>
      <c r="E184" s="263"/>
      <c r="F184" s="91" t="e">
        <f t="shared" si="5"/>
        <v>#DIV/0!</v>
      </c>
      <c r="G184" s="427"/>
      <c r="H184" s="428"/>
    </row>
    <row r="185" spans="1:11" x14ac:dyDescent="0.55000000000000004">
      <c r="A185" s="106"/>
      <c r="D185" s="288"/>
      <c r="E185" s="263"/>
      <c r="F185" s="91" t="e">
        <f t="shared" si="5"/>
        <v>#DIV/0!</v>
      </c>
      <c r="G185" s="427"/>
      <c r="H185" s="428"/>
    </row>
    <row r="186" spans="1:11" x14ac:dyDescent="0.55000000000000004">
      <c r="A186" s="106"/>
      <c r="D186" s="287"/>
      <c r="E186" s="263"/>
      <c r="F186" s="91" t="e">
        <f>E186/$E$187</f>
        <v>#DIV/0!</v>
      </c>
      <c r="G186" s="425"/>
      <c r="H186" s="426"/>
    </row>
    <row r="187" spans="1:11" x14ac:dyDescent="0.55000000000000004">
      <c r="A187" s="106"/>
      <c r="D187" s="164" t="s">
        <v>289</v>
      </c>
      <c r="E187" s="168">
        <f>SUM(E180:E186)</f>
        <v>0</v>
      </c>
      <c r="F187" s="92"/>
      <c r="G187" s="166" t="s">
        <v>287</v>
      </c>
      <c r="H187" s="291"/>
    </row>
    <row r="188" spans="1:11" x14ac:dyDescent="0.55000000000000004">
      <c r="A188" s="106"/>
      <c r="E188" s="180"/>
      <c r="F188" s="92"/>
      <c r="G188" s="92"/>
      <c r="H188" s="151"/>
    </row>
    <row r="189" spans="1:11" x14ac:dyDescent="0.55000000000000004">
      <c r="A189" s="106"/>
      <c r="B189" s="44" t="s">
        <v>462</v>
      </c>
      <c r="C189" s="44" t="s">
        <v>477</v>
      </c>
      <c r="E189" s="92"/>
      <c r="F189" s="92"/>
      <c r="G189" s="92"/>
      <c r="H189" s="151"/>
      <c r="J189" s="139"/>
    </row>
    <row r="190" spans="1:11" x14ac:dyDescent="0.55000000000000004">
      <c r="A190" s="106"/>
      <c r="C190" s="163" t="e">
        <f>IF(G123="Yes", "Complete Analysis", "N/A - Do Not Complete")</f>
        <v>#DIV/0!</v>
      </c>
      <c r="D190" s="286"/>
      <c r="E190" s="263"/>
      <c r="F190" s="91" t="e">
        <f>E190/$E$196</f>
        <v>#DIV/0!</v>
      </c>
      <c r="G190" s="427"/>
      <c r="H190" s="428"/>
      <c r="J190" s="132"/>
    </row>
    <row r="191" spans="1:11" x14ac:dyDescent="0.55000000000000004">
      <c r="A191" s="106"/>
      <c r="C191" s="163"/>
      <c r="D191" s="286"/>
      <c r="E191" s="263"/>
      <c r="F191" s="91" t="e">
        <f>E191/$E$196</f>
        <v>#DIV/0!</v>
      </c>
      <c r="G191" s="427"/>
      <c r="H191" s="428"/>
      <c r="K191" s="132"/>
    </row>
    <row r="192" spans="1:11" x14ac:dyDescent="0.55000000000000004">
      <c r="A192" s="106"/>
      <c r="C192" s="163"/>
      <c r="D192" s="288"/>
      <c r="E192" s="263"/>
      <c r="F192" s="91" t="e">
        <f t="shared" ref="F192:F193" si="6">E192/$E$196</f>
        <v>#DIV/0!</v>
      </c>
      <c r="G192" s="427"/>
      <c r="H192" s="428"/>
      <c r="K192" s="132"/>
    </row>
    <row r="193" spans="1:11" x14ac:dyDescent="0.55000000000000004">
      <c r="A193" s="106"/>
      <c r="C193" s="163"/>
      <c r="D193" s="288"/>
      <c r="E193" s="263"/>
      <c r="F193" s="91" t="e">
        <f t="shared" si="6"/>
        <v>#DIV/0!</v>
      </c>
      <c r="G193" s="427"/>
      <c r="H193" s="428"/>
      <c r="K193" s="132"/>
    </row>
    <row r="194" spans="1:11" x14ac:dyDescent="0.55000000000000004">
      <c r="A194" s="106"/>
      <c r="D194" s="288"/>
      <c r="E194" s="263"/>
      <c r="F194" s="91" t="e">
        <f>E194/$E$196</f>
        <v>#DIV/0!</v>
      </c>
      <c r="G194" s="427"/>
      <c r="H194" s="428"/>
    </row>
    <row r="195" spans="1:11" x14ac:dyDescent="0.55000000000000004">
      <c r="A195" s="106"/>
      <c r="D195" s="287"/>
      <c r="E195" s="263"/>
      <c r="F195" s="91"/>
      <c r="G195" s="425"/>
      <c r="H195" s="426"/>
    </row>
    <row r="196" spans="1:11" x14ac:dyDescent="0.55000000000000004">
      <c r="A196" s="106"/>
      <c r="D196" s="164" t="s">
        <v>289</v>
      </c>
      <c r="E196" s="168">
        <f>SUM(E190:E195)</f>
        <v>0</v>
      </c>
      <c r="F196" s="92"/>
      <c r="G196" s="166" t="s">
        <v>287</v>
      </c>
      <c r="H196" s="291"/>
    </row>
    <row r="197" spans="1:11" x14ac:dyDescent="0.55000000000000004">
      <c r="A197" s="106"/>
      <c r="E197" s="92"/>
      <c r="F197" s="92"/>
      <c r="G197" s="92"/>
      <c r="H197" s="151"/>
    </row>
    <row r="198" spans="1:11" x14ac:dyDescent="0.55000000000000004">
      <c r="A198" s="106"/>
      <c r="B198" s="44" t="s">
        <v>462</v>
      </c>
      <c r="C198" s="44" t="s">
        <v>464</v>
      </c>
      <c r="E198" s="92"/>
      <c r="F198" s="92"/>
      <c r="G198" s="92"/>
      <c r="H198" s="151"/>
    </row>
    <row r="199" spans="1:11" x14ac:dyDescent="0.55000000000000004">
      <c r="A199" s="106"/>
      <c r="C199" s="163" t="e">
        <f>IF(H60="Yes", "Complete Analysis", "N/A - Do Not Complete")</f>
        <v>#DIV/0!</v>
      </c>
      <c r="D199" s="289"/>
      <c r="E199" s="263"/>
      <c r="F199" s="91" t="e">
        <f>E199/E201</f>
        <v>#DIV/0!</v>
      </c>
      <c r="G199" s="427"/>
      <c r="H199" s="428"/>
    </row>
    <row r="200" spans="1:11" x14ac:dyDescent="0.55000000000000004">
      <c r="A200" s="106"/>
      <c r="C200" s="163"/>
      <c r="D200" s="287"/>
      <c r="E200" s="271"/>
      <c r="F200" s="91" t="e">
        <f>E200/E201</f>
        <v>#DIV/0!</v>
      </c>
      <c r="G200" s="425"/>
      <c r="H200" s="426"/>
    </row>
    <row r="201" spans="1:11" x14ac:dyDescent="0.55000000000000004">
      <c r="A201" s="106"/>
      <c r="C201" s="163"/>
      <c r="D201" s="164" t="s">
        <v>290</v>
      </c>
      <c r="E201" s="168">
        <f>SUM(E199:E200)</f>
        <v>0</v>
      </c>
      <c r="F201" s="91"/>
      <c r="G201" s="166" t="s">
        <v>287</v>
      </c>
      <c r="H201" s="292"/>
    </row>
    <row r="202" spans="1:11" ht="14.7" thickBot="1" x14ac:dyDescent="0.6">
      <c r="A202" s="121"/>
      <c r="B202" s="96"/>
      <c r="C202" s="169"/>
      <c r="D202" s="170"/>
      <c r="E202" s="170"/>
      <c r="F202" s="171"/>
      <c r="G202" s="97"/>
      <c r="H202" s="172"/>
    </row>
    <row r="203" spans="1:11" ht="14.7" thickBot="1" x14ac:dyDescent="0.6">
      <c r="C203" s="163"/>
      <c r="E203" s="140"/>
      <c r="F203" s="92"/>
      <c r="G203" s="92"/>
      <c r="H203" s="92"/>
    </row>
    <row r="204" spans="1:11" ht="15.9" thickBot="1" x14ac:dyDescent="0.65">
      <c r="A204" s="419" t="s">
        <v>372</v>
      </c>
      <c r="B204" s="420"/>
      <c r="C204" s="420"/>
      <c r="D204" s="420"/>
      <c r="E204" s="420"/>
      <c r="F204" s="420"/>
      <c r="G204" s="420"/>
      <c r="H204" s="421"/>
    </row>
    <row r="205" spans="1:11" x14ac:dyDescent="0.55000000000000004">
      <c r="A205" s="74" t="s">
        <v>116</v>
      </c>
      <c r="B205" s="436" t="s">
        <v>317</v>
      </c>
      <c r="C205" s="436"/>
      <c r="D205" s="436"/>
      <c r="E205" s="436"/>
      <c r="F205" s="436"/>
      <c r="G205" s="436"/>
      <c r="H205" s="437"/>
    </row>
    <row r="206" spans="1:11" x14ac:dyDescent="0.55000000000000004">
      <c r="A206" s="74"/>
      <c r="B206" s="431"/>
      <c r="C206" s="431"/>
      <c r="D206" s="431"/>
      <c r="E206" s="431"/>
      <c r="F206" s="431"/>
      <c r="G206" s="431"/>
      <c r="H206" s="432"/>
    </row>
    <row r="207" spans="1:11" x14ac:dyDescent="0.55000000000000004">
      <c r="A207" s="106"/>
      <c r="H207" s="76"/>
    </row>
    <row r="208" spans="1:11" x14ac:dyDescent="0.55000000000000004">
      <c r="A208" s="74"/>
      <c r="B208" s="50" t="s">
        <v>395</v>
      </c>
      <c r="D208" s="423"/>
      <c r="E208" s="423"/>
      <c r="F208" s="423"/>
      <c r="G208" s="423"/>
      <c r="H208" s="424"/>
    </row>
    <row r="209" spans="1:8" x14ac:dyDescent="0.55000000000000004">
      <c r="A209" s="74"/>
      <c r="C209" s="78"/>
      <c r="D209" s="78"/>
      <c r="E209" s="78"/>
      <c r="F209" s="78"/>
      <c r="G209" s="78"/>
      <c r="H209" s="79"/>
    </row>
    <row r="210" spans="1:8" x14ac:dyDescent="0.55000000000000004">
      <c r="A210" s="106"/>
      <c r="E210" s="438" t="s">
        <v>272</v>
      </c>
      <c r="F210" s="438"/>
      <c r="G210" s="438"/>
      <c r="H210" s="439"/>
    </row>
    <row r="211" spans="1:8" x14ac:dyDescent="0.55000000000000004">
      <c r="A211" s="106"/>
      <c r="E211" s="80" t="s">
        <v>120</v>
      </c>
      <c r="F211" s="80" t="s">
        <v>120</v>
      </c>
      <c r="G211" s="80" t="s">
        <v>120</v>
      </c>
      <c r="H211" s="81" t="s">
        <v>120</v>
      </c>
    </row>
    <row r="212" spans="1:8" x14ac:dyDescent="0.55000000000000004">
      <c r="A212" s="106"/>
      <c r="B212" s="82" t="s">
        <v>181</v>
      </c>
      <c r="C212" s="181"/>
      <c r="D212" s="84"/>
      <c r="E212" s="83" t="s">
        <v>332</v>
      </c>
      <c r="F212" s="83" t="s">
        <v>130</v>
      </c>
      <c r="G212" s="83" t="s">
        <v>267</v>
      </c>
      <c r="H212" s="135" t="s">
        <v>268</v>
      </c>
    </row>
    <row r="213" spans="1:8" ht="22" customHeight="1" x14ac:dyDescent="0.55000000000000004">
      <c r="A213" s="106"/>
      <c r="B213" s="88" t="s">
        <v>269</v>
      </c>
      <c r="C213" s="80"/>
      <c r="D213" s="80"/>
      <c r="E213" s="80"/>
      <c r="F213" s="80"/>
      <c r="G213" s="80"/>
      <c r="H213" s="81"/>
    </row>
    <row r="214" spans="1:8" x14ac:dyDescent="0.55000000000000004">
      <c r="A214" s="106"/>
      <c r="B214" s="440"/>
      <c r="C214" s="440"/>
      <c r="D214" s="440"/>
      <c r="E214" s="272"/>
      <c r="F214" s="272"/>
      <c r="G214" s="274"/>
      <c r="H214" s="273"/>
    </row>
    <row r="215" spans="1:8" x14ac:dyDescent="0.55000000000000004">
      <c r="A215" s="106"/>
      <c r="B215" s="407"/>
      <c r="C215" s="407"/>
      <c r="D215" s="407"/>
      <c r="E215" s="274"/>
      <c r="F215" s="274"/>
      <c r="G215" s="274"/>
      <c r="H215" s="273"/>
    </row>
    <row r="216" spans="1:8" x14ac:dyDescent="0.55000000000000004">
      <c r="A216" s="106"/>
      <c r="B216" s="407"/>
      <c r="C216" s="407"/>
      <c r="D216" s="407"/>
      <c r="E216" s="274"/>
      <c r="F216" s="274"/>
      <c r="G216" s="274"/>
      <c r="H216" s="273"/>
    </row>
    <row r="217" spans="1:8" x14ac:dyDescent="0.55000000000000004">
      <c r="A217" s="106"/>
      <c r="B217" s="407"/>
      <c r="C217" s="407"/>
      <c r="D217" s="407"/>
      <c r="E217" s="274"/>
      <c r="F217" s="274"/>
      <c r="G217" s="274"/>
      <c r="H217" s="273"/>
    </row>
    <row r="218" spans="1:8" x14ac:dyDescent="0.55000000000000004">
      <c r="A218" s="106"/>
      <c r="B218" s="435" t="s">
        <v>135</v>
      </c>
      <c r="C218" s="435"/>
      <c r="D218" s="435"/>
      <c r="E218" s="274"/>
      <c r="F218" s="274"/>
      <c r="G218" s="274"/>
      <c r="H218" s="275"/>
    </row>
    <row r="219" spans="1:8" x14ac:dyDescent="0.55000000000000004">
      <c r="A219" s="106"/>
      <c r="B219" s="407"/>
      <c r="C219" s="407"/>
      <c r="D219" s="407"/>
      <c r="E219" s="274"/>
      <c r="F219" s="274"/>
      <c r="G219" s="274"/>
      <c r="H219" s="275"/>
    </row>
    <row r="220" spans="1:8" ht="22" customHeight="1" x14ac:dyDescent="0.55000000000000004">
      <c r="A220" s="106"/>
      <c r="B220" s="88" t="s">
        <v>270</v>
      </c>
      <c r="C220" s="113"/>
      <c r="D220" s="140"/>
      <c r="E220" s="140"/>
      <c r="F220" s="140"/>
      <c r="G220" s="141"/>
      <c r="H220" s="142"/>
    </row>
    <row r="221" spans="1:8" x14ac:dyDescent="0.55000000000000004">
      <c r="A221" s="106"/>
      <c r="B221" s="407"/>
      <c r="C221" s="407"/>
      <c r="D221" s="407"/>
      <c r="E221" s="274"/>
      <c r="F221" s="274"/>
      <c r="G221" s="274"/>
      <c r="H221" s="275"/>
    </row>
    <row r="222" spans="1:8" x14ac:dyDescent="0.55000000000000004">
      <c r="A222" s="106"/>
      <c r="B222" s="429"/>
      <c r="C222" s="441"/>
      <c r="D222" s="430"/>
      <c r="E222" s="274"/>
      <c r="F222" s="274"/>
      <c r="G222" s="274"/>
      <c r="H222" s="275"/>
    </row>
    <row r="223" spans="1:8" x14ac:dyDescent="0.55000000000000004">
      <c r="A223" s="106"/>
      <c r="B223" s="429"/>
      <c r="C223" s="441"/>
      <c r="D223" s="430"/>
      <c r="E223" s="274"/>
      <c r="F223" s="274"/>
      <c r="G223" s="274"/>
      <c r="H223" s="275"/>
    </row>
    <row r="224" spans="1:8" x14ac:dyDescent="0.55000000000000004">
      <c r="A224" s="106"/>
      <c r="B224" s="429"/>
      <c r="C224" s="441"/>
      <c r="D224" s="430"/>
      <c r="E224" s="274"/>
      <c r="F224" s="274"/>
      <c r="G224" s="274"/>
      <c r="H224" s="275"/>
    </row>
    <row r="225" spans="1:10" x14ac:dyDescent="0.55000000000000004">
      <c r="A225" s="106"/>
      <c r="B225" s="408" t="s">
        <v>135</v>
      </c>
      <c r="C225" s="409"/>
      <c r="D225" s="410"/>
      <c r="E225" s="274"/>
      <c r="F225" s="274"/>
      <c r="G225" s="274"/>
      <c r="H225" s="275"/>
    </row>
    <row r="226" spans="1:10" x14ac:dyDescent="0.55000000000000004">
      <c r="A226" s="106"/>
      <c r="B226" s="407"/>
      <c r="C226" s="407"/>
      <c r="D226" s="407"/>
      <c r="E226" s="274"/>
      <c r="F226" s="274"/>
      <c r="G226" s="274"/>
      <c r="H226" s="275"/>
    </row>
    <row r="227" spans="1:10" x14ac:dyDescent="0.55000000000000004">
      <c r="A227" s="106"/>
      <c r="B227" s="119"/>
      <c r="C227" s="119"/>
      <c r="D227" s="119"/>
      <c r="E227" s="120"/>
      <c r="F227" s="120"/>
      <c r="G227" s="120"/>
      <c r="H227" s="173"/>
    </row>
    <row r="228" spans="1:10" x14ac:dyDescent="0.55000000000000004">
      <c r="A228" s="74" t="s">
        <v>117</v>
      </c>
      <c r="B228" s="118" t="s">
        <v>318</v>
      </c>
      <c r="C228" s="119"/>
      <c r="D228" s="119"/>
      <c r="E228" s="120"/>
      <c r="F228" s="120"/>
      <c r="G228" s="120"/>
      <c r="H228" s="173"/>
      <c r="J228" s="139"/>
    </row>
    <row r="229" spans="1:10" x14ac:dyDescent="0.55000000000000004">
      <c r="A229" s="106"/>
      <c r="B229" s="411"/>
      <c r="C229" s="411"/>
      <c r="D229" s="411"/>
      <c r="E229" s="411"/>
      <c r="F229" s="411"/>
      <c r="G229" s="411"/>
      <c r="H229" s="412"/>
      <c r="J229" s="132"/>
    </row>
    <row r="230" spans="1:10" ht="43.15" customHeight="1" x14ac:dyDescent="0.55000000000000004">
      <c r="A230" s="106"/>
      <c r="B230" s="411"/>
      <c r="C230" s="411"/>
      <c r="D230" s="411"/>
      <c r="E230" s="411"/>
      <c r="F230" s="411"/>
      <c r="G230" s="411"/>
      <c r="H230" s="412"/>
      <c r="J230" s="139"/>
    </row>
    <row r="231" spans="1:10" ht="14.7" thickBot="1" x14ac:dyDescent="0.6">
      <c r="A231" s="121"/>
      <c r="B231" s="174"/>
      <c r="C231" s="175"/>
      <c r="D231" s="175"/>
      <c r="E231" s="175"/>
      <c r="F231" s="175"/>
      <c r="G231" s="175"/>
      <c r="H231" s="176"/>
    </row>
    <row r="232" spans="1:10" x14ac:dyDescent="0.55000000000000004">
      <c r="C232" s="163"/>
      <c r="E232" s="140"/>
      <c r="F232" s="92"/>
      <c r="G232" s="92"/>
      <c r="H232" s="92"/>
    </row>
  </sheetData>
  <sheetProtection algorithmName="SHA-512" hashValue="WNQPlCvm/NqliPmjJZDCYTj37C+YSQvjZ25ICyr2bfmJOru1ZeVQqtg0L0UzsZ0LHhR0+43b0+ZrXLq2bJqj8g==" saltValue="z77MWVRkEAv9idQlvk53+A==" spinCount="100000" sheet="1" objects="1" scenarios="1" insertRows="0"/>
  <mergeCells count="114">
    <mergeCell ref="B17:E18"/>
    <mergeCell ref="B50:C50"/>
    <mergeCell ref="B55:C55"/>
    <mergeCell ref="B48:C48"/>
    <mergeCell ref="A28:H28"/>
    <mergeCell ref="B29:H30"/>
    <mergeCell ref="E37:H37"/>
    <mergeCell ref="B43:C43"/>
    <mergeCell ref="B52:C52"/>
    <mergeCell ref="B53:C53"/>
    <mergeCell ref="B54:C54"/>
    <mergeCell ref="B24:G24"/>
    <mergeCell ref="B25:G25"/>
    <mergeCell ref="B51:C51"/>
    <mergeCell ref="B111:C111"/>
    <mergeCell ref="B113:C113"/>
    <mergeCell ref="B72:C72"/>
    <mergeCell ref="B73:C73"/>
    <mergeCell ref="B74:C74"/>
    <mergeCell ref="B86:C86"/>
    <mergeCell ref="B87:C87"/>
    <mergeCell ref="B88:C88"/>
    <mergeCell ref="B89:C89"/>
    <mergeCell ref="B93:C93"/>
    <mergeCell ref="B94:C94"/>
    <mergeCell ref="B109:C109"/>
    <mergeCell ref="B110:C110"/>
    <mergeCell ref="B229:H230"/>
    <mergeCell ref="G171:H171"/>
    <mergeCell ref="G180:H180"/>
    <mergeCell ref="B219:D219"/>
    <mergeCell ref="B221:D221"/>
    <mergeCell ref="B216:D216"/>
    <mergeCell ref="B217:D217"/>
    <mergeCell ref="B218:D218"/>
    <mergeCell ref="A204:H204"/>
    <mergeCell ref="B205:H206"/>
    <mergeCell ref="D208:H208"/>
    <mergeCell ref="E210:H210"/>
    <mergeCell ref="B214:D214"/>
    <mergeCell ref="G190:H190"/>
    <mergeCell ref="B226:D226"/>
    <mergeCell ref="G199:H199"/>
    <mergeCell ref="G200:H200"/>
    <mergeCell ref="B222:D222"/>
    <mergeCell ref="B223:D223"/>
    <mergeCell ref="B224:D224"/>
    <mergeCell ref="B225:D225"/>
    <mergeCell ref="G194:H194"/>
    <mergeCell ref="G193:H193"/>
    <mergeCell ref="G192:H192"/>
    <mergeCell ref="B215:D215"/>
    <mergeCell ref="C127:H128"/>
    <mergeCell ref="B131:H133"/>
    <mergeCell ref="G146:H146"/>
    <mergeCell ref="G147:H147"/>
    <mergeCell ref="G167:H167"/>
    <mergeCell ref="G166:H166"/>
    <mergeCell ref="G165:H165"/>
    <mergeCell ref="G176:H176"/>
    <mergeCell ref="G175:H175"/>
    <mergeCell ref="G174:H174"/>
    <mergeCell ref="G173:H173"/>
    <mergeCell ref="G172:H172"/>
    <mergeCell ref="G159:H159"/>
    <mergeCell ref="G160:H160"/>
    <mergeCell ref="G164:H164"/>
    <mergeCell ref="G181:H181"/>
    <mergeCell ref="G195:H195"/>
    <mergeCell ref="B135:H139"/>
    <mergeCell ref="D141:H141"/>
    <mergeCell ref="G144:H144"/>
    <mergeCell ref="G191:H191"/>
    <mergeCell ref="G186:H186"/>
    <mergeCell ref="G185:H185"/>
    <mergeCell ref="B67:C67"/>
    <mergeCell ref="B68:C68"/>
    <mergeCell ref="B95:C95"/>
    <mergeCell ref="B96:C96"/>
    <mergeCell ref="B107:C107"/>
    <mergeCell ref="B108:C108"/>
    <mergeCell ref="B64:C64"/>
    <mergeCell ref="B69:C69"/>
    <mergeCell ref="B71:C71"/>
    <mergeCell ref="B76:C76"/>
    <mergeCell ref="B85:C85"/>
    <mergeCell ref="B90:C90"/>
    <mergeCell ref="B92:C92"/>
    <mergeCell ref="B97:C97"/>
    <mergeCell ref="B106:C106"/>
    <mergeCell ref="G184:H184"/>
    <mergeCell ref="G183:H183"/>
    <mergeCell ref="G182:H182"/>
    <mergeCell ref="D33:H35"/>
    <mergeCell ref="B75:C75"/>
    <mergeCell ref="B114:C114"/>
    <mergeCell ref="B115:C115"/>
    <mergeCell ref="B116:C116"/>
    <mergeCell ref="B117:C117"/>
    <mergeCell ref="G156:H156"/>
    <mergeCell ref="G148:H148"/>
    <mergeCell ref="G157:H157"/>
    <mergeCell ref="G158:H158"/>
    <mergeCell ref="G149:H149"/>
    <mergeCell ref="G150:H150"/>
    <mergeCell ref="G151:H151"/>
    <mergeCell ref="G155:H155"/>
    <mergeCell ref="B65:C65"/>
    <mergeCell ref="B66:C66"/>
    <mergeCell ref="B44:C44"/>
    <mergeCell ref="B45:C45"/>
    <mergeCell ref="B118:C118"/>
    <mergeCell ref="B46:C46"/>
    <mergeCell ref="B47:C47"/>
  </mergeCells>
  <conditionalFormatting sqref="A41">
    <cfRule type="expression" dxfId="200" priority="4">
      <formula>$F$17="no"</formula>
    </cfRule>
  </conditionalFormatting>
  <conditionalFormatting sqref="A28:H32 A33:D33 A34:C35 A36:H164 A165:G167 A168:H171 A172:G176 A177:H180 A181:G186 A187:H190 A191:G195 A196:H231">
    <cfRule type="expression" dxfId="199" priority="1">
      <formula>AND($F$11="no",$F$13="no",$F$15="no",$F$20="no")</formula>
    </cfRule>
  </conditionalFormatting>
  <conditionalFormatting sqref="A62:H64 A65:B68 D65:H68 A69:H71 A72:B75 D72:H75 A76:H85 A86:B89 D86:H89 A90:H92 A93:B96 D93:H96 A97:H106 A107:B110 D107:H110 A111:H113 A114:B117 D114:H117 A118:H124 A170:H171 A172:G176 A177:H180 A181:G186 A187:H190 A191:G195 A196:H196">
    <cfRule type="expression" dxfId="198" priority="5">
      <formula>$F$17="no"</formula>
    </cfRule>
  </conditionalFormatting>
  <conditionalFormatting sqref="B198">
    <cfRule type="expression" dxfId="197" priority="10">
      <formula>$F$20="no"</formula>
    </cfRule>
  </conditionalFormatting>
  <conditionalFormatting sqref="C163">
    <cfRule type="expression" dxfId="196" priority="3">
      <formula>$F$17="no"</formula>
    </cfRule>
  </conditionalFormatting>
  <conditionalFormatting sqref="C198">
    <cfRule type="expression" dxfId="195" priority="2">
      <formula>$F$17="no"</formula>
    </cfRule>
  </conditionalFormatting>
  <conditionalFormatting sqref="E43:E48 E50:E56 E58:E61 E71:E77 E79:E82 E92:E98 E100:E103 E113:E119 E121:E124 B145:H152 E221:E226">
    <cfRule type="expression" dxfId="194" priority="71">
      <formula>$F$11="no"</formula>
    </cfRule>
  </conditionalFormatting>
  <conditionalFormatting sqref="E64:E69">
    <cfRule type="expression" dxfId="193" priority="38">
      <formula>$F$11="no"</formula>
    </cfRule>
  </conditionalFormatting>
  <conditionalFormatting sqref="E85:E90">
    <cfRule type="expression" dxfId="192" priority="26">
      <formula>$F$11="no"</formula>
    </cfRule>
  </conditionalFormatting>
  <conditionalFormatting sqref="E106:E111">
    <cfRule type="expression" dxfId="191" priority="14">
      <formula>$F$11="no"</formula>
    </cfRule>
  </conditionalFormatting>
  <conditionalFormatting sqref="E214:E219">
    <cfRule type="expression" dxfId="190" priority="63">
      <formula>$F$11="no"</formula>
    </cfRule>
  </conditionalFormatting>
  <conditionalFormatting sqref="F43:F48 F50:F56 F58:F61 F71:F77 F79:F82 F92:F98 F100:F103 F113:F119 F121:F124 B154:H161 F221:F226">
    <cfRule type="expression" dxfId="189" priority="70">
      <formula>$F$13="no"</formula>
    </cfRule>
  </conditionalFormatting>
  <conditionalFormatting sqref="F64:F69">
    <cfRule type="expression" dxfId="188" priority="37">
      <formula>$F$13="no"</formula>
    </cfRule>
  </conditionalFormatting>
  <conditionalFormatting sqref="F85:F90">
    <cfRule type="expression" dxfId="187" priority="25">
      <formula>$F$13="no"</formula>
    </cfRule>
  </conditionalFormatting>
  <conditionalFormatting sqref="F106:F111">
    <cfRule type="expression" dxfId="186" priority="13">
      <formula>$F$13="no"</formula>
    </cfRule>
  </conditionalFormatting>
  <conditionalFormatting sqref="F214:F219">
    <cfRule type="expression" dxfId="185" priority="62">
      <formula>$F$13="no"</formula>
    </cfRule>
  </conditionalFormatting>
  <conditionalFormatting sqref="G43:G48 G50:G56 G58:G61 G64:G69 G71:G77 G79:G82 G85:G90 G92:G98 G100:G103 G106:G111 G113:G119 G121:G124 B163:H164 B165:G167 B168:H171 B172:G176 B177:H180 B181:G186 B187:H190 B191:G195 B196:H196 G214:G219 G221:G226">
    <cfRule type="expression" dxfId="184" priority="69">
      <formula>$F$15="no"</formula>
    </cfRule>
  </conditionalFormatting>
  <conditionalFormatting sqref="H43:H48 H50:H56 H58:H61 H71:H77 H79:H82 H92:H98 H100:H103 H113:H119 H121:H124 C198:H201 H221:H226">
    <cfRule type="expression" dxfId="183" priority="68">
      <formula>$F$20="no"</formula>
    </cfRule>
  </conditionalFormatting>
  <conditionalFormatting sqref="H64:H69">
    <cfRule type="expression" dxfId="182" priority="35">
      <formula>$F$20="no"</formula>
    </cfRule>
  </conditionalFormatting>
  <conditionalFormatting sqref="H85:H90">
    <cfRule type="expression" dxfId="181" priority="23">
      <formula>$F$20="no"</formula>
    </cfRule>
  </conditionalFormatting>
  <conditionalFormatting sqref="H106:H111">
    <cfRule type="expression" dxfId="180" priority="11">
      <formula>$F$20="no"</formula>
    </cfRule>
  </conditionalFormatting>
  <conditionalFormatting sqref="H214:H219">
    <cfRule type="expression" dxfId="179" priority="60">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'Yes or No'!$A:$A</xm:f>
          </x14:formula1>
          <xm:sqref>F11 F13 F15 F20 F17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K230"/>
  <sheetViews>
    <sheetView showGridLines="0" workbookViewId="0">
      <selection activeCell="F20" sqref="F20"/>
    </sheetView>
  </sheetViews>
  <sheetFormatPr defaultColWidth="9.15625" defaultRowHeight="14.4" x14ac:dyDescent="0.55000000000000004"/>
  <cols>
    <col min="1" max="1" width="3" style="44" customWidth="1"/>
    <col min="2" max="2" width="13.5234375" style="44" customWidth="1"/>
    <col min="3" max="3" width="42.47265625" style="44" customWidth="1"/>
    <col min="4" max="7" width="17.26171875" style="44" customWidth="1"/>
    <col min="8" max="8" width="22.734375" style="44" customWidth="1"/>
    <col min="9" max="9" width="2.5234375" style="44" customWidth="1"/>
    <col min="10" max="10" width="9.15625" style="44"/>
    <col min="11" max="11" width="13.734375" style="44" bestFit="1" customWidth="1"/>
    <col min="12" max="16384" width="9.15625" style="44"/>
  </cols>
  <sheetData>
    <row r="1" spans="1:10" ht="18.75" customHeight="1" x14ac:dyDescent="0.7">
      <c r="A1" s="43" t="str">
        <f>'Cover and Instructions'!A1</f>
        <v>Georgia State Health Benefit Plan MHPAEA Parity</v>
      </c>
      <c r="H1" s="45" t="s">
        <v>527</v>
      </c>
    </row>
    <row r="2" spans="1:10" ht="25.8" x14ac:dyDescent="0.95">
      <c r="A2" s="46" t="s">
        <v>16</v>
      </c>
    </row>
    <row r="3" spans="1:10" ht="20.399999999999999" x14ac:dyDescent="0.75">
      <c r="A3" s="48" t="s">
        <v>450</v>
      </c>
    </row>
    <row r="5" spans="1:10" x14ac:dyDescent="0.55000000000000004">
      <c r="A5" s="50" t="s">
        <v>0</v>
      </c>
      <c r="C5" s="51" t="str">
        <f>'Cover and Instructions'!$D$4</f>
        <v>CVS Caremark</v>
      </c>
      <c r="D5" s="51"/>
      <c r="E5" s="51"/>
      <c r="F5" s="51"/>
      <c r="G5" s="51"/>
    </row>
    <row r="6" spans="1:10" x14ac:dyDescent="0.55000000000000004">
      <c r="A6" s="50" t="s">
        <v>474</v>
      </c>
      <c r="C6" s="51" t="str">
        <f>'Cover and Instructions'!D5</f>
        <v>Anthem Statewide HMO</v>
      </c>
      <c r="D6" s="51"/>
      <c r="E6" s="51"/>
      <c r="F6" s="51"/>
      <c r="G6" s="51"/>
    </row>
    <row r="7" spans="1:10" ht="14.7" thickBot="1" x14ac:dyDescent="0.6"/>
    <row r="8" spans="1:10" x14ac:dyDescent="0.55000000000000004">
      <c r="A8" s="53" t="s">
        <v>357</v>
      </c>
      <c r="B8" s="54"/>
      <c r="C8" s="54"/>
      <c r="D8" s="54"/>
      <c r="E8" s="54"/>
      <c r="F8" s="54"/>
      <c r="G8" s="54"/>
      <c r="H8" s="55"/>
    </row>
    <row r="9" spans="1:10" ht="15" customHeight="1" x14ac:dyDescent="0.55000000000000004">
      <c r="A9" s="56" t="s">
        <v>356</v>
      </c>
      <c r="B9" s="127"/>
      <c r="C9" s="127"/>
      <c r="D9" s="127"/>
      <c r="E9" s="127"/>
      <c r="F9" s="127"/>
      <c r="G9" s="127"/>
      <c r="H9" s="128"/>
    </row>
    <row r="10" spans="1:10" x14ac:dyDescent="0.55000000000000004">
      <c r="A10" s="59"/>
      <c r="B10" s="60"/>
      <c r="C10" s="60"/>
      <c r="D10" s="60"/>
      <c r="E10" s="60"/>
      <c r="F10" s="60"/>
      <c r="G10" s="60"/>
      <c r="H10" s="61"/>
    </row>
    <row r="11" spans="1:10" x14ac:dyDescent="0.55000000000000004">
      <c r="A11" s="62" t="s">
        <v>352</v>
      </c>
      <c r="B11" s="63" t="s">
        <v>368</v>
      </c>
      <c r="C11" s="60"/>
      <c r="D11" s="60"/>
      <c r="E11" s="60"/>
      <c r="F11" s="129" t="s">
        <v>354</v>
      </c>
      <c r="G11" s="65" t="str">
        <f>IF(F11="yes","  Complete Section 1 and Section 2","")</f>
        <v/>
      </c>
      <c r="H11" s="61"/>
    </row>
    <row r="12" spans="1:10" ht="6" customHeight="1" x14ac:dyDescent="0.55000000000000004">
      <c r="A12" s="62"/>
      <c r="B12" s="63"/>
      <c r="C12" s="60"/>
      <c r="D12" s="60"/>
      <c r="E12" s="60"/>
      <c r="F12" s="60"/>
      <c r="G12" s="65"/>
      <c r="H12" s="61"/>
    </row>
    <row r="13" spans="1:10" x14ac:dyDescent="0.55000000000000004">
      <c r="A13" s="62" t="s">
        <v>355</v>
      </c>
      <c r="B13" s="63" t="s">
        <v>369</v>
      </c>
      <c r="C13" s="60"/>
      <c r="D13" s="60"/>
      <c r="E13" s="60"/>
      <c r="F13" s="129" t="s">
        <v>354</v>
      </c>
      <c r="G13" s="65" t="str">
        <f>IF(F13="yes","  Complete Section 1 and Section 2","")</f>
        <v/>
      </c>
      <c r="H13" s="61"/>
    </row>
    <row r="14" spans="1:10" ht="6" customHeight="1" x14ac:dyDescent="0.55000000000000004">
      <c r="A14" s="62"/>
      <c r="B14" s="63"/>
      <c r="C14" s="60"/>
      <c r="D14" s="60"/>
      <c r="E14" s="60"/>
      <c r="F14" s="60"/>
      <c r="G14" s="65"/>
      <c r="H14" s="61"/>
    </row>
    <row r="15" spans="1:10" x14ac:dyDescent="0.55000000000000004">
      <c r="A15" s="62" t="s">
        <v>360</v>
      </c>
      <c r="B15" s="63" t="s">
        <v>370</v>
      </c>
      <c r="C15" s="60"/>
      <c r="D15" s="60"/>
      <c r="E15" s="60"/>
      <c r="F15" s="64" t="s">
        <v>354</v>
      </c>
      <c r="G15" s="65" t="str">
        <f>IF(F15="yes","  Complete Section 1 and Section 2","")</f>
        <v/>
      </c>
      <c r="H15" s="61"/>
      <c r="J15" s="132"/>
    </row>
    <row r="16" spans="1:10" ht="6" customHeight="1" x14ac:dyDescent="0.55000000000000004">
      <c r="A16" s="62"/>
      <c r="B16" s="63"/>
      <c r="C16" s="60"/>
      <c r="D16" s="60"/>
      <c r="E16" s="60"/>
      <c r="F16" s="60"/>
      <c r="G16" s="65"/>
      <c r="H16" s="61"/>
      <c r="J16" s="50"/>
    </row>
    <row r="17" spans="1:10" x14ac:dyDescent="0.55000000000000004">
      <c r="A17" s="62" t="s">
        <v>361</v>
      </c>
      <c r="B17" s="446" t="s">
        <v>467</v>
      </c>
      <c r="C17" s="446"/>
      <c r="D17" s="446"/>
      <c r="E17" s="446"/>
      <c r="F17" s="129" t="s">
        <v>354</v>
      </c>
      <c r="G17" s="65" t="str">
        <f>IF(F17="yes","  Report each income level in separate tiers in Section 1 and Section 2","")</f>
        <v/>
      </c>
      <c r="H17" s="61"/>
      <c r="J17" s="50"/>
    </row>
    <row r="18" spans="1:10" x14ac:dyDescent="0.55000000000000004">
      <c r="A18" s="62"/>
      <c r="B18" s="446"/>
      <c r="C18" s="446"/>
      <c r="D18" s="446"/>
      <c r="E18" s="446"/>
      <c r="F18" s="60"/>
      <c r="G18" s="65"/>
      <c r="H18" s="61"/>
      <c r="J18" s="50"/>
    </row>
    <row r="19" spans="1:10" ht="6" customHeight="1" x14ac:dyDescent="0.55000000000000004">
      <c r="A19" s="62"/>
      <c r="B19" s="63"/>
      <c r="C19" s="60"/>
      <c r="D19" s="60"/>
      <c r="E19" s="60"/>
      <c r="F19" s="60"/>
      <c r="G19" s="65"/>
      <c r="H19" s="61"/>
      <c r="J19" s="50"/>
    </row>
    <row r="20" spans="1:10" x14ac:dyDescent="0.55000000000000004">
      <c r="A20" s="62" t="s">
        <v>461</v>
      </c>
      <c r="B20" s="63" t="s">
        <v>371</v>
      </c>
      <c r="C20" s="60"/>
      <c r="D20" s="60"/>
      <c r="E20" s="60"/>
      <c r="F20" s="129" t="s">
        <v>354</v>
      </c>
      <c r="G20" s="65" t="str">
        <f>IF(F20="yes","  Complete Section 1 and Section 2","")</f>
        <v/>
      </c>
      <c r="H20" s="61"/>
      <c r="J20" s="132"/>
    </row>
    <row r="21" spans="1:10" ht="6" customHeight="1" x14ac:dyDescent="0.55000000000000004">
      <c r="A21" s="62"/>
      <c r="B21" s="63"/>
      <c r="C21" s="60"/>
      <c r="D21" s="60"/>
      <c r="E21" s="60"/>
      <c r="F21" s="60"/>
      <c r="G21" s="65"/>
      <c r="H21" s="130"/>
    </row>
    <row r="22" spans="1:10" x14ac:dyDescent="0.55000000000000004">
      <c r="A22" s="62" t="s">
        <v>447</v>
      </c>
      <c r="B22" s="63"/>
      <c r="C22" s="60"/>
      <c r="D22" s="60"/>
      <c r="E22" s="60"/>
      <c r="F22" s="67"/>
      <c r="G22" s="65"/>
      <c r="H22" s="130"/>
    </row>
    <row r="23" spans="1:10" x14ac:dyDescent="0.55000000000000004">
      <c r="A23" s="62"/>
      <c r="B23" s="63" t="s">
        <v>448</v>
      </c>
      <c r="C23" s="60"/>
      <c r="D23" s="60"/>
      <c r="E23" s="60"/>
      <c r="F23" s="67"/>
      <c r="G23" s="65"/>
      <c r="H23" s="130"/>
    </row>
    <row r="24" spans="1:10" x14ac:dyDescent="0.55000000000000004">
      <c r="A24" s="62"/>
      <c r="B24" s="449"/>
      <c r="C24" s="449"/>
      <c r="D24" s="449"/>
      <c r="E24" s="449"/>
      <c r="F24" s="449"/>
      <c r="G24" s="449"/>
      <c r="H24" s="130"/>
      <c r="J24" s="132"/>
    </row>
    <row r="25" spans="1:10" x14ac:dyDescent="0.55000000000000004">
      <c r="A25" s="62"/>
      <c r="B25" s="450"/>
      <c r="C25" s="450"/>
      <c r="D25" s="450"/>
      <c r="E25" s="450"/>
      <c r="F25" s="450"/>
      <c r="G25" s="450"/>
      <c r="H25" s="130"/>
      <c r="J25" s="133"/>
    </row>
    <row r="26" spans="1:10" ht="14.7" thickBot="1" x14ac:dyDescent="0.6">
      <c r="A26" s="68"/>
      <c r="B26" s="69"/>
      <c r="C26" s="70"/>
      <c r="D26" s="70"/>
      <c r="E26" s="70"/>
      <c r="F26" s="70"/>
      <c r="G26" s="70"/>
      <c r="H26" s="134"/>
    </row>
    <row r="27" spans="1:10" ht="14.7" thickBot="1" x14ac:dyDescent="0.6"/>
    <row r="28" spans="1:10" ht="15.9" thickBot="1" x14ac:dyDescent="0.65">
      <c r="A28" s="419" t="s">
        <v>373</v>
      </c>
      <c r="B28" s="420"/>
      <c r="C28" s="420"/>
      <c r="D28" s="420"/>
      <c r="E28" s="420"/>
      <c r="F28" s="420"/>
      <c r="G28" s="420"/>
      <c r="H28" s="421"/>
    </row>
    <row r="29" spans="1:10" x14ac:dyDescent="0.55000000000000004">
      <c r="A29" s="74" t="s">
        <v>112</v>
      </c>
      <c r="B29" s="436" t="s">
        <v>350</v>
      </c>
      <c r="C29" s="436"/>
      <c r="D29" s="436"/>
      <c r="E29" s="436"/>
      <c r="F29" s="436"/>
      <c r="G29" s="436"/>
      <c r="H29" s="437"/>
    </row>
    <row r="30" spans="1:10" x14ac:dyDescent="0.55000000000000004">
      <c r="A30" s="74"/>
      <c r="B30" s="431"/>
      <c r="C30" s="431"/>
      <c r="D30" s="431"/>
      <c r="E30" s="431"/>
      <c r="F30" s="431"/>
      <c r="G30" s="431"/>
      <c r="H30" s="432"/>
    </row>
    <row r="31" spans="1:10" x14ac:dyDescent="0.55000000000000004">
      <c r="A31" s="74"/>
      <c r="B31" s="77" t="s">
        <v>291</v>
      </c>
      <c r="C31" s="78"/>
      <c r="D31" s="78"/>
      <c r="E31" s="78"/>
      <c r="F31" s="78"/>
      <c r="G31" s="78"/>
      <c r="H31" s="79"/>
    </row>
    <row r="32" spans="1:10" x14ac:dyDescent="0.55000000000000004">
      <c r="A32" s="74"/>
      <c r="C32" s="78"/>
      <c r="D32" s="78"/>
      <c r="E32" s="78"/>
      <c r="F32" s="78"/>
      <c r="G32" s="78"/>
      <c r="H32" s="79"/>
    </row>
    <row r="33" spans="1:11" x14ac:dyDescent="0.55000000000000004">
      <c r="A33" s="74"/>
      <c r="B33" s="50" t="s">
        <v>395</v>
      </c>
      <c r="D33" s="451" t="s">
        <v>460</v>
      </c>
      <c r="E33" s="451"/>
      <c r="F33" s="451"/>
      <c r="G33" s="451"/>
      <c r="H33" s="452"/>
      <c r="J33" s="132"/>
    </row>
    <row r="34" spans="1:11" ht="15" customHeight="1" x14ac:dyDescent="0.55000000000000004">
      <c r="A34" s="74"/>
      <c r="B34" s="50"/>
      <c r="D34" s="451"/>
      <c r="E34" s="451"/>
      <c r="F34" s="451"/>
      <c r="G34" s="451"/>
      <c r="H34" s="452"/>
      <c r="J34" s="132"/>
    </row>
    <row r="35" spans="1:11" x14ac:dyDescent="0.55000000000000004">
      <c r="A35" s="74"/>
      <c r="B35" s="50"/>
      <c r="D35" s="451"/>
      <c r="E35" s="451"/>
      <c r="F35" s="451"/>
      <c r="G35" s="451"/>
      <c r="H35" s="452"/>
    </row>
    <row r="36" spans="1:11" x14ac:dyDescent="0.55000000000000004">
      <c r="A36" s="74"/>
      <c r="C36" s="78"/>
      <c r="D36" s="78"/>
      <c r="E36" s="78"/>
      <c r="F36" s="78"/>
      <c r="G36" s="78"/>
      <c r="H36" s="79"/>
    </row>
    <row r="37" spans="1:11" ht="15" customHeight="1" x14ac:dyDescent="0.55000000000000004">
      <c r="A37" s="106"/>
      <c r="B37" s="78"/>
      <c r="C37" s="78"/>
      <c r="D37" s="78"/>
      <c r="E37" s="438" t="s">
        <v>272</v>
      </c>
      <c r="F37" s="438"/>
      <c r="G37" s="438"/>
      <c r="H37" s="439"/>
    </row>
    <row r="38" spans="1:11" x14ac:dyDescent="0.55000000000000004">
      <c r="A38" s="106"/>
      <c r="E38" s="80" t="s">
        <v>140</v>
      </c>
      <c r="F38" s="80" t="s">
        <v>140</v>
      </c>
      <c r="G38" s="80" t="s">
        <v>140</v>
      </c>
      <c r="H38" s="81" t="s">
        <v>140</v>
      </c>
    </row>
    <row r="39" spans="1:11" x14ac:dyDescent="0.55000000000000004">
      <c r="A39" s="106"/>
      <c r="B39" s="80"/>
      <c r="C39" s="80"/>
      <c r="D39" s="80" t="s">
        <v>146</v>
      </c>
      <c r="E39" s="80" t="s">
        <v>143</v>
      </c>
      <c r="F39" s="80" t="s">
        <v>143</v>
      </c>
      <c r="G39" s="80" t="s">
        <v>143</v>
      </c>
      <c r="H39" s="81" t="s">
        <v>143</v>
      </c>
      <c r="J39" s="177"/>
    </row>
    <row r="40" spans="1:11" x14ac:dyDescent="0.55000000000000004">
      <c r="A40" s="106"/>
      <c r="B40" s="82" t="s">
        <v>173</v>
      </c>
      <c r="C40" s="83"/>
      <c r="D40" s="83" t="s">
        <v>140</v>
      </c>
      <c r="E40" s="83" t="s">
        <v>332</v>
      </c>
      <c r="F40" s="83" t="s">
        <v>130</v>
      </c>
      <c r="G40" s="83" t="s">
        <v>267</v>
      </c>
      <c r="H40" s="135" t="s">
        <v>268</v>
      </c>
      <c r="J40" s="178"/>
    </row>
    <row r="41" spans="1:11" x14ac:dyDescent="0.55000000000000004">
      <c r="A41" s="137" t="s">
        <v>443</v>
      </c>
      <c r="B41" s="138"/>
      <c r="C41" s="80"/>
      <c r="D41" s="80"/>
      <c r="E41" s="80"/>
      <c r="F41" s="80"/>
      <c r="G41" s="80"/>
      <c r="H41" s="81"/>
      <c r="J41" s="178"/>
    </row>
    <row r="42" spans="1:11" ht="22" customHeight="1" x14ac:dyDescent="0.55000000000000004">
      <c r="A42" s="106"/>
      <c r="B42" s="88" t="s">
        <v>269</v>
      </c>
      <c r="C42" s="80"/>
      <c r="D42" s="80"/>
      <c r="E42" s="80"/>
      <c r="F42" s="80"/>
      <c r="G42" s="80"/>
      <c r="H42" s="81"/>
      <c r="K42" s="182"/>
    </row>
    <row r="43" spans="1:11" ht="15" customHeight="1" x14ac:dyDescent="0.55000000000000004">
      <c r="A43" s="106"/>
      <c r="B43" s="407"/>
      <c r="C43" s="407"/>
      <c r="D43" s="263"/>
      <c r="E43" s="264"/>
      <c r="F43" s="264"/>
      <c r="G43" s="265"/>
      <c r="H43" s="266"/>
    </row>
    <row r="44" spans="1:11" ht="15" customHeight="1" x14ac:dyDescent="0.55000000000000004">
      <c r="A44" s="106"/>
      <c r="B44" s="429"/>
      <c r="C44" s="430"/>
      <c r="D44" s="263"/>
      <c r="E44" s="264"/>
      <c r="F44" s="264"/>
      <c r="G44" s="265"/>
      <c r="H44" s="266"/>
    </row>
    <row r="45" spans="1:11" ht="15" customHeight="1" x14ac:dyDescent="0.55000000000000004">
      <c r="A45" s="106"/>
      <c r="B45" s="429"/>
      <c r="C45" s="430"/>
      <c r="D45" s="263"/>
      <c r="E45" s="264"/>
      <c r="F45" s="264"/>
      <c r="G45" s="265"/>
      <c r="H45" s="266"/>
    </row>
    <row r="46" spans="1:11" ht="15" customHeight="1" x14ac:dyDescent="0.55000000000000004">
      <c r="A46" s="106"/>
      <c r="B46" s="429"/>
      <c r="C46" s="430"/>
      <c r="D46" s="263"/>
      <c r="E46" s="264"/>
      <c r="F46" s="264"/>
      <c r="G46" s="265"/>
      <c r="H46" s="266"/>
    </row>
    <row r="47" spans="1:11" ht="15" customHeight="1" x14ac:dyDescent="0.55000000000000004">
      <c r="A47" s="106"/>
      <c r="B47" s="408" t="s">
        <v>135</v>
      </c>
      <c r="C47" s="410"/>
      <c r="D47" s="263"/>
      <c r="E47" s="264"/>
      <c r="F47" s="264"/>
      <c r="G47" s="265"/>
      <c r="H47" s="266"/>
    </row>
    <row r="48" spans="1:11" x14ac:dyDescent="0.55000000000000004">
      <c r="A48" s="106"/>
      <c r="B48" s="407"/>
      <c r="C48" s="407"/>
      <c r="D48" s="264"/>
      <c r="E48" s="264"/>
      <c r="F48" s="264"/>
      <c r="G48" s="267"/>
      <c r="H48" s="268"/>
    </row>
    <row r="49" spans="1:10" ht="22" customHeight="1" x14ac:dyDescent="0.55000000000000004">
      <c r="A49" s="106"/>
      <c r="B49" s="88" t="s">
        <v>270</v>
      </c>
      <c r="C49" s="113"/>
      <c r="D49" s="140"/>
      <c r="E49" s="140"/>
      <c r="F49" s="140"/>
      <c r="G49" s="141"/>
      <c r="H49" s="142"/>
      <c r="J49" s="178"/>
    </row>
    <row r="50" spans="1:10" x14ac:dyDescent="0.55000000000000004">
      <c r="A50" s="106"/>
      <c r="B50" s="407"/>
      <c r="C50" s="407"/>
      <c r="D50" s="264"/>
      <c r="E50" s="264"/>
      <c r="F50" s="264"/>
      <c r="G50" s="267"/>
      <c r="H50" s="268"/>
    </row>
    <row r="51" spans="1:10" x14ac:dyDescent="0.55000000000000004">
      <c r="A51" s="106"/>
      <c r="B51" s="429"/>
      <c r="C51" s="430"/>
      <c r="D51" s="264"/>
      <c r="E51" s="264"/>
      <c r="F51" s="264"/>
      <c r="G51" s="267"/>
      <c r="H51" s="268"/>
    </row>
    <row r="52" spans="1:10" x14ac:dyDescent="0.55000000000000004">
      <c r="A52" s="106"/>
      <c r="B52" s="429"/>
      <c r="C52" s="430"/>
      <c r="D52" s="264"/>
      <c r="E52" s="264"/>
      <c r="F52" s="264"/>
      <c r="G52" s="267"/>
      <c r="H52" s="268"/>
    </row>
    <row r="53" spans="1:10" x14ac:dyDescent="0.55000000000000004">
      <c r="A53" s="106"/>
      <c r="B53" s="429"/>
      <c r="C53" s="430"/>
      <c r="D53" s="264"/>
      <c r="E53" s="264"/>
      <c r="F53" s="264"/>
      <c r="G53" s="267"/>
      <c r="H53" s="268"/>
    </row>
    <row r="54" spans="1:10" x14ac:dyDescent="0.55000000000000004">
      <c r="A54" s="106"/>
      <c r="B54" s="408" t="s">
        <v>135</v>
      </c>
      <c r="C54" s="410"/>
      <c r="D54" s="264"/>
      <c r="E54" s="264"/>
      <c r="F54" s="264"/>
      <c r="G54" s="267"/>
      <c r="H54" s="268"/>
    </row>
    <row r="55" spans="1:10" x14ac:dyDescent="0.55000000000000004">
      <c r="A55" s="106"/>
      <c r="B55" s="407"/>
      <c r="C55" s="407"/>
      <c r="D55" s="264"/>
      <c r="E55" s="264"/>
      <c r="F55" s="264"/>
      <c r="G55" s="267"/>
      <c r="H55" s="268"/>
    </row>
    <row r="56" spans="1:10" x14ac:dyDescent="0.55000000000000004">
      <c r="A56" s="106"/>
      <c r="B56" s="143"/>
      <c r="C56" s="120"/>
      <c r="D56" s="144">
        <f>SUM(D43:D55)</f>
        <v>0</v>
      </c>
      <c r="E56" s="145">
        <f>SUM(E43:E55)</f>
        <v>0</v>
      </c>
      <c r="F56" s="145">
        <f>SUM(F43:F55)</f>
        <v>0</v>
      </c>
      <c r="G56" s="144">
        <f>SUM(G43:G55)</f>
        <v>0</v>
      </c>
      <c r="H56" s="146">
        <f>SUM(H43:H55)</f>
        <v>0</v>
      </c>
    </row>
    <row r="57" spans="1:10" x14ac:dyDescent="0.55000000000000004">
      <c r="A57" s="74" t="s">
        <v>113</v>
      </c>
      <c r="B57" s="50" t="s">
        <v>279</v>
      </c>
      <c r="C57" s="120"/>
      <c r="D57" s="147"/>
      <c r="E57" s="147"/>
      <c r="F57" s="147"/>
      <c r="G57" s="141"/>
      <c r="H57" s="142"/>
    </row>
    <row r="58" spans="1:10" x14ac:dyDescent="0.55000000000000004">
      <c r="A58" s="106"/>
      <c r="C58" s="44" t="s">
        <v>265</v>
      </c>
      <c r="D58" s="144">
        <f>D56</f>
        <v>0</v>
      </c>
      <c r="E58" s="145">
        <f t="shared" ref="E58:H58" si="0">E56</f>
        <v>0</v>
      </c>
      <c r="F58" s="145">
        <f t="shared" si="0"/>
        <v>0</v>
      </c>
      <c r="G58" s="144">
        <f t="shared" si="0"/>
        <v>0</v>
      </c>
      <c r="H58" s="150">
        <f t="shared" si="0"/>
        <v>0</v>
      </c>
    </row>
    <row r="59" spans="1:10" x14ac:dyDescent="0.55000000000000004">
      <c r="A59" s="106"/>
      <c r="C59" s="44" t="s">
        <v>266</v>
      </c>
      <c r="E59" s="301" t="e">
        <f>E58/D58</f>
        <v>#DIV/0!</v>
      </c>
      <c r="F59" s="301" t="e">
        <f>F58/D58</f>
        <v>#DIV/0!</v>
      </c>
      <c r="G59" s="301" t="e">
        <f>G58/D58</f>
        <v>#DIV/0!</v>
      </c>
      <c r="H59" s="302" t="e">
        <f>H58/D58</f>
        <v>#DIV/0!</v>
      </c>
    </row>
    <row r="60" spans="1:10" x14ac:dyDescent="0.55000000000000004">
      <c r="A60" s="106"/>
      <c r="C60" s="44" t="s">
        <v>280</v>
      </c>
      <c r="E60" s="92" t="e">
        <f>IF(E59&gt;=(2/3),"Yes","No")</f>
        <v>#DIV/0!</v>
      </c>
      <c r="F60" s="92" t="e">
        <f>IF(F59&gt;=(2/3),"Yes","No")</f>
        <v>#DIV/0!</v>
      </c>
      <c r="G60" s="92" t="e">
        <f>IF(G59&gt;=(2/3),"Yes","No")</f>
        <v>#DIV/0!</v>
      </c>
      <c r="H60" s="151" t="e">
        <f>IF(H59&gt;=(2/3),"Yes","No")</f>
        <v>#DIV/0!</v>
      </c>
    </row>
    <row r="61" spans="1:10" x14ac:dyDescent="0.55000000000000004">
      <c r="A61" s="106"/>
      <c r="B61" s="84"/>
      <c r="C61" s="84"/>
      <c r="D61" s="84"/>
      <c r="E61" s="152" t="e">
        <f>IF(E60="No", "Note A", "Note B")</f>
        <v>#DIV/0!</v>
      </c>
      <c r="F61" s="152" t="e">
        <f>IF(F60="No", "Note A", "Note B")</f>
        <v>#DIV/0!</v>
      </c>
      <c r="G61" s="152" t="e">
        <f>IF(G60="No", "Note A", "Note B")</f>
        <v>#DIV/0!</v>
      </c>
      <c r="H61" s="153" t="e">
        <f>IF(H60="No", "Note A", "Note B")</f>
        <v>#DIV/0!</v>
      </c>
    </row>
    <row r="62" spans="1:10" x14ac:dyDescent="0.55000000000000004">
      <c r="A62" s="137" t="s">
        <v>444</v>
      </c>
      <c r="D62" s="154"/>
      <c r="E62" s="154"/>
      <c r="F62" s="154"/>
      <c r="G62" s="154"/>
      <c r="H62" s="76"/>
    </row>
    <row r="63" spans="1:10" x14ac:dyDescent="0.55000000000000004">
      <c r="A63" s="106"/>
      <c r="B63" s="88" t="s">
        <v>269</v>
      </c>
      <c r="C63" s="80"/>
      <c r="D63" s="80"/>
      <c r="E63" s="80"/>
      <c r="F63" s="80"/>
      <c r="G63" s="80"/>
      <c r="H63" s="81"/>
      <c r="J63" s="139"/>
    </row>
    <row r="64" spans="1:10" x14ac:dyDescent="0.55000000000000004">
      <c r="A64" s="106"/>
      <c r="B64" s="407"/>
      <c r="C64" s="407"/>
      <c r="D64" s="263"/>
      <c r="E64" s="264"/>
      <c r="F64" s="264"/>
      <c r="G64" s="265"/>
      <c r="H64" s="266"/>
      <c r="J64" s="132"/>
    </row>
    <row r="65" spans="1:10" x14ac:dyDescent="0.55000000000000004">
      <c r="A65" s="106"/>
      <c r="B65" s="429"/>
      <c r="C65" s="430"/>
      <c r="D65" s="263"/>
      <c r="E65" s="264"/>
      <c r="F65" s="264"/>
      <c r="G65" s="265"/>
      <c r="H65" s="266"/>
      <c r="J65" s="132"/>
    </row>
    <row r="66" spans="1:10" x14ac:dyDescent="0.55000000000000004">
      <c r="A66" s="106"/>
      <c r="B66" s="429"/>
      <c r="C66" s="430"/>
      <c r="D66" s="263"/>
      <c r="E66" s="264"/>
      <c r="F66" s="264"/>
      <c r="G66" s="265"/>
      <c r="H66" s="266"/>
      <c r="J66" s="132"/>
    </row>
    <row r="67" spans="1:10" x14ac:dyDescent="0.55000000000000004">
      <c r="A67" s="106"/>
      <c r="B67" s="429"/>
      <c r="C67" s="430"/>
      <c r="D67" s="263"/>
      <c r="E67" s="264"/>
      <c r="F67" s="264"/>
      <c r="G67" s="265"/>
      <c r="H67" s="266"/>
      <c r="J67" s="132"/>
    </row>
    <row r="68" spans="1:10" x14ac:dyDescent="0.55000000000000004">
      <c r="A68" s="106"/>
      <c r="B68" s="408" t="s">
        <v>135</v>
      </c>
      <c r="C68" s="410"/>
      <c r="D68" s="263"/>
      <c r="E68" s="264"/>
      <c r="F68" s="264"/>
      <c r="G68" s="265"/>
      <c r="H68" s="266"/>
      <c r="J68" s="132"/>
    </row>
    <row r="69" spans="1:10" x14ac:dyDescent="0.55000000000000004">
      <c r="A69" s="106"/>
      <c r="B69" s="407"/>
      <c r="C69" s="407"/>
      <c r="D69" s="264"/>
      <c r="E69" s="264"/>
      <c r="F69" s="264"/>
      <c r="G69" s="267"/>
      <c r="H69" s="268"/>
    </row>
    <row r="70" spans="1:10" x14ac:dyDescent="0.55000000000000004">
      <c r="A70" s="106"/>
      <c r="B70" s="88" t="s">
        <v>270</v>
      </c>
      <c r="C70" s="113"/>
      <c r="D70" s="140"/>
      <c r="E70" s="140"/>
      <c r="F70" s="140"/>
      <c r="G70" s="141"/>
      <c r="H70" s="142"/>
    </row>
    <row r="71" spans="1:10" x14ac:dyDescent="0.55000000000000004">
      <c r="A71" s="106"/>
      <c r="B71" s="407"/>
      <c r="C71" s="407"/>
      <c r="D71" s="264"/>
      <c r="E71" s="264"/>
      <c r="F71" s="264"/>
      <c r="G71" s="267"/>
      <c r="H71" s="268"/>
    </row>
    <row r="72" spans="1:10" x14ac:dyDescent="0.55000000000000004">
      <c r="A72" s="106"/>
      <c r="B72" s="429"/>
      <c r="C72" s="430"/>
      <c r="D72" s="264"/>
      <c r="E72" s="264"/>
      <c r="F72" s="264"/>
      <c r="G72" s="267"/>
      <c r="H72" s="268"/>
    </row>
    <row r="73" spans="1:10" x14ac:dyDescent="0.55000000000000004">
      <c r="A73" s="106"/>
      <c r="B73" s="429"/>
      <c r="C73" s="430"/>
      <c r="D73" s="264"/>
      <c r="E73" s="264"/>
      <c r="F73" s="264"/>
      <c r="G73" s="267"/>
      <c r="H73" s="268"/>
    </row>
    <row r="74" spans="1:10" x14ac:dyDescent="0.55000000000000004">
      <c r="A74" s="106"/>
      <c r="B74" s="429"/>
      <c r="C74" s="430"/>
      <c r="D74" s="264"/>
      <c r="E74" s="264"/>
      <c r="F74" s="264"/>
      <c r="G74" s="267"/>
      <c r="H74" s="268"/>
    </row>
    <row r="75" spans="1:10" x14ac:dyDescent="0.55000000000000004">
      <c r="A75" s="106"/>
      <c r="B75" s="408" t="s">
        <v>135</v>
      </c>
      <c r="C75" s="410"/>
      <c r="D75" s="264"/>
      <c r="E75" s="264"/>
      <c r="F75" s="264"/>
      <c r="G75" s="267"/>
      <c r="H75" s="268"/>
    </row>
    <row r="76" spans="1:10" x14ac:dyDescent="0.55000000000000004">
      <c r="A76" s="106"/>
      <c r="B76" s="407"/>
      <c r="C76" s="407"/>
      <c r="D76" s="264"/>
      <c r="E76" s="264"/>
      <c r="F76" s="264"/>
      <c r="G76" s="267"/>
      <c r="H76" s="268"/>
    </row>
    <row r="77" spans="1:10" x14ac:dyDescent="0.55000000000000004">
      <c r="A77" s="106"/>
      <c r="B77" s="143"/>
      <c r="C77" s="120"/>
      <c r="D77" s="144">
        <f>SUM(D64:D76)</f>
        <v>0</v>
      </c>
      <c r="E77" s="145">
        <f>SUM(E64:E76)</f>
        <v>0</v>
      </c>
      <c r="F77" s="145">
        <f>SUM(F64:F76)</f>
        <v>0</v>
      </c>
      <c r="G77" s="144">
        <f>SUM(G64:G76)</f>
        <v>0</v>
      </c>
      <c r="H77" s="146">
        <f>SUM(H64:H76)</f>
        <v>0</v>
      </c>
    </row>
    <row r="78" spans="1:10" x14ac:dyDescent="0.55000000000000004">
      <c r="A78" s="74" t="s">
        <v>113</v>
      </c>
      <c r="B78" s="50" t="s">
        <v>279</v>
      </c>
      <c r="C78" s="120"/>
      <c r="D78" s="147"/>
      <c r="E78" s="147"/>
      <c r="F78" s="147"/>
      <c r="G78" s="141"/>
      <c r="H78" s="142"/>
    </row>
    <row r="79" spans="1:10" x14ac:dyDescent="0.55000000000000004">
      <c r="A79" s="106"/>
      <c r="C79" s="44" t="s">
        <v>265</v>
      </c>
      <c r="D79" s="144">
        <f>D77</f>
        <v>0</v>
      </c>
      <c r="E79" s="145">
        <f t="shared" ref="E79:H79" si="1">E77</f>
        <v>0</v>
      </c>
      <c r="F79" s="145">
        <f t="shared" si="1"/>
        <v>0</v>
      </c>
      <c r="G79" s="144">
        <f t="shared" si="1"/>
        <v>0</v>
      </c>
      <c r="H79" s="150">
        <f t="shared" si="1"/>
        <v>0</v>
      </c>
    </row>
    <row r="80" spans="1:10" x14ac:dyDescent="0.55000000000000004">
      <c r="A80" s="106"/>
      <c r="C80" s="44" t="s">
        <v>266</v>
      </c>
      <c r="E80" s="301" t="e">
        <f>E79/D79</f>
        <v>#DIV/0!</v>
      </c>
      <c r="F80" s="301" t="e">
        <f>F79/D79</f>
        <v>#DIV/0!</v>
      </c>
      <c r="G80" s="301" t="e">
        <f>G79/D79</f>
        <v>#DIV/0!</v>
      </c>
      <c r="H80" s="302" t="e">
        <f>H79/D79</f>
        <v>#DIV/0!</v>
      </c>
    </row>
    <row r="81" spans="1:10" x14ac:dyDescent="0.55000000000000004">
      <c r="A81" s="106"/>
      <c r="C81" s="44" t="s">
        <v>280</v>
      </c>
      <c r="E81" s="92" t="e">
        <f>IF(E80&gt;=(2/3),"Yes","No")</f>
        <v>#DIV/0!</v>
      </c>
      <c r="F81" s="92" t="e">
        <f>IF(F80&gt;=(2/3),"Yes","No")</f>
        <v>#DIV/0!</v>
      </c>
      <c r="G81" s="92" t="e">
        <f>IF(G80&gt;=(2/3),"Yes","No")</f>
        <v>#DIV/0!</v>
      </c>
      <c r="H81" s="151" t="e">
        <f>IF(H80&gt;=(2/3),"Yes","No")</f>
        <v>#DIV/0!</v>
      </c>
    </row>
    <row r="82" spans="1:10" x14ac:dyDescent="0.55000000000000004">
      <c r="A82" s="106"/>
      <c r="B82" s="84"/>
      <c r="C82" s="84"/>
      <c r="D82" s="84"/>
      <c r="E82" s="152" t="e">
        <f>IF(E81="No", "Note A", "Note B")</f>
        <v>#DIV/0!</v>
      </c>
      <c r="F82" s="152" t="e">
        <f>IF(F81="No", "Note A", "Note B")</f>
        <v>#DIV/0!</v>
      </c>
      <c r="G82" s="152" t="e">
        <f>IF(G81="No", "Note A", "Note B")</f>
        <v>#DIV/0!</v>
      </c>
      <c r="H82" s="153" t="e">
        <f>IF(H81="No", "Note A", "Note B")</f>
        <v>#DIV/0!</v>
      </c>
    </row>
    <row r="83" spans="1:10" x14ac:dyDescent="0.55000000000000004">
      <c r="A83" s="137" t="s">
        <v>445</v>
      </c>
      <c r="D83" s="154"/>
      <c r="E83" s="154"/>
      <c r="F83" s="154"/>
      <c r="G83" s="154"/>
      <c r="H83" s="76"/>
    </row>
    <row r="84" spans="1:10" x14ac:dyDescent="0.55000000000000004">
      <c r="A84" s="106"/>
      <c r="B84" s="88" t="s">
        <v>269</v>
      </c>
      <c r="C84" s="80"/>
      <c r="D84" s="80"/>
      <c r="E84" s="80"/>
      <c r="F84" s="80"/>
      <c r="G84" s="80"/>
      <c r="H84" s="81"/>
    </row>
    <row r="85" spans="1:10" x14ac:dyDescent="0.55000000000000004">
      <c r="A85" s="106"/>
      <c r="B85" s="407"/>
      <c r="C85" s="407"/>
      <c r="D85" s="263"/>
      <c r="E85" s="264"/>
      <c r="F85" s="264"/>
      <c r="G85" s="265"/>
      <c r="H85" s="266"/>
      <c r="J85" s="139"/>
    </row>
    <row r="86" spans="1:10" x14ac:dyDescent="0.55000000000000004">
      <c r="A86" s="106"/>
      <c r="B86" s="429"/>
      <c r="C86" s="430"/>
      <c r="D86" s="263"/>
      <c r="E86" s="264"/>
      <c r="F86" s="264"/>
      <c r="G86" s="265"/>
      <c r="H86" s="266"/>
      <c r="J86" s="139"/>
    </row>
    <row r="87" spans="1:10" x14ac:dyDescent="0.55000000000000004">
      <c r="A87" s="106"/>
      <c r="B87" s="429"/>
      <c r="C87" s="430"/>
      <c r="D87" s="263"/>
      <c r="E87" s="264"/>
      <c r="F87" s="264"/>
      <c r="G87" s="265"/>
      <c r="H87" s="266"/>
      <c r="J87" s="139"/>
    </row>
    <row r="88" spans="1:10" x14ac:dyDescent="0.55000000000000004">
      <c r="A88" s="106"/>
      <c r="B88" s="429"/>
      <c r="C88" s="430"/>
      <c r="D88" s="263"/>
      <c r="E88" s="264"/>
      <c r="F88" s="264"/>
      <c r="G88" s="265"/>
      <c r="H88" s="266"/>
      <c r="J88" s="139"/>
    </row>
    <row r="89" spans="1:10" x14ac:dyDescent="0.55000000000000004">
      <c r="A89" s="106"/>
      <c r="B89" s="408" t="s">
        <v>135</v>
      </c>
      <c r="C89" s="410"/>
      <c r="D89" s="263"/>
      <c r="E89" s="264"/>
      <c r="F89" s="264"/>
      <c r="G89" s="265"/>
      <c r="H89" s="266"/>
      <c r="J89" s="139"/>
    </row>
    <row r="90" spans="1:10" x14ac:dyDescent="0.55000000000000004">
      <c r="A90" s="106"/>
      <c r="B90" s="407"/>
      <c r="C90" s="407"/>
      <c r="D90" s="264"/>
      <c r="E90" s="264"/>
      <c r="F90" s="264"/>
      <c r="G90" s="267"/>
      <c r="H90" s="268"/>
    </row>
    <row r="91" spans="1:10" x14ac:dyDescent="0.55000000000000004">
      <c r="A91" s="106"/>
      <c r="B91" s="88" t="s">
        <v>270</v>
      </c>
      <c r="C91" s="113"/>
      <c r="D91" s="140"/>
      <c r="E91" s="140"/>
      <c r="F91" s="140"/>
      <c r="G91" s="141"/>
      <c r="H91" s="142"/>
    </row>
    <row r="92" spans="1:10" x14ac:dyDescent="0.55000000000000004">
      <c r="A92" s="106"/>
      <c r="B92" s="407"/>
      <c r="C92" s="407"/>
      <c r="D92" s="264"/>
      <c r="E92" s="264"/>
      <c r="F92" s="264"/>
      <c r="G92" s="267"/>
      <c r="H92" s="268"/>
    </row>
    <row r="93" spans="1:10" x14ac:dyDescent="0.55000000000000004">
      <c r="A93" s="106"/>
      <c r="B93" s="429"/>
      <c r="C93" s="430"/>
      <c r="D93" s="264"/>
      <c r="E93" s="264"/>
      <c r="F93" s="264"/>
      <c r="G93" s="267"/>
      <c r="H93" s="268"/>
    </row>
    <row r="94" spans="1:10" x14ac:dyDescent="0.55000000000000004">
      <c r="A94" s="106"/>
      <c r="B94" s="429"/>
      <c r="C94" s="430"/>
      <c r="D94" s="264"/>
      <c r="E94" s="264"/>
      <c r="F94" s="264"/>
      <c r="G94" s="267"/>
      <c r="H94" s="268"/>
    </row>
    <row r="95" spans="1:10" x14ac:dyDescent="0.55000000000000004">
      <c r="A95" s="106"/>
      <c r="B95" s="429"/>
      <c r="C95" s="430"/>
      <c r="D95" s="264"/>
      <c r="E95" s="264"/>
      <c r="F95" s="264"/>
      <c r="G95" s="267"/>
      <c r="H95" s="268"/>
    </row>
    <row r="96" spans="1:10" x14ac:dyDescent="0.55000000000000004">
      <c r="A96" s="106"/>
      <c r="B96" s="408" t="s">
        <v>135</v>
      </c>
      <c r="C96" s="410"/>
      <c r="D96" s="264"/>
      <c r="E96" s="264"/>
      <c r="F96" s="264"/>
      <c r="G96" s="267"/>
      <c r="H96" s="268"/>
    </row>
    <row r="97" spans="1:10" x14ac:dyDescent="0.55000000000000004">
      <c r="A97" s="106"/>
      <c r="B97" s="407"/>
      <c r="C97" s="407"/>
      <c r="D97" s="264"/>
      <c r="E97" s="264"/>
      <c r="F97" s="264"/>
      <c r="G97" s="267"/>
      <c r="H97" s="268"/>
    </row>
    <row r="98" spans="1:10" x14ac:dyDescent="0.55000000000000004">
      <c r="A98" s="106"/>
      <c r="B98" s="143"/>
      <c r="C98" s="120"/>
      <c r="D98" s="144">
        <f>SUM(D85:D97)</f>
        <v>0</v>
      </c>
      <c r="E98" s="145">
        <f>SUM(E85:E97)</f>
        <v>0</v>
      </c>
      <c r="F98" s="145">
        <f>SUM(F85:F97)</f>
        <v>0</v>
      </c>
      <c r="G98" s="144">
        <f>SUM(G85:G97)</f>
        <v>0</v>
      </c>
      <c r="H98" s="146">
        <f>SUM(H85:H97)</f>
        <v>0</v>
      </c>
    </row>
    <row r="99" spans="1:10" x14ac:dyDescent="0.55000000000000004">
      <c r="A99" s="74" t="s">
        <v>113</v>
      </c>
      <c r="B99" s="50" t="s">
        <v>279</v>
      </c>
      <c r="C99" s="120"/>
      <c r="D99" s="147"/>
      <c r="E99" s="147"/>
      <c r="F99" s="147"/>
      <c r="G99" s="141"/>
      <c r="H99" s="142"/>
    </row>
    <row r="100" spans="1:10" x14ac:dyDescent="0.55000000000000004">
      <c r="A100" s="106"/>
      <c r="C100" s="44" t="s">
        <v>265</v>
      </c>
      <c r="D100" s="144">
        <f>D98</f>
        <v>0</v>
      </c>
      <c r="E100" s="145">
        <f t="shared" ref="E100:H100" si="2">E98</f>
        <v>0</v>
      </c>
      <c r="F100" s="145">
        <f t="shared" si="2"/>
        <v>0</v>
      </c>
      <c r="G100" s="144">
        <f t="shared" si="2"/>
        <v>0</v>
      </c>
      <c r="H100" s="150">
        <f t="shared" si="2"/>
        <v>0</v>
      </c>
    </row>
    <row r="101" spans="1:10" x14ac:dyDescent="0.55000000000000004">
      <c r="A101" s="106"/>
      <c r="C101" s="44" t="s">
        <v>266</v>
      </c>
      <c r="E101" s="301" t="e">
        <f>E100/D100</f>
        <v>#DIV/0!</v>
      </c>
      <c r="F101" s="301" t="e">
        <f>F100/D100</f>
        <v>#DIV/0!</v>
      </c>
      <c r="G101" s="301" t="e">
        <f>G100/D100</f>
        <v>#DIV/0!</v>
      </c>
      <c r="H101" s="302" t="e">
        <f>H100/D100</f>
        <v>#DIV/0!</v>
      </c>
    </row>
    <row r="102" spans="1:10" x14ac:dyDescent="0.55000000000000004">
      <c r="A102" s="106"/>
      <c r="C102" s="44" t="s">
        <v>280</v>
      </c>
      <c r="E102" s="92" t="e">
        <f>IF(E101&gt;=(2/3),"Yes","No")</f>
        <v>#DIV/0!</v>
      </c>
      <c r="F102" s="92" t="e">
        <f>IF(F101&gt;=(2/3),"Yes","No")</f>
        <v>#DIV/0!</v>
      </c>
      <c r="G102" s="92" t="e">
        <f>IF(G101&gt;=(2/3),"Yes","No")</f>
        <v>#DIV/0!</v>
      </c>
      <c r="H102" s="151" t="e">
        <f>IF(H101&gt;=(2/3),"Yes","No")</f>
        <v>#DIV/0!</v>
      </c>
    </row>
    <row r="103" spans="1:10" x14ac:dyDescent="0.55000000000000004">
      <c r="A103" s="106"/>
      <c r="B103" s="84"/>
      <c r="C103" s="84"/>
      <c r="D103" s="84"/>
      <c r="E103" s="152" t="e">
        <f>IF(E102="No", "Note A", "Note B")</f>
        <v>#DIV/0!</v>
      </c>
      <c r="F103" s="152" t="e">
        <f>IF(F102="No", "Note A", "Note B")</f>
        <v>#DIV/0!</v>
      </c>
      <c r="G103" s="152" t="e">
        <f>IF(G102="No", "Note A", "Note B")</f>
        <v>#DIV/0!</v>
      </c>
      <c r="H103" s="153" t="e">
        <f>IF(H102="No", "Note A", "Note B")</f>
        <v>#DIV/0!</v>
      </c>
    </row>
    <row r="104" spans="1:10" x14ac:dyDescent="0.55000000000000004">
      <c r="A104" s="137" t="s">
        <v>446</v>
      </c>
      <c r="D104" s="154"/>
      <c r="E104" s="154"/>
      <c r="F104" s="154"/>
      <c r="G104" s="154"/>
      <c r="H104" s="76"/>
    </row>
    <row r="105" spans="1:10" x14ac:dyDescent="0.55000000000000004">
      <c r="A105" s="106"/>
      <c r="B105" s="88" t="s">
        <v>269</v>
      </c>
      <c r="C105" s="80"/>
      <c r="D105" s="80"/>
      <c r="E105" s="80"/>
      <c r="F105" s="80"/>
      <c r="G105" s="80"/>
      <c r="H105" s="81"/>
    </row>
    <row r="106" spans="1:10" x14ac:dyDescent="0.55000000000000004">
      <c r="A106" s="106"/>
      <c r="B106" s="407"/>
      <c r="C106" s="407"/>
      <c r="D106" s="263"/>
      <c r="E106" s="264"/>
      <c r="F106" s="264"/>
      <c r="G106" s="265"/>
      <c r="H106" s="266"/>
      <c r="J106" s="139"/>
    </row>
    <row r="107" spans="1:10" x14ac:dyDescent="0.55000000000000004">
      <c r="A107" s="106"/>
      <c r="B107" s="429"/>
      <c r="C107" s="430"/>
      <c r="D107" s="263"/>
      <c r="E107" s="264"/>
      <c r="F107" s="264"/>
      <c r="G107" s="265"/>
      <c r="H107" s="266"/>
      <c r="J107" s="139"/>
    </row>
    <row r="108" spans="1:10" x14ac:dyDescent="0.55000000000000004">
      <c r="A108" s="106"/>
      <c r="B108" s="429"/>
      <c r="C108" s="430"/>
      <c r="D108" s="263"/>
      <c r="E108" s="264"/>
      <c r="F108" s="264"/>
      <c r="G108" s="265"/>
      <c r="H108" s="266"/>
      <c r="J108" s="139"/>
    </row>
    <row r="109" spans="1:10" x14ac:dyDescent="0.55000000000000004">
      <c r="A109" s="106"/>
      <c r="B109" s="429"/>
      <c r="C109" s="430"/>
      <c r="D109" s="263"/>
      <c r="E109" s="264"/>
      <c r="F109" s="264"/>
      <c r="G109" s="265"/>
      <c r="H109" s="266"/>
      <c r="J109" s="139"/>
    </row>
    <row r="110" spans="1:10" x14ac:dyDescent="0.55000000000000004">
      <c r="A110" s="106"/>
      <c r="B110" s="408" t="s">
        <v>135</v>
      </c>
      <c r="C110" s="410"/>
      <c r="D110" s="263"/>
      <c r="E110" s="264"/>
      <c r="F110" s="264"/>
      <c r="G110" s="265"/>
      <c r="H110" s="266"/>
      <c r="J110" s="139"/>
    </row>
    <row r="111" spans="1:10" x14ac:dyDescent="0.55000000000000004">
      <c r="A111" s="106"/>
      <c r="B111" s="407"/>
      <c r="C111" s="407"/>
      <c r="D111" s="264"/>
      <c r="E111" s="264"/>
      <c r="F111" s="264"/>
      <c r="G111" s="267"/>
      <c r="H111" s="268"/>
    </row>
    <row r="112" spans="1:10" x14ac:dyDescent="0.55000000000000004">
      <c r="A112" s="106"/>
      <c r="B112" s="88" t="s">
        <v>270</v>
      </c>
      <c r="C112" s="113"/>
      <c r="D112" s="140"/>
      <c r="E112" s="140"/>
      <c r="F112" s="140"/>
      <c r="G112" s="141"/>
      <c r="H112" s="142"/>
    </row>
    <row r="113" spans="1:8" x14ac:dyDescent="0.55000000000000004">
      <c r="A113" s="106"/>
      <c r="B113" s="407"/>
      <c r="C113" s="407"/>
      <c r="D113" s="264"/>
      <c r="E113" s="264"/>
      <c r="F113" s="264"/>
      <c r="G113" s="267"/>
      <c r="H113" s="268"/>
    </row>
    <row r="114" spans="1:8" x14ac:dyDescent="0.55000000000000004">
      <c r="A114" s="106"/>
      <c r="B114" s="429"/>
      <c r="C114" s="430"/>
      <c r="D114" s="264"/>
      <c r="E114" s="264"/>
      <c r="F114" s="264"/>
      <c r="G114" s="267"/>
      <c r="H114" s="268"/>
    </row>
    <row r="115" spans="1:8" x14ac:dyDescent="0.55000000000000004">
      <c r="A115" s="106"/>
      <c r="B115" s="429"/>
      <c r="C115" s="430"/>
      <c r="D115" s="264"/>
      <c r="E115" s="264"/>
      <c r="F115" s="264"/>
      <c r="G115" s="267"/>
      <c r="H115" s="268"/>
    </row>
    <row r="116" spans="1:8" x14ac:dyDescent="0.55000000000000004">
      <c r="A116" s="106"/>
      <c r="B116" s="429"/>
      <c r="C116" s="430"/>
      <c r="D116" s="264"/>
      <c r="E116" s="264"/>
      <c r="F116" s="264"/>
      <c r="G116" s="267"/>
      <c r="H116" s="268"/>
    </row>
    <row r="117" spans="1:8" x14ac:dyDescent="0.55000000000000004">
      <c r="A117" s="106"/>
      <c r="B117" s="408" t="s">
        <v>135</v>
      </c>
      <c r="C117" s="410"/>
      <c r="D117" s="264"/>
      <c r="E117" s="264"/>
      <c r="F117" s="264"/>
      <c r="G117" s="267"/>
      <c r="H117" s="268"/>
    </row>
    <row r="118" spans="1:8" x14ac:dyDescent="0.55000000000000004">
      <c r="A118" s="106"/>
      <c r="B118" s="407"/>
      <c r="C118" s="407"/>
      <c r="D118" s="264"/>
      <c r="E118" s="264"/>
      <c r="F118" s="264"/>
      <c r="G118" s="267"/>
      <c r="H118" s="268"/>
    </row>
    <row r="119" spans="1:8" x14ac:dyDescent="0.55000000000000004">
      <c r="A119" s="106"/>
      <c r="B119" s="143"/>
      <c r="C119" s="120"/>
      <c r="D119" s="144">
        <f>SUM(D106:D118)</f>
        <v>0</v>
      </c>
      <c r="E119" s="145">
        <f>SUM(E106:E118)</f>
        <v>0</v>
      </c>
      <c r="F119" s="145">
        <f>SUM(F106:F118)</f>
        <v>0</v>
      </c>
      <c r="G119" s="144">
        <f>SUM(G106:G118)</f>
        <v>0</v>
      </c>
      <c r="H119" s="146">
        <f>SUM(H106:H118)</f>
        <v>0</v>
      </c>
    </row>
    <row r="120" spans="1:8" x14ac:dyDescent="0.55000000000000004">
      <c r="A120" s="74" t="s">
        <v>113</v>
      </c>
      <c r="B120" s="50" t="s">
        <v>279</v>
      </c>
      <c r="C120" s="120"/>
      <c r="D120" s="147"/>
      <c r="E120" s="147"/>
      <c r="F120" s="147"/>
      <c r="G120" s="141"/>
      <c r="H120" s="142"/>
    </row>
    <row r="121" spans="1:8" x14ac:dyDescent="0.55000000000000004">
      <c r="A121" s="106"/>
      <c r="C121" s="44" t="s">
        <v>265</v>
      </c>
      <c r="D121" s="144">
        <f>D119</f>
        <v>0</v>
      </c>
      <c r="E121" s="145">
        <f t="shared" ref="E121:H121" si="3">E119</f>
        <v>0</v>
      </c>
      <c r="F121" s="145">
        <f t="shared" si="3"/>
        <v>0</v>
      </c>
      <c r="G121" s="144">
        <f t="shared" si="3"/>
        <v>0</v>
      </c>
      <c r="H121" s="150">
        <f t="shared" si="3"/>
        <v>0</v>
      </c>
    </row>
    <row r="122" spans="1:8" x14ac:dyDescent="0.55000000000000004">
      <c r="A122" s="106"/>
      <c r="C122" s="44" t="s">
        <v>266</v>
      </c>
      <c r="E122" s="301" t="e">
        <f>E121/D121</f>
        <v>#DIV/0!</v>
      </c>
      <c r="F122" s="301" t="e">
        <f>F121/D121</f>
        <v>#DIV/0!</v>
      </c>
      <c r="G122" s="301" t="e">
        <f>G121/D121</f>
        <v>#DIV/0!</v>
      </c>
      <c r="H122" s="302" t="e">
        <f>H121/D121</f>
        <v>#DIV/0!</v>
      </c>
    </row>
    <row r="123" spans="1:8" x14ac:dyDescent="0.55000000000000004">
      <c r="A123" s="106"/>
      <c r="C123" s="44" t="s">
        <v>280</v>
      </c>
      <c r="E123" s="92" t="e">
        <f>IF(E122&gt;=(2/3),"Yes","No")</f>
        <v>#DIV/0!</v>
      </c>
      <c r="F123" s="92" t="e">
        <f>IF(F122&gt;=(2/3),"Yes","No")</f>
        <v>#DIV/0!</v>
      </c>
      <c r="G123" s="92" t="e">
        <f>IF(G122&gt;=(2/3),"Yes","No")</f>
        <v>#DIV/0!</v>
      </c>
      <c r="H123" s="151" t="e">
        <f>IF(H122&gt;=(2/3),"Yes","No")</f>
        <v>#DIV/0!</v>
      </c>
    </row>
    <row r="124" spans="1:8" x14ac:dyDescent="0.55000000000000004">
      <c r="A124" s="106"/>
      <c r="B124" s="84"/>
      <c r="C124" s="84"/>
      <c r="D124" s="84"/>
      <c r="E124" s="152" t="e">
        <f>IF(E123="No", "Note A", "Note B")</f>
        <v>#DIV/0!</v>
      </c>
      <c r="F124" s="152" t="e">
        <f>IF(F123="No", "Note A", "Note B")</f>
        <v>#DIV/0!</v>
      </c>
      <c r="G124" s="152" t="e">
        <f>IF(G123="No", "Note A", "Note B")</f>
        <v>#DIV/0!</v>
      </c>
      <c r="H124" s="153" t="e">
        <f>IF(H123="No", "Note A", "Note B")</f>
        <v>#DIV/0!</v>
      </c>
    </row>
    <row r="125" spans="1:8" x14ac:dyDescent="0.55000000000000004">
      <c r="A125" s="106"/>
      <c r="D125" s="154"/>
      <c r="E125" s="154"/>
      <c r="F125" s="154"/>
      <c r="G125" s="154"/>
      <c r="H125" s="76"/>
    </row>
    <row r="126" spans="1:8" ht="15" customHeight="1" x14ac:dyDescent="0.55000000000000004">
      <c r="A126" s="106"/>
      <c r="B126" s="155" t="s">
        <v>273</v>
      </c>
      <c r="C126" s="143" t="s">
        <v>299</v>
      </c>
      <c r="D126" s="143"/>
      <c r="E126" s="143"/>
      <c r="F126" s="143"/>
      <c r="G126" s="143"/>
      <c r="H126" s="156"/>
    </row>
    <row r="127" spans="1:8" ht="15" customHeight="1" x14ac:dyDescent="0.55000000000000004">
      <c r="A127" s="106"/>
      <c r="B127" s="155" t="s">
        <v>274</v>
      </c>
      <c r="C127" s="442" t="s">
        <v>333</v>
      </c>
      <c r="D127" s="442"/>
      <c r="E127" s="442"/>
      <c r="F127" s="442"/>
      <c r="G127" s="442"/>
      <c r="H127" s="443"/>
    </row>
    <row r="128" spans="1:8" x14ac:dyDescent="0.55000000000000004">
      <c r="A128" s="106"/>
      <c r="B128" s="157"/>
      <c r="C128" s="442"/>
      <c r="D128" s="442"/>
      <c r="E128" s="442"/>
      <c r="F128" s="442"/>
      <c r="G128" s="442"/>
      <c r="H128" s="443"/>
    </row>
    <row r="129" spans="1:10" x14ac:dyDescent="0.55000000000000004">
      <c r="A129" s="106"/>
      <c r="E129" s="92"/>
      <c r="F129" s="92"/>
      <c r="G129" s="92"/>
      <c r="H129" s="151"/>
    </row>
    <row r="130" spans="1:10" x14ac:dyDescent="0.55000000000000004">
      <c r="A130" s="74" t="s">
        <v>114</v>
      </c>
      <c r="B130" s="50" t="s">
        <v>275</v>
      </c>
      <c r="E130" s="92"/>
      <c r="F130" s="92"/>
      <c r="G130" s="92"/>
      <c r="H130" s="151"/>
    </row>
    <row r="131" spans="1:10" x14ac:dyDescent="0.55000000000000004">
      <c r="A131" s="106"/>
      <c r="B131" s="431" t="s">
        <v>283</v>
      </c>
      <c r="C131" s="431"/>
      <c r="D131" s="431"/>
      <c r="E131" s="431"/>
      <c r="F131" s="431"/>
      <c r="G131" s="431"/>
      <c r="H131" s="432"/>
    </row>
    <row r="132" spans="1:10" x14ac:dyDescent="0.55000000000000004">
      <c r="A132" s="74"/>
      <c r="B132" s="431"/>
      <c r="C132" s="431"/>
      <c r="D132" s="431"/>
      <c r="E132" s="431"/>
      <c r="F132" s="431"/>
      <c r="G132" s="431"/>
      <c r="H132" s="432"/>
    </row>
    <row r="133" spans="1:10" x14ac:dyDescent="0.55000000000000004">
      <c r="A133" s="74"/>
      <c r="B133" s="431"/>
      <c r="C133" s="431"/>
      <c r="D133" s="431"/>
      <c r="E133" s="431"/>
      <c r="F133" s="431"/>
      <c r="G133" s="431"/>
      <c r="H133" s="432"/>
    </row>
    <row r="134" spans="1:10" x14ac:dyDescent="0.55000000000000004">
      <c r="A134" s="74"/>
      <c r="E134" s="92"/>
      <c r="F134" s="92"/>
      <c r="G134" s="92"/>
      <c r="H134" s="151"/>
    </row>
    <row r="135" spans="1:10" x14ac:dyDescent="0.55000000000000004">
      <c r="A135" s="74"/>
      <c r="B135" s="431" t="s">
        <v>316</v>
      </c>
      <c r="C135" s="431"/>
      <c r="D135" s="431"/>
      <c r="E135" s="431"/>
      <c r="F135" s="431"/>
      <c r="G135" s="431"/>
      <c r="H135" s="432"/>
    </row>
    <row r="136" spans="1:10" x14ac:dyDescent="0.55000000000000004">
      <c r="A136" s="74"/>
      <c r="B136" s="431"/>
      <c r="C136" s="431"/>
      <c r="D136" s="431"/>
      <c r="E136" s="431"/>
      <c r="F136" s="431"/>
      <c r="G136" s="431"/>
      <c r="H136" s="432"/>
    </row>
    <row r="137" spans="1:10" x14ac:dyDescent="0.55000000000000004">
      <c r="A137" s="74"/>
      <c r="B137" s="431"/>
      <c r="C137" s="431"/>
      <c r="D137" s="431"/>
      <c r="E137" s="431"/>
      <c r="F137" s="431"/>
      <c r="G137" s="431"/>
      <c r="H137" s="432"/>
    </row>
    <row r="138" spans="1:10" x14ac:dyDescent="0.55000000000000004">
      <c r="A138" s="74"/>
      <c r="B138" s="431"/>
      <c r="C138" s="431"/>
      <c r="D138" s="431"/>
      <c r="E138" s="431"/>
      <c r="F138" s="431"/>
      <c r="G138" s="431"/>
      <c r="H138" s="432"/>
    </row>
    <row r="139" spans="1:10" x14ac:dyDescent="0.55000000000000004">
      <c r="A139" s="74"/>
      <c r="B139" s="431"/>
      <c r="C139" s="431"/>
      <c r="D139" s="431"/>
      <c r="E139" s="431"/>
      <c r="F139" s="431"/>
      <c r="G139" s="431"/>
      <c r="H139" s="432"/>
    </row>
    <row r="140" spans="1:10" x14ac:dyDescent="0.55000000000000004">
      <c r="A140" s="74"/>
      <c r="E140" s="92"/>
      <c r="F140" s="92"/>
      <c r="G140" s="92"/>
      <c r="H140" s="151"/>
    </row>
    <row r="141" spans="1:10" x14ac:dyDescent="0.55000000000000004">
      <c r="A141" s="74"/>
      <c r="B141" s="50" t="s">
        <v>395</v>
      </c>
      <c r="D141" s="423"/>
      <c r="E141" s="423"/>
      <c r="F141" s="423"/>
      <c r="G141" s="423"/>
      <c r="H141" s="424"/>
      <c r="J141" s="132"/>
    </row>
    <row r="142" spans="1:10" x14ac:dyDescent="0.55000000000000004">
      <c r="A142" s="74"/>
      <c r="D142" s="78"/>
      <c r="E142" s="158"/>
      <c r="F142" s="158"/>
      <c r="G142" s="158"/>
      <c r="H142" s="159"/>
    </row>
    <row r="143" spans="1:10" x14ac:dyDescent="0.55000000000000004">
      <c r="A143" s="74"/>
      <c r="D143" s="78" t="s">
        <v>284</v>
      </c>
      <c r="E143" s="158" t="s">
        <v>277</v>
      </c>
      <c r="F143" s="158" t="s">
        <v>282</v>
      </c>
      <c r="G143" s="158"/>
      <c r="H143" s="159"/>
    </row>
    <row r="144" spans="1:10" x14ac:dyDescent="0.55000000000000004">
      <c r="A144" s="74"/>
      <c r="B144" s="160" t="s">
        <v>276</v>
      </c>
      <c r="C144" s="84"/>
      <c r="D144" s="161" t="s">
        <v>285</v>
      </c>
      <c r="E144" s="162" t="s">
        <v>278</v>
      </c>
      <c r="F144" s="162" t="s">
        <v>281</v>
      </c>
      <c r="G144" s="444" t="s">
        <v>286</v>
      </c>
      <c r="H144" s="445"/>
    </row>
    <row r="145" spans="1:8" x14ac:dyDescent="0.55000000000000004">
      <c r="A145" s="74"/>
      <c r="B145" s="44" t="s">
        <v>462</v>
      </c>
      <c r="C145" s="44" t="s">
        <v>332</v>
      </c>
      <c r="E145" s="92"/>
      <c r="G145" s="92"/>
      <c r="H145" s="151"/>
    </row>
    <row r="146" spans="1:8" x14ac:dyDescent="0.55000000000000004">
      <c r="A146" s="74"/>
      <c r="C146" s="163" t="e">
        <f>IF(E60="Yes", "Complete Analysis", "N/A - Do Not Complete")</f>
        <v>#DIV/0!</v>
      </c>
      <c r="D146" s="286"/>
      <c r="E146" s="264"/>
      <c r="F146" s="91" t="e">
        <f>E146/E152</f>
        <v>#DIV/0!</v>
      </c>
      <c r="G146" s="427"/>
      <c r="H146" s="428"/>
    </row>
    <row r="147" spans="1:8" x14ac:dyDescent="0.55000000000000004">
      <c r="A147" s="74"/>
      <c r="D147" s="286"/>
      <c r="E147" s="264"/>
      <c r="F147" s="91" t="e">
        <f>E147/E152</f>
        <v>#DIV/0!</v>
      </c>
      <c r="G147" s="427"/>
      <c r="H147" s="428"/>
    </row>
    <row r="148" spans="1:8" x14ac:dyDescent="0.55000000000000004">
      <c r="A148" s="74"/>
      <c r="D148" s="286"/>
      <c r="E148" s="264"/>
      <c r="F148" s="91" t="e">
        <f>E148/E152</f>
        <v>#DIV/0!</v>
      </c>
      <c r="G148" s="427"/>
      <c r="H148" s="428"/>
    </row>
    <row r="149" spans="1:8" x14ac:dyDescent="0.55000000000000004">
      <c r="A149" s="74"/>
      <c r="D149" s="286"/>
      <c r="E149" s="264"/>
      <c r="F149" s="91" t="e">
        <f>E149/E152</f>
        <v>#DIV/0!</v>
      </c>
      <c r="G149" s="427"/>
      <c r="H149" s="428"/>
    </row>
    <row r="150" spans="1:8" x14ac:dyDescent="0.55000000000000004">
      <c r="A150" s="74"/>
      <c r="D150" s="286"/>
      <c r="E150" s="264"/>
      <c r="F150" s="91" t="e">
        <f>E150/E152</f>
        <v>#DIV/0!</v>
      </c>
      <c r="G150" s="427"/>
      <c r="H150" s="428"/>
    </row>
    <row r="151" spans="1:8" x14ac:dyDescent="0.55000000000000004">
      <c r="A151" s="74"/>
      <c r="D151" s="287"/>
      <c r="E151" s="270"/>
      <c r="F151" s="91" t="e">
        <f>E151/E152</f>
        <v>#DIV/0!</v>
      </c>
      <c r="G151" s="425"/>
      <c r="H151" s="426"/>
    </row>
    <row r="152" spans="1:8" x14ac:dyDescent="0.55000000000000004">
      <c r="A152" s="74"/>
      <c r="C152" s="164"/>
      <c r="D152" s="164" t="s">
        <v>334</v>
      </c>
      <c r="E152" s="165">
        <f>SUM(E146:E151)</f>
        <v>0</v>
      </c>
      <c r="F152" s="92"/>
      <c r="G152" s="166" t="s">
        <v>287</v>
      </c>
      <c r="H152" s="290"/>
    </row>
    <row r="153" spans="1:8" x14ac:dyDescent="0.55000000000000004">
      <c r="A153" s="74"/>
      <c r="E153" s="92"/>
      <c r="F153" s="92"/>
      <c r="G153" s="92"/>
      <c r="H153" s="151"/>
    </row>
    <row r="154" spans="1:8" x14ac:dyDescent="0.55000000000000004">
      <c r="A154" s="74"/>
      <c r="B154" s="44" t="s">
        <v>462</v>
      </c>
      <c r="C154" s="44" t="s">
        <v>130</v>
      </c>
      <c r="E154" s="92"/>
      <c r="F154" s="92"/>
      <c r="G154" s="92"/>
      <c r="H154" s="151"/>
    </row>
    <row r="155" spans="1:8" x14ac:dyDescent="0.55000000000000004">
      <c r="A155" s="74"/>
      <c r="C155" s="163" t="e">
        <f>IF(F60="Yes", "Complete Analysis", "N/A - Do Not Complete")</f>
        <v>#DIV/0!</v>
      </c>
      <c r="D155" s="286"/>
      <c r="E155" s="264"/>
      <c r="F155" s="91" t="e">
        <f>E155/E161</f>
        <v>#DIV/0!</v>
      </c>
      <c r="G155" s="427"/>
      <c r="H155" s="428"/>
    </row>
    <row r="156" spans="1:8" x14ac:dyDescent="0.55000000000000004">
      <c r="A156" s="74"/>
      <c r="D156" s="286"/>
      <c r="E156" s="264"/>
      <c r="F156" s="91" t="e">
        <f>E156/E161</f>
        <v>#DIV/0!</v>
      </c>
      <c r="G156" s="427"/>
      <c r="H156" s="428"/>
    </row>
    <row r="157" spans="1:8" x14ac:dyDescent="0.55000000000000004">
      <c r="A157" s="74"/>
      <c r="D157" s="286"/>
      <c r="E157" s="264"/>
      <c r="F157" s="91" t="e">
        <f>E157/E161</f>
        <v>#DIV/0!</v>
      </c>
      <c r="G157" s="427"/>
      <c r="H157" s="428"/>
    </row>
    <row r="158" spans="1:8" x14ac:dyDescent="0.55000000000000004">
      <c r="A158" s="74"/>
      <c r="D158" s="286"/>
      <c r="E158" s="264"/>
      <c r="F158" s="91" t="e">
        <f>E158/E161</f>
        <v>#DIV/0!</v>
      </c>
      <c r="G158" s="427"/>
      <c r="H158" s="428"/>
    </row>
    <row r="159" spans="1:8" x14ac:dyDescent="0.55000000000000004">
      <c r="A159" s="74"/>
      <c r="D159" s="286"/>
      <c r="E159" s="264"/>
      <c r="F159" s="91" t="e">
        <f>E159/E161</f>
        <v>#DIV/0!</v>
      </c>
      <c r="G159" s="427"/>
      <c r="H159" s="428"/>
    </row>
    <row r="160" spans="1:8" x14ac:dyDescent="0.55000000000000004">
      <c r="A160" s="74"/>
      <c r="D160" s="287"/>
      <c r="E160" s="270"/>
      <c r="F160" s="91" t="e">
        <f>E160/E161</f>
        <v>#DIV/0!</v>
      </c>
      <c r="G160" s="425"/>
      <c r="H160" s="426"/>
    </row>
    <row r="161" spans="1:11" x14ac:dyDescent="0.55000000000000004">
      <c r="A161" s="74"/>
      <c r="D161" s="164" t="s">
        <v>288</v>
      </c>
      <c r="E161" s="165">
        <f>SUM(E155:E160)</f>
        <v>0</v>
      </c>
      <c r="F161" s="92"/>
      <c r="G161" s="166" t="s">
        <v>287</v>
      </c>
      <c r="H161" s="291"/>
    </row>
    <row r="162" spans="1:11" x14ac:dyDescent="0.55000000000000004">
      <c r="A162" s="74"/>
      <c r="D162" s="164"/>
      <c r="E162" s="140"/>
      <c r="F162" s="92"/>
      <c r="G162" s="166"/>
      <c r="H162" s="167"/>
    </row>
    <row r="163" spans="1:11" x14ac:dyDescent="0.55000000000000004">
      <c r="A163" s="106"/>
      <c r="B163" s="44" t="s">
        <v>462</v>
      </c>
      <c r="C163" s="44" t="s">
        <v>463</v>
      </c>
      <c r="E163" s="92"/>
      <c r="F163" s="92"/>
      <c r="G163" s="92"/>
      <c r="H163" s="151"/>
      <c r="I163" s="179"/>
      <c r="J163" s="132"/>
    </row>
    <row r="164" spans="1:11" x14ac:dyDescent="0.55000000000000004">
      <c r="A164" s="106"/>
      <c r="C164" s="163" t="e">
        <f>IF(G60="Yes", "Complete Analysis", "N/A - Do Not Complete")</f>
        <v>#DIV/0!</v>
      </c>
      <c r="D164" s="286"/>
      <c r="E164" s="263"/>
      <c r="F164" s="91" t="e">
        <f>E164/$E$168</f>
        <v>#DIV/0!</v>
      </c>
      <c r="G164" s="427"/>
      <c r="H164" s="428"/>
      <c r="J164" s="139"/>
    </row>
    <row r="165" spans="1:11" x14ac:dyDescent="0.55000000000000004">
      <c r="A165" s="106"/>
      <c r="C165" s="163"/>
      <c r="D165" s="286"/>
      <c r="E165" s="263"/>
      <c r="F165" s="91" t="e">
        <f>E165/$E$168</f>
        <v>#DIV/0!</v>
      </c>
      <c r="G165" s="427"/>
      <c r="H165" s="428"/>
      <c r="J165" s="139"/>
    </row>
    <row r="166" spans="1:11" x14ac:dyDescent="0.55000000000000004">
      <c r="A166" s="106"/>
      <c r="D166" s="288"/>
      <c r="E166" s="263"/>
      <c r="F166" s="91" t="e">
        <f>E166/$E$168</f>
        <v>#DIV/0!</v>
      </c>
      <c r="G166" s="427"/>
      <c r="H166" s="428"/>
    </row>
    <row r="167" spans="1:11" x14ac:dyDescent="0.55000000000000004">
      <c r="A167" s="106"/>
      <c r="D167" s="287"/>
      <c r="E167" s="263"/>
      <c r="F167" s="91" t="e">
        <f>E167/$E$168</f>
        <v>#DIV/0!</v>
      </c>
      <c r="G167" s="425"/>
      <c r="H167" s="426"/>
    </row>
    <row r="168" spans="1:11" x14ac:dyDescent="0.55000000000000004">
      <c r="A168" s="106"/>
      <c r="D168" s="164" t="s">
        <v>289</v>
      </c>
      <c r="E168" s="168">
        <f>SUM(E164:E167)</f>
        <v>0</v>
      </c>
      <c r="F168" s="92"/>
      <c r="G168" s="166" t="s">
        <v>287</v>
      </c>
      <c r="H168" s="291"/>
    </row>
    <row r="169" spans="1:11" x14ac:dyDescent="0.55000000000000004">
      <c r="A169" s="106"/>
      <c r="E169" s="92"/>
      <c r="F169" s="92"/>
      <c r="G169" s="92"/>
      <c r="H169" s="151"/>
    </row>
    <row r="170" spans="1:11" x14ac:dyDescent="0.55000000000000004">
      <c r="A170" s="106"/>
      <c r="B170" s="44" t="s">
        <v>462</v>
      </c>
      <c r="C170" s="44" t="s">
        <v>475</v>
      </c>
      <c r="E170" s="92"/>
      <c r="F170" s="92"/>
      <c r="G170" s="92"/>
      <c r="H170" s="151"/>
      <c r="I170" s="179"/>
      <c r="J170" s="139"/>
    </row>
    <row r="171" spans="1:11" x14ac:dyDescent="0.55000000000000004">
      <c r="A171" s="106"/>
      <c r="C171" s="163" t="e">
        <f>IF(G81 ="Yes", "Complete Analysis", "N/A - Do Not Complete")</f>
        <v>#DIV/0!</v>
      </c>
      <c r="D171" s="286"/>
      <c r="E171" s="263"/>
      <c r="F171" s="91" t="e">
        <f>E171/$E$176</f>
        <v>#DIV/0!</v>
      </c>
      <c r="G171" s="427"/>
      <c r="H171" s="428"/>
      <c r="J171" s="132"/>
    </row>
    <row r="172" spans="1:11" x14ac:dyDescent="0.55000000000000004">
      <c r="A172" s="106"/>
      <c r="C172" s="163"/>
      <c r="D172" s="286"/>
      <c r="E172" s="263"/>
      <c r="F172" s="91" t="e">
        <f>E172/$E$176</f>
        <v>#DIV/0!</v>
      </c>
      <c r="G172" s="427"/>
      <c r="H172" s="428"/>
      <c r="K172" s="132"/>
    </row>
    <row r="173" spans="1:11" x14ac:dyDescent="0.55000000000000004">
      <c r="A173" s="106"/>
      <c r="D173" s="288"/>
      <c r="E173" s="263"/>
      <c r="F173" s="91" t="e">
        <f>E173/$E$176</f>
        <v>#DIV/0!</v>
      </c>
      <c r="G173" s="427"/>
      <c r="H173" s="428"/>
    </row>
    <row r="174" spans="1:11" x14ac:dyDescent="0.55000000000000004">
      <c r="A174" s="106"/>
      <c r="D174" s="288"/>
      <c r="E174" s="263"/>
      <c r="F174" s="91" t="e">
        <f>E174/$E$176</f>
        <v>#DIV/0!</v>
      </c>
      <c r="G174" s="427"/>
      <c r="H174" s="428"/>
    </row>
    <row r="175" spans="1:11" x14ac:dyDescent="0.55000000000000004">
      <c r="A175" s="106"/>
      <c r="D175" s="287"/>
      <c r="E175" s="263"/>
      <c r="F175" s="91" t="e">
        <f>E175/$E$176</f>
        <v>#DIV/0!</v>
      </c>
      <c r="G175" s="425"/>
      <c r="H175" s="426"/>
    </row>
    <row r="176" spans="1:11" x14ac:dyDescent="0.55000000000000004">
      <c r="A176" s="106"/>
      <c r="D176" s="164" t="s">
        <v>289</v>
      </c>
      <c r="E176" s="168">
        <f>SUM(E171:E175)</f>
        <v>0</v>
      </c>
      <c r="F176" s="92"/>
      <c r="G176" s="166" t="s">
        <v>287</v>
      </c>
      <c r="H176" s="291"/>
    </row>
    <row r="177" spans="1:11" x14ac:dyDescent="0.55000000000000004">
      <c r="A177" s="106"/>
      <c r="E177" s="92"/>
      <c r="F177" s="92"/>
      <c r="G177" s="92"/>
      <c r="H177" s="151"/>
    </row>
    <row r="178" spans="1:11" x14ac:dyDescent="0.55000000000000004">
      <c r="A178" s="106"/>
      <c r="B178" s="44" t="s">
        <v>462</v>
      </c>
      <c r="C178" s="44" t="s">
        <v>476</v>
      </c>
      <c r="E178" s="92"/>
      <c r="F178" s="92"/>
      <c r="G178" s="92"/>
      <c r="H178" s="151"/>
      <c r="J178" s="139"/>
    </row>
    <row r="179" spans="1:11" x14ac:dyDescent="0.55000000000000004">
      <c r="A179" s="106"/>
      <c r="C179" s="163" t="e">
        <f>IF(G102="Yes", "Complete Analysis", "N/A - Do Not Complete")</f>
        <v>#DIV/0!</v>
      </c>
      <c r="D179" s="286"/>
      <c r="E179" s="263"/>
      <c r="F179" s="91" t="e">
        <f>E179/$E$187</f>
        <v>#DIV/0!</v>
      </c>
      <c r="G179" s="427"/>
      <c r="H179" s="428"/>
      <c r="J179" s="132"/>
    </row>
    <row r="180" spans="1:11" x14ac:dyDescent="0.55000000000000004">
      <c r="A180" s="106"/>
      <c r="C180" s="163"/>
      <c r="D180" s="286"/>
      <c r="E180" s="263"/>
      <c r="F180" s="91" t="e">
        <f>E180/$E$187</f>
        <v>#DIV/0!</v>
      </c>
      <c r="G180" s="427"/>
      <c r="H180" s="428"/>
      <c r="K180" s="132"/>
    </row>
    <row r="181" spans="1:11" x14ac:dyDescent="0.55000000000000004">
      <c r="A181" s="106"/>
      <c r="C181" s="163"/>
      <c r="D181" s="288"/>
      <c r="E181" s="263"/>
      <c r="F181" s="91"/>
      <c r="G181" s="427"/>
      <c r="H181" s="428"/>
      <c r="K181" s="132"/>
    </row>
    <row r="182" spans="1:11" x14ac:dyDescent="0.55000000000000004">
      <c r="A182" s="106"/>
      <c r="C182" s="163"/>
      <c r="D182" s="288"/>
      <c r="E182" s="263"/>
      <c r="F182" s="91" t="e">
        <f>E182/$E$187</f>
        <v>#DIV/0!</v>
      </c>
      <c r="G182" s="427"/>
      <c r="H182" s="428"/>
      <c r="K182" s="132"/>
    </row>
    <row r="183" spans="1:11" x14ac:dyDescent="0.55000000000000004">
      <c r="A183" s="106"/>
      <c r="C183" s="163"/>
      <c r="D183" s="288"/>
      <c r="E183" s="263"/>
      <c r="F183" s="91" t="e">
        <f>E183/$E$187</f>
        <v>#DIV/0!</v>
      </c>
      <c r="G183" s="427"/>
      <c r="H183" s="428"/>
      <c r="K183" s="132"/>
    </row>
    <row r="184" spans="1:11" x14ac:dyDescent="0.55000000000000004">
      <c r="A184" s="106"/>
      <c r="C184" s="163"/>
      <c r="D184" s="288"/>
      <c r="E184" s="263"/>
      <c r="F184" s="91" t="e">
        <f>E184/$E$187</f>
        <v>#DIV/0!</v>
      </c>
      <c r="G184" s="427"/>
      <c r="H184" s="428"/>
      <c r="K184" s="132"/>
    </row>
    <row r="185" spans="1:11" x14ac:dyDescent="0.55000000000000004">
      <c r="A185" s="106"/>
      <c r="D185" s="288"/>
      <c r="E185" s="263"/>
      <c r="F185" s="91" t="e">
        <f>E185/$E$187</f>
        <v>#DIV/0!</v>
      </c>
      <c r="G185" s="427"/>
      <c r="H185" s="428"/>
    </row>
    <row r="186" spans="1:11" x14ac:dyDescent="0.55000000000000004">
      <c r="A186" s="106"/>
      <c r="D186" s="287"/>
      <c r="E186" s="263"/>
      <c r="F186" s="91" t="e">
        <f>E186/$E$187</f>
        <v>#DIV/0!</v>
      </c>
      <c r="G186" s="425"/>
      <c r="H186" s="426"/>
    </row>
    <row r="187" spans="1:11" x14ac:dyDescent="0.55000000000000004">
      <c r="A187" s="106"/>
      <c r="D187" s="164" t="s">
        <v>289</v>
      </c>
      <c r="E187" s="168">
        <f>SUM(E179:E186)</f>
        <v>0</v>
      </c>
      <c r="F187" s="92"/>
      <c r="G187" s="166" t="s">
        <v>287</v>
      </c>
      <c r="H187" s="291"/>
    </row>
    <row r="188" spans="1:11" x14ac:dyDescent="0.55000000000000004">
      <c r="A188" s="106"/>
      <c r="E188" s="92"/>
      <c r="F188" s="92"/>
      <c r="G188" s="92"/>
      <c r="H188" s="151"/>
    </row>
    <row r="189" spans="1:11" x14ac:dyDescent="0.55000000000000004">
      <c r="A189" s="106"/>
      <c r="B189" s="44" t="s">
        <v>462</v>
      </c>
      <c r="C189" s="44" t="s">
        <v>477</v>
      </c>
      <c r="E189" s="92"/>
      <c r="F189" s="92"/>
      <c r="G189" s="92"/>
      <c r="H189" s="151"/>
      <c r="J189" s="139"/>
    </row>
    <row r="190" spans="1:11" x14ac:dyDescent="0.55000000000000004">
      <c r="A190" s="106"/>
      <c r="C190" s="163" t="e">
        <f>IF(G123="Yes", "Complete Analysis", "N/A - Do Not Complete")</f>
        <v>#DIV/0!</v>
      </c>
      <c r="D190" s="286"/>
      <c r="E190" s="263"/>
      <c r="F190" s="91" t="e">
        <f>E190/$E$194</f>
        <v>#DIV/0!</v>
      </c>
      <c r="G190" s="427"/>
      <c r="H190" s="428"/>
      <c r="J190" s="132"/>
    </row>
    <row r="191" spans="1:11" x14ac:dyDescent="0.55000000000000004">
      <c r="A191" s="106"/>
      <c r="C191" s="163"/>
      <c r="D191" s="286"/>
      <c r="E191" s="263"/>
      <c r="F191" s="91" t="e">
        <f>E191/$E$194</f>
        <v>#DIV/0!</v>
      </c>
      <c r="G191" s="427"/>
      <c r="H191" s="428"/>
      <c r="K191" s="132"/>
    </row>
    <row r="192" spans="1:11" x14ac:dyDescent="0.55000000000000004">
      <c r="A192" s="106"/>
      <c r="D192" s="288"/>
      <c r="E192" s="263"/>
      <c r="F192" s="91" t="e">
        <f>E192/$E$194</f>
        <v>#DIV/0!</v>
      </c>
      <c r="G192" s="427"/>
      <c r="H192" s="428"/>
    </row>
    <row r="193" spans="1:10" x14ac:dyDescent="0.55000000000000004">
      <c r="A193" s="106"/>
      <c r="D193" s="287"/>
      <c r="E193" s="263"/>
      <c r="F193" s="91" t="e">
        <f>E193/$E$194</f>
        <v>#DIV/0!</v>
      </c>
      <c r="G193" s="425"/>
      <c r="H193" s="426"/>
    </row>
    <row r="194" spans="1:10" x14ac:dyDescent="0.55000000000000004">
      <c r="A194" s="106"/>
      <c r="D194" s="164" t="s">
        <v>289</v>
      </c>
      <c r="E194" s="168">
        <f>SUM(E190:E193)</f>
        <v>0</v>
      </c>
      <c r="F194" s="92"/>
      <c r="G194" s="166" t="s">
        <v>287</v>
      </c>
      <c r="H194" s="291"/>
    </row>
    <row r="195" spans="1:10" x14ac:dyDescent="0.55000000000000004">
      <c r="A195" s="106"/>
      <c r="E195" s="92"/>
      <c r="F195" s="92"/>
      <c r="G195" s="92"/>
      <c r="H195" s="151"/>
    </row>
    <row r="196" spans="1:10" x14ac:dyDescent="0.55000000000000004">
      <c r="A196" s="106"/>
      <c r="B196" s="44" t="s">
        <v>462</v>
      </c>
      <c r="C196" s="44" t="s">
        <v>464</v>
      </c>
      <c r="E196" s="92"/>
      <c r="F196" s="92"/>
      <c r="G196" s="92"/>
      <c r="H196" s="151"/>
    </row>
    <row r="197" spans="1:10" x14ac:dyDescent="0.55000000000000004">
      <c r="A197" s="106"/>
      <c r="C197" s="163" t="e">
        <f>IF(H60="Yes", "Complete Analysis", "N/A - Do Not Complete")</f>
        <v>#DIV/0!</v>
      </c>
      <c r="D197" s="289"/>
      <c r="E197" s="263"/>
      <c r="F197" s="91" t="e">
        <f>E197/E199</f>
        <v>#DIV/0!</v>
      </c>
      <c r="G197" s="427"/>
      <c r="H197" s="428"/>
    </row>
    <row r="198" spans="1:10" x14ac:dyDescent="0.55000000000000004">
      <c r="A198" s="106"/>
      <c r="C198" s="163"/>
      <c r="D198" s="287"/>
      <c r="E198" s="271"/>
      <c r="F198" s="91" t="e">
        <f>E198/E199</f>
        <v>#DIV/0!</v>
      </c>
      <c r="G198" s="425"/>
      <c r="H198" s="426"/>
    </row>
    <row r="199" spans="1:10" x14ac:dyDescent="0.55000000000000004">
      <c r="A199" s="106"/>
      <c r="C199" s="163"/>
      <c r="D199" s="164" t="s">
        <v>290</v>
      </c>
      <c r="E199" s="168">
        <f>SUM(E197:E198)</f>
        <v>0</v>
      </c>
      <c r="F199" s="91"/>
      <c r="G199" s="166" t="s">
        <v>287</v>
      </c>
      <c r="H199" s="292"/>
    </row>
    <row r="200" spans="1:10" ht="14.7" thickBot="1" x14ac:dyDescent="0.6">
      <c r="A200" s="121"/>
      <c r="B200" s="96"/>
      <c r="C200" s="169"/>
      <c r="D200" s="170"/>
      <c r="E200" s="170"/>
      <c r="F200" s="171"/>
      <c r="G200" s="97"/>
      <c r="H200" s="172"/>
    </row>
    <row r="201" spans="1:10" ht="14.7" thickBot="1" x14ac:dyDescent="0.6">
      <c r="C201" s="163"/>
      <c r="E201" s="140"/>
      <c r="F201" s="92"/>
      <c r="G201" s="92"/>
      <c r="H201" s="92"/>
    </row>
    <row r="202" spans="1:10" ht="15.9" thickBot="1" x14ac:dyDescent="0.65">
      <c r="A202" s="419" t="s">
        <v>372</v>
      </c>
      <c r="B202" s="420"/>
      <c r="C202" s="420"/>
      <c r="D202" s="420"/>
      <c r="E202" s="420"/>
      <c r="F202" s="420"/>
      <c r="G202" s="420"/>
      <c r="H202" s="421"/>
    </row>
    <row r="203" spans="1:10" x14ac:dyDescent="0.55000000000000004">
      <c r="A203" s="74" t="s">
        <v>116</v>
      </c>
      <c r="B203" s="436" t="s">
        <v>317</v>
      </c>
      <c r="C203" s="436"/>
      <c r="D203" s="436"/>
      <c r="E203" s="436"/>
      <c r="F203" s="436"/>
      <c r="G203" s="436"/>
      <c r="H203" s="437"/>
    </row>
    <row r="204" spans="1:10" x14ac:dyDescent="0.55000000000000004">
      <c r="A204" s="74"/>
      <c r="B204" s="431"/>
      <c r="C204" s="431"/>
      <c r="D204" s="431"/>
      <c r="E204" s="431"/>
      <c r="F204" s="431"/>
      <c r="G204" s="431"/>
      <c r="H204" s="432"/>
    </row>
    <row r="205" spans="1:10" x14ac:dyDescent="0.55000000000000004">
      <c r="A205" s="106"/>
      <c r="H205" s="76"/>
    </row>
    <row r="206" spans="1:10" x14ac:dyDescent="0.55000000000000004">
      <c r="A206" s="74"/>
      <c r="B206" s="50" t="s">
        <v>395</v>
      </c>
      <c r="D206" s="423"/>
      <c r="E206" s="423"/>
      <c r="F206" s="423"/>
      <c r="G206" s="423"/>
      <c r="H206" s="424"/>
      <c r="J206" s="132"/>
    </row>
    <row r="207" spans="1:10" x14ac:dyDescent="0.55000000000000004">
      <c r="A207" s="74"/>
      <c r="C207" s="78"/>
      <c r="D207" s="78"/>
      <c r="E207" s="78"/>
      <c r="F207" s="78"/>
      <c r="G207" s="78"/>
      <c r="H207" s="79"/>
      <c r="J207" s="50"/>
    </row>
    <row r="208" spans="1:10" x14ac:dyDescent="0.55000000000000004">
      <c r="A208" s="106"/>
      <c r="E208" s="438" t="s">
        <v>272</v>
      </c>
      <c r="F208" s="438"/>
      <c r="G208" s="438"/>
      <c r="H208" s="439"/>
      <c r="J208" s="50"/>
    </row>
    <row r="209" spans="1:10" x14ac:dyDescent="0.55000000000000004">
      <c r="A209" s="106"/>
      <c r="E209" s="80" t="s">
        <v>120</v>
      </c>
      <c r="F209" s="80" t="s">
        <v>120</v>
      </c>
      <c r="G209" s="80" t="s">
        <v>120</v>
      </c>
      <c r="H209" s="81" t="s">
        <v>120</v>
      </c>
      <c r="J209" s="50"/>
    </row>
    <row r="210" spans="1:10" x14ac:dyDescent="0.55000000000000004">
      <c r="A210" s="106"/>
      <c r="B210" s="82" t="s">
        <v>181</v>
      </c>
      <c r="C210" s="83"/>
      <c r="D210" s="84"/>
      <c r="E210" s="83" t="s">
        <v>332</v>
      </c>
      <c r="F210" s="83" t="s">
        <v>130</v>
      </c>
      <c r="G210" s="83" t="s">
        <v>267</v>
      </c>
      <c r="H210" s="135" t="s">
        <v>268</v>
      </c>
      <c r="J210" s="50"/>
    </row>
    <row r="211" spans="1:10" ht="22" customHeight="1" x14ac:dyDescent="0.55000000000000004">
      <c r="A211" s="106"/>
      <c r="B211" s="88" t="s">
        <v>269</v>
      </c>
      <c r="C211" s="80"/>
      <c r="D211" s="80"/>
      <c r="E211" s="80"/>
      <c r="F211" s="80"/>
      <c r="G211" s="80"/>
      <c r="H211" s="81"/>
      <c r="J211" s="132"/>
    </row>
    <row r="212" spans="1:10" x14ac:dyDescent="0.55000000000000004">
      <c r="A212" s="106"/>
      <c r="B212" s="440"/>
      <c r="C212" s="440"/>
      <c r="D212" s="440"/>
      <c r="E212" s="272"/>
      <c r="F212" s="272"/>
      <c r="G212" s="274"/>
      <c r="H212" s="273"/>
    </row>
    <row r="213" spans="1:10" x14ac:dyDescent="0.55000000000000004">
      <c r="A213" s="106"/>
      <c r="B213" s="407"/>
      <c r="C213" s="407"/>
      <c r="D213" s="407"/>
      <c r="E213" s="274"/>
      <c r="F213" s="274"/>
      <c r="G213" s="274"/>
      <c r="H213" s="273"/>
    </row>
    <row r="214" spans="1:10" x14ac:dyDescent="0.55000000000000004">
      <c r="A214" s="106"/>
      <c r="B214" s="407"/>
      <c r="C214" s="407"/>
      <c r="D214" s="407"/>
      <c r="E214" s="274"/>
      <c r="F214" s="274"/>
      <c r="G214" s="274"/>
      <c r="H214" s="273"/>
    </row>
    <row r="215" spans="1:10" x14ac:dyDescent="0.55000000000000004">
      <c r="A215" s="106"/>
      <c r="B215" s="407"/>
      <c r="C215" s="407"/>
      <c r="D215" s="407"/>
      <c r="E215" s="274"/>
      <c r="F215" s="274"/>
      <c r="G215" s="274"/>
      <c r="H215" s="273"/>
    </row>
    <row r="216" spans="1:10" x14ac:dyDescent="0.55000000000000004">
      <c r="A216" s="106"/>
      <c r="B216" s="435" t="s">
        <v>135</v>
      </c>
      <c r="C216" s="435"/>
      <c r="D216" s="435"/>
      <c r="E216" s="274"/>
      <c r="F216" s="274"/>
      <c r="G216" s="274"/>
      <c r="H216" s="275"/>
    </row>
    <row r="217" spans="1:10" x14ac:dyDescent="0.55000000000000004">
      <c r="A217" s="106"/>
      <c r="B217" s="407"/>
      <c r="C217" s="407"/>
      <c r="D217" s="407"/>
      <c r="E217" s="274"/>
      <c r="F217" s="274"/>
      <c r="G217" s="274"/>
      <c r="H217" s="275"/>
    </row>
    <row r="218" spans="1:10" ht="22" customHeight="1" x14ac:dyDescent="0.55000000000000004">
      <c r="A218" s="106"/>
      <c r="B218" s="88" t="s">
        <v>270</v>
      </c>
      <c r="C218" s="113"/>
      <c r="D218" s="140"/>
      <c r="E218" s="140"/>
      <c r="F218" s="140"/>
      <c r="G218" s="141"/>
      <c r="H218" s="142"/>
    </row>
    <row r="219" spans="1:10" x14ac:dyDescent="0.55000000000000004">
      <c r="A219" s="106"/>
      <c r="B219" s="407"/>
      <c r="C219" s="407"/>
      <c r="D219" s="407"/>
      <c r="E219" s="274"/>
      <c r="F219" s="274"/>
      <c r="G219" s="274"/>
      <c r="H219" s="275"/>
    </row>
    <row r="220" spans="1:10" x14ac:dyDescent="0.55000000000000004">
      <c r="A220" s="106"/>
      <c r="B220" s="429"/>
      <c r="C220" s="441"/>
      <c r="D220" s="430"/>
      <c r="E220" s="274"/>
      <c r="F220" s="274"/>
      <c r="G220" s="274"/>
      <c r="H220" s="275"/>
    </row>
    <row r="221" spans="1:10" x14ac:dyDescent="0.55000000000000004">
      <c r="A221" s="106"/>
      <c r="B221" s="429"/>
      <c r="C221" s="441"/>
      <c r="D221" s="430"/>
      <c r="E221" s="274"/>
      <c r="F221" s="274"/>
      <c r="G221" s="274"/>
      <c r="H221" s="275"/>
    </row>
    <row r="222" spans="1:10" x14ac:dyDescent="0.55000000000000004">
      <c r="A222" s="106"/>
      <c r="B222" s="429"/>
      <c r="C222" s="441"/>
      <c r="D222" s="430"/>
      <c r="E222" s="274"/>
      <c r="F222" s="274"/>
      <c r="G222" s="274"/>
      <c r="H222" s="275"/>
    </row>
    <row r="223" spans="1:10" x14ac:dyDescent="0.55000000000000004">
      <c r="A223" s="106"/>
      <c r="B223" s="408" t="s">
        <v>135</v>
      </c>
      <c r="C223" s="409"/>
      <c r="D223" s="410"/>
      <c r="E223" s="274"/>
      <c r="F223" s="274"/>
      <c r="G223" s="274"/>
      <c r="H223" s="275"/>
    </row>
    <row r="224" spans="1:10" x14ac:dyDescent="0.55000000000000004">
      <c r="A224" s="106"/>
      <c r="B224" s="407"/>
      <c r="C224" s="407"/>
      <c r="D224" s="407"/>
      <c r="E224" s="274"/>
      <c r="F224" s="274"/>
      <c r="G224" s="274"/>
      <c r="H224" s="275"/>
    </row>
    <row r="225" spans="1:10" x14ac:dyDescent="0.55000000000000004">
      <c r="A225" s="106"/>
      <c r="B225" s="119"/>
      <c r="C225" s="119"/>
      <c r="D225" s="119"/>
      <c r="E225" s="120"/>
      <c r="F225" s="120"/>
      <c r="G225" s="120"/>
      <c r="H225" s="173"/>
    </row>
    <row r="226" spans="1:10" x14ac:dyDescent="0.55000000000000004">
      <c r="A226" s="74" t="s">
        <v>117</v>
      </c>
      <c r="B226" s="118" t="s">
        <v>318</v>
      </c>
      <c r="C226" s="119"/>
      <c r="D226" s="119"/>
      <c r="E226" s="120"/>
      <c r="F226" s="120"/>
      <c r="G226" s="120"/>
      <c r="H226" s="173"/>
      <c r="J226" s="139"/>
    </row>
    <row r="227" spans="1:10" x14ac:dyDescent="0.55000000000000004">
      <c r="A227" s="106"/>
      <c r="B227" s="411"/>
      <c r="C227" s="411"/>
      <c r="D227" s="411"/>
      <c r="E227" s="411"/>
      <c r="F227" s="411"/>
      <c r="G227" s="411"/>
      <c r="H227" s="412"/>
      <c r="J227" s="132"/>
    </row>
    <row r="228" spans="1:10" ht="43.15" customHeight="1" x14ac:dyDescent="0.55000000000000004">
      <c r="A228" s="106"/>
      <c r="B228" s="411"/>
      <c r="C228" s="411"/>
      <c r="D228" s="411"/>
      <c r="E228" s="411"/>
      <c r="F228" s="411"/>
      <c r="G228" s="411"/>
      <c r="H228" s="412"/>
      <c r="J228" s="139"/>
    </row>
    <row r="229" spans="1:10" ht="14.7" thickBot="1" x14ac:dyDescent="0.6">
      <c r="A229" s="121"/>
      <c r="B229" s="174"/>
      <c r="C229" s="175"/>
      <c r="D229" s="175"/>
      <c r="E229" s="175"/>
      <c r="F229" s="175"/>
      <c r="G229" s="175"/>
      <c r="H229" s="176"/>
    </row>
    <row r="230" spans="1:10" x14ac:dyDescent="0.55000000000000004">
      <c r="C230" s="163"/>
      <c r="E230" s="140"/>
      <c r="F230" s="92"/>
      <c r="G230" s="92"/>
      <c r="H230" s="92"/>
    </row>
  </sheetData>
  <sheetProtection algorithmName="SHA-512" hashValue="YluP5TNNTru3Rlxdoi+X1wOnF0rMawL3CVKwbKHhHRvkhyfjCEfACujEl7JiZdfSaoakAHowLo3wETSuAPwBmg==" saltValue="d/qwsE+VOUcuUsLDPIJzVQ==" spinCount="100000" sheet="1" objects="1" scenarios="1" insertRows="0"/>
  <mergeCells count="112">
    <mergeCell ref="B17:E18"/>
    <mergeCell ref="B76:C76"/>
    <mergeCell ref="A28:H28"/>
    <mergeCell ref="B29:H30"/>
    <mergeCell ref="E37:H37"/>
    <mergeCell ref="B43:C43"/>
    <mergeCell ref="B48:C48"/>
    <mergeCell ref="B50:C50"/>
    <mergeCell ref="B55:C55"/>
    <mergeCell ref="B64:C64"/>
    <mergeCell ref="B69:C69"/>
    <mergeCell ref="B71:C71"/>
    <mergeCell ref="B53:C53"/>
    <mergeCell ref="B52:C52"/>
    <mergeCell ref="B73:C73"/>
    <mergeCell ref="B74:C74"/>
    <mergeCell ref="B75:C75"/>
    <mergeCell ref="B65:C65"/>
    <mergeCell ref="B66:C66"/>
    <mergeCell ref="B67:C67"/>
    <mergeCell ref="B68:C68"/>
    <mergeCell ref="B72:C72"/>
    <mergeCell ref="D33:H35"/>
    <mergeCell ref="D141:H141"/>
    <mergeCell ref="B85:C85"/>
    <mergeCell ref="B90:C90"/>
    <mergeCell ref="B92:C92"/>
    <mergeCell ref="B97:C97"/>
    <mergeCell ref="B106:C106"/>
    <mergeCell ref="B111:C111"/>
    <mergeCell ref="B113:C113"/>
    <mergeCell ref="B118:C118"/>
    <mergeCell ref="C127:H128"/>
    <mergeCell ref="B131:H133"/>
    <mergeCell ref="B135:H139"/>
    <mergeCell ref="B107:C107"/>
    <mergeCell ref="B108:C108"/>
    <mergeCell ref="B109:C109"/>
    <mergeCell ref="B110:C110"/>
    <mergeCell ref="B86:C86"/>
    <mergeCell ref="B87:C87"/>
    <mergeCell ref="B88:C88"/>
    <mergeCell ref="B89:C89"/>
    <mergeCell ref="B117:C117"/>
    <mergeCell ref="G159:H159"/>
    <mergeCell ref="G144:H144"/>
    <mergeCell ref="G146:H146"/>
    <mergeCell ref="G147:H147"/>
    <mergeCell ref="G148:H148"/>
    <mergeCell ref="G149:H149"/>
    <mergeCell ref="G150:H150"/>
    <mergeCell ref="G151:H151"/>
    <mergeCell ref="G155:H155"/>
    <mergeCell ref="G156:H156"/>
    <mergeCell ref="G157:H157"/>
    <mergeCell ref="G158:H158"/>
    <mergeCell ref="B224:D224"/>
    <mergeCell ref="B227:H228"/>
    <mergeCell ref="B213:D213"/>
    <mergeCell ref="B214:D214"/>
    <mergeCell ref="B215:D215"/>
    <mergeCell ref="B216:D216"/>
    <mergeCell ref="B217:D217"/>
    <mergeCell ref="B219:D219"/>
    <mergeCell ref="B220:D220"/>
    <mergeCell ref="B221:D221"/>
    <mergeCell ref="B222:D222"/>
    <mergeCell ref="B223:D223"/>
    <mergeCell ref="G198:H198"/>
    <mergeCell ref="A202:H202"/>
    <mergeCell ref="B203:H204"/>
    <mergeCell ref="D206:H206"/>
    <mergeCell ref="E208:H208"/>
    <mergeCell ref="G172:H172"/>
    <mergeCell ref="G173:H173"/>
    <mergeCell ref="G174:H174"/>
    <mergeCell ref="G175:H175"/>
    <mergeCell ref="G181:H181"/>
    <mergeCell ref="G180:H180"/>
    <mergeCell ref="G193:H193"/>
    <mergeCell ref="G192:H192"/>
    <mergeCell ref="G191:H191"/>
    <mergeCell ref="G186:H186"/>
    <mergeCell ref="G185:H185"/>
    <mergeCell ref="G184:H184"/>
    <mergeCell ref="G183:H183"/>
    <mergeCell ref="G182:H182"/>
    <mergeCell ref="G190:H190"/>
    <mergeCell ref="B212:D212"/>
    <mergeCell ref="G160:H160"/>
    <mergeCell ref="G164:H164"/>
    <mergeCell ref="G171:H171"/>
    <mergeCell ref="G179:H179"/>
    <mergeCell ref="B24:G24"/>
    <mergeCell ref="B25:G25"/>
    <mergeCell ref="G165:H165"/>
    <mergeCell ref="G166:H166"/>
    <mergeCell ref="G167:H167"/>
    <mergeCell ref="B51:C51"/>
    <mergeCell ref="B47:C47"/>
    <mergeCell ref="B46:C46"/>
    <mergeCell ref="B45:C45"/>
    <mergeCell ref="B44:C44"/>
    <mergeCell ref="B93:C93"/>
    <mergeCell ref="B94:C94"/>
    <mergeCell ref="B95:C95"/>
    <mergeCell ref="B96:C96"/>
    <mergeCell ref="B54:C54"/>
    <mergeCell ref="B114:C114"/>
    <mergeCell ref="B115:C115"/>
    <mergeCell ref="B116:C116"/>
    <mergeCell ref="G197:H197"/>
  </mergeCells>
  <conditionalFormatting sqref="A41">
    <cfRule type="expression" dxfId="178" priority="4">
      <formula>$F$17="no"</formula>
    </cfRule>
  </conditionalFormatting>
  <conditionalFormatting sqref="A28:H32 A33:D33 A34:C35 A36:H164 A165:G167 A168:H171 A172:G175 A176:H179 A180:G186 A187:H190 A191:G193 A194:H229">
    <cfRule type="expression" dxfId="177" priority="1">
      <formula>AND($F$11="no",$F$13="no",$F$15="no",$F$20="no")</formula>
    </cfRule>
  </conditionalFormatting>
  <conditionalFormatting sqref="A62:H64 A65:B68 D65:H68 A69:H71 A72:B75 D72:H75 A76:H85 A86:B89 D86:H89 A90:H92 A93:B96 D93:H96 A97:H106 A107:B110 D107:H110 A111:H113 A114:B117 D114:H117 A118:H124 A170:H171 A172:G175 A176:H179 A180:G186 A187:H190 A191:G193 A194:H194">
    <cfRule type="expression" dxfId="176" priority="5">
      <formula>$F$17="no"</formula>
    </cfRule>
  </conditionalFormatting>
  <conditionalFormatting sqref="B196">
    <cfRule type="expression" dxfId="175" priority="22">
      <formula>$F$20="no"</formula>
    </cfRule>
  </conditionalFormatting>
  <conditionalFormatting sqref="C163">
    <cfRule type="expression" dxfId="174" priority="3">
      <formula>$F$17="no"</formula>
    </cfRule>
  </conditionalFormatting>
  <conditionalFormatting sqref="C196">
    <cfRule type="expression" dxfId="173" priority="2">
      <formula>$F$17="no"</formula>
    </cfRule>
  </conditionalFormatting>
  <conditionalFormatting sqref="E43:E48 E50:E56 E58:E61 E71:E77 E79:E82 E92:E98 E100:E103 E113:E119 E121:E124 B145:H152 E219:E224">
    <cfRule type="expression" dxfId="172" priority="75">
      <formula>$F$11="no"</formula>
    </cfRule>
  </conditionalFormatting>
  <conditionalFormatting sqref="E64:E69">
    <cfRule type="expression" dxfId="171" priority="50">
      <formula>$F$11="no"</formula>
    </cfRule>
  </conditionalFormatting>
  <conditionalFormatting sqref="E85:E90">
    <cfRule type="expression" dxfId="170" priority="38">
      <formula>$F$11="no"</formula>
    </cfRule>
  </conditionalFormatting>
  <conditionalFormatting sqref="E106:E111">
    <cfRule type="expression" dxfId="169" priority="26">
      <formula>$F$11="no"</formula>
    </cfRule>
  </conditionalFormatting>
  <conditionalFormatting sqref="E212:E217">
    <cfRule type="expression" dxfId="168" priority="9">
      <formula>$F$11="no"</formula>
    </cfRule>
  </conditionalFormatting>
  <conditionalFormatting sqref="F43:F48 F50:F56 F58:F61 F71:F77 F79:F82 F92:F98 F100:F103 F113:F119 F121:F124 B154:H161 F219:F224">
    <cfRule type="expression" dxfId="167" priority="74">
      <formula>$F$13="no"</formula>
    </cfRule>
  </conditionalFormatting>
  <conditionalFormatting sqref="F64:F69">
    <cfRule type="expression" dxfId="166" priority="49">
      <formula>$F$13="no"</formula>
    </cfRule>
  </conditionalFormatting>
  <conditionalFormatting sqref="F85:F90">
    <cfRule type="expression" dxfId="165" priority="37">
      <formula>$F$13="no"</formula>
    </cfRule>
  </conditionalFormatting>
  <conditionalFormatting sqref="F106:F111">
    <cfRule type="expression" dxfId="164" priority="25">
      <formula>$F$13="no"</formula>
    </cfRule>
  </conditionalFormatting>
  <conditionalFormatting sqref="F212:F217">
    <cfRule type="expression" dxfId="163" priority="8">
      <formula>$F$13="no"</formula>
    </cfRule>
  </conditionalFormatting>
  <conditionalFormatting sqref="G43:G48 G50:G56 G58:G61 G64:G69 G71:G77 G79:G82 G85:G90 G92:G98 G100:G103 G106:G111 G113:G119 G121:G124 B163:H164 B165:G167 B168:H171 B172:G175 B176:H179 B180:G186 B187:H190 B191:G193 B194:H194 G212:G217 G219:G224">
    <cfRule type="expression" dxfId="162" priority="73">
      <formula>$F$15="no"</formula>
    </cfRule>
  </conditionalFormatting>
  <conditionalFormatting sqref="H43:H48 H50:H56 H58:H61 H71:H77 H79:H82 H92:H98 H100:H103 H113:H119 H121:H124 C196:H199 H219:H224">
    <cfRule type="expression" dxfId="161" priority="72">
      <formula>$F$20="no"</formula>
    </cfRule>
  </conditionalFormatting>
  <conditionalFormatting sqref="H64:H69">
    <cfRule type="expression" dxfId="160" priority="47">
      <formula>$F$20="no"</formula>
    </cfRule>
  </conditionalFormatting>
  <conditionalFormatting sqref="H85:H90">
    <cfRule type="expression" dxfId="159" priority="35">
      <formula>$F$20="no"</formula>
    </cfRule>
  </conditionalFormatting>
  <conditionalFormatting sqref="H106:H111">
    <cfRule type="expression" dxfId="158" priority="23">
      <formula>$F$20="no"</formula>
    </cfRule>
  </conditionalFormatting>
  <conditionalFormatting sqref="H212:H217">
    <cfRule type="expression" dxfId="157" priority="6">
      <formula>$F$20="no"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'Yes or No'!$A:$A</xm:f>
          </x14:formula1>
          <xm:sqref>F11 F13 F15 F20 F17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J228"/>
  <sheetViews>
    <sheetView showGridLines="0" zoomScaleNormal="100" workbookViewId="0">
      <selection activeCell="F20" sqref="F20"/>
    </sheetView>
  </sheetViews>
  <sheetFormatPr defaultColWidth="9.15625" defaultRowHeight="14.4" x14ac:dyDescent="0.55000000000000004"/>
  <cols>
    <col min="1" max="1" width="3" style="44" customWidth="1"/>
    <col min="2" max="2" width="12.26171875" style="44" customWidth="1"/>
    <col min="3" max="3" width="43.5234375" style="44" customWidth="1"/>
    <col min="4" max="4" width="19.26171875" style="44" customWidth="1"/>
    <col min="5" max="8" width="17.47265625" style="44" customWidth="1"/>
    <col min="9" max="9" width="3.15625" style="44" customWidth="1"/>
    <col min="10" max="16384" width="9.15625" style="44"/>
  </cols>
  <sheetData>
    <row r="1" spans="1:8" ht="18.75" customHeight="1" x14ac:dyDescent="0.7">
      <c r="A1" s="43" t="str">
        <f>'Cover and Instructions'!A1</f>
        <v>Georgia State Health Benefit Plan MHPAEA Parity</v>
      </c>
      <c r="H1" s="45" t="s">
        <v>527</v>
      </c>
    </row>
    <row r="2" spans="1:8" ht="25.8" x14ac:dyDescent="0.95">
      <c r="A2" s="46" t="s">
        <v>16</v>
      </c>
    </row>
    <row r="3" spans="1:8" ht="20.399999999999999" x14ac:dyDescent="0.75">
      <c r="A3" s="48" t="s">
        <v>292</v>
      </c>
    </row>
    <row r="5" spans="1:8" x14ac:dyDescent="0.55000000000000004">
      <c r="A5" s="50" t="s">
        <v>0</v>
      </c>
      <c r="C5" s="51" t="str">
        <f>'Cover and Instructions'!$D$4</f>
        <v>CVS Caremark</v>
      </c>
      <c r="D5" s="51"/>
      <c r="E5" s="51"/>
      <c r="F5" s="51"/>
      <c r="G5" s="51"/>
    </row>
    <row r="6" spans="1:8" x14ac:dyDescent="0.55000000000000004">
      <c r="A6" s="50" t="s">
        <v>474</v>
      </c>
      <c r="C6" s="51" t="str">
        <f>'Cover and Instructions'!D5</f>
        <v>Anthem Statewide HMO</v>
      </c>
      <c r="D6" s="51"/>
      <c r="E6" s="51"/>
      <c r="F6" s="51"/>
      <c r="G6" s="51"/>
    </row>
    <row r="7" spans="1:8" ht="14.7" thickBot="1" x14ac:dyDescent="0.6"/>
    <row r="8" spans="1:8" x14ac:dyDescent="0.55000000000000004">
      <c r="A8" s="53" t="s">
        <v>357</v>
      </c>
      <c r="B8" s="54"/>
      <c r="C8" s="54"/>
      <c r="D8" s="54"/>
      <c r="E8" s="54"/>
      <c r="F8" s="54"/>
      <c r="G8" s="54"/>
      <c r="H8" s="55"/>
    </row>
    <row r="9" spans="1:8" ht="15" customHeight="1" x14ac:dyDescent="0.55000000000000004">
      <c r="A9" s="56" t="s">
        <v>356</v>
      </c>
      <c r="B9" s="127"/>
      <c r="C9" s="127"/>
      <c r="D9" s="127"/>
      <c r="E9" s="127"/>
      <c r="F9" s="127"/>
      <c r="G9" s="127"/>
      <c r="H9" s="128"/>
    </row>
    <row r="10" spans="1:8" x14ac:dyDescent="0.55000000000000004">
      <c r="A10" s="59"/>
      <c r="B10" s="60"/>
      <c r="C10" s="60"/>
      <c r="D10" s="60"/>
      <c r="E10" s="60"/>
      <c r="F10" s="60"/>
      <c r="G10" s="60"/>
      <c r="H10" s="61"/>
    </row>
    <row r="11" spans="1:8" x14ac:dyDescent="0.55000000000000004">
      <c r="A11" s="62" t="s">
        <v>352</v>
      </c>
      <c r="B11" s="63" t="s">
        <v>374</v>
      </c>
      <c r="C11" s="60"/>
      <c r="D11" s="60"/>
      <c r="E11" s="60"/>
      <c r="F11" s="129" t="s">
        <v>354</v>
      </c>
      <c r="G11" s="65" t="str">
        <f>IF(F11="yes","  Complete Section 1 and Section 2","")</f>
        <v/>
      </c>
      <c r="H11" s="61"/>
    </row>
    <row r="12" spans="1:8" ht="6" customHeight="1" x14ac:dyDescent="0.55000000000000004">
      <c r="A12" s="62"/>
      <c r="B12" s="63"/>
      <c r="C12" s="60"/>
      <c r="D12" s="60"/>
      <c r="E12" s="60"/>
      <c r="F12" s="60"/>
      <c r="G12" s="65"/>
      <c r="H12" s="61"/>
    </row>
    <row r="13" spans="1:8" x14ac:dyDescent="0.55000000000000004">
      <c r="A13" s="62" t="s">
        <v>355</v>
      </c>
      <c r="B13" s="63" t="s">
        <v>375</v>
      </c>
      <c r="C13" s="60"/>
      <c r="D13" s="60"/>
      <c r="E13" s="60"/>
      <c r="F13" s="129" t="s">
        <v>354</v>
      </c>
      <c r="G13" s="65" t="str">
        <f>IF(F13="yes","  Complete Section 1 and Section 2","")</f>
        <v/>
      </c>
      <c r="H13" s="61"/>
    </row>
    <row r="14" spans="1:8" ht="6" customHeight="1" x14ac:dyDescent="0.55000000000000004">
      <c r="A14" s="62"/>
      <c r="B14" s="63"/>
      <c r="C14" s="60"/>
      <c r="D14" s="60"/>
      <c r="E14" s="60"/>
      <c r="F14" s="60"/>
      <c r="G14" s="65"/>
      <c r="H14" s="61"/>
    </row>
    <row r="15" spans="1:8" x14ac:dyDescent="0.55000000000000004">
      <c r="A15" s="62" t="s">
        <v>360</v>
      </c>
      <c r="B15" s="63" t="s">
        <v>376</v>
      </c>
      <c r="C15" s="60"/>
      <c r="D15" s="60"/>
      <c r="E15" s="60"/>
      <c r="F15" s="64" t="s">
        <v>354</v>
      </c>
      <c r="G15" s="65" t="str">
        <f>IF(F15="yes","  Complete Section 1 and Section 2","")</f>
        <v/>
      </c>
      <c r="H15" s="61"/>
    </row>
    <row r="16" spans="1:8" ht="6" customHeight="1" x14ac:dyDescent="0.55000000000000004">
      <c r="A16" s="62"/>
      <c r="B16" s="63"/>
      <c r="C16" s="60"/>
      <c r="D16" s="60"/>
      <c r="E16" s="60"/>
      <c r="F16" s="60"/>
      <c r="G16" s="65"/>
      <c r="H16" s="61"/>
    </row>
    <row r="17" spans="1:10" x14ac:dyDescent="0.55000000000000004">
      <c r="A17" s="62" t="s">
        <v>361</v>
      </c>
      <c r="B17" s="446" t="s">
        <v>468</v>
      </c>
      <c r="C17" s="446"/>
      <c r="D17" s="446"/>
      <c r="E17" s="446"/>
      <c r="F17" s="129" t="s">
        <v>354</v>
      </c>
      <c r="G17" s="65" t="str">
        <f>IF(F17="yes","  Report each income level in separate tiers in Section 1 and Section 2","")</f>
        <v/>
      </c>
      <c r="H17" s="61"/>
    </row>
    <row r="18" spans="1:10" x14ac:dyDescent="0.55000000000000004">
      <c r="A18" s="62"/>
      <c r="B18" s="446"/>
      <c r="C18" s="446"/>
      <c r="D18" s="446"/>
      <c r="E18" s="446"/>
      <c r="F18" s="60"/>
      <c r="G18" s="65"/>
      <c r="H18" s="61"/>
    </row>
    <row r="19" spans="1:10" ht="6" customHeight="1" x14ac:dyDescent="0.55000000000000004">
      <c r="A19" s="62"/>
      <c r="B19" s="63"/>
      <c r="C19" s="60"/>
      <c r="D19" s="60"/>
      <c r="E19" s="60"/>
      <c r="F19" s="60"/>
      <c r="G19" s="65"/>
      <c r="H19" s="61"/>
    </row>
    <row r="20" spans="1:10" x14ac:dyDescent="0.55000000000000004">
      <c r="A20" s="62" t="s">
        <v>461</v>
      </c>
      <c r="B20" s="63" t="s">
        <v>377</v>
      </c>
      <c r="C20" s="60"/>
      <c r="D20" s="60"/>
      <c r="E20" s="60"/>
      <c r="F20" s="129" t="s">
        <v>354</v>
      </c>
      <c r="G20" s="65" t="str">
        <f>IF(F20="yes","  Complete Section 1 and Section 2","")</f>
        <v/>
      </c>
      <c r="H20" s="61"/>
    </row>
    <row r="21" spans="1:10" ht="6" customHeight="1" x14ac:dyDescent="0.55000000000000004">
      <c r="A21" s="62"/>
      <c r="B21" s="63"/>
      <c r="C21" s="60"/>
      <c r="D21" s="60"/>
      <c r="E21" s="60"/>
      <c r="F21" s="60"/>
      <c r="G21" s="65"/>
      <c r="H21" s="130"/>
    </row>
    <row r="22" spans="1:10" x14ac:dyDescent="0.55000000000000004">
      <c r="A22" s="62" t="s">
        <v>447</v>
      </c>
      <c r="B22" s="63"/>
      <c r="C22" s="60"/>
      <c r="D22" s="60"/>
      <c r="E22" s="60"/>
      <c r="F22" s="67"/>
      <c r="G22" s="65"/>
      <c r="H22" s="130"/>
    </row>
    <row r="23" spans="1:10" x14ac:dyDescent="0.55000000000000004">
      <c r="A23" s="62"/>
      <c r="B23" s="63" t="s">
        <v>448</v>
      </c>
      <c r="C23" s="60"/>
      <c r="D23" s="60"/>
      <c r="E23" s="60"/>
      <c r="F23" s="67"/>
      <c r="G23" s="65"/>
      <c r="H23" s="130"/>
    </row>
    <row r="24" spans="1:10" x14ac:dyDescent="0.55000000000000004">
      <c r="A24" s="62"/>
      <c r="B24" s="449"/>
      <c r="C24" s="449"/>
      <c r="D24" s="449"/>
      <c r="E24" s="449"/>
      <c r="F24" s="449"/>
      <c r="G24" s="449"/>
      <c r="H24" s="130"/>
      <c r="J24" s="132"/>
    </row>
    <row r="25" spans="1:10" x14ac:dyDescent="0.55000000000000004">
      <c r="A25" s="62"/>
      <c r="B25" s="450"/>
      <c r="C25" s="450"/>
      <c r="D25" s="450"/>
      <c r="E25" s="450"/>
      <c r="F25" s="450"/>
      <c r="G25" s="450"/>
      <c r="H25" s="130"/>
      <c r="J25" s="133"/>
    </row>
    <row r="26" spans="1:10" ht="14.7" thickBot="1" x14ac:dyDescent="0.6">
      <c r="A26" s="68"/>
      <c r="B26" s="69"/>
      <c r="C26" s="70"/>
      <c r="D26" s="70"/>
      <c r="E26" s="70"/>
      <c r="F26" s="70"/>
      <c r="G26" s="70"/>
      <c r="H26" s="134"/>
    </row>
    <row r="27" spans="1:10" ht="14.7" thickBot="1" x14ac:dyDescent="0.6">
      <c r="A27" s="96"/>
      <c r="B27" s="96"/>
      <c r="C27" s="96"/>
      <c r="D27" s="96"/>
      <c r="E27" s="96"/>
      <c r="F27" s="96"/>
      <c r="G27" s="96"/>
      <c r="H27" s="183"/>
    </row>
    <row r="28" spans="1:10" ht="15.9" thickBot="1" x14ac:dyDescent="0.65">
      <c r="A28" s="419" t="s">
        <v>379</v>
      </c>
      <c r="B28" s="420"/>
      <c r="C28" s="420"/>
      <c r="D28" s="420"/>
      <c r="E28" s="420"/>
      <c r="F28" s="420"/>
      <c r="G28" s="420"/>
      <c r="H28" s="421"/>
    </row>
    <row r="29" spans="1:10" x14ac:dyDescent="0.55000000000000004">
      <c r="A29" s="74" t="s">
        <v>112</v>
      </c>
      <c r="B29" s="436" t="s">
        <v>350</v>
      </c>
      <c r="C29" s="436"/>
      <c r="D29" s="436"/>
      <c r="E29" s="436"/>
      <c r="F29" s="436"/>
      <c r="G29" s="436"/>
      <c r="H29" s="437"/>
    </row>
    <row r="30" spans="1:10" x14ac:dyDescent="0.55000000000000004">
      <c r="A30" s="74"/>
      <c r="B30" s="431"/>
      <c r="C30" s="431"/>
      <c r="D30" s="431"/>
      <c r="E30" s="431"/>
      <c r="F30" s="431"/>
      <c r="G30" s="431"/>
      <c r="H30" s="432"/>
    </row>
    <row r="31" spans="1:10" x14ac:dyDescent="0.55000000000000004">
      <c r="A31" s="74"/>
      <c r="B31" s="77" t="s">
        <v>291</v>
      </c>
      <c r="C31" s="78"/>
      <c r="D31" s="78"/>
      <c r="E31" s="78"/>
      <c r="F31" s="78"/>
      <c r="G31" s="78"/>
      <c r="H31" s="79"/>
    </row>
    <row r="32" spans="1:10" x14ac:dyDescent="0.55000000000000004">
      <c r="A32" s="74"/>
      <c r="C32" s="78"/>
      <c r="D32" s="78"/>
      <c r="E32" s="78"/>
      <c r="F32" s="78"/>
      <c r="G32" s="78"/>
      <c r="H32" s="79"/>
    </row>
    <row r="33" spans="1:10" x14ac:dyDescent="0.55000000000000004">
      <c r="A33" s="74"/>
      <c r="B33" s="50" t="s">
        <v>395</v>
      </c>
      <c r="D33" s="411" t="s">
        <v>460</v>
      </c>
      <c r="E33" s="411"/>
      <c r="F33" s="411"/>
      <c r="G33" s="411"/>
      <c r="H33" s="412"/>
    </row>
    <row r="34" spans="1:10" ht="15" customHeight="1" x14ac:dyDescent="0.55000000000000004">
      <c r="A34" s="74"/>
      <c r="B34" s="50"/>
      <c r="D34" s="411"/>
      <c r="E34" s="411"/>
      <c r="F34" s="411"/>
      <c r="G34" s="411"/>
      <c r="H34" s="412"/>
    </row>
    <row r="35" spans="1:10" x14ac:dyDescent="0.55000000000000004">
      <c r="A35" s="74"/>
      <c r="B35" s="50"/>
      <c r="D35" s="411"/>
      <c r="E35" s="411"/>
      <c r="F35" s="411"/>
      <c r="G35" s="411"/>
      <c r="H35" s="412"/>
    </row>
    <row r="36" spans="1:10" x14ac:dyDescent="0.55000000000000004">
      <c r="A36" s="74"/>
      <c r="C36" s="78"/>
      <c r="D36" s="78"/>
      <c r="E36" s="78"/>
      <c r="F36" s="78"/>
      <c r="G36" s="78"/>
      <c r="H36" s="79"/>
    </row>
    <row r="37" spans="1:10" ht="15" customHeight="1" x14ac:dyDescent="0.55000000000000004">
      <c r="A37" s="106"/>
      <c r="B37" s="78"/>
      <c r="C37" s="78"/>
      <c r="D37" s="78"/>
      <c r="E37" s="438" t="s">
        <v>272</v>
      </c>
      <c r="F37" s="438"/>
      <c r="G37" s="438"/>
      <c r="H37" s="439"/>
    </row>
    <row r="38" spans="1:10" x14ac:dyDescent="0.55000000000000004">
      <c r="A38" s="106"/>
      <c r="E38" s="80" t="s">
        <v>140</v>
      </c>
      <c r="F38" s="80" t="s">
        <v>140</v>
      </c>
      <c r="G38" s="80" t="s">
        <v>140</v>
      </c>
      <c r="H38" s="81" t="s">
        <v>140</v>
      </c>
    </row>
    <row r="39" spans="1:10" x14ac:dyDescent="0.55000000000000004">
      <c r="A39" s="106"/>
      <c r="B39" s="80"/>
      <c r="C39" s="80"/>
      <c r="D39" s="80" t="s">
        <v>147</v>
      </c>
      <c r="E39" s="80" t="s">
        <v>143</v>
      </c>
      <c r="F39" s="80" t="s">
        <v>143</v>
      </c>
      <c r="G39" s="80" t="s">
        <v>143</v>
      </c>
      <c r="H39" s="81" t="s">
        <v>143</v>
      </c>
    </row>
    <row r="40" spans="1:10" x14ac:dyDescent="0.55000000000000004">
      <c r="A40" s="106"/>
      <c r="B40" s="82" t="s">
        <v>174</v>
      </c>
      <c r="C40" s="83"/>
      <c r="D40" s="83" t="s">
        <v>140</v>
      </c>
      <c r="E40" s="83" t="s">
        <v>332</v>
      </c>
      <c r="F40" s="83" t="s">
        <v>130</v>
      </c>
      <c r="G40" s="83" t="s">
        <v>267</v>
      </c>
      <c r="H40" s="135" t="s">
        <v>268</v>
      </c>
    </row>
    <row r="41" spans="1:10" x14ac:dyDescent="0.55000000000000004">
      <c r="A41" s="137" t="s">
        <v>443</v>
      </c>
      <c r="B41" s="138"/>
      <c r="C41" s="80"/>
      <c r="D41" s="80"/>
      <c r="E41" s="80"/>
      <c r="F41" s="80"/>
      <c r="G41" s="80"/>
      <c r="H41" s="81"/>
    </row>
    <row r="42" spans="1:10" ht="22" customHeight="1" x14ac:dyDescent="0.55000000000000004">
      <c r="A42" s="106"/>
      <c r="B42" s="88" t="s">
        <v>269</v>
      </c>
      <c r="C42" s="80"/>
      <c r="D42" s="80"/>
      <c r="E42" s="80"/>
      <c r="F42" s="80"/>
      <c r="G42" s="80"/>
      <c r="H42" s="81"/>
      <c r="J42" s="136"/>
    </row>
    <row r="43" spans="1:10" ht="15" customHeight="1" x14ac:dyDescent="0.55000000000000004">
      <c r="A43" s="106"/>
      <c r="B43" s="407"/>
      <c r="C43" s="407"/>
      <c r="D43" s="263"/>
      <c r="E43" s="264"/>
      <c r="F43" s="264"/>
      <c r="G43" s="265"/>
      <c r="H43" s="266"/>
      <c r="J43" s="139"/>
    </row>
    <row r="44" spans="1:10" ht="15" customHeight="1" x14ac:dyDescent="0.55000000000000004">
      <c r="A44" s="106"/>
      <c r="B44" s="429"/>
      <c r="C44" s="430"/>
      <c r="D44" s="263"/>
      <c r="E44" s="264"/>
      <c r="F44" s="264"/>
      <c r="G44" s="265"/>
      <c r="H44" s="266"/>
      <c r="J44" s="139"/>
    </row>
    <row r="45" spans="1:10" ht="15" customHeight="1" x14ac:dyDescent="0.55000000000000004">
      <c r="A45" s="106"/>
      <c r="B45" s="429"/>
      <c r="C45" s="430"/>
      <c r="D45" s="263"/>
      <c r="E45" s="264"/>
      <c r="F45" s="264"/>
      <c r="G45" s="265"/>
      <c r="H45" s="266"/>
      <c r="J45" s="139"/>
    </row>
    <row r="46" spans="1:10" ht="15" customHeight="1" x14ac:dyDescent="0.55000000000000004">
      <c r="A46" s="106"/>
      <c r="B46" s="429"/>
      <c r="C46" s="430"/>
      <c r="D46" s="263"/>
      <c r="E46" s="264"/>
      <c r="F46" s="264"/>
      <c r="G46" s="265"/>
      <c r="H46" s="266"/>
      <c r="J46" s="139"/>
    </row>
    <row r="47" spans="1:10" ht="15" customHeight="1" x14ac:dyDescent="0.55000000000000004">
      <c r="A47" s="106"/>
      <c r="B47" s="408" t="s">
        <v>135</v>
      </c>
      <c r="C47" s="410"/>
      <c r="D47" s="263"/>
      <c r="E47" s="264"/>
      <c r="F47" s="264"/>
      <c r="G47" s="265"/>
      <c r="H47" s="266"/>
      <c r="J47" s="139"/>
    </row>
    <row r="48" spans="1:10" x14ac:dyDescent="0.55000000000000004">
      <c r="A48" s="106"/>
      <c r="B48" s="407"/>
      <c r="C48" s="407"/>
      <c r="D48" s="264"/>
      <c r="E48" s="264"/>
      <c r="F48" s="264"/>
      <c r="G48" s="267"/>
      <c r="H48" s="268"/>
    </row>
    <row r="49" spans="1:8" ht="22" customHeight="1" x14ac:dyDescent="0.55000000000000004">
      <c r="A49" s="106"/>
      <c r="B49" s="88" t="s">
        <v>270</v>
      </c>
      <c r="C49" s="113"/>
      <c r="D49" s="140"/>
      <c r="E49" s="140"/>
      <c r="F49" s="140"/>
      <c r="G49" s="141"/>
      <c r="H49" s="142"/>
    </row>
    <row r="50" spans="1:8" x14ac:dyDescent="0.55000000000000004">
      <c r="A50" s="106"/>
      <c r="B50" s="407"/>
      <c r="C50" s="407"/>
      <c r="D50" s="264"/>
      <c r="E50" s="264"/>
      <c r="F50" s="264"/>
      <c r="G50" s="267"/>
      <c r="H50" s="268"/>
    </row>
    <row r="51" spans="1:8" x14ac:dyDescent="0.55000000000000004">
      <c r="A51" s="106"/>
      <c r="B51" s="429"/>
      <c r="C51" s="430"/>
      <c r="D51" s="264"/>
      <c r="E51" s="264"/>
      <c r="F51" s="264"/>
      <c r="G51" s="267"/>
      <c r="H51" s="268"/>
    </row>
    <row r="52" spans="1:8" x14ac:dyDescent="0.55000000000000004">
      <c r="A52" s="106"/>
      <c r="B52" s="429"/>
      <c r="C52" s="430"/>
      <c r="D52" s="264"/>
      <c r="E52" s="264"/>
      <c r="F52" s="264"/>
      <c r="G52" s="267"/>
      <c r="H52" s="268"/>
    </row>
    <row r="53" spans="1:8" x14ac:dyDescent="0.55000000000000004">
      <c r="A53" s="106"/>
      <c r="B53" s="429"/>
      <c r="C53" s="430"/>
      <c r="D53" s="264"/>
      <c r="E53" s="264"/>
      <c r="F53" s="264"/>
      <c r="G53" s="267"/>
      <c r="H53" s="268"/>
    </row>
    <row r="54" spans="1:8" x14ac:dyDescent="0.55000000000000004">
      <c r="A54" s="106"/>
      <c r="B54" s="408" t="s">
        <v>135</v>
      </c>
      <c r="C54" s="410"/>
      <c r="D54" s="264"/>
      <c r="E54" s="264"/>
      <c r="F54" s="264"/>
      <c r="G54" s="267"/>
      <c r="H54" s="268"/>
    </row>
    <row r="55" spans="1:8" x14ac:dyDescent="0.55000000000000004">
      <c r="A55" s="106"/>
      <c r="B55" s="407"/>
      <c r="C55" s="407"/>
      <c r="D55" s="264"/>
      <c r="E55" s="264"/>
      <c r="F55" s="264"/>
      <c r="G55" s="267"/>
      <c r="H55" s="268"/>
    </row>
    <row r="56" spans="1:8" x14ac:dyDescent="0.55000000000000004">
      <c r="A56" s="106"/>
      <c r="B56" s="143"/>
      <c r="C56" s="120"/>
      <c r="D56" s="144">
        <f>SUM(D43:D55)</f>
        <v>0</v>
      </c>
      <c r="E56" s="145">
        <f>SUM(E43:E55)</f>
        <v>0</v>
      </c>
      <c r="F56" s="145">
        <f>SUM(F43:F55)</f>
        <v>0</v>
      </c>
      <c r="G56" s="144">
        <f>SUM(G43:G55)</f>
        <v>0</v>
      </c>
      <c r="H56" s="146">
        <f>SUM(H43:H55)</f>
        <v>0</v>
      </c>
    </row>
    <row r="57" spans="1:8" x14ac:dyDescent="0.55000000000000004">
      <c r="A57" s="74" t="s">
        <v>113</v>
      </c>
      <c r="B57" s="50" t="s">
        <v>279</v>
      </c>
      <c r="C57" s="120"/>
      <c r="D57" s="147"/>
      <c r="E57" s="147"/>
      <c r="F57" s="147"/>
      <c r="G57" s="141"/>
      <c r="H57" s="142"/>
    </row>
    <row r="58" spans="1:8" x14ac:dyDescent="0.55000000000000004">
      <c r="A58" s="106"/>
      <c r="C58" s="44" t="s">
        <v>265</v>
      </c>
      <c r="D58" s="144">
        <f>D56</f>
        <v>0</v>
      </c>
      <c r="E58" s="145">
        <f t="shared" ref="E58:H58" si="0">E56</f>
        <v>0</v>
      </c>
      <c r="F58" s="145">
        <f t="shared" si="0"/>
        <v>0</v>
      </c>
      <c r="G58" s="144">
        <f t="shared" si="0"/>
        <v>0</v>
      </c>
      <c r="H58" s="150">
        <f t="shared" si="0"/>
        <v>0</v>
      </c>
    </row>
    <row r="59" spans="1:8" x14ac:dyDescent="0.55000000000000004">
      <c r="A59" s="106"/>
      <c r="C59" s="44" t="s">
        <v>266</v>
      </c>
      <c r="E59" s="301" t="e">
        <f>E58/D58</f>
        <v>#DIV/0!</v>
      </c>
      <c r="F59" s="301" t="e">
        <f>F58/D58</f>
        <v>#DIV/0!</v>
      </c>
      <c r="G59" s="301" t="e">
        <f>G58/D58</f>
        <v>#DIV/0!</v>
      </c>
      <c r="H59" s="302" t="e">
        <f>H58/D58</f>
        <v>#DIV/0!</v>
      </c>
    </row>
    <row r="60" spans="1:8" x14ac:dyDescent="0.55000000000000004">
      <c r="A60" s="106"/>
      <c r="C60" s="44" t="s">
        <v>280</v>
      </c>
      <c r="E60" s="92" t="e">
        <f>IF(E59&gt;=(2/3),"Yes","No")</f>
        <v>#DIV/0!</v>
      </c>
      <c r="F60" s="92" t="e">
        <f>IF(F59&gt;=(2/3),"Yes","No")</f>
        <v>#DIV/0!</v>
      </c>
      <c r="G60" s="92" t="e">
        <f>IF(G59&gt;=(2/3),"Yes","No")</f>
        <v>#DIV/0!</v>
      </c>
      <c r="H60" s="151" t="e">
        <f>IF(H59&gt;=(2/3),"Yes","No")</f>
        <v>#DIV/0!</v>
      </c>
    </row>
    <row r="61" spans="1:8" x14ac:dyDescent="0.55000000000000004">
      <c r="A61" s="106"/>
      <c r="B61" s="84"/>
      <c r="C61" s="84"/>
      <c r="D61" s="84"/>
      <c r="E61" s="152" t="e">
        <f>IF(E60="No", "Note A", "Note B")</f>
        <v>#DIV/0!</v>
      </c>
      <c r="F61" s="152" t="e">
        <f>IF(F60="No", "Note A", "Note B")</f>
        <v>#DIV/0!</v>
      </c>
      <c r="G61" s="152" t="e">
        <f>IF(G60="No", "Note A", "Note B")</f>
        <v>#DIV/0!</v>
      </c>
      <c r="H61" s="153" t="e">
        <f>IF(H60="No", "Note A", "Note B")</f>
        <v>#DIV/0!</v>
      </c>
    </row>
    <row r="62" spans="1:8" x14ac:dyDescent="0.55000000000000004">
      <c r="A62" s="137" t="s">
        <v>444</v>
      </c>
      <c r="B62" s="138"/>
      <c r="C62" s="80"/>
      <c r="D62" s="80"/>
      <c r="E62" s="80"/>
      <c r="F62" s="80"/>
      <c r="G62" s="80"/>
      <c r="H62" s="81"/>
    </row>
    <row r="63" spans="1:8" ht="19.5" customHeight="1" x14ac:dyDescent="0.55000000000000004">
      <c r="A63" s="106"/>
      <c r="B63" s="88" t="s">
        <v>269</v>
      </c>
      <c r="C63" s="80"/>
      <c r="D63" s="80"/>
      <c r="E63" s="80"/>
      <c r="F63" s="80"/>
      <c r="G63" s="80"/>
      <c r="H63" s="81"/>
    </row>
    <row r="64" spans="1:8" x14ac:dyDescent="0.55000000000000004">
      <c r="A64" s="106"/>
      <c r="B64" s="407"/>
      <c r="C64" s="407"/>
      <c r="D64" s="263"/>
      <c r="E64" s="264"/>
      <c r="F64" s="264"/>
      <c r="G64" s="265"/>
      <c r="H64" s="266"/>
    </row>
    <row r="65" spans="1:8" x14ac:dyDescent="0.55000000000000004">
      <c r="A65" s="106"/>
      <c r="B65" s="429"/>
      <c r="C65" s="430"/>
      <c r="D65" s="263"/>
      <c r="E65" s="264"/>
      <c r="F65" s="264"/>
      <c r="G65" s="265"/>
      <c r="H65" s="266"/>
    </row>
    <row r="66" spans="1:8" x14ac:dyDescent="0.55000000000000004">
      <c r="A66" s="106"/>
      <c r="B66" s="429"/>
      <c r="C66" s="430"/>
      <c r="D66" s="263"/>
      <c r="E66" s="264"/>
      <c r="F66" s="264"/>
      <c r="G66" s="265"/>
      <c r="H66" s="266"/>
    </row>
    <row r="67" spans="1:8" x14ac:dyDescent="0.55000000000000004">
      <c r="A67" s="106"/>
      <c r="B67" s="429"/>
      <c r="C67" s="430"/>
      <c r="D67" s="263"/>
      <c r="E67" s="264"/>
      <c r="F67" s="264"/>
      <c r="G67" s="265"/>
      <c r="H67" s="266"/>
    </row>
    <row r="68" spans="1:8" x14ac:dyDescent="0.55000000000000004">
      <c r="A68" s="106"/>
      <c r="B68" s="408" t="s">
        <v>135</v>
      </c>
      <c r="C68" s="410"/>
      <c r="D68" s="263"/>
      <c r="E68" s="264"/>
      <c r="F68" s="264"/>
      <c r="G68" s="265"/>
      <c r="H68" s="266"/>
    </row>
    <row r="69" spans="1:8" x14ac:dyDescent="0.55000000000000004">
      <c r="A69" s="106"/>
      <c r="B69" s="407"/>
      <c r="C69" s="407"/>
      <c r="D69" s="264"/>
      <c r="E69" s="264"/>
      <c r="F69" s="264"/>
      <c r="G69" s="267"/>
      <c r="H69" s="268"/>
    </row>
    <row r="70" spans="1:8" ht="19.5" customHeight="1" x14ac:dyDescent="0.55000000000000004">
      <c r="A70" s="106"/>
      <c r="B70" s="88" t="s">
        <v>270</v>
      </c>
      <c r="C70" s="113"/>
      <c r="D70" s="140"/>
      <c r="E70" s="140"/>
      <c r="F70" s="140"/>
      <c r="G70" s="141"/>
      <c r="H70" s="142"/>
    </row>
    <row r="71" spans="1:8" x14ac:dyDescent="0.55000000000000004">
      <c r="A71" s="106"/>
      <c r="B71" s="407"/>
      <c r="C71" s="407"/>
      <c r="D71" s="264"/>
      <c r="E71" s="264"/>
      <c r="F71" s="264"/>
      <c r="G71" s="267"/>
      <c r="H71" s="268"/>
    </row>
    <row r="72" spans="1:8" x14ac:dyDescent="0.55000000000000004">
      <c r="A72" s="106"/>
      <c r="B72" s="429"/>
      <c r="C72" s="430"/>
      <c r="D72" s="264"/>
      <c r="E72" s="264"/>
      <c r="F72" s="264"/>
      <c r="G72" s="267"/>
      <c r="H72" s="268"/>
    </row>
    <row r="73" spans="1:8" x14ac:dyDescent="0.55000000000000004">
      <c r="A73" s="106"/>
      <c r="B73" s="429"/>
      <c r="C73" s="430"/>
      <c r="D73" s="264"/>
      <c r="E73" s="264"/>
      <c r="F73" s="264"/>
      <c r="G73" s="267"/>
      <c r="H73" s="268"/>
    </row>
    <row r="74" spans="1:8" x14ac:dyDescent="0.55000000000000004">
      <c r="A74" s="106"/>
      <c r="B74" s="429"/>
      <c r="C74" s="430"/>
      <c r="D74" s="264"/>
      <c r="E74" s="264"/>
      <c r="F74" s="264"/>
      <c r="G74" s="267"/>
      <c r="H74" s="268"/>
    </row>
    <row r="75" spans="1:8" x14ac:dyDescent="0.55000000000000004">
      <c r="A75" s="106"/>
      <c r="B75" s="408" t="s">
        <v>135</v>
      </c>
      <c r="C75" s="410"/>
      <c r="D75" s="264"/>
      <c r="E75" s="264"/>
      <c r="F75" s="264"/>
      <c r="G75" s="267"/>
      <c r="H75" s="268"/>
    </row>
    <row r="76" spans="1:8" x14ac:dyDescent="0.55000000000000004">
      <c r="A76" s="106"/>
      <c r="B76" s="407"/>
      <c r="C76" s="407"/>
      <c r="D76" s="264"/>
      <c r="E76" s="264"/>
      <c r="F76" s="264"/>
      <c r="G76" s="267"/>
      <c r="H76" s="268"/>
    </row>
    <row r="77" spans="1:8" x14ac:dyDescent="0.55000000000000004">
      <c r="A77" s="106"/>
      <c r="B77" s="143"/>
      <c r="C77" s="120"/>
      <c r="D77" s="144">
        <f>SUM(D64:D76)</f>
        <v>0</v>
      </c>
      <c r="E77" s="145">
        <f>SUM(E64:E76)</f>
        <v>0</v>
      </c>
      <c r="F77" s="145">
        <f>SUM(F64:F76)</f>
        <v>0</v>
      </c>
      <c r="G77" s="144">
        <f>SUM(G64:G76)</f>
        <v>0</v>
      </c>
      <c r="H77" s="146">
        <f>SUM(H64:H76)</f>
        <v>0</v>
      </c>
    </row>
    <row r="78" spans="1:8" x14ac:dyDescent="0.55000000000000004">
      <c r="A78" s="74" t="s">
        <v>113</v>
      </c>
      <c r="B78" s="50" t="s">
        <v>279</v>
      </c>
      <c r="C78" s="120"/>
      <c r="D78" s="147"/>
      <c r="E78" s="147"/>
      <c r="F78" s="147"/>
      <c r="G78" s="141"/>
      <c r="H78" s="142"/>
    </row>
    <row r="79" spans="1:8" x14ac:dyDescent="0.55000000000000004">
      <c r="A79" s="106"/>
      <c r="C79" s="44" t="s">
        <v>265</v>
      </c>
      <c r="D79" s="144">
        <f>D77</f>
        <v>0</v>
      </c>
      <c r="E79" s="145">
        <f t="shared" ref="E79:H79" si="1">E77</f>
        <v>0</v>
      </c>
      <c r="F79" s="145">
        <f t="shared" si="1"/>
        <v>0</v>
      </c>
      <c r="G79" s="144">
        <f t="shared" si="1"/>
        <v>0</v>
      </c>
      <c r="H79" s="150">
        <f t="shared" si="1"/>
        <v>0</v>
      </c>
    </row>
    <row r="80" spans="1:8" x14ac:dyDescent="0.55000000000000004">
      <c r="A80" s="106"/>
      <c r="C80" s="44" t="s">
        <v>266</v>
      </c>
      <c r="E80" s="301" t="e">
        <f>E79/D79</f>
        <v>#DIV/0!</v>
      </c>
      <c r="F80" s="301" t="e">
        <f>F79/D79</f>
        <v>#DIV/0!</v>
      </c>
      <c r="G80" s="301" t="e">
        <f>G79/D79</f>
        <v>#DIV/0!</v>
      </c>
      <c r="H80" s="302" t="e">
        <f>H79/D79</f>
        <v>#DIV/0!</v>
      </c>
    </row>
    <row r="81" spans="1:8" x14ac:dyDescent="0.55000000000000004">
      <c r="A81" s="106"/>
      <c r="C81" s="44" t="s">
        <v>280</v>
      </c>
      <c r="E81" s="92" t="e">
        <f>IF(E80&gt;=(2/3),"Yes","No")</f>
        <v>#DIV/0!</v>
      </c>
      <c r="F81" s="92" t="e">
        <f>IF(F80&gt;=(2/3),"Yes","No")</f>
        <v>#DIV/0!</v>
      </c>
      <c r="G81" s="92" t="e">
        <f>IF(G80&gt;=(2/3),"Yes","No")</f>
        <v>#DIV/0!</v>
      </c>
      <c r="H81" s="151" t="e">
        <f>IF(H80&gt;=(2/3),"Yes","No")</f>
        <v>#DIV/0!</v>
      </c>
    </row>
    <row r="82" spans="1:8" x14ac:dyDescent="0.55000000000000004">
      <c r="A82" s="106"/>
      <c r="B82" s="84"/>
      <c r="C82" s="84"/>
      <c r="D82" s="84"/>
      <c r="E82" s="152" t="e">
        <f>IF(E81="No", "Note A", "Note B")</f>
        <v>#DIV/0!</v>
      </c>
      <c r="F82" s="152" t="e">
        <f>IF(F81="No", "Note A", "Note B")</f>
        <v>#DIV/0!</v>
      </c>
      <c r="G82" s="152" t="e">
        <f>IF(G81="No", "Note A", "Note B")</f>
        <v>#DIV/0!</v>
      </c>
      <c r="H82" s="153" t="e">
        <f>IF(H81="No", "Note A", "Note B")</f>
        <v>#DIV/0!</v>
      </c>
    </row>
    <row r="83" spans="1:8" x14ac:dyDescent="0.55000000000000004">
      <c r="A83" s="137" t="s">
        <v>445</v>
      </c>
      <c r="B83" s="138"/>
      <c r="C83" s="80"/>
      <c r="D83" s="80"/>
      <c r="E83" s="80"/>
      <c r="F83" s="80"/>
      <c r="G83" s="80"/>
      <c r="H83" s="81"/>
    </row>
    <row r="84" spans="1:8" ht="19.5" customHeight="1" x14ac:dyDescent="0.55000000000000004">
      <c r="A84" s="106"/>
      <c r="B84" s="88" t="s">
        <v>269</v>
      </c>
      <c r="C84" s="80"/>
      <c r="D84" s="80"/>
      <c r="E84" s="80"/>
      <c r="F84" s="80"/>
      <c r="G84" s="80"/>
      <c r="H84" s="81"/>
    </row>
    <row r="85" spans="1:8" x14ac:dyDescent="0.55000000000000004">
      <c r="A85" s="106"/>
      <c r="B85" s="407"/>
      <c r="C85" s="407"/>
      <c r="D85" s="263"/>
      <c r="E85" s="264"/>
      <c r="F85" s="264"/>
      <c r="G85" s="265"/>
      <c r="H85" s="266"/>
    </row>
    <row r="86" spans="1:8" x14ac:dyDescent="0.55000000000000004">
      <c r="A86" s="106"/>
      <c r="B86" s="429"/>
      <c r="C86" s="430"/>
      <c r="D86" s="263"/>
      <c r="E86" s="264"/>
      <c r="F86" s="264"/>
      <c r="G86" s="265"/>
      <c r="H86" s="266"/>
    </row>
    <row r="87" spans="1:8" x14ac:dyDescent="0.55000000000000004">
      <c r="A87" s="106"/>
      <c r="B87" s="429"/>
      <c r="C87" s="430"/>
      <c r="D87" s="263"/>
      <c r="E87" s="264"/>
      <c r="F87" s="264"/>
      <c r="G87" s="265"/>
      <c r="H87" s="266"/>
    </row>
    <row r="88" spans="1:8" x14ac:dyDescent="0.55000000000000004">
      <c r="A88" s="106"/>
      <c r="B88" s="429"/>
      <c r="C88" s="430"/>
      <c r="D88" s="263"/>
      <c r="E88" s="264"/>
      <c r="F88" s="264"/>
      <c r="G88" s="265"/>
      <c r="H88" s="266"/>
    </row>
    <row r="89" spans="1:8" x14ac:dyDescent="0.55000000000000004">
      <c r="A89" s="106"/>
      <c r="B89" s="408" t="s">
        <v>135</v>
      </c>
      <c r="C89" s="410"/>
      <c r="D89" s="263"/>
      <c r="E89" s="264"/>
      <c r="F89" s="264"/>
      <c r="G89" s="265"/>
      <c r="H89" s="266"/>
    </row>
    <row r="90" spans="1:8" x14ac:dyDescent="0.55000000000000004">
      <c r="A90" s="106"/>
      <c r="B90" s="407"/>
      <c r="C90" s="407"/>
      <c r="D90" s="264"/>
      <c r="E90" s="264"/>
      <c r="F90" s="264"/>
      <c r="G90" s="267"/>
      <c r="H90" s="268"/>
    </row>
    <row r="91" spans="1:8" ht="19.5" customHeight="1" x14ac:dyDescent="0.55000000000000004">
      <c r="A91" s="106"/>
      <c r="B91" s="88" t="s">
        <v>270</v>
      </c>
      <c r="C91" s="113"/>
      <c r="D91" s="140"/>
      <c r="E91" s="140"/>
      <c r="F91" s="140"/>
      <c r="G91" s="141"/>
      <c r="H91" s="142"/>
    </row>
    <row r="92" spans="1:8" x14ac:dyDescent="0.55000000000000004">
      <c r="A92" s="106"/>
      <c r="B92" s="407"/>
      <c r="C92" s="407"/>
      <c r="D92" s="264"/>
      <c r="E92" s="264"/>
      <c r="F92" s="264"/>
      <c r="G92" s="267"/>
      <c r="H92" s="268"/>
    </row>
    <row r="93" spans="1:8" x14ac:dyDescent="0.55000000000000004">
      <c r="A93" s="106"/>
      <c r="B93" s="429"/>
      <c r="C93" s="430"/>
      <c r="D93" s="264"/>
      <c r="E93" s="264"/>
      <c r="F93" s="264"/>
      <c r="G93" s="267"/>
      <c r="H93" s="268"/>
    </row>
    <row r="94" spans="1:8" x14ac:dyDescent="0.55000000000000004">
      <c r="A94" s="106"/>
      <c r="B94" s="429"/>
      <c r="C94" s="430"/>
      <c r="D94" s="264"/>
      <c r="E94" s="264"/>
      <c r="F94" s="264"/>
      <c r="G94" s="267"/>
      <c r="H94" s="268"/>
    </row>
    <row r="95" spans="1:8" x14ac:dyDescent="0.55000000000000004">
      <c r="A95" s="106"/>
      <c r="B95" s="429"/>
      <c r="C95" s="430"/>
      <c r="D95" s="264"/>
      <c r="E95" s="264"/>
      <c r="F95" s="264"/>
      <c r="G95" s="267"/>
      <c r="H95" s="268"/>
    </row>
    <row r="96" spans="1:8" x14ac:dyDescent="0.55000000000000004">
      <c r="A96" s="106"/>
      <c r="B96" s="408" t="s">
        <v>135</v>
      </c>
      <c r="C96" s="410"/>
      <c r="D96" s="264"/>
      <c r="E96" s="264"/>
      <c r="F96" s="264"/>
      <c r="G96" s="267"/>
      <c r="H96" s="268"/>
    </row>
    <row r="97" spans="1:8" x14ac:dyDescent="0.55000000000000004">
      <c r="A97" s="106"/>
      <c r="B97" s="407"/>
      <c r="C97" s="407"/>
      <c r="D97" s="264"/>
      <c r="E97" s="264"/>
      <c r="F97" s="264"/>
      <c r="G97" s="267"/>
      <c r="H97" s="268"/>
    </row>
    <row r="98" spans="1:8" x14ac:dyDescent="0.55000000000000004">
      <c r="A98" s="106"/>
      <c r="B98" s="143"/>
      <c r="C98" s="120"/>
      <c r="D98" s="144">
        <f>SUM(D85:D97)</f>
        <v>0</v>
      </c>
      <c r="E98" s="145">
        <f>SUM(E85:E97)</f>
        <v>0</v>
      </c>
      <c r="F98" s="145">
        <f>SUM(F85:F97)</f>
        <v>0</v>
      </c>
      <c r="G98" s="144">
        <f>SUM(G85:G97)</f>
        <v>0</v>
      </c>
      <c r="H98" s="146">
        <f>SUM(H85:H97)</f>
        <v>0</v>
      </c>
    </row>
    <row r="99" spans="1:8" x14ac:dyDescent="0.55000000000000004">
      <c r="A99" s="74" t="s">
        <v>113</v>
      </c>
      <c r="B99" s="50" t="s">
        <v>279</v>
      </c>
      <c r="C99" s="120"/>
      <c r="D99" s="147"/>
      <c r="E99" s="147"/>
      <c r="F99" s="147"/>
      <c r="G99" s="141"/>
      <c r="H99" s="142"/>
    </row>
    <row r="100" spans="1:8" x14ac:dyDescent="0.55000000000000004">
      <c r="A100" s="106"/>
      <c r="C100" s="44" t="s">
        <v>265</v>
      </c>
      <c r="D100" s="144">
        <f>D98</f>
        <v>0</v>
      </c>
      <c r="E100" s="145">
        <f t="shared" ref="E100:H100" si="2">E98</f>
        <v>0</v>
      </c>
      <c r="F100" s="145">
        <f t="shared" si="2"/>
        <v>0</v>
      </c>
      <c r="G100" s="144">
        <f t="shared" si="2"/>
        <v>0</v>
      </c>
      <c r="H100" s="150">
        <f t="shared" si="2"/>
        <v>0</v>
      </c>
    </row>
    <row r="101" spans="1:8" x14ac:dyDescent="0.55000000000000004">
      <c r="A101" s="106"/>
      <c r="C101" s="44" t="s">
        <v>266</v>
      </c>
      <c r="E101" s="301" t="e">
        <f>E100/D100</f>
        <v>#DIV/0!</v>
      </c>
      <c r="F101" s="301" t="e">
        <f>F100/D100</f>
        <v>#DIV/0!</v>
      </c>
      <c r="G101" s="301" t="e">
        <f>G100/D100</f>
        <v>#DIV/0!</v>
      </c>
      <c r="H101" s="302" t="e">
        <f>H100/D100</f>
        <v>#DIV/0!</v>
      </c>
    </row>
    <row r="102" spans="1:8" x14ac:dyDescent="0.55000000000000004">
      <c r="A102" s="106"/>
      <c r="C102" s="44" t="s">
        <v>280</v>
      </c>
      <c r="E102" s="92" t="e">
        <f>IF(E101&gt;=(2/3),"Yes","No")</f>
        <v>#DIV/0!</v>
      </c>
      <c r="F102" s="92" t="e">
        <f>IF(F101&gt;=(2/3),"Yes","No")</f>
        <v>#DIV/0!</v>
      </c>
      <c r="G102" s="92" t="e">
        <f>IF(G101&gt;=(2/3),"Yes","No")</f>
        <v>#DIV/0!</v>
      </c>
      <c r="H102" s="151" t="e">
        <f>IF(H101&gt;=(2/3),"Yes","No")</f>
        <v>#DIV/0!</v>
      </c>
    </row>
    <row r="103" spans="1:8" x14ac:dyDescent="0.55000000000000004">
      <c r="A103" s="106"/>
      <c r="B103" s="84"/>
      <c r="C103" s="84"/>
      <c r="D103" s="84"/>
      <c r="E103" s="152" t="e">
        <f>IF(E102="No", "Note A", "Note B")</f>
        <v>#DIV/0!</v>
      </c>
      <c r="F103" s="152" t="e">
        <f>IF(F102="No", "Note A", "Note B")</f>
        <v>#DIV/0!</v>
      </c>
      <c r="G103" s="152" t="e">
        <f>IF(G102="No", "Note A", "Note B")</f>
        <v>#DIV/0!</v>
      </c>
      <c r="H103" s="153" t="e">
        <f>IF(H102="No", "Note A", "Note B")</f>
        <v>#DIV/0!</v>
      </c>
    </row>
    <row r="104" spans="1:8" x14ac:dyDescent="0.55000000000000004">
      <c r="A104" s="137" t="s">
        <v>446</v>
      </c>
      <c r="B104" s="138"/>
      <c r="C104" s="80"/>
      <c r="D104" s="80"/>
      <c r="E104" s="80"/>
      <c r="F104" s="80"/>
      <c r="G104" s="80"/>
      <c r="H104" s="81"/>
    </row>
    <row r="105" spans="1:8" ht="19.5" customHeight="1" x14ac:dyDescent="0.55000000000000004">
      <c r="A105" s="106"/>
      <c r="B105" s="88" t="s">
        <v>269</v>
      </c>
      <c r="C105" s="80"/>
      <c r="D105" s="80"/>
      <c r="E105" s="80"/>
      <c r="F105" s="80"/>
      <c r="G105" s="80"/>
      <c r="H105" s="81"/>
    </row>
    <row r="106" spans="1:8" x14ac:dyDescent="0.55000000000000004">
      <c r="A106" s="106"/>
      <c r="B106" s="407"/>
      <c r="C106" s="407"/>
      <c r="D106" s="263"/>
      <c r="E106" s="264"/>
      <c r="F106" s="264"/>
      <c r="G106" s="265"/>
      <c r="H106" s="266"/>
    </row>
    <row r="107" spans="1:8" x14ac:dyDescent="0.55000000000000004">
      <c r="A107" s="106"/>
      <c r="B107" s="429"/>
      <c r="C107" s="430"/>
      <c r="D107" s="263"/>
      <c r="E107" s="264"/>
      <c r="F107" s="264"/>
      <c r="G107" s="265"/>
      <c r="H107" s="266"/>
    </row>
    <row r="108" spans="1:8" x14ac:dyDescent="0.55000000000000004">
      <c r="A108" s="106"/>
      <c r="B108" s="429"/>
      <c r="C108" s="430"/>
      <c r="D108" s="263"/>
      <c r="E108" s="264"/>
      <c r="F108" s="264"/>
      <c r="G108" s="265"/>
      <c r="H108" s="266"/>
    </row>
    <row r="109" spans="1:8" x14ac:dyDescent="0.55000000000000004">
      <c r="A109" s="106"/>
      <c r="B109" s="429"/>
      <c r="C109" s="430"/>
      <c r="D109" s="263"/>
      <c r="E109" s="264"/>
      <c r="F109" s="264"/>
      <c r="G109" s="265"/>
      <c r="H109" s="266"/>
    </row>
    <row r="110" spans="1:8" x14ac:dyDescent="0.55000000000000004">
      <c r="A110" s="106"/>
      <c r="B110" s="408" t="s">
        <v>135</v>
      </c>
      <c r="C110" s="410"/>
      <c r="D110" s="263"/>
      <c r="E110" s="264"/>
      <c r="F110" s="264"/>
      <c r="G110" s="265"/>
      <c r="H110" s="266"/>
    </row>
    <row r="111" spans="1:8" x14ac:dyDescent="0.55000000000000004">
      <c r="A111" s="106"/>
      <c r="B111" s="407"/>
      <c r="C111" s="407"/>
      <c r="D111" s="264"/>
      <c r="E111" s="264"/>
      <c r="F111" s="264"/>
      <c r="G111" s="267"/>
      <c r="H111" s="268"/>
    </row>
    <row r="112" spans="1:8" ht="19.5" customHeight="1" x14ac:dyDescent="0.55000000000000004">
      <c r="A112" s="106"/>
      <c r="B112" s="88" t="s">
        <v>270</v>
      </c>
      <c r="C112" s="113"/>
      <c r="D112" s="140"/>
      <c r="E112" s="140"/>
      <c r="F112" s="140"/>
      <c r="G112" s="141"/>
      <c r="H112" s="142"/>
    </row>
    <row r="113" spans="1:8" x14ac:dyDescent="0.55000000000000004">
      <c r="A113" s="106"/>
      <c r="B113" s="407"/>
      <c r="C113" s="407"/>
      <c r="D113" s="264"/>
      <c r="E113" s="264"/>
      <c r="F113" s="264"/>
      <c r="G113" s="267"/>
      <c r="H113" s="268"/>
    </row>
    <row r="114" spans="1:8" x14ac:dyDescent="0.55000000000000004">
      <c r="A114" s="106"/>
      <c r="B114" s="429"/>
      <c r="C114" s="430"/>
      <c r="D114" s="264"/>
      <c r="E114" s="264"/>
      <c r="F114" s="264"/>
      <c r="G114" s="267"/>
      <c r="H114" s="268"/>
    </row>
    <row r="115" spans="1:8" x14ac:dyDescent="0.55000000000000004">
      <c r="A115" s="106"/>
      <c r="B115" s="429"/>
      <c r="C115" s="430"/>
      <c r="D115" s="264"/>
      <c r="E115" s="264"/>
      <c r="F115" s="264"/>
      <c r="G115" s="267"/>
      <c r="H115" s="268"/>
    </row>
    <row r="116" spans="1:8" x14ac:dyDescent="0.55000000000000004">
      <c r="A116" s="106"/>
      <c r="B116" s="429"/>
      <c r="C116" s="430"/>
      <c r="D116" s="264"/>
      <c r="E116" s="264"/>
      <c r="F116" s="264"/>
      <c r="G116" s="267"/>
      <c r="H116" s="268"/>
    </row>
    <row r="117" spans="1:8" x14ac:dyDescent="0.55000000000000004">
      <c r="A117" s="106"/>
      <c r="B117" s="408" t="s">
        <v>135</v>
      </c>
      <c r="C117" s="410"/>
      <c r="D117" s="264"/>
      <c r="E117" s="264"/>
      <c r="F117" s="264"/>
      <c r="G117" s="267"/>
      <c r="H117" s="268"/>
    </row>
    <row r="118" spans="1:8" x14ac:dyDescent="0.55000000000000004">
      <c r="A118" s="106"/>
      <c r="B118" s="407"/>
      <c r="C118" s="407"/>
      <c r="D118" s="264"/>
      <c r="E118" s="264"/>
      <c r="F118" s="264"/>
      <c r="G118" s="267"/>
      <c r="H118" s="268"/>
    </row>
    <row r="119" spans="1:8" x14ac:dyDescent="0.55000000000000004">
      <c r="A119" s="106"/>
      <c r="B119" s="143"/>
      <c r="C119" s="120"/>
      <c r="D119" s="144">
        <f>SUM(D106:D118)</f>
        <v>0</v>
      </c>
      <c r="E119" s="145">
        <f>SUM(E106:E118)</f>
        <v>0</v>
      </c>
      <c r="F119" s="145">
        <f>SUM(F106:F118)</f>
        <v>0</v>
      </c>
      <c r="G119" s="144">
        <f>SUM(G106:G118)</f>
        <v>0</v>
      </c>
      <c r="H119" s="146">
        <f>SUM(H106:H118)</f>
        <v>0</v>
      </c>
    </row>
    <row r="120" spans="1:8" x14ac:dyDescent="0.55000000000000004">
      <c r="A120" s="74" t="s">
        <v>113</v>
      </c>
      <c r="B120" s="50" t="s">
        <v>279</v>
      </c>
      <c r="C120" s="120"/>
      <c r="D120" s="147"/>
      <c r="E120" s="147"/>
      <c r="F120" s="147"/>
      <c r="G120" s="141"/>
      <c r="H120" s="142"/>
    </row>
    <row r="121" spans="1:8" x14ac:dyDescent="0.55000000000000004">
      <c r="A121" s="106"/>
      <c r="C121" s="44" t="s">
        <v>265</v>
      </c>
      <c r="D121" s="144">
        <f>D119</f>
        <v>0</v>
      </c>
      <c r="E121" s="145">
        <f t="shared" ref="E121:H121" si="3">E119</f>
        <v>0</v>
      </c>
      <c r="F121" s="145">
        <f t="shared" si="3"/>
        <v>0</v>
      </c>
      <c r="G121" s="144">
        <f t="shared" si="3"/>
        <v>0</v>
      </c>
      <c r="H121" s="150">
        <f t="shared" si="3"/>
        <v>0</v>
      </c>
    </row>
    <row r="122" spans="1:8" x14ac:dyDescent="0.55000000000000004">
      <c r="A122" s="106"/>
      <c r="C122" s="44" t="s">
        <v>266</v>
      </c>
      <c r="E122" s="301" t="e">
        <f>E121/D121</f>
        <v>#DIV/0!</v>
      </c>
      <c r="F122" s="301" t="e">
        <f>F121/D121</f>
        <v>#DIV/0!</v>
      </c>
      <c r="G122" s="301" t="e">
        <f>G121/D121</f>
        <v>#DIV/0!</v>
      </c>
      <c r="H122" s="302" t="e">
        <f>H121/D121</f>
        <v>#DIV/0!</v>
      </c>
    </row>
    <row r="123" spans="1:8" x14ac:dyDescent="0.55000000000000004">
      <c r="A123" s="106"/>
      <c r="C123" s="44" t="s">
        <v>280</v>
      </c>
      <c r="E123" s="92" t="e">
        <f>IF(E122&gt;=(2/3),"Yes","No")</f>
        <v>#DIV/0!</v>
      </c>
      <c r="F123" s="92" t="e">
        <f>IF(F122&gt;=(2/3),"Yes","No")</f>
        <v>#DIV/0!</v>
      </c>
      <c r="G123" s="92" t="e">
        <f>IF(G122&gt;=(2/3),"Yes","No")</f>
        <v>#DIV/0!</v>
      </c>
      <c r="H123" s="151" t="e">
        <f>IF(H122&gt;=(2/3),"Yes","No")</f>
        <v>#DIV/0!</v>
      </c>
    </row>
    <row r="124" spans="1:8" x14ac:dyDescent="0.55000000000000004">
      <c r="A124" s="106"/>
      <c r="B124" s="84"/>
      <c r="C124" s="84"/>
      <c r="D124" s="84"/>
      <c r="E124" s="152" t="e">
        <f>IF(E123="No", "Note A", "Note B")</f>
        <v>#DIV/0!</v>
      </c>
      <c r="F124" s="152" t="e">
        <f>IF(F123="No", "Note A", "Note B")</f>
        <v>#DIV/0!</v>
      </c>
      <c r="G124" s="152" t="e">
        <f>IF(G123="No", "Note A", "Note B")</f>
        <v>#DIV/0!</v>
      </c>
      <c r="H124" s="153" t="e">
        <f>IF(H123="No", "Note A", "Note B")</f>
        <v>#DIV/0!</v>
      </c>
    </row>
    <row r="125" spans="1:8" x14ac:dyDescent="0.55000000000000004">
      <c r="A125" s="106"/>
      <c r="E125" s="154"/>
      <c r="F125" s="154"/>
      <c r="G125" s="154"/>
      <c r="H125" s="184"/>
    </row>
    <row r="126" spans="1:8" ht="15" customHeight="1" x14ac:dyDescent="0.55000000000000004">
      <c r="A126" s="106"/>
      <c r="B126" s="155" t="s">
        <v>273</v>
      </c>
      <c r="C126" s="143" t="s">
        <v>299</v>
      </c>
      <c r="D126" s="143"/>
      <c r="E126" s="143"/>
      <c r="F126" s="143"/>
      <c r="G126" s="143"/>
      <c r="H126" s="156"/>
    </row>
    <row r="127" spans="1:8" ht="15" customHeight="1" x14ac:dyDescent="0.55000000000000004">
      <c r="A127" s="106"/>
      <c r="B127" s="155" t="s">
        <v>274</v>
      </c>
      <c r="C127" s="442" t="s">
        <v>333</v>
      </c>
      <c r="D127" s="442"/>
      <c r="E127" s="442"/>
      <c r="F127" s="442"/>
      <c r="G127" s="442"/>
      <c r="H127" s="443"/>
    </row>
    <row r="128" spans="1:8" x14ac:dyDescent="0.55000000000000004">
      <c r="A128" s="106"/>
      <c r="B128" s="157"/>
      <c r="C128" s="442"/>
      <c r="D128" s="442"/>
      <c r="E128" s="442"/>
      <c r="F128" s="442"/>
      <c r="G128" s="442"/>
      <c r="H128" s="443"/>
    </row>
    <row r="129" spans="1:8" x14ac:dyDescent="0.55000000000000004">
      <c r="A129" s="106"/>
      <c r="E129" s="92"/>
      <c r="F129" s="92"/>
      <c r="G129" s="92"/>
      <c r="H129" s="151"/>
    </row>
    <row r="130" spans="1:8" x14ac:dyDescent="0.55000000000000004">
      <c r="A130" s="74" t="s">
        <v>114</v>
      </c>
      <c r="B130" s="50" t="s">
        <v>275</v>
      </c>
      <c r="E130" s="92"/>
      <c r="F130" s="92"/>
      <c r="G130" s="92"/>
      <c r="H130" s="151"/>
    </row>
    <row r="131" spans="1:8" x14ac:dyDescent="0.55000000000000004">
      <c r="A131" s="106"/>
      <c r="B131" s="431" t="s">
        <v>283</v>
      </c>
      <c r="C131" s="431"/>
      <c r="D131" s="431"/>
      <c r="E131" s="431"/>
      <c r="F131" s="431"/>
      <c r="G131" s="431"/>
      <c r="H131" s="432"/>
    </row>
    <row r="132" spans="1:8" x14ac:dyDescent="0.55000000000000004">
      <c r="A132" s="74"/>
      <c r="B132" s="431"/>
      <c r="C132" s="431"/>
      <c r="D132" s="431"/>
      <c r="E132" s="431"/>
      <c r="F132" s="431"/>
      <c r="G132" s="431"/>
      <c r="H132" s="432"/>
    </row>
    <row r="133" spans="1:8" x14ac:dyDescent="0.55000000000000004">
      <c r="A133" s="74"/>
      <c r="B133" s="431"/>
      <c r="C133" s="431"/>
      <c r="D133" s="431"/>
      <c r="E133" s="431"/>
      <c r="F133" s="431"/>
      <c r="G133" s="431"/>
      <c r="H133" s="432"/>
    </row>
    <row r="134" spans="1:8" x14ac:dyDescent="0.55000000000000004">
      <c r="A134" s="74"/>
      <c r="E134" s="92"/>
      <c r="F134" s="92"/>
      <c r="G134" s="92"/>
      <c r="H134" s="151"/>
    </row>
    <row r="135" spans="1:8" x14ac:dyDescent="0.55000000000000004">
      <c r="A135" s="74"/>
      <c r="B135" s="431" t="s">
        <v>316</v>
      </c>
      <c r="C135" s="431"/>
      <c r="D135" s="431"/>
      <c r="E135" s="431"/>
      <c r="F135" s="431"/>
      <c r="G135" s="431"/>
      <c r="H135" s="432"/>
    </row>
    <row r="136" spans="1:8" x14ac:dyDescent="0.55000000000000004">
      <c r="A136" s="74"/>
      <c r="B136" s="431"/>
      <c r="C136" s="431"/>
      <c r="D136" s="431"/>
      <c r="E136" s="431"/>
      <c r="F136" s="431"/>
      <c r="G136" s="431"/>
      <c r="H136" s="432"/>
    </row>
    <row r="137" spans="1:8" x14ac:dyDescent="0.55000000000000004">
      <c r="A137" s="74"/>
      <c r="B137" s="431"/>
      <c r="C137" s="431"/>
      <c r="D137" s="431"/>
      <c r="E137" s="431"/>
      <c r="F137" s="431"/>
      <c r="G137" s="431"/>
      <c r="H137" s="432"/>
    </row>
    <row r="138" spans="1:8" x14ac:dyDescent="0.55000000000000004">
      <c r="A138" s="74"/>
      <c r="B138" s="431"/>
      <c r="C138" s="431"/>
      <c r="D138" s="431"/>
      <c r="E138" s="431"/>
      <c r="F138" s="431"/>
      <c r="G138" s="431"/>
      <c r="H138" s="432"/>
    </row>
    <row r="139" spans="1:8" x14ac:dyDescent="0.55000000000000004">
      <c r="A139" s="74"/>
      <c r="B139" s="431"/>
      <c r="C139" s="431"/>
      <c r="D139" s="431"/>
      <c r="E139" s="431"/>
      <c r="F139" s="431"/>
      <c r="G139" s="431"/>
      <c r="H139" s="432"/>
    </row>
    <row r="140" spans="1:8" x14ac:dyDescent="0.55000000000000004">
      <c r="A140" s="74"/>
      <c r="E140" s="92"/>
      <c r="F140" s="92"/>
      <c r="G140" s="92"/>
      <c r="H140" s="151"/>
    </row>
    <row r="141" spans="1:8" x14ac:dyDescent="0.55000000000000004">
      <c r="A141" s="74"/>
      <c r="B141" s="50" t="s">
        <v>395</v>
      </c>
      <c r="D141" s="457"/>
      <c r="E141" s="457"/>
      <c r="F141" s="457"/>
      <c r="G141" s="457"/>
      <c r="H141" s="458"/>
    </row>
    <row r="142" spans="1:8" x14ac:dyDescent="0.55000000000000004">
      <c r="A142" s="74"/>
      <c r="D142" s="185"/>
      <c r="E142" s="158"/>
      <c r="F142" s="158"/>
      <c r="G142" s="158"/>
      <c r="H142" s="159"/>
    </row>
    <row r="143" spans="1:8" x14ac:dyDescent="0.55000000000000004">
      <c r="A143" s="74"/>
      <c r="D143" s="78" t="s">
        <v>284</v>
      </c>
      <c r="E143" s="158" t="s">
        <v>277</v>
      </c>
      <c r="F143" s="158" t="s">
        <v>282</v>
      </c>
      <c r="G143" s="158"/>
      <c r="H143" s="159"/>
    </row>
    <row r="144" spans="1:8" x14ac:dyDescent="0.55000000000000004">
      <c r="A144" s="74"/>
      <c r="B144" s="160" t="s">
        <v>276</v>
      </c>
      <c r="C144" s="84"/>
      <c r="D144" s="161" t="s">
        <v>285</v>
      </c>
      <c r="E144" s="162" t="s">
        <v>278</v>
      </c>
      <c r="F144" s="162" t="s">
        <v>281</v>
      </c>
      <c r="G144" s="444" t="s">
        <v>286</v>
      </c>
      <c r="H144" s="445"/>
    </row>
    <row r="145" spans="1:8" x14ac:dyDescent="0.55000000000000004">
      <c r="A145" s="74"/>
      <c r="B145" s="44" t="s">
        <v>462</v>
      </c>
      <c r="C145" s="44" t="s">
        <v>332</v>
      </c>
      <c r="E145" s="92"/>
      <c r="G145" s="92"/>
      <c r="H145" s="151"/>
    </row>
    <row r="146" spans="1:8" x14ac:dyDescent="0.55000000000000004">
      <c r="A146" s="74"/>
      <c r="C146" s="163" t="e">
        <f>IF(E60="Yes", "Complete Analysis", "N/A - Do Not Complete")</f>
        <v>#DIV/0!</v>
      </c>
      <c r="D146" s="286"/>
      <c r="E146" s="264"/>
      <c r="F146" s="91" t="e">
        <f>E146/E152</f>
        <v>#DIV/0!</v>
      </c>
      <c r="G146" s="427"/>
      <c r="H146" s="428"/>
    </row>
    <row r="147" spans="1:8" x14ac:dyDescent="0.55000000000000004">
      <c r="A147" s="74"/>
      <c r="D147" s="286"/>
      <c r="E147" s="264"/>
      <c r="F147" s="91" t="e">
        <f>E147/E152</f>
        <v>#DIV/0!</v>
      </c>
      <c r="G147" s="427"/>
      <c r="H147" s="428"/>
    </row>
    <row r="148" spans="1:8" x14ac:dyDescent="0.55000000000000004">
      <c r="A148" s="74"/>
      <c r="D148" s="286"/>
      <c r="E148" s="264"/>
      <c r="F148" s="91" t="e">
        <f>E148/E152</f>
        <v>#DIV/0!</v>
      </c>
      <c r="G148" s="427"/>
      <c r="H148" s="428"/>
    </row>
    <row r="149" spans="1:8" x14ac:dyDescent="0.55000000000000004">
      <c r="A149" s="74"/>
      <c r="D149" s="286"/>
      <c r="E149" s="264"/>
      <c r="F149" s="91" t="e">
        <f>E149/E152</f>
        <v>#DIV/0!</v>
      </c>
      <c r="G149" s="427"/>
      <c r="H149" s="428"/>
    </row>
    <row r="150" spans="1:8" x14ac:dyDescent="0.55000000000000004">
      <c r="A150" s="74"/>
      <c r="D150" s="286"/>
      <c r="E150" s="264"/>
      <c r="F150" s="91" t="e">
        <f>E150/E152</f>
        <v>#DIV/0!</v>
      </c>
      <c r="G150" s="427"/>
      <c r="H150" s="428"/>
    </row>
    <row r="151" spans="1:8" x14ac:dyDescent="0.55000000000000004">
      <c r="A151" s="74"/>
      <c r="D151" s="287"/>
      <c r="E151" s="270"/>
      <c r="F151" s="91" t="e">
        <f>E151/E152</f>
        <v>#DIV/0!</v>
      </c>
      <c r="G151" s="425"/>
      <c r="H151" s="426"/>
    </row>
    <row r="152" spans="1:8" x14ac:dyDescent="0.55000000000000004">
      <c r="A152" s="74"/>
      <c r="C152" s="164"/>
      <c r="D152" s="164" t="s">
        <v>334</v>
      </c>
      <c r="E152" s="165">
        <f>SUM(E146:E151)</f>
        <v>0</v>
      </c>
      <c r="F152" s="92"/>
      <c r="G152" s="166" t="s">
        <v>287</v>
      </c>
      <c r="H152" s="290"/>
    </row>
    <row r="153" spans="1:8" x14ac:dyDescent="0.55000000000000004">
      <c r="A153" s="74"/>
      <c r="E153" s="92"/>
      <c r="F153" s="92"/>
      <c r="G153" s="92"/>
      <c r="H153" s="151"/>
    </row>
    <row r="154" spans="1:8" x14ac:dyDescent="0.55000000000000004">
      <c r="A154" s="74"/>
      <c r="B154" s="44" t="s">
        <v>462</v>
      </c>
      <c r="C154" s="44" t="s">
        <v>130</v>
      </c>
      <c r="E154" s="92"/>
      <c r="F154" s="92"/>
      <c r="G154" s="92"/>
      <c r="H154" s="151"/>
    </row>
    <row r="155" spans="1:8" x14ac:dyDescent="0.55000000000000004">
      <c r="A155" s="74"/>
      <c r="C155" s="163" t="e">
        <f>IF(F60="Yes", "Complete Analysis", "N/A - Do Not Complete")</f>
        <v>#DIV/0!</v>
      </c>
      <c r="D155" s="286"/>
      <c r="E155" s="264"/>
      <c r="F155" s="91" t="e">
        <f>E155/E161</f>
        <v>#DIV/0!</v>
      </c>
      <c r="G155" s="427"/>
      <c r="H155" s="428"/>
    </row>
    <row r="156" spans="1:8" x14ac:dyDescent="0.55000000000000004">
      <c r="A156" s="74"/>
      <c r="D156" s="286"/>
      <c r="E156" s="264"/>
      <c r="F156" s="91" t="e">
        <f>E156/E161</f>
        <v>#DIV/0!</v>
      </c>
      <c r="G156" s="427"/>
      <c r="H156" s="428"/>
    </row>
    <row r="157" spans="1:8" x14ac:dyDescent="0.55000000000000004">
      <c r="A157" s="74"/>
      <c r="D157" s="286"/>
      <c r="E157" s="264"/>
      <c r="F157" s="91" t="e">
        <f>E157/E161</f>
        <v>#DIV/0!</v>
      </c>
      <c r="G157" s="427"/>
      <c r="H157" s="428"/>
    </row>
    <row r="158" spans="1:8" x14ac:dyDescent="0.55000000000000004">
      <c r="A158" s="74"/>
      <c r="D158" s="286"/>
      <c r="E158" s="264"/>
      <c r="F158" s="91" t="e">
        <f>E158/E161</f>
        <v>#DIV/0!</v>
      </c>
      <c r="G158" s="427"/>
      <c r="H158" s="428"/>
    </row>
    <row r="159" spans="1:8" x14ac:dyDescent="0.55000000000000004">
      <c r="A159" s="74"/>
      <c r="D159" s="286"/>
      <c r="E159" s="264"/>
      <c r="F159" s="91" t="e">
        <f>E159/E161</f>
        <v>#DIV/0!</v>
      </c>
      <c r="G159" s="427"/>
      <c r="H159" s="428"/>
    </row>
    <row r="160" spans="1:8" x14ac:dyDescent="0.55000000000000004">
      <c r="A160" s="74"/>
      <c r="D160" s="287"/>
      <c r="E160" s="270"/>
      <c r="F160" s="91" t="e">
        <f>E160/E161</f>
        <v>#DIV/0!</v>
      </c>
      <c r="G160" s="425"/>
      <c r="H160" s="426"/>
    </row>
    <row r="161" spans="1:10" x14ac:dyDescent="0.55000000000000004">
      <c r="A161" s="74"/>
      <c r="D161" s="164" t="s">
        <v>288</v>
      </c>
      <c r="E161" s="165">
        <f>SUM(E155:E160)</f>
        <v>0</v>
      </c>
      <c r="F161" s="92"/>
      <c r="G161" s="166" t="s">
        <v>287</v>
      </c>
      <c r="H161" s="291"/>
    </row>
    <row r="162" spans="1:10" x14ac:dyDescent="0.55000000000000004">
      <c r="A162" s="74"/>
      <c r="D162" s="164"/>
      <c r="E162" s="140"/>
      <c r="F162" s="92"/>
      <c r="G162" s="166"/>
      <c r="H162" s="167"/>
    </row>
    <row r="163" spans="1:10" x14ac:dyDescent="0.55000000000000004">
      <c r="A163" s="106"/>
      <c r="B163" s="44" t="s">
        <v>462</v>
      </c>
      <c r="C163" s="44" t="s">
        <v>463</v>
      </c>
      <c r="E163" s="92"/>
      <c r="F163" s="92"/>
      <c r="G163" s="92"/>
      <c r="H163" s="151"/>
      <c r="I163" s="179"/>
      <c r="J163" s="139"/>
    </row>
    <row r="164" spans="1:10" x14ac:dyDescent="0.55000000000000004">
      <c r="A164" s="106"/>
      <c r="C164" s="163" t="e">
        <f>IF(G60="Yes", "Complete Analysis", "N/A - Do Not Complete")</f>
        <v>#DIV/0!</v>
      </c>
      <c r="D164" s="286"/>
      <c r="E164" s="263"/>
      <c r="F164" s="91" t="e">
        <f>E164/$E$169</f>
        <v>#DIV/0!</v>
      </c>
      <c r="G164" s="427"/>
      <c r="H164" s="428"/>
      <c r="J164" s="139"/>
    </row>
    <row r="165" spans="1:10" x14ac:dyDescent="0.55000000000000004">
      <c r="A165" s="106"/>
      <c r="D165" s="286"/>
      <c r="E165" s="263"/>
      <c r="F165" s="91" t="e">
        <f>E165/$E$169</f>
        <v>#DIV/0!</v>
      </c>
      <c r="G165" s="427"/>
      <c r="H165" s="428"/>
      <c r="J165" s="139"/>
    </row>
    <row r="166" spans="1:10" x14ac:dyDescent="0.55000000000000004">
      <c r="A166" s="106"/>
      <c r="D166" s="286"/>
      <c r="E166" s="263"/>
      <c r="F166" s="91" t="e">
        <f>E166/$E$169</f>
        <v>#DIV/0!</v>
      </c>
      <c r="G166" s="427"/>
      <c r="H166" s="428"/>
    </row>
    <row r="167" spans="1:10" x14ac:dyDescent="0.55000000000000004">
      <c r="A167" s="106"/>
      <c r="D167" s="288"/>
      <c r="E167" s="263"/>
      <c r="F167" s="91" t="e">
        <f>E167/E169</f>
        <v>#DIV/0!</v>
      </c>
      <c r="G167" s="427"/>
      <c r="H167" s="428"/>
    </row>
    <row r="168" spans="1:10" x14ac:dyDescent="0.55000000000000004">
      <c r="A168" s="106"/>
      <c r="D168" s="287"/>
      <c r="E168" s="271"/>
      <c r="F168" s="91" t="e">
        <f>E168/E169</f>
        <v>#DIV/0!</v>
      </c>
      <c r="G168" s="425"/>
      <c r="H168" s="426"/>
    </row>
    <row r="169" spans="1:10" x14ac:dyDescent="0.55000000000000004">
      <c r="A169" s="106"/>
      <c r="D169" s="164" t="s">
        <v>289</v>
      </c>
      <c r="E169" s="168">
        <f>SUM(E164:E168)</f>
        <v>0</v>
      </c>
      <c r="F169" s="92"/>
      <c r="G169" s="166" t="s">
        <v>287</v>
      </c>
      <c r="H169" s="291"/>
    </row>
    <row r="170" spans="1:10" x14ac:dyDescent="0.55000000000000004">
      <c r="A170" s="106"/>
      <c r="E170" s="92"/>
      <c r="F170" s="92"/>
      <c r="G170" s="92"/>
      <c r="H170" s="151"/>
    </row>
    <row r="171" spans="1:10" x14ac:dyDescent="0.55000000000000004">
      <c r="A171" s="106"/>
      <c r="B171" s="44" t="s">
        <v>462</v>
      </c>
      <c r="C171" s="44" t="s">
        <v>475</v>
      </c>
      <c r="E171" s="92"/>
      <c r="F171" s="92"/>
      <c r="G171" s="92"/>
      <c r="H171" s="151"/>
      <c r="J171" s="139"/>
    </row>
    <row r="172" spans="1:10" x14ac:dyDescent="0.55000000000000004">
      <c r="A172" s="106"/>
      <c r="C172" s="163" t="e">
        <f>IF(G82="Yes", "Complete Analysis", "N/A - Do Not Complete")</f>
        <v>#DIV/0!</v>
      </c>
      <c r="D172" s="286"/>
      <c r="E172" s="263"/>
      <c r="F172" s="91" t="e">
        <f>E172/$E$177</f>
        <v>#DIV/0!</v>
      </c>
      <c r="G172" s="427"/>
      <c r="H172" s="428"/>
      <c r="J172" s="139"/>
    </row>
    <row r="173" spans="1:10" x14ac:dyDescent="0.55000000000000004">
      <c r="A173" s="106"/>
      <c r="D173" s="286"/>
      <c r="E173" s="263"/>
      <c r="F173" s="91" t="e">
        <f>E173/$E$177</f>
        <v>#DIV/0!</v>
      </c>
      <c r="G173" s="427"/>
      <c r="H173" s="428"/>
    </row>
    <row r="174" spans="1:10" x14ac:dyDescent="0.55000000000000004">
      <c r="A174" s="106"/>
      <c r="D174" s="286"/>
      <c r="E174" s="263"/>
      <c r="F174" s="91" t="e">
        <f>E174/$E$177</f>
        <v>#DIV/0!</v>
      </c>
      <c r="G174" s="427"/>
      <c r="H174" s="428"/>
    </row>
    <row r="175" spans="1:10" x14ac:dyDescent="0.55000000000000004">
      <c r="A175" s="106"/>
      <c r="D175" s="286"/>
      <c r="E175" s="263"/>
      <c r="F175" s="91" t="e">
        <f>E175/$E$177</f>
        <v>#DIV/0!</v>
      </c>
      <c r="G175" s="427"/>
      <c r="H175" s="428"/>
    </row>
    <row r="176" spans="1:10" x14ac:dyDescent="0.55000000000000004">
      <c r="A176" s="106"/>
      <c r="D176" s="287"/>
      <c r="E176" s="271"/>
      <c r="F176" s="91" t="e">
        <f>E176/$E$177</f>
        <v>#DIV/0!</v>
      </c>
      <c r="G176" s="425"/>
      <c r="H176" s="426"/>
    </row>
    <row r="177" spans="1:10" x14ac:dyDescent="0.55000000000000004">
      <c r="A177" s="106"/>
      <c r="D177" s="164" t="s">
        <v>289</v>
      </c>
      <c r="E177" s="168">
        <f>SUM(E172:E176)</f>
        <v>0</v>
      </c>
      <c r="F177" s="92"/>
      <c r="G177" s="166" t="s">
        <v>287</v>
      </c>
      <c r="H177" s="291"/>
    </row>
    <row r="178" spans="1:10" x14ac:dyDescent="0.55000000000000004">
      <c r="A178" s="106"/>
      <c r="E178" s="92"/>
      <c r="F178" s="92"/>
      <c r="G178" s="92"/>
      <c r="H178" s="151"/>
    </row>
    <row r="179" spans="1:10" x14ac:dyDescent="0.55000000000000004">
      <c r="A179" s="106"/>
      <c r="B179" s="44" t="s">
        <v>462</v>
      </c>
      <c r="C179" s="44" t="s">
        <v>476</v>
      </c>
      <c r="E179" s="92"/>
      <c r="F179" s="92"/>
      <c r="G179" s="92"/>
      <c r="H179" s="151"/>
      <c r="J179" s="139"/>
    </row>
    <row r="180" spans="1:10" x14ac:dyDescent="0.55000000000000004">
      <c r="A180" s="106"/>
      <c r="C180" s="163" t="e">
        <f>IF(G103="Yes", "Complete Analysis", "N/A - Do Not Complete")</f>
        <v>#DIV/0!</v>
      </c>
      <c r="D180" s="286"/>
      <c r="E180" s="263"/>
      <c r="F180" s="91" t="e">
        <f>E180/$E$185</f>
        <v>#DIV/0!</v>
      </c>
      <c r="G180" s="427"/>
      <c r="H180" s="428"/>
      <c r="J180" s="139"/>
    </row>
    <row r="181" spans="1:10" x14ac:dyDescent="0.55000000000000004">
      <c r="A181" s="106"/>
      <c r="D181" s="286"/>
      <c r="E181" s="263"/>
      <c r="F181" s="91" t="e">
        <f>E181/$E$185</f>
        <v>#DIV/0!</v>
      </c>
      <c r="G181" s="427"/>
      <c r="H181" s="428"/>
    </row>
    <row r="182" spans="1:10" x14ac:dyDescent="0.55000000000000004">
      <c r="A182" s="106"/>
      <c r="D182" s="286"/>
      <c r="E182" s="263"/>
      <c r="F182" s="91" t="e">
        <f>E182/$E$185</f>
        <v>#DIV/0!</v>
      </c>
      <c r="G182" s="427"/>
      <c r="H182" s="428"/>
    </row>
    <row r="183" spans="1:10" x14ac:dyDescent="0.55000000000000004">
      <c r="A183" s="106"/>
      <c r="D183" s="286"/>
      <c r="E183" s="263"/>
      <c r="F183" s="91" t="e">
        <f>E183/$E$185</f>
        <v>#DIV/0!</v>
      </c>
      <c r="G183" s="427"/>
      <c r="H183" s="428"/>
    </row>
    <row r="184" spans="1:10" x14ac:dyDescent="0.55000000000000004">
      <c r="A184" s="106"/>
      <c r="D184" s="287"/>
      <c r="E184" s="271"/>
      <c r="F184" s="91" t="e">
        <f>E184/$E$185</f>
        <v>#DIV/0!</v>
      </c>
      <c r="G184" s="425"/>
      <c r="H184" s="426"/>
    </row>
    <row r="185" spans="1:10" x14ac:dyDescent="0.55000000000000004">
      <c r="A185" s="106"/>
      <c r="D185" s="164" t="s">
        <v>289</v>
      </c>
      <c r="E185" s="168">
        <f>SUM(E180:E184)</f>
        <v>0</v>
      </c>
      <c r="F185" s="92"/>
      <c r="G185" s="166" t="s">
        <v>287</v>
      </c>
      <c r="H185" s="291"/>
    </row>
    <row r="186" spans="1:10" x14ac:dyDescent="0.55000000000000004">
      <c r="A186" s="106"/>
      <c r="E186" s="92"/>
      <c r="F186" s="92"/>
      <c r="G186" s="92"/>
      <c r="H186" s="151"/>
    </row>
    <row r="187" spans="1:10" x14ac:dyDescent="0.55000000000000004">
      <c r="A187" s="106"/>
      <c r="B187" s="44" t="s">
        <v>462</v>
      </c>
      <c r="C187" s="44" t="s">
        <v>477</v>
      </c>
      <c r="E187" s="92"/>
      <c r="F187" s="92"/>
      <c r="G187" s="92"/>
      <c r="H187" s="151"/>
      <c r="J187" s="139"/>
    </row>
    <row r="188" spans="1:10" x14ac:dyDescent="0.55000000000000004">
      <c r="A188" s="106"/>
      <c r="C188" s="163" t="e">
        <f>IF(G124="Yes", "Complete Analysis", "N/A - Do Not Complete")</f>
        <v>#DIV/0!</v>
      </c>
      <c r="D188" s="286"/>
      <c r="E188" s="263"/>
      <c r="F188" s="91" t="e">
        <f>E188/$E$193</f>
        <v>#DIV/0!</v>
      </c>
      <c r="G188" s="427"/>
      <c r="H188" s="428"/>
      <c r="J188" s="139"/>
    </row>
    <row r="189" spans="1:10" x14ac:dyDescent="0.55000000000000004">
      <c r="A189" s="106"/>
      <c r="D189" s="286"/>
      <c r="E189" s="263"/>
      <c r="F189" s="91" t="e">
        <f>E189/$E$193</f>
        <v>#DIV/0!</v>
      </c>
      <c r="G189" s="427"/>
      <c r="H189" s="428"/>
    </row>
    <row r="190" spans="1:10" x14ac:dyDescent="0.55000000000000004">
      <c r="A190" s="106"/>
      <c r="D190" s="286"/>
      <c r="E190" s="263"/>
      <c r="F190" s="91" t="e">
        <f>E190/$E$193</f>
        <v>#DIV/0!</v>
      </c>
      <c r="G190" s="427"/>
      <c r="H190" s="428"/>
    </row>
    <row r="191" spans="1:10" x14ac:dyDescent="0.55000000000000004">
      <c r="A191" s="106"/>
      <c r="D191" s="286"/>
      <c r="E191" s="263"/>
      <c r="F191" s="91" t="e">
        <f>E191/$E$193</f>
        <v>#DIV/0!</v>
      </c>
      <c r="G191" s="427"/>
      <c r="H191" s="428"/>
    </row>
    <row r="192" spans="1:10" x14ac:dyDescent="0.55000000000000004">
      <c r="A192" s="106"/>
      <c r="D192" s="287"/>
      <c r="E192" s="276"/>
      <c r="F192" s="91" t="e">
        <f>E192/$E$193</f>
        <v>#DIV/0!</v>
      </c>
      <c r="G192" s="425"/>
      <c r="H192" s="426"/>
    </row>
    <row r="193" spans="1:8" x14ac:dyDescent="0.55000000000000004">
      <c r="A193" s="106"/>
      <c r="D193" s="164" t="s">
        <v>289</v>
      </c>
      <c r="E193" s="186">
        <f>SUM(E188:E192)</f>
        <v>0</v>
      </c>
      <c r="F193" s="92"/>
      <c r="G193" s="166" t="s">
        <v>287</v>
      </c>
      <c r="H193" s="291"/>
    </row>
    <row r="194" spans="1:8" x14ac:dyDescent="0.55000000000000004">
      <c r="A194" s="106"/>
      <c r="D194" s="164"/>
      <c r="E194" s="187"/>
      <c r="F194" s="92"/>
      <c r="G194" s="166"/>
      <c r="H194" s="167"/>
    </row>
    <row r="195" spans="1:8" x14ac:dyDescent="0.55000000000000004">
      <c r="A195" s="106"/>
      <c r="B195" s="44" t="s">
        <v>462</v>
      </c>
      <c r="C195" s="44" t="s">
        <v>464</v>
      </c>
      <c r="E195" s="92"/>
      <c r="F195" s="92"/>
      <c r="G195" s="92"/>
      <c r="H195" s="151"/>
    </row>
    <row r="196" spans="1:8" x14ac:dyDescent="0.55000000000000004">
      <c r="A196" s="106"/>
      <c r="C196" s="163" t="e">
        <f>IF(H60="Yes", "Complete Analysis", "N/A - Do Not Complete")</f>
        <v>#DIV/0!</v>
      </c>
      <c r="D196" s="293"/>
      <c r="E196" s="277"/>
      <c r="F196" s="91" t="e">
        <f>E196/E198</f>
        <v>#DIV/0!</v>
      </c>
      <c r="G196" s="455"/>
      <c r="H196" s="456"/>
    </row>
    <row r="197" spans="1:8" x14ac:dyDescent="0.55000000000000004">
      <c r="A197" s="106"/>
      <c r="C197" s="163"/>
      <c r="D197" s="294"/>
      <c r="E197" s="278"/>
      <c r="F197" s="91" t="e">
        <f>E197/E198</f>
        <v>#DIV/0!</v>
      </c>
      <c r="G197" s="453"/>
      <c r="H197" s="454"/>
    </row>
    <row r="198" spans="1:8" x14ac:dyDescent="0.55000000000000004">
      <c r="A198" s="106"/>
      <c r="C198" s="163"/>
      <c r="D198" s="164" t="s">
        <v>290</v>
      </c>
      <c r="E198" s="168">
        <f>SUM(E196:E197)</f>
        <v>0</v>
      </c>
      <c r="F198" s="91"/>
      <c r="G198" s="166" t="s">
        <v>287</v>
      </c>
      <c r="H198" s="295"/>
    </row>
    <row r="199" spans="1:8" ht="14.7" thickBot="1" x14ac:dyDescent="0.6">
      <c r="A199" s="121"/>
      <c r="B199" s="96"/>
      <c r="C199" s="169"/>
      <c r="D199" s="170"/>
      <c r="E199" s="170"/>
      <c r="F199" s="171"/>
      <c r="G199" s="97"/>
      <c r="H199" s="172"/>
    </row>
    <row r="200" spans="1:8" ht="14.7" thickBot="1" x14ac:dyDescent="0.6">
      <c r="C200" s="163"/>
      <c r="E200" s="140"/>
      <c r="F200" s="92"/>
      <c r="G200" s="92"/>
      <c r="H200" s="92"/>
    </row>
    <row r="201" spans="1:8" ht="15.9" thickBot="1" x14ac:dyDescent="0.65">
      <c r="A201" s="419" t="s">
        <v>378</v>
      </c>
      <c r="B201" s="420"/>
      <c r="C201" s="420"/>
      <c r="D201" s="420"/>
      <c r="E201" s="420"/>
      <c r="F201" s="420"/>
      <c r="G201" s="420"/>
      <c r="H201" s="421"/>
    </row>
    <row r="202" spans="1:8" x14ac:dyDescent="0.55000000000000004">
      <c r="A202" s="74" t="s">
        <v>116</v>
      </c>
      <c r="B202" s="436" t="s">
        <v>317</v>
      </c>
      <c r="C202" s="436"/>
      <c r="D202" s="436"/>
      <c r="E202" s="436"/>
      <c r="F202" s="436"/>
      <c r="G202" s="436"/>
      <c r="H202" s="437"/>
    </row>
    <row r="203" spans="1:8" x14ac:dyDescent="0.55000000000000004">
      <c r="A203" s="74"/>
      <c r="B203" s="431"/>
      <c r="C203" s="431"/>
      <c r="D203" s="431"/>
      <c r="E203" s="431"/>
      <c r="F203" s="431"/>
      <c r="G203" s="431"/>
      <c r="H203" s="432"/>
    </row>
    <row r="204" spans="1:8" x14ac:dyDescent="0.55000000000000004">
      <c r="A204" s="106"/>
      <c r="H204" s="76"/>
    </row>
    <row r="205" spans="1:8" x14ac:dyDescent="0.55000000000000004">
      <c r="A205" s="74"/>
      <c r="B205" s="50" t="s">
        <v>395</v>
      </c>
      <c r="D205" s="423"/>
      <c r="E205" s="423"/>
      <c r="F205" s="423"/>
      <c r="G205" s="423"/>
      <c r="H205" s="424"/>
    </row>
    <row r="206" spans="1:8" x14ac:dyDescent="0.55000000000000004">
      <c r="A206" s="74"/>
      <c r="C206" s="78"/>
      <c r="D206" s="78"/>
      <c r="E206" s="78"/>
      <c r="F206" s="78"/>
      <c r="G206" s="78"/>
      <c r="H206" s="79"/>
    </row>
    <row r="207" spans="1:8" x14ac:dyDescent="0.55000000000000004">
      <c r="A207" s="106"/>
      <c r="E207" s="438" t="s">
        <v>272</v>
      </c>
      <c r="F207" s="438"/>
      <c r="G207" s="438"/>
      <c r="H207" s="439"/>
    </row>
    <row r="208" spans="1:8" x14ac:dyDescent="0.55000000000000004">
      <c r="A208" s="106"/>
      <c r="E208" s="80" t="s">
        <v>120</v>
      </c>
      <c r="F208" s="80" t="s">
        <v>120</v>
      </c>
      <c r="G208" s="80" t="s">
        <v>120</v>
      </c>
      <c r="H208" s="81" t="s">
        <v>120</v>
      </c>
    </row>
    <row r="209" spans="1:8" x14ac:dyDescent="0.55000000000000004">
      <c r="A209" s="106"/>
      <c r="B209" s="82" t="s">
        <v>182</v>
      </c>
      <c r="C209" s="83"/>
      <c r="D209" s="84"/>
      <c r="E209" s="83" t="s">
        <v>332</v>
      </c>
      <c r="F209" s="83" t="s">
        <v>130</v>
      </c>
      <c r="G209" s="83" t="s">
        <v>267</v>
      </c>
      <c r="H209" s="135" t="s">
        <v>268</v>
      </c>
    </row>
    <row r="210" spans="1:8" ht="22" customHeight="1" x14ac:dyDescent="0.55000000000000004">
      <c r="A210" s="106"/>
      <c r="B210" s="88" t="s">
        <v>269</v>
      </c>
      <c r="C210" s="80"/>
      <c r="D210" s="80"/>
      <c r="E210" s="80"/>
      <c r="F210" s="80"/>
      <c r="G210" s="80"/>
      <c r="H210" s="81"/>
    </row>
    <row r="211" spans="1:8" x14ac:dyDescent="0.55000000000000004">
      <c r="A211" s="106"/>
      <c r="B211" s="440"/>
      <c r="C211" s="440"/>
      <c r="D211" s="440"/>
      <c r="E211" s="272"/>
      <c r="F211" s="272"/>
      <c r="G211" s="274"/>
      <c r="H211" s="273"/>
    </row>
    <row r="212" spans="1:8" x14ac:dyDescent="0.55000000000000004">
      <c r="A212" s="106"/>
      <c r="B212" s="407"/>
      <c r="C212" s="407"/>
      <c r="D212" s="407"/>
      <c r="E212" s="274"/>
      <c r="F212" s="274"/>
      <c r="G212" s="274"/>
      <c r="H212" s="273"/>
    </row>
    <row r="213" spans="1:8" x14ac:dyDescent="0.55000000000000004">
      <c r="A213" s="106"/>
      <c r="B213" s="407"/>
      <c r="C213" s="407"/>
      <c r="D213" s="407"/>
      <c r="E213" s="274"/>
      <c r="F213" s="274"/>
      <c r="G213" s="274"/>
      <c r="H213" s="273"/>
    </row>
    <row r="214" spans="1:8" x14ac:dyDescent="0.55000000000000004">
      <c r="A214" s="106"/>
      <c r="B214" s="407"/>
      <c r="C214" s="407"/>
      <c r="D214" s="407"/>
      <c r="E214" s="274"/>
      <c r="F214" s="274"/>
      <c r="G214" s="274"/>
      <c r="H214" s="273"/>
    </row>
    <row r="215" spans="1:8" x14ac:dyDescent="0.55000000000000004">
      <c r="A215" s="106"/>
      <c r="B215" s="435" t="s">
        <v>135</v>
      </c>
      <c r="C215" s="435"/>
      <c r="D215" s="435"/>
      <c r="E215" s="274"/>
      <c r="F215" s="274"/>
      <c r="G215" s="274"/>
      <c r="H215" s="275"/>
    </row>
    <row r="216" spans="1:8" x14ac:dyDescent="0.55000000000000004">
      <c r="A216" s="106"/>
      <c r="B216" s="407"/>
      <c r="C216" s="407"/>
      <c r="D216" s="407"/>
      <c r="E216" s="274"/>
      <c r="F216" s="274"/>
      <c r="G216" s="274"/>
      <c r="H216" s="275"/>
    </row>
    <row r="217" spans="1:8" ht="22" customHeight="1" x14ac:dyDescent="0.55000000000000004">
      <c r="A217" s="106"/>
      <c r="B217" s="88" t="s">
        <v>270</v>
      </c>
      <c r="C217" s="113"/>
      <c r="D217" s="140"/>
      <c r="E217" s="140"/>
      <c r="F217" s="140"/>
      <c r="G217" s="141"/>
      <c r="H217" s="142"/>
    </row>
    <row r="218" spans="1:8" x14ac:dyDescent="0.55000000000000004">
      <c r="A218" s="106"/>
      <c r="B218" s="407"/>
      <c r="C218" s="407"/>
      <c r="D218" s="407"/>
      <c r="E218" s="274"/>
      <c r="F218" s="274"/>
      <c r="G218" s="274"/>
      <c r="H218" s="275"/>
    </row>
    <row r="219" spans="1:8" x14ac:dyDescent="0.55000000000000004">
      <c r="A219" s="106"/>
      <c r="B219" s="429"/>
      <c r="C219" s="441"/>
      <c r="D219" s="430"/>
      <c r="E219" s="274"/>
      <c r="F219" s="274"/>
      <c r="G219" s="274"/>
      <c r="H219" s="275"/>
    </row>
    <row r="220" spans="1:8" x14ac:dyDescent="0.55000000000000004">
      <c r="A220" s="106"/>
      <c r="B220" s="429"/>
      <c r="C220" s="441"/>
      <c r="D220" s="430"/>
      <c r="E220" s="274"/>
      <c r="F220" s="274"/>
      <c r="G220" s="274"/>
      <c r="H220" s="275"/>
    </row>
    <row r="221" spans="1:8" x14ac:dyDescent="0.55000000000000004">
      <c r="A221" s="106"/>
      <c r="B221" s="429"/>
      <c r="C221" s="441"/>
      <c r="D221" s="430"/>
      <c r="E221" s="274"/>
      <c r="F221" s="274"/>
      <c r="G221" s="274"/>
      <c r="H221" s="275"/>
    </row>
    <row r="222" spans="1:8" x14ac:dyDescent="0.55000000000000004">
      <c r="A222" s="106"/>
      <c r="B222" s="408" t="s">
        <v>135</v>
      </c>
      <c r="C222" s="409"/>
      <c r="D222" s="410"/>
      <c r="E222" s="274"/>
      <c r="F222" s="274"/>
      <c r="G222" s="274"/>
      <c r="H222" s="275"/>
    </row>
    <row r="223" spans="1:8" x14ac:dyDescent="0.55000000000000004">
      <c r="A223" s="106"/>
      <c r="B223" s="407"/>
      <c r="C223" s="407"/>
      <c r="D223" s="407"/>
      <c r="E223" s="274"/>
      <c r="F223" s="274"/>
      <c r="G223" s="274"/>
      <c r="H223" s="275"/>
    </row>
    <row r="224" spans="1:8" x14ac:dyDescent="0.55000000000000004">
      <c r="A224" s="106"/>
      <c r="B224" s="119"/>
      <c r="C224" s="119"/>
      <c r="D224" s="119"/>
      <c r="E224" s="120"/>
      <c r="F224" s="120"/>
      <c r="G224" s="120"/>
      <c r="H224" s="173"/>
    </row>
    <row r="225" spans="1:10" x14ac:dyDescent="0.55000000000000004">
      <c r="A225" s="74" t="s">
        <v>117</v>
      </c>
      <c r="B225" s="118" t="s">
        <v>318</v>
      </c>
      <c r="C225" s="119"/>
      <c r="D225" s="119"/>
      <c r="E225" s="120"/>
      <c r="F225" s="120"/>
      <c r="G225" s="120"/>
      <c r="H225" s="173"/>
      <c r="J225" s="139"/>
    </row>
    <row r="226" spans="1:10" x14ac:dyDescent="0.55000000000000004">
      <c r="A226" s="106"/>
      <c r="B226" s="411"/>
      <c r="C226" s="411"/>
      <c r="D226" s="411"/>
      <c r="E226" s="411"/>
      <c r="F226" s="411"/>
      <c r="G226" s="411"/>
      <c r="H226" s="412"/>
      <c r="J226" s="139"/>
    </row>
    <row r="227" spans="1:10" x14ac:dyDescent="0.55000000000000004">
      <c r="A227" s="106"/>
      <c r="B227" s="411"/>
      <c r="C227" s="411"/>
      <c r="D227" s="411"/>
      <c r="E227" s="411"/>
      <c r="F227" s="411"/>
      <c r="G227" s="411"/>
      <c r="H227" s="412"/>
      <c r="J227" s="139"/>
    </row>
    <row r="228" spans="1:10" ht="14.7" thickBot="1" x14ac:dyDescent="0.6">
      <c r="A228" s="121"/>
      <c r="B228" s="174"/>
      <c r="C228" s="175"/>
      <c r="D228" s="175"/>
      <c r="E228" s="175"/>
      <c r="F228" s="175"/>
      <c r="G228" s="175"/>
      <c r="H228" s="176"/>
    </row>
  </sheetData>
  <sheetProtection algorithmName="SHA-512" hashValue="aTrcy4fQQlAFWaTPVQ0y1bKdBWNuh3ALcHTyRG0fTFUVWqnPaT4qJdCrI7A3+8XL/T0XDOzWdE3g2dxxhssx4w==" saltValue="Wvi3dIu8+bTt3els8S1ImQ==" spinCount="100000" sheet="1" objects="1" scenarios="1" insertRows="0"/>
  <mergeCells count="111">
    <mergeCell ref="B17:E18"/>
    <mergeCell ref="B92:C92"/>
    <mergeCell ref="B97:C97"/>
    <mergeCell ref="B106:C106"/>
    <mergeCell ref="B111:C111"/>
    <mergeCell ref="B113:C113"/>
    <mergeCell ref="B48:C48"/>
    <mergeCell ref="A28:H28"/>
    <mergeCell ref="B29:H30"/>
    <mergeCell ref="E37:H37"/>
    <mergeCell ref="B43:C43"/>
    <mergeCell ref="B44:C44"/>
    <mergeCell ref="B45:C45"/>
    <mergeCell ref="B46:C46"/>
    <mergeCell ref="B47:C47"/>
    <mergeCell ref="B53:C53"/>
    <mergeCell ref="B87:C87"/>
    <mergeCell ref="B88:C88"/>
    <mergeCell ref="B89:C89"/>
    <mergeCell ref="B93:C93"/>
    <mergeCell ref="B94:C94"/>
    <mergeCell ref="B72:C72"/>
    <mergeCell ref="B55:C55"/>
    <mergeCell ref="D33:H35"/>
    <mergeCell ref="C127:H128"/>
    <mergeCell ref="B131:H133"/>
    <mergeCell ref="B50:C50"/>
    <mergeCell ref="B135:H139"/>
    <mergeCell ref="D141:H141"/>
    <mergeCell ref="G144:H144"/>
    <mergeCell ref="G146:H146"/>
    <mergeCell ref="G147:H147"/>
    <mergeCell ref="B64:C64"/>
    <mergeCell ref="B69:C69"/>
    <mergeCell ref="B71:C71"/>
    <mergeCell ref="B76:C76"/>
    <mergeCell ref="B85:C85"/>
    <mergeCell ref="B90:C90"/>
    <mergeCell ref="B118:C118"/>
    <mergeCell ref="B54:C54"/>
    <mergeCell ref="B65:C65"/>
    <mergeCell ref="B66:C66"/>
    <mergeCell ref="B67:C67"/>
    <mergeCell ref="B68:C68"/>
    <mergeCell ref="B51:C51"/>
    <mergeCell ref="B52:C52"/>
    <mergeCell ref="B110:C110"/>
    <mergeCell ref="B114:C114"/>
    <mergeCell ref="G196:H196"/>
    <mergeCell ref="G182:H182"/>
    <mergeCell ref="G184:H184"/>
    <mergeCell ref="G188:H188"/>
    <mergeCell ref="G189:H189"/>
    <mergeCell ref="G190:H190"/>
    <mergeCell ref="G192:H192"/>
    <mergeCell ref="G181:H181"/>
    <mergeCell ref="G172:H172"/>
    <mergeCell ref="G173:H173"/>
    <mergeCell ref="G174:H174"/>
    <mergeCell ref="G176:H176"/>
    <mergeCell ref="G180:H180"/>
    <mergeCell ref="G183:H183"/>
    <mergeCell ref="G175:H175"/>
    <mergeCell ref="G191:H191"/>
    <mergeCell ref="G197:H197"/>
    <mergeCell ref="A201:H201"/>
    <mergeCell ref="B202:H203"/>
    <mergeCell ref="D205:H205"/>
    <mergeCell ref="B226:H227"/>
    <mergeCell ref="B223:D223"/>
    <mergeCell ref="B216:D216"/>
    <mergeCell ref="B218:D218"/>
    <mergeCell ref="E207:H207"/>
    <mergeCell ref="B211:D211"/>
    <mergeCell ref="B212:D212"/>
    <mergeCell ref="B213:D213"/>
    <mergeCell ref="B214:D214"/>
    <mergeCell ref="B215:D215"/>
    <mergeCell ref="B219:D219"/>
    <mergeCell ref="B220:D220"/>
    <mergeCell ref="B221:D221"/>
    <mergeCell ref="B222:D222"/>
    <mergeCell ref="B115:C115"/>
    <mergeCell ref="B116:C116"/>
    <mergeCell ref="B117:C117"/>
    <mergeCell ref="B95:C95"/>
    <mergeCell ref="B96:C96"/>
    <mergeCell ref="B107:C107"/>
    <mergeCell ref="B108:C108"/>
    <mergeCell ref="B109:C109"/>
    <mergeCell ref="B24:G24"/>
    <mergeCell ref="B25:G25"/>
    <mergeCell ref="B73:C73"/>
    <mergeCell ref="B74:C74"/>
    <mergeCell ref="B75:C75"/>
    <mergeCell ref="B86:C86"/>
    <mergeCell ref="G148:H148"/>
    <mergeCell ref="G167:H167"/>
    <mergeCell ref="G168:H168"/>
    <mergeCell ref="G166:H166"/>
    <mergeCell ref="G149:H149"/>
    <mergeCell ref="G150:H150"/>
    <mergeCell ref="G151:H151"/>
    <mergeCell ref="G155:H155"/>
    <mergeCell ref="G156:H156"/>
    <mergeCell ref="G157:H157"/>
    <mergeCell ref="G158:H158"/>
    <mergeCell ref="G159:H159"/>
    <mergeCell ref="G160:H160"/>
    <mergeCell ref="G164:H164"/>
    <mergeCell ref="G165:H165"/>
  </mergeCells>
  <conditionalFormatting sqref="A41">
    <cfRule type="expression" dxfId="156" priority="4">
      <formula>$F$17="no"</formula>
    </cfRule>
    <cfRule type="expression" dxfId="155" priority="6">
      <formula>$F$20="no"</formula>
    </cfRule>
  </conditionalFormatting>
  <conditionalFormatting sqref="A62">
    <cfRule type="expression" dxfId="154" priority="7">
      <formula>$F$20="no"</formula>
    </cfRule>
  </conditionalFormatting>
  <conditionalFormatting sqref="A83">
    <cfRule type="expression" dxfId="153" priority="8">
      <formula>$F$20="no"</formula>
    </cfRule>
  </conditionalFormatting>
  <conditionalFormatting sqref="A104">
    <cfRule type="expression" dxfId="152" priority="9">
      <formula>$F$20="no"</formula>
    </cfRule>
  </conditionalFormatting>
  <conditionalFormatting sqref="A28:H32 A33:D33 A34:C35 A36:H174 A175:G175 A176:H182 A183:G183 A184:H190 A191:G191 A192:H228">
    <cfRule type="expression" dxfId="151" priority="1">
      <formula>AND($F$11="no",$F$13="no",$F$15="no",$F$20="no")</formula>
    </cfRule>
  </conditionalFormatting>
  <conditionalFormatting sqref="A62:H64 A65:B68 D65:H68 A69:H71 A72:B75 D72:H75 A76:H85 A86:B89 D86:H89 A90:H92 A93:B96 D93:H96 A97:H106 A107:B110 D107:H110 A111:H113 A114:B117 D114:H117 A118:H124 A171:H174 A175:G175 A176:H182 A183:G183 A184:H190 A191:G191 A192:H193">
    <cfRule type="expression" dxfId="150" priority="5">
      <formula>$F$17="no"</formula>
    </cfRule>
  </conditionalFormatting>
  <conditionalFormatting sqref="B171:B175">
    <cfRule type="expression" dxfId="149" priority="34">
      <formula>$F$15="no"</formula>
    </cfRule>
  </conditionalFormatting>
  <conditionalFormatting sqref="B178:B179">
    <cfRule type="expression" dxfId="148" priority="38">
      <formula>$F$15="no"</formula>
    </cfRule>
  </conditionalFormatting>
  <conditionalFormatting sqref="B163:H169">
    <cfRule type="expression" dxfId="147" priority="43">
      <formula>$F$15="no"</formula>
    </cfRule>
  </conditionalFormatting>
  <conditionalFormatting sqref="B187:H190">
    <cfRule type="expression" dxfId="146" priority="35">
      <formula>$F$15="no"</formula>
    </cfRule>
  </conditionalFormatting>
  <conditionalFormatting sqref="C163">
    <cfRule type="expression" dxfId="145" priority="3">
      <formula>$F$17="no"</formula>
    </cfRule>
  </conditionalFormatting>
  <conditionalFormatting sqref="C195">
    <cfRule type="expression" dxfId="144" priority="2">
      <formula>$F$17="no"</formula>
    </cfRule>
  </conditionalFormatting>
  <conditionalFormatting sqref="C171:H174">
    <cfRule type="expression" dxfId="143" priority="46">
      <formula>$F$15="no"</formula>
    </cfRule>
  </conditionalFormatting>
  <conditionalFormatting sqref="C179:H179">
    <cfRule type="expression" dxfId="142" priority="41">
      <formula>$F$15="no"</formula>
    </cfRule>
  </conditionalFormatting>
  <conditionalFormatting sqref="E43:E48 E50:E56 E58:E61 E71:E77 E79:E82 E92:E98 E100:E103 E113:E119 E121:E125 B145:H152 E218:E223">
    <cfRule type="expression" dxfId="141" priority="55">
      <formula>$F$11="no"</formula>
    </cfRule>
  </conditionalFormatting>
  <conditionalFormatting sqref="E64:E69">
    <cfRule type="expression" dxfId="140" priority="21">
      <formula>$F$11="no"</formula>
    </cfRule>
  </conditionalFormatting>
  <conditionalFormatting sqref="E85:E90">
    <cfRule type="expression" dxfId="139" priority="17">
      <formula>$F$11="no"</formula>
    </cfRule>
  </conditionalFormatting>
  <conditionalFormatting sqref="E106:E111">
    <cfRule type="expression" dxfId="138" priority="13">
      <formula>$F$11="no"</formula>
    </cfRule>
  </conditionalFormatting>
  <conditionalFormatting sqref="E211:E216">
    <cfRule type="expression" dxfId="137" priority="51">
      <formula>$F$11="no"</formula>
    </cfRule>
  </conditionalFormatting>
  <conditionalFormatting sqref="F43:F48 F50:F56 F58:F61 F71:F77 F79:F82 F92:F98 F100:F103 F113:F119 F121:F125 B154:H161 F218:F223">
    <cfRule type="expression" dxfId="136" priority="54">
      <formula>$F$13="no"</formula>
    </cfRule>
  </conditionalFormatting>
  <conditionalFormatting sqref="F64:F69">
    <cfRule type="expression" dxfId="135" priority="20">
      <formula>$F$13="no"</formula>
    </cfRule>
  </conditionalFormatting>
  <conditionalFormatting sqref="F85:F90">
    <cfRule type="expression" dxfId="134" priority="16">
      <formula>$F$13="no"</formula>
    </cfRule>
  </conditionalFormatting>
  <conditionalFormatting sqref="F106:F111">
    <cfRule type="expression" dxfId="133" priority="12">
      <formula>$F$13="no"</formula>
    </cfRule>
  </conditionalFormatting>
  <conditionalFormatting sqref="F211:F216">
    <cfRule type="expression" dxfId="132" priority="50">
      <formula>$F$13="no"</formula>
    </cfRule>
  </conditionalFormatting>
  <conditionalFormatting sqref="G43:G48 G50:G56 G58:G61 G71:G77 G79:G82 G92:G98 G100:G103 G113:G119 G121:G125 C175:G175 C176:H177 B180:H182 B183:G183 B184:H184 C185:H185 B191:G191 B192:H194 G218:G223">
    <cfRule type="expression" dxfId="131" priority="53">
      <formula>$F$15="no"</formula>
    </cfRule>
  </conditionalFormatting>
  <conditionalFormatting sqref="G64:G69">
    <cfRule type="expression" dxfId="130" priority="19">
      <formula>$F$15="no"</formula>
    </cfRule>
  </conditionalFormatting>
  <conditionalFormatting sqref="G85:G90">
    <cfRule type="expression" dxfId="129" priority="15">
      <formula>$F$15="no"</formula>
    </cfRule>
  </conditionalFormatting>
  <conditionalFormatting sqref="G106:G111">
    <cfRule type="expression" dxfId="128" priority="11">
      <formula>$F$15="no"</formula>
    </cfRule>
  </conditionalFormatting>
  <conditionalFormatting sqref="G211:G216">
    <cfRule type="expression" dxfId="127" priority="49">
      <formula>$F$15="no"</formula>
    </cfRule>
  </conditionalFormatting>
  <conditionalFormatting sqref="H43:H48 H50:H56 H58:H61 H71:H77 H79:H82 H92:H98 H100:H103 H113:H119 H121:H125 B195:H198 H218:H223">
    <cfRule type="expression" dxfId="126" priority="52">
      <formula>$F$20="no"</formula>
    </cfRule>
  </conditionalFormatting>
  <conditionalFormatting sqref="H64:H69">
    <cfRule type="expression" dxfId="125" priority="18">
      <formula>$F$20="no"</formula>
    </cfRule>
  </conditionalFormatting>
  <conditionalFormatting sqref="H85:H90">
    <cfRule type="expression" dxfId="124" priority="14">
      <formula>$F$20="no"</formula>
    </cfRule>
  </conditionalFormatting>
  <conditionalFormatting sqref="H106:H111">
    <cfRule type="expression" dxfId="123" priority="10">
      <formula>$F$20="no"</formula>
    </cfRule>
  </conditionalFormatting>
  <conditionalFormatting sqref="H211:H216">
    <cfRule type="expression" dxfId="122" priority="48">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'Yes or No'!$A:$A</xm:f>
          </x14:formula1>
          <xm:sqref>F11 F13 F15 F20 F17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J244"/>
  <sheetViews>
    <sheetView showGridLines="0" zoomScaleNormal="100" workbookViewId="0">
      <selection activeCell="G46" sqref="G46"/>
    </sheetView>
  </sheetViews>
  <sheetFormatPr defaultColWidth="9.15625" defaultRowHeight="14.4" x14ac:dyDescent="0.55000000000000004"/>
  <cols>
    <col min="1" max="1" width="3" style="44" customWidth="1"/>
    <col min="2" max="2" width="13.7890625" style="44" customWidth="1"/>
    <col min="3" max="3" width="45.26171875" style="44" customWidth="1"/>
    <col min="4" max="4" width="18.26171875" style="44" customWidth="1"/>
    <col min="5" max="8" width="17.15625" style="44" customWidth="1"/>
    <col min="9" max="9" width="2.7890625" style="44" customWidth="1"/>
    <col min="10" max="16384" width="9.15625" style="44"/>
  </cols>
  <sheetData>
    <row r="1" spans="1:8" ht="18.75" customHeight="1" x14ac:dyDescent="0.7">
      <c r="A1" s="43" t="str">
        <f>'Cover and Instructions'!A1</f>
        <v>Georgia State Health Benefit Plan MHPAEA Parity</v>
      </c>
      <c r="H1" s="45" t="s">
        <v>527</v>
      </c>
    </row>
    <row r="2" spans="1:8" ht="25.8" x14ac:dyDescent="0.95">
      <c r="A2" s="46" t="s">
        <v>16</v>
      </c>
    </row>
    <row r="3" spans="1:8" ht="20.399999999999999" x14ac:dyDescent="0.75">
      <c r="A3" s="48" t="s">
        <v>409</v>
      </c>
    </row>
    <row r="5" spans="1:8" x14ac:dyDescent="0.55000000000000004">
      <c r="A5" s="50" t="s">
        <v>0</v>
      </c>
      <c r="C5" s="51" t="str">
        <f>'Cover and Instructions'!$D$4</f>
        <v>CVS Caremark</v>
      </c>
      <c r="D5" s="51"/>
      <c r="E5" s="51"/>
      <c r="F5" s="51"/>
      <c r="G5" s="51"/>
    </row>
    <row r="6" spans="1:8" x14ac:dyDescent="0.55000000000000004">
      <c r="A6" s="50" t="s">
        <v>474</v>
      </c>
      <c r="C6" s="51" t="str">
        <f>'Cover and Instructions'!D5</f>
        <v>Anthem Statewide HMO</v>
      </c>
      <c r="D6" s="51"/>
      <c r="E6" s="51"/>
      <c r="F6" s="51"/>
      <c r="G6" s="51"/>
    </row>
    <row r="7" spans="1:8" ht="14.7" thickBot="1" x14ac:dyDescent="0.6"/>
    <row r="8" spans="1:8" x14ac:dyDescent="0.55000000000000004">
      <c r="A8" s="188" t="s">
        <v>357</v>
      </c>
      <c r="B8" s="189"/>
      <c r="C8" s="189"/>
      <c r="D8" s="189"/>
      <c r="E8" s="189"/>
      <c r="F8" s="189"/>
      <c r="G8" s="189"/>
      <c r="H8" s="190"/>
    </row>
    <row r="9" spans="1:8" ht="15" customHeight="1" x14ac:dyDescent="0.55000000000000004">
      <c r="A9" s="191" t="s">
        <v>356</v>
      </c>
      <c r="B9" s="192"/>
      <c r="C9" s="192"/>
      <c r="D9" s="192"/>
      <c r="E9" s="192"/>
      <c r="F9" s="192"/>
      <c r="G9" s="192"/>
      <c r="H9" s="193"/>
    </row>
    <row r="10" spans="1:8" x14ac:dyDescent="0.55000000000000004">
      <c r="A10" s="194"/>
      <c r="B10" s="195"/>
      <c r="C10" s="195"/>
      <c r="D10" s="195"/>
      <c r="E10" s="195"/>
      <c r="F10" s="195"/>
      <c r="G10" s="195"/>
      <c r="H10" s="130"/>
    </row>
    <row r="11" spans="1:8" x14ac:dyDescent="0.55000000000000004">
      <c r="A11" s="196" t="s">
        <v>352</v>
      </c>
      <c r="B11" s="197" t="s">
        <v>410</v>
      </c>
      <c r="C11" s="195"/>
      <c r="D11" s="195"/>
      <c r="E11" s="195"/>
      <c r="F11" s="129" t="s">
        <v>354</v>
      </c>
      <c r="G11" s="65" t="str">
        <f>IF(F11="yes","  Complete Section 1 and Section 2","")</f>
        <v/>
      </c>
      <c r="H11" s="130"/>
    </row>
    <row r="12" spans="1:8" ht="6" customHeight="1" x14ac:dyDescent="0.55000000000000004">
      <c r="A12" s="196"/>
      <c r="B12" s="197"/>
      <c r="C12" s="195"/>
      <c r="D12" s="195"/>
      <c r="E12" s="195"/>
      <c r="F12" s="60"/>
      <c r="G12" s="65"/>
      <c r="H12" s="130"/>
    </row>
    <row r="13" spans="1:8" x14ac:dyDescent="0.55000000000000004">
      <c r="A13" s="196" t="s">
        <v>355</v>
      </c>
      <c r="B13" s="197" t="s">
        <v>411</v>
      </c>
      <c r="C13" s="195"/>
      <c r="D13" s="195"/>
      <c r="E13" s="195"/>
      <c r="F13" s="129" t="s">
        <v>354</v>
      </c>
      <c r="G13" s="65" t="str">
        <f>IF(F13="yes","  Complete Section 1 and Section 2","")</f>
        <v/>
      </c>
      <c r="H13" s="130"/>
    </row>
    <row r="14" spans="1:8" ht="6" customHeight="1" x14ac:dyDescent="0.55000000000000004">
      <c r="A14" s="196"/>
      <c r="B14" s="197"/>
      <c r="C14" s="195"/>
      <c r="D14" s="195"/>
      <c r="E14" s="195"/>
      <c r="F14" s="60"/>
      <c r="G14" s="65"/>
      <c r="H14" s="130"/>
    </row>
    <row r="15" spans="1:8" x14ac:dyDescent="0.55000000000000004">
      <c r="A15" s="196" t="s">
        <v>360</v>
      </c>
      <c r="B15" s="197" t="s">
        <v>412</v>
      </c>
      <c r="C15" s="195"/>
      <c r="D15" s="195"/>
      <c r="E15" s="195"/>
      <c r="F15" s="64" t="s">
        <v>353</v>
      </c>
      <c r="G15" s="65" t="str">
        <f>IF(F15="yes","  Complete Section 1 and Section 2","")</f>
        <v xml:space="preserve">  Complete Section 1 and Section 2</v>
      </c>
      <c r="H15" s="130"/>
    </row>
    <row r="16" spans="1:8" ht="6" customHeight="1" x14ac:dyDescent="0.55000000000000004">
      <c r="A16" s="196"/>
      <c r="B16" s="197"/>
      <c r="C16" s="195"/>
      <c r="D16" s="195"/>
      <c r="E16" s="195"/>
      <c r="F16" s="60"/>
      <c r="G16" s="65"/>
      <c r="H16" s="130"/>
    </row>
    <row r="17" spans="1:10" x14ac:dyDescent="0.55000000000000004">
      <c r="A17" s="196" t="s">
        <v>361</v>
      </c>
      <c r="B17" s="459" t="s">
        <v>469</v>
      </c>
      <c r="C17" s="459"/>
      <c r="D17" s="459"/>
      <c r="E17" s="459"/>
      <c r="F17" s="129" t="s">
        <v>354</v>
      </c>
      <c r="G17" s="65" t="str">
        <f>IF(F17="yes","  Report each income level in separate tiers in Section 1 and Section 2","")</f>
        <v/>
      </c>
      <c r="H17" s="130"/>
    </row>
    <row r="18" spans="1:10" x14ac:dyDescent="0.55000000000000004">
      <c r="A18" s="196"/>
      <c r="B18" s="459"/>
      <c r="C18" s="459"/>
      <c r="D18" s="459"/>
      <c r="E18" s="459"/>
      <c r="F18" s="60"/>
      <c r="G18" s="65"/>
      <c r="H18" s="130"/>
    </row>
    <row r="19" spans="1:10" ht="6" customHeight="1" x14ac:dyDescent="0.55000000000000004">
      <c r="A19" s="196"/>
      <c r="B19" s="197"/>
      <c r="C19" s="195"/>
      <c r="D19" s="195"/>
      <c r="E19" s="195"/>
      <c r="F19" s="60"/>
      <c r="G19" s="65"/>
      <c r="H19" s="130"/>
    </row>
    <row r="20" spans="1:10" x14ac:dyDescent="0.55000000000000004">
      <c r="A20" s="196" t="s">
        <v>461</v>
      </c>
      <c r="B20" s="197" t="s">
        <v>413</v>
      </c>
      <c r="C20" s="195"/>
      <c r="D20" s="195"/>
      <c r="E20" s="195"/>
      <c r="F20" s="129" t="s">
        <v>353</v>
      </c>
      <c r="G20" s="65" t="str">
        <f>IF(F20="yes","  Complete Section 1 and Section 2","")</f>
        <v xml:space="preserve">  Complete Section 1 and Section 2</v>
      </c>
      <c r="H20" s="130"/>
    </row>
    <row r="21" spans="1:10" ht="6" customHeight="1" x14ac:dyDescent="0.55000000000000004">
      <c r="A21" s="62"/>
      <c r="B21" s="63"/>
      <c r="C21" s="60"/>
      <c r="D21" s="60"/>
      <c r="E21" s="60"/>
      <c r="F21" s="60"/>
      <c r="G21" s="65"/>
      <c r="H21" s="130"/>
    </row>
    <row r="22" spans="1:10" x14ac:dyDescent="0.55000000000000004">
      <c r="A22" s="62" t="s">
        <v>447</v>
      </c>
      <c r="B22" s="63"/>
      <c r="C22" s="60"/>
      <c r="D22" s="60"/>
      <c r="E22" s="60"/>
      <c r="F22" s="67"/>
      <c r="G22" s="65"/>
      <c r="H22" s="130"/>
    </row>
    <row r="23" spans="1:10" x14ac:dyDescent="0.55000000000000004">
      <c r="A23" s="62"/>
      <c r="B23" s="63" t="s">
        <v>448</v>
      </c>
      <c r="C23" s="60"/>
      <c r="D23" s="60"/>
      <c r="E23" s="60"/>
      <c r="F23" s="67"/>
      <c r="G23" s="65"/>
      <c r="H23" s="130"/>
    </row>
    <row r="24" spans="1:10" x14ac:dyDescent="0.55000000000000004">
      <c r="A24" s="62"/>
      <c r="B24" s="449"/>
      <c r="C24" s="449"/>
      <c r="D24" s="449"/>
      <c r="E24" s="449"/>
      <c r="F24" s="449"/>
      <c r="G24" s="449"/>
      <c r="H24" s="130"/>
      <c r="J24" s="132"/>
    </row>
    <row r="25" spans="1:10" x14ac:dyDescent="0.55000000000000004">
      <c r="A25" s="62"/>
      <c r="B25" s="450"/>
      <c r="C25" s="450"/>
      <c r="D25" s="450"/>
      <c r="E25" s="450"/>
      <c r="F25" s="450"/>
      <c r="G25" s="450"/>
      <c r="H25" s="130"/>
      <c r="J25" s="133"/>
    </row>
    <row r="26" spans="1:10" ht="14.7" thickBot="1" x14ac:dyDescent="0.6">
      <c r="A26" s="68"/>
      <c r="B26" s="69"/>
      <c r="C26" s="70"/>
      <c r="D26" s="70"/>
      <c r="E26" s="70"/>
      <c r="F26" s="70"/>
      <c r="G26" s="70"/>
      <c r="H26" s="134"/>
    </row>
    <row r="27" spans="1:10" ht="14.7" thickBot="1" x14ac:dyDescent="0.6">
      <c r="A27" s="96"/>
      <c r="B27" s="96"/>
      <c r="C27" s="96"/>
      <c r="D27" s="96"/>
      <c r="E27" s="96"/>
      <c r="F27" s="96"/>
      <c r="G27" s="96"/>
      <c r="H27" s="183"/>
    </row>
    <row r="28" spans="1:10" ht="15.9" thickBot="1" x14ac:dyDescent="0.65">
      <c r="A28" s="419" t="s">
        <v>415</v>
      </c>
      <c r="B28" s="420"/>
      <c r="C28" s="420"/>
      <c r="D28" s="420"/>
      <c r="E28" s="420"/>
      <c r="F28" s="420"/>
      <c r="G28" s="420"/>
      <c r="H28" s="421"/>
    </row>
    <row r="29" spans="1:10" x14ac:dyDescent="0.55000000000000004">
      <c r="A29" s="74" t="s">
        <v>112</v>
      </c>
      <c r="B29" s="436" t="s">
        <v>350</v>
      </c>
      <c r="C29" s="436"/>
      <c r="D29" s="436"/>
      <c r="E29" s="436"/>
      <c r="F29" s="436"/>
      <c r="G29" s="436"/>
      <c r="H29" s="437"/>
    </row>
    <row r="30" spans="1:10" x14ac:dyDescent="0.55000000000000004">
      <c r="A30" s="74"/>
      <c r="B30" s="431"/>
      <c r="C30" s="431"/>
      <c r="D30" s="431"/>
      <c r="E30" s="431"/>
      <c r="F30" s="431"/>
      <c r="G30" s="431"/>
      <c r="H30" s="432"/>
    </row>
    <row r="31" spans="1:10" x14ac:dyDescent="0.55000000000000004">
      <c r="A31" s="74"/>
      <c r="B31" s="77" t="s">
        <v>291</v>
      </c>
      <c r="C31" s="78"/>
      <c r="D31" s="78"/>
      <c r="E31" s="78"/>
      <c r="F31" s="78"/>
      <c r="G31" s="78"/>
      <c r="H31" s="79"/>
    </row>
    <row r="32" spans="1:10" x14ac:dyDescent="0.55000000000000004">
      <c r="A32" s="74"/>
      <c r="C32" s="78"/>
      <c r="D32" s="78"/>
      <c r="E32" s="78"/>
      <c r="F32" s="78"/>
      <c r="G32" s="78"/>
      <c r="H32" s="79"/>
    </row>
    <row r="33" spans="1:10" x14ac:dyDescent="0.55000000000000004">
      <c r="A33" s="74"/>
      <c r="B33" s="50" t="s">
        <v>395</v>
      </c>
      <c r="D33" s="451" t="s">
        <v>460</v>
      </c>
      <c r="E33" s="451"/>
      <c r="F33" s="451"/>
      <c r="G33" s="451"/>
      <c r="H33" s="452"/>
    </row>
    <row r="34" spans="1:10" ht="15" customHeight="1" x14ac:dyDescent="0.55000000000000004">
      <c r="A34" s="74"/>
      <c r="B34" s="50"/>
      <c r="D34" s="451"/>
      <c r="E34" s="451"/>
      <c r="F34" s="451"/>
      <c r="G34" s="451"/>
      <c r="H34" s="452"/>
    </row>
    <row r="35" spans="1:10" x14ac:dyDescent="0.55000000000000004">
      <c r="A35" s="74"/>
      <c r="B35" s="50"/>
      <c r="D35" s="451"/>
      <c r="E35" s="451"/>
      <c r="F35" s="451"/>
      <c r="G35" s="451"/>
      <c r="H35" s="452"/>
    </row>
    <row r="36" spans="1:10" x14ac:dyDescent="0.55000000000000004">
      <c r="A36" s="74"/>
      <c r="C36" s="78"/>
      <c r="D36" s="78"/>
      <c r="E36" s="78"/>
      <c r="F36" s="78"/>
      <c r="G36" s="78"/>
      <c r="H36" s="79"/>
    </row>
    <row r="37" spans="1:10" ht="15" customHeight="1" x14ac:dyDescent="0.55000000000000004">
      <c r="A37" s="106"/>
      <c r="B37" s="78"/>
      <c r="C37" s="78"/>
      <c r="D37" s="78"/>
      <c r="E37" s="438" t="s">
        <v>272</v>
      </c>
      <c r="F37" s="438"/>
      <c r="G37" s="438"/>
      <c r="H37" s="439"/>
    </row>
    <row r="38" spans="1:10" x14ac:dyDescent="0.55000000000000004">
      <c r="A38" s="106"/>
      <c r="E38" s="80" t="s">
        <v>140</v>
      </c>
      <c r="F38" s="80" t="s">
        <v>140</v>
      </c>
      <c r="G38" s="80" t="s">
        <v>140</v>
      </c>
      <c r="H38" s="81" t="s">
        <v>140</v>
      </c>
    </row>
    <row r="39" spans="1:10" x14ac:dyDescent="0.55000000000000004">
      <c r="A39" s="106"/>
      <c r="B39" s="80"/>
      <c r="C39" s="80"/>
      <c r="D39" s="80" t="s">
        <v>162</v>
      </c>
      <c r="E39" s="80" t="s">
        <v>143</v>
      </c>
      <c r="F39" s="80" t="s">
        <v>143</v>
      </c>
      <c r="G39" s="80" t="s">
        <v>143</v>
      </c>
      <c r="H39" s="81" t="s">
        <v>143</v>
      </c>
    </row>
    <row r="40" spans="1:10" x14ac:dyDescent="0.55000000000000004">
      <c r="A40" s="106"/>
      <c r="B40" s="82" t="s">
        <v>175</v>
      </c>
      <c r="C40" s="83"/>
      <c r="D40" s="83" t="s">
        <v>140</v>
      </c>
      <c r="E40" s="83" t="s">
        <v>332</v>
      </c>
      <c r="F40" s="83" t="s">
        <v>130</v>
      </c>
      <c r="G40" s="83" t="s">
        <v>267</v>
      </c>
      <c r="H40" s="135" t="s">
        <v>268</v>
      </c>
    </row>
    <row r="41" spans="1:10" x14ac:dyDescent="0.55000000000000004">
      <c r="A41" s="137" t="s">
        <v>443</v>
      </c>
      <c r="B41" s="138"/>
      <c r="C41" s="80"/>
      <c r="D41" s="80"/>
      <c r="E41" s="80"/>
      <c r="F41" s="80"/>
      <c r="G41" s="80"/>
      <c r="H41" s="81"/>
      <c r="J41" s="136"/>
    </row>
    <row r="42" spans="1:10" ht="22" customHeight="1" x14ac:dyDescent="0.55000000000000004">
      <c r="A42" s="106"/>
      <c r="B42" s="88" t="s">
        <v>269</v>
      </c>
      <c r="C42" s="80"/>
      <c r="D42" s="80"/>
      <c r="E42" s="80"/>
      <c r="F42" s="80"/>
      <c r="G42" s="80"/>
      <c r="H42" s="81"/>
      <c r="J42" s="139"/>
    </row>
    <row r="43" spans="1:10" ht="15" customHeight="1" x14ac:dyDescent="0.55000000000000004">
      <c r="A43" s="106"/>
      <c r="B43" s="407" t="s">
        <v>678</v>
      </c>
      <c r="C43" s="407"/>
      <c r="D43" s="263">
        <v>1245621182</v>
      </c>
      <c r="E43" s="279"/>
      <c r="F43" s="279"/>
      <c r="G43" s="384">
        <v>1245621182</v>
      </c>
      <c r="H43" s="384">
        <v>1245621182</v>
      </c>
      <c r="J43" s="139"/>
    </row>
    <row r="44" spans="1:10" ht="15" customHeight="1" x14ac:dyDescent="0.55000000000000004">
      <c r="A44" s="106"/>
      <c r="B44" s="429"/>
      <c r="C44" s="430"/>
      <c r="D44" s="383"/>
      <c r="E44" s="279"/>
      <c r="F44" s="279"/>
      <c r="G44" s="383"/>
      <c r="H44" s="383"/>
      <c r="J44" s="139"/>
    </row>
    <row r="45" spans="1:10" ht="15" customHeight="1" x14ac:dyDescent="0.55000000000000004">
      <c r="A45" s="106"/>
      <c r="B45" s="429"/>
      <c r="C45" s="430"/>
      <c r="D45" s="383"/>
      <c r="E45" s="279"/>
      <c r="F45" s="279"/>
      <c r="G45" s="383"/>
      <c r="H45" s="383"/>
      <c r="J45" s="139"/>
    </row>
    <row r="46" spans="1:10" ht="15" customHeight="1" x14ac:dyDescent="0.55000000000000004">
      <c r="A46" s="106"/>
      <c r="B46" s="429"/>
      <c r="C46" s="430"/>
      <c r="D46" s="263"/>
      <c r="E46" s="279"/>
      <c r="F46" s="279"/>
      <c r="G46" s="263"/>
      <c r="H46" s="280"/>
      <c r="J46" s="139"/>
    </row>
    <row r="47" spans="1:10" ht="15" customHeight="1" x14ac:dyDescent="0.55000000000000004">
      <c r="A47" s="106"/>
      <c r="B47" s="429"/>
      <c r="C47" s="430"/>
      <c r="D47" s="263"/>
      <c r="E47" s="279"/>
      <c r="F47" s="279"/>
      <c r="G47" s="263"/>
      <c r="H47" s="280"/>
      <c r="J47" s="139"/>
    </row>
    <row r="48" spans="1:10" ht="15" customHeight="1" x14ac:dyDescent="0.55000000000000004">
      <c r="A48" s="106"/>
      <c r="B48" s="429"/>
      <c r="C48" s="430"/>
      <c r="D48" s="263"/>
      <c r="E48" s="279"/>
      <c r="F48" s="279"/>
      <c r="G48" s="263"/>
      <c r="H48" s="280"/>
      <c r="J48" s="139"/>
    </row>
    <row r="49" spans="1:10" ht="15" customHeight="1" x14ac:dyDescent="0.55000000000000004">
      <c r="A49" s="106"/>
      <c r="B49" s="429"/>
      <c r="C49" s="430"/>
      <c r="D49" s="263"/>
      <c r="E49" s="279"/>
      <c r="F49" s="279"/>
      <c r="G49" s="263"/>
      <c r="H49" s="280"/>
      <c r="J49" s="139"/>
    </row>
    <row r="50" spans="1:10" ht="15" customHeight="1" x14ac:dyDescent="0.55000000000000004">
      <c r="A50" s="106"/>
      <c r="B50" s="429"/>
      <c r="C50" s="430"/>
      <c r="D50" s="263"/>
      <c r="E50" s="279"/>
      <c r="F50" s="279"/>
      <c r="G50" s="263"/>
      <c r="H50" s="280"/>
      <c r="J50" s="139"/>
    </row>
    <row r="51" spans="1:10" x14ac:dyDescent="0.55000000000000004">
      <c r="A51" s="106"/>
      <c r="B51" s="429"/>
      <c r="C51" s="430"/>
      <c r="D51" s="263"/>
      <c r="E51" s="279"/>
      <c r="F51" s="279"/>
      <c r="G51" s="263"/>
      <c r="H51" s="280"/>
      <c r="J51" s="123"/>
    </row>
    <row r="52" spans="1:10" ht="22" customHeight="1" x14ac:dyDescent="0.55000000000000004">
      <c r="A52" s="106"/>
      <c r="B52" s="88" t="s">
        <v>270</v>
      </c>
      <c r="C52" s="113"/>
      <c r="D52" s="140"/>
      <c r="E52" s="140"/>
      <c r="F52" s="140"/>
      <c r="G52" s="141"/>
      <c r="H52" s="142"/>
      <c r="J52" s="123"/>
    </row>
    <row r="53" spans="1:10" x14ac:dyDescent="0.55000000000000004">
      <c r="A53" s="106"/>
      <c r="B53" s="407" t="s">
        <v>645</v>
      </c>
      <c r="C53" s="407"/>
      <c r="D53" s="264"/>
      <c r="E53" s="264"/>
      <c r="F53" s="264"/>
      <c r="G53" s="267"/>
      <c r="H53" s="268"/>
      <c r="J53" s="123"/>
    </row>
    <row r="54" spans="1:10" x14ac:dyDescent="0.55000000000000004">
      <c r="A54" s="106"/>
      <c r="B54" s="429"/>
      <c r="C54" s="430"/>
      <c r="D54" s="264"/>
      <c r="E54" s="264"/>
      <c r="F54" s="264"/>
      <c r="G54" s="267"/>
      <c r="H54" s="268"/>
      <c r="J54" s="123"/>
    </row>
    <row r="55" spans="1:10" x14ac:dyDescent="0.55000000000000004">
      <c r="A55" s="106"/>
      <c r="B55" s="429"/>
      <c r="C55" s="430"/>
      <c r="D55" s="264"/>
      <c r="E55" s="264"/>
      <c r="F55" s="264"/>
      <c r="G55" s="267"/>
      <c r="H55" s="268"/>
      <c r="J55" s="123"/>
    </row>
    <row r="56" spans="1:10" x14ac:dyDescent="0.55000000000000004">
      <c r="A56" s="106"/>
      <c r="B56" s="429"/>
      <c r="C56" s="430"/>
      <c r="D56" s="264"/>
      <c r="E56" s="264"/>
      <c r="F56" s="264"/>
      <c r="G56" s="267"/>
      <c r="H56" s="268"/>
      <c r="J56" s="123"/>
    </row>
    <row r="57" spans="1:10" x14ac:dyDescent="0.55000000000000004">
      <c r="A57" s="106"/>
      <c r="B57" s="408" t="s">
        <v>135</v>
      </c>
      <c r="C57" s="410"/>
      <c r="D57" s="264"/>
      <c r="E57" s="264"/>
      <c r="F57" s="264"/>
      <c r="G57" s="267"/>
      <c r="H57" s="268"/>
      <c r="J57" s="123"/>
    </row>
    <row r="58" spans="1:10" x14ac:dyDescent="0.55000000000000004">
      <c r="A58" s="106"/>
      <c r="B58" s="407"/>
      <c r="C58" s="407"/>
      <c r="D58" s="264"/>
      <c r="E58" s="264"/>
      <c r="F58" s="264"/>
      <c r="G58" s="267"/>
      <c r="H58" s="268"/>
      <c r="J58" s="123"/>
    </row>
    <row r="59" spans="1:10" x14ac:dyDescent="0.55000000000000004">
      <c r="A59" s="106"/>
      <c r="B59" s="143"/>
      <c r="C59" s="120"/>
      <c r="D59" s="144">
        <f>SUM(D43:D58)</f>
        <v>1245621182</v>
      </c>
      <c r="E59" s="145">
        <f>SUM(E43:E58)</f>
        <v>0</v>
      </c>
      <c r="F59" s="145">
        <f>SUM(F43:F58)</f>
        <v>0</v>
      </c>
      <c r="G59" s="144">
        <f>SUM(G43:G58)</f>
        <v>1245621182</v>
      </c>
      <c r="H59" s="146">
        <f>SUM(H43:H58)</f>
        <v>1245621182</v>
      </c>
      <c r="J59" s="123"/>
    </row>
    <row r="60" spans="1:10" x14ac:dyDescent="0.55000000000000004">
      <c r="A60" s="74" t="s">
        <v>113</v>
      </c>
      <c r="B60" s="50" t="s">
        <v>279</v>
      </c>
      <c r="C60" s="120"/>
      <c r="D60" s="147"/>
      <c r="E60" s="147"/>
      <c r="F60" s="147"/>
      <c r="G60" s="141"/>
      <c r="H60" s="142"/>
      <c r="J60" s="123"/>
    </row>
    <row r="61" spans="1:10" x14ac:dyDescent="0.55000000000000004">
      <c r="A61" s="106"/>
      <c r="C61" s="44" t="s">
        <v>265</v>
      </c>
      <c r="D61" s="144">
        <f>D59</f>
        <v>1245621182</v>
      </c>
      <c r="E61" s="145">
        <f t="shared" ref="E61:H61" si="0">E59</f>
        <v>0</v>
      </c>
      <c r="F61" s="145">
        <f t="shared" si="0"/>
        <v>0</v>
      </c>
      <c r="G61" s="144">
        <f t="shared" si="0"/>
        <v>1245621182</v>
      </c>
      <c r="H61" s="150">
        <f t="shared" si="0"/>
        <v>1245621182</v>
      </c>
      <c r="J61" s="123"/>
    </row>
    <row r="62" spans="1:10" x14ac:dyDescent="0.55000000000000004">
      <c r="A62" s="106"/>
      <c r="C62" s="44" t="s">
        <v>266</v>
      </c>
      <c r="E62" s="301">
        <f>E61/D61</f>
        <v>0</v>
      </c>
      <c r="F62" s="301">
        <f>F61/D61</f>
        <v>0</v>
      </c>
      <c r="G62" s="301">
        <f>G61/D61</f>
        <v>1</v>
      </c>
      <c r="H62" s="302">
        <f>H61/D61</f>
        <v>1</v>
      </c>
      <c r="J62" s="123"/>
    </row>
    <row r="63" spans="1:10" x14ac:dyDescent="0.55000000000000004">
      <c r="A63" s="106"/>
      <c r="C63" s="44" t="s">
        <v>280</v>
      </c>
      <c r="E63" s="92" t="str">
        <f>IF(E62&gt;=(2/3),"Yes","No")</f>
        <v>No</v>
      </c>
      <c r="F63" s="92" t="str">
        <f>IF(F62&gt;=(2/3),"Yes","No")</f>
        <v>No</v>
      </c>
      <c r="G63" s="92" t="str">
        <f>IF(G62&gt;=(2/3),"Yes","No")</f>
        <v>Yes</v>
      </c>
      <c r="H63" s="151" t="str">
        <f>IF(H62&gt;=(2/3),"Yes","No")</f>
        <v>Yes</v>
      </c>
      <c r="J63" s="123"/>
    </row>
    <row r="64" spans="1:10" x14ac:dyDescent="0.55000000000000004">
      <c r="A64" s="106"/>
      <c r="B64" s="84"/>
      <c r="C64" s="84"/>
      <c r="D64" s="84"/>
      <c r="E64" s="152" t="str">
        <f>IF(E63="No", "Note A", "Note B")</f>
        <v>Note A</v>
      </c>
      <c r="F64" s="152" t="str">
        <f>IF(F63="No", "Note A", "Note B")</f>
        <v>Note A</v>
      </c>
      <c r="G64" s="152" t="str">
        <f>IF(G63="No", "Note A", "Note B")</f>
        <v>Note B</v>
      </c>
      <c r="H64" s="153" t="str">
        <f>IF(H63="No", "Note A", "Note B")</f>
        <v>Note B</v>
      </c>
      <c r="J64" s="123"/>
    </row>
    <row r="65" spans="1:10" x14ac:dyDescent="0.55000000000000004">
      <c r="A65" s="137" t="s">
        <v>444</v>
      </c>
      <c r="D65" s="154"/>
      <c r="E65" s="154"/>
      <c r="F65" s="154"/>
      <c r="G65" s="154"/>
      <c r="H65" s="76"/>
      <c r="J65" s="139"/>
    </row>
    <row r="66" spans="1:10" x14ac:dyDescent="0.55000000000000004">
      <c r="A66" s="106"/>
      <c r="B66" s="88" t="s">
        <v>269</v>
      </c>
      <c r="C66" s="80"/>
      <c r="D66" s="80"/>
      <c r="E66" s="80"/>
      <c r="F66" s="80"/>
      <c r="G66" s="80"/>
      <c r="H66" s="81"/>
      <c r="J66" s="139"/>
    </row>
    <row r="67" spans="1:10" x14ac:dyDescent="0.55000000000000004">
      <c r="A67" s="106"/>
      <c r="B67" s="407"/>
      <c r="C67" s="407"/>
      <c r="D67" s="263"/>
      <c r="E67" s="264"/>
      <c r="F67" s="264"/>
      <c r="G67" s="265"/>
      <c r="H67" s="280"/>
      <c r="J67" s="123"/>
    </row>
    <row r="68" spans="1:10" x14ac:dyDescent="0.55000000000000004">
      <c r="A68" s="106"/>
      <c r="B68" s="429"/>
      <c r="C68" s="430"/>
      <c r="D68" s="263"/>
      <c r="E68" s="264"/>
      <c r="F68" s="264"/>
      <c r="G68" s="265"/>
      <c r="H68" s="280"/>
      <c r="J68" s="123"/>
    </row>
    <row r="69" spans="1:10" x14ac:dyDescent="0.55000000000000004">
      <c r="A69" s="106"/>
      <c r="B69" s="429"/>
      <c r="C69" s="430"/>
      <c r="D69" s="263"/>
      <c r="E69" s="264"/>
      <c r="F69" s="264"/>
      <c r="G69" s="265"/>
      <c r="H69" s="280"/>
      <c r="J69" s="123"/>
    </row>
    <row r="70" spans="1:10" x14ac:dyDescent="0.55000000000000004">
      <c r="A70" s="106"/>
      <c r="B70" s="429"/>
      <c r="C70" s="430"/>
      <c r="D70" s="263"/>
      <c r="E70" s="264"/>
      <c r="F70" s="264"/>
      <c r="G70" s="265"/>
      <c r="H70" s="280"/>
      <c r="J70" s="123"/>
    </row>
    <row r="71" spans="1:10" x14ac:dyDescent="0.55000000000000004">
      <c r="A71" s="106"/>
      <c r="B71" s="408" t="s">
        <v>135</v>
      </c>
      <c r="C71" s="410"/>
      <c r="D71" s="263"/>
      <c r="E71" s="264"/>
      <c r="F71" s="264"/>
      <c r="G71" s="265"/>
      <c r="H71" s="280"/>
      <c r="J71" s="123"/>
    </row>
    <row r="72" spans="1:10" x14ac:dyDescent="0.55000000000000004">
      <c r="A72" s="106"/>
      <c r="B72" s="407"/>
      <c r="C72" s="407"/>
      <c r="D72" s="264"/>
      <c r="E72" s="264"/>
      <c r="F72" s="264"/>
      <c r="G72" s="267"/>
      <c r="H72" s="268"/>
      <c r="J72" s="123"/>
    </row>
    <row r="73" spans="1:10" x14ac:dyDescent="0.55000000000000004">
      <c r="A73" s="106"/>
      <c r="B73" s="88" t="s">
        <v>270</v>
      </c>
      <c r="C73" s="113"/>
      <c r="D73" s="140"/>
      <c r="E73" s="140"/>
      <c r="F73" s="140"/>
      <c r="G73" s="141"/>
      <c r="H73" s="142"/>
      <c r="J73" s="123"/>
    </row>
    <row r="74" spans="1:10" x14ac:dyDescent="0.55000000000000004">
      <c r="A74" s="106"/>
      <c r="B74" s="407"/>
      <c r="C74" s="407"/>
      <c r="D74" s="264"/>
      <c r="E74" s="264"/>
      <c r="F74" s="264"/>
      <c r="G74" s="267"/>
      <c r="H74" s="268"/>
      <c r="J74" s="123"/>
    </row>
    <row r="75" spans="1:10" x14ac:dyDescent="0.55000000000000004">
      <c r="A75" s="106"/>
      <c r="B75" s="429"/>
      <c r="C75" s="430"/>
      <c r="D75" s="264"/>
      <c r="E75" s="264"/>
      <c r="F75" s="264"/>
      <c r="G75" s="267"/>
      <c r="H75" s="268"/>
      <c r="J75" s="123"/>
    </row>
    <row r="76" spans="1:10" x14ac:dyDescent="0.55000000000000004">
      <c r="A76" s="106"/>
      <c r="B76" s="429"/>
      <c r="C76" s="430"/>
      <c r="D76" s="264"/>
      <c r="E76" s="264"/>
      <c r="F76" s="264"/>
      <c r="G76" s="267"/>
      <c r="H76" s="268"/>
      <c r="J76" s="123"/>
    </row>
    <row r="77" spans="1:10" x14ac:dyDescent="0.55000000000000004">
      <c r="A77" s="106"/>
      <c r="B77" s="429"/>
      <c r="C77" s="430"/>
      <c r="D77" s="264"/>
      <c r="E77" s="264"/>
      <c r="F77" s="264"/>
      <c r="G77" s="267"/>
      <c r="H77" s="268"/>
      <c r="J77" s="123"/>
    </row>
    <row r="78" spans="1:10" x14ac:dyDescent="0.55000000000000004">
      <c r="A78" s="106"/>
      <c r="B78" s="408" t="s">
        <v>135</v>
      </c>
      <c r="C78" s="410"/>
      <c r="D78" s="264"/>
      <c r="E78" s="264"/>
      <c r="F78" s="264"/>
      <c r="G78" s="267"/>
      <c r="H78" s="268"/>
      <c r="J78" s="123"/>
    </row>
    <row r="79" spans="1:10" x14ac:dyDescent="0.55000000000000004">
      <c r="A79" s="106"/>
      <c r="B79" s="407"/>
      <c r="C79" s="407"/>
      <c r="D79" s="264"/>
      <c r="E79" s="264"/>
      <c r="F79" s="264"/>
      <c r="G79" s="267"/>
      <c r="H79" s="268"/>
      <c r="J79" s="123"/>
    </row>
    <row r="80" spans="1:10" x14ac:dyDescent="0.55000000000000004">
      <c r="A80" s="106"/>
      <c r="B80" s="143"/>
      <c r="C80" s="120"/>
      <c r="D80" s="144">
        <f>SUM(D67:D79)</f>
        <v>0</v>
      </c>
      <c r="E80" s="145">
        <f>SUM(E67:E79)</f>
        <v>0</v>
      </c>
      <c r="F80" s="145">
        <f>SUM(F67:F79)</f>
        <v>0</v>
      </c>
      <c r="G80" s="144">
        <f>SUM(G67:G79)</f>
        <v>0</v>
      </c>
      <c r="H80" s="146">
        <f>SUM(H67:H79)</f>
        <v>0</v>
      </c>
      <c r="J80" s="123"/>
    </row>
    <row r="81" spans="1:10" x14ac:dyDescent="0.55000000000000004">
      <c r="A81" s="74" t="s">
        <v>113</v>
      </c>
      <c r="B81" s="50" t="s">
        <v>279</v>
      </c>
      <c r="C81" s="120"/>
      <c r="D81" s="147"/>
      <c r="E81" s="147"/>
      <c r="F81" s="147"/>
      <c r="G81" s="141"/>
      <c r="H81" s="142"/>
      <c r="J81" s="123"/>
    </row>
    <row r="82" spans="1:10" x14ac:dyDescent="0.55000000000000004">
      <c r="A82" s="106"/>
      <c r="C82" s="44" t="s">
        <v>265</v>
      </c>
      <c r="D82" s="144">
        <f>D80</f>
        <v>0</v>
      </c>
      <c r="E82" s="145">
        <f t="shared" ref="E82:H82" si="1">E80</f>
        <v>0</v>
      </c>
      <c r="F82" s="145">
        <f t="shared" si="1"/>
        <v>0</v>
      </c>
      <c r="G82" s="144">
        <f t="shared" si="1"/>
        <v>0</v>
      </c>
      <c r="H82" s="150">
        <f t="shared" si="1"/>
        <v>0</v>
      </c>
      <c r="J82" s="123"/>
    </row>
    <row r="83" spans="1:10" x14ac:dyDescent="0.55000000000000004">
      <c r="A83" s="106"/>
      <c r="C83" s="44" t="s">
        <v>266</v>
      </c>
      <c r="E83" s="301" t="e">
        <f>E82/D82</f>
        <v>#DIV/0!</v>
      </c>
      <c r="F83" s="301" t="e">
        <f>F82/D82</f>
        <v>#DIV/0!</v>
      </c>
      <c r="G83" s="301" t="e">
        <f>G82/D82</f>
        <v>#DIV/0!</v>
      </c>
      <c r="H83" s="302" t="e">
        <f>H82/D82</f>
        <v>#DIV/0!</v>
      </c>
      <c r="J83" s="123"/>
    </row>
    <row r="84" spans="1:10" x14ac:dyDescent="0.55000000000000004">
      <c r="A84" s="106"/>
      <c r="C84" s="44" t="s">
        <v>280</v>
      </c>
      <c r="E84" s="92" t="e">
        <f>IF(E83&gt;=(2/3),"Yes","No")</f>
        <v>#DIV/0!</v>
      </c>
      <c r="F84" s="92" t="e">
        <f>IF(F83&gt;=(2/3),"Yes","No")</f>
        <v>#DIV/0!</v>
      </c>
      <c r="G84" s="92" t="e">
        <f>IF(G83&gt;=(2/3),"Yes","No")</f>
        <v>#DIV/0!</v>
      </c>
      <c r="H84" s="151" t="e">
        <f>IF(H83&gt;=(2/3),"Yes","No")</f>
        <v>#DIV/0!</v>
      </c>
      <c r="J84" s="123"/>
    </row>
    <row r="85" spans="1:10" x14ac:dyDescent="0.55000000000000004">
      <c r="A85" s="106"/>
      <c r="B85" s="84"/>
      <c r="C85" s="84"/>
      <c r="D85" s="84"/>
      <c r="E85" s="152" t="e">
        <f>IF(E84="No", "Note A", "Note B")</f>
        <v>#DIV/0!</v>
      </c>
      <c r="F85" s="152" t="e">
        <f>IF(F84="No", "Note A", "Note B")</f>
        <v>#DIV/0!</v>
      </c>
      <c r="G85" s="152" t="e">
        <f>IF(G84="No", "Note A", "Note B")</f>
        <v>#DIV/0!</v>
      </c>
      <c r="H85" s="153" t="e">
        <f>IF(H84="No", "Note A", "Note B")</f>
        <v>#DIV/0!</v>
      </c>
      <c r="J85" s="123"/>
    </row>
    <row r="86" spans="1:10" x14ac:dyDescent="0.55000000000000004">
      <c r="A86" s="137" t="s">
        <v>445</v>
      </c>
      <c r="D86" s="154"/>
      <c r="E86" s="154"/>
      <c r="F86" s="154"/>
      <c r="G86" s="154"/>
      <c r="H86" s="76"/>
      <c r="J86" s="139"/>
    </row>
    <row r="87" spans="1:10" x14ac:dyDescent="0.55000000000000004">
      <c r="A87" s="106"/>
      <c r="B87" s="88" t="s">
        <v>269</v>
      </c>
      <c r="C87" s="80"/>
      <c r="D87" s="80"/>
      <c r="E87" s="80"/>
      <c r="F87" s="80"/>
      <c r="G87" s="80"/>
      <c r="H87" s="81"/>
      <c r="J87" s="123"/>
    </row>
    <row r="88" spans="1:10" x14ac:dyDescent="0.55000000000000004">
      <c r="A88" s="106"/>
      <c r="B88" s="407"/>
      <c r="C88" s="407"/>
      <c r="D88" s="263"/>
      <c r="E88" s="264"/>
      <c r="F88" s="264"/>
      <c r="G88" s="265"/>
      <c r="H88" s="280"/>
      <c r="J88" s="139"/>
    </row>
    <row r="89" spans="1:10" x14ac:dyDescent="0.55000000000000004">
      <c r="A89" s="106"/>
      <c r="B89" s="429"/>
      <c r="C89" s="430"/>
      <c r="D89" s="263"/>
      <c r="E89" s="264"/>
      <c r="F89" s="264"/>
      <c r="G89" s="265"/>
      <c r="H89" s="280"/>
      <c r="J89" s="139"/>
    </row>
    <row r="90" spans="1:10" x14ac:dyDescent="0.55000000000000004">
      <c r="A90" s="106"/>
      <c r="B90" s="429"/>
      <c r="C90" s="430"/>
      <c r="D90" s="263"/>
      <c r="E90" s="264"/>
      <c r="F90" s="264"/>
      <c r="G90" s="265"/>
      <c r="H90" s="280"/>
      <c r="J90" s="139"/>
    </row>
    <row r="91" spans="1:10" x14ac:dyDescent="0.55000000000000004">
      <c r="A91" s="106"/>
      <c r="B91" s="429"/>
      <c r="C91" s="430"/>
      <c r="D91" s="263"/>
      <c r="E91" s="264"/>
      <c r="F91" s="264"/>
      <c r="G91" s="265"/>
      <c r="H91" s="280"/>
      <c r="J91" s="139"/>
    </row>
    <row r="92" spans="1:10" x14ac:dyDescent="0.55000000000000004">
      <c r="A92" s="106"/>
      <c r="B92" s="435" t="s">
        <v>135</v>
      </c>
      <c r="C92" s="435"/>
      <c r="D92" s="263"/>
      <c r="E92" s="264"/>
      <c r="F92" s="264"/>
      <c r="G92" s="265"/>
      <c r="H92" s="266"/>
      <c r="J92" s="139"/>
    </row>
    <row r="93" spans="1:10" x14ac:dyDescent="0.55000000000000004">
      <c r="A93" s="106"/>
      <c r="B93" s="407"/>
      <c r="C93" s="407"/>
      <c r="D93" s="264"/>
      <c r="E93" s="264"/>
      <c r="F93" s="264"/>
      <c r="G93" s="267"/>
      <c r="H93" s="268"/>
      <c r="J93" s="123"/>
    </row>
    <row r="94" spans="1:10" x14ac:dyDescent="0.55000000000000004">
      <c r="A94" s="106"/>
      <c r="B94" s="88" t="s">
        <v>270</v>
      </c>
      <c r="C94" s="113"/>
      <c r="D94" s="140"/>
      <c r="E94" s="140"/>
      <c r="F94" s="140"/>
      <c r="G94" s="141"/>
      <c r="H94" s="142"/>
      <c r="J94" s="123"/>
    </row>
    <row r="95" spans="1:10" x14ac:dyDescent="0.55000000000000004">
      <c r="A95" s="106"/>
      <c r="B95" s="407"/>
      <c r="C95" s="407"/>
      <c r="D95" s="264"/>
      <c r="E95" s="264"/>
      <c r="F95" s="264"/>
      <c r="G95" s="267"/>
      <c r="H95" s="268"/>
      <c r="J95" s="123"/>
    </row>
    <row r="96" spans="1:10" x14ac:dyDescent="0.55000000000000004">
      <c r="A96" s="106"/>
      <c r="B96" s="429"/>
      <c r="C96" s="430"/>
      <c r="D96" s="264"/>
      <c r="E96" s="264"/>
      <c r="F96" s="264"/>
      <c r="G96" s="267"/>
      <c r="H96" s="268"/>
      <c r="J96" s="123"/>
    </row>
    <row r="97" spans="1:10" x14ac:dyDescent="0.55000000000000004">
      <c r="A97" s="106"/>
      <c r="B97" s="429"/>
      <c r="C97" s="430"/>
      <c r="D97" s="264"/>
      <c r="E97" s="264"/>
      <c r="F97" s="264"/>
      <c r="G97" s="267"/>
      <c r="H97" s="268"/>
      <c r="J97" s="123"/>
    </row>
    <row r="98" spans="1:10" x14ac:dyDescent="0.55000000000000004">
      <c r="A98" s="106"/>
      <c r="B98" s="429"/>
      <c r="C98" s="430"/>
      <c r="D98" s="264"/>
      <c r="E98" s="264"/>
      <c r="F98" s="264"/>
      <c r="G98" s="267"/>
      <c r="H98" s="268"/>
      <c r="J98" s="123"/>
    </row>
    <row r="99" spans="1:10" x14ac:dyDescent="0.55000000000000004">
      <c r="A99" s="106"/>
      <c r="B99" s="408" t="s">
        <v>135</v>
      </c>
      <c r="C99" s="410"/>
      <c r="D99" s="264"/>
      <c r="E99" s="264"/>
      <c r="F99" s="264"/>
      <c r="G99" s="267"/>
      <c r="H99" s="268"/>
      <c r="J99" s="123"/>
    </row>
    <row r="100" spans="1:10" x14ac:dyDescent="0.55000000000000004">
      <c r="A100" s="106"/>
      <c r="B100" s="407"/>
      <c r="C100" s="407"/>
      <c r="D100" s="264"/>
      <c r="E100" s="264"/>
      <c r="F100" s="264"/>
      <c r="G100" s="267"/>
      <c r="H100" s="268"/>
      <c r="J100" s="123"/>
    </row>
    <row r="101" spans="1:10" x14ac:dyDescent="0.55000000000000004">
      <c r="A101" s="106"/>
      <c r="B101" s="143"/>
      <c r="C101" s="120"/>
      <c r="D101" s="144">
        <f>SUM(D88:D100)</f>
        <v>0</v>
      </c>
      <c r="E101" s="145">
        <f>SUM(E88:E100)</f>
        <v>0</v>
      </c>
      <c r="F101" s="145">
        <f>SUM(F88:F100)</f>
        <v>0</v>
      </c>
      <c r="G101" s="144">
        <f>SUM(G88:G100)</f>
        <v>0</v>
      </c>
      <c r="H101" s="146">
        <f>SUM(H88:H100)</f>
        <v>0</v>
      </c>
      <c r="J101" s="123"/>
    </row>
    <row r="102" spans="1:10" x14ac:dyDescent="0.55000000000000004">
      <c r="A102" s="74" t="s">
        <v>113</v>
      </c>
      <c r="B102" s="50" t="s">
        <v>279</v>
      </c>
      <c r="C102" s="120"/>
      <c r="D102" s="147"/>
      <c r="E102" s="147"/>
      <c r="F102" s="147"/>
      <c r="G102" s="141"/>
      <c r="H102" s="142"/>
      <c r="J102" s="123"/>
    </row>
    <row r="103" spans="1:10" x14ac:dyDescent="0.55000000000000004">
      <c r="A103" s="106"/>
      <c r="B103" s="198"/>
      <c r="C103" s="44" t="s">
        <v>265</v>
      </c>
      <c r="D103" s="144">
        <f>D88</f>
        <v>0</v>
      </c>
      <c r="E103" s="145">
        <f>E101</f>
        <v>0</v>
      </c>
      <c r="F103" s="145">
        <f>F101</f>
        <v>0</v>
      </c>
      <c r="G103" s="144">
        <f>G88</f>
        <v>0</v>
      </c>
      <c r="H103" s="150">
        <f>H88</f>
        <v>0</v>
      </c>
      <c r="J103" s="123"/>
    </row>
    <row r="104" spans="1:10" x14ac:dyDescent="0.55000000000000004">
      <c r="A104" s="106"/>
      <c r="B104" s="198"/>
      <c r="C104" s="44" t="s">
        <v>266</v>
      </c>
      <c r="E104" s="301" t="e">
        <f>E103/D103</f>
        <v>#DIV/0!</v>
      </c>
      <c r="F104" s="301" t="e">
        <f>F103/D103</f>
        <v>#DIV/0!</v>
      </c>
      <c r="G104" s="301" t="e">
        <f>G103/D103</f>
        <v>#DIV/0!</v>
      </c>
      <c r="H104" s="302" t="e">
        <f>H103/D103</f>
        <v>#DIV/0!</v>
      </c>
      <c r="J104" s="123"/>
    </row>
    <row r="105" spans="1:10" x14ac:dyDescent="0.55000000000000004">
      <c r="A105" s="106"/>
      <c r="B105" s="198"/>
      <c r="C105" s="44" t="s">
        <v>280</v>
      </c>
      <c r="E105" s="92" t="e">
        <f>IF(E104&gt;=(2/3),"Yes","No")</f>
        <v>#DIV/0!</v>
      </c>
      <c r="F105" s="92" t="e">
        <f>IF(F104&gt;=(2/3),"Yes","No")</f>
        <v>#DIV/0!</v>
      </c>
      <c r="G105" s="92" t="e">
        <f>IF(G104&gt;=(2/3),"Yes","No")</f>
        <v>#DIV/0!</v>
      </c>
      <c r="H105" s="151" t="e">
        <f>IF(H104&gt;=(2/3),"Yes","No")</f>
        <v>#DIV/0!</v>
      </c>
      <c r="J105" s="123"/>
    </row>
    <row r="106" spans="1:10" x14ac:dyDescent="0.55000000000000004">
      <c r="A106" s="106"/>
      <c r="B106" s="199"/>
      <c r="C106" s="84"/>
      <c r="D106" s="84"/>
      <c r="E106" s="152" t="e">
        <f>IF(E105="No", "Note A", "Note B")</f>
        <v>#DIV/0!</v>
      </c>
      <c r="F106" s="152" t="e">
        <f>IF(F105="No", "Note A", "Note B")</f>
        <v>#DIV/0!</v>
      </c>
      <c r="G106" s="152" t="e">
        <f>IF(G105="No", "Note A", "Note B")</f>
        <v>#DIV/0!</v>
      </c>
      <c r="H106" s="153" t="e">
        <f>IF(H105="No", "Note A", "Note B")</f>
        <v>#DIV/0!</v>
      </c>
      <c r="J106" s="123"/>
    </row>
    <row r="107" spans="1:10" x14ac:dyDescent="0.55000000000000004">
      <c r="A107" s="137" t="s">
        <v>446</v>
      </c>
      <c r="D107" s="154"/>
      <c r="E107" s="154"/>
      <c r="F107" s="154"/>
      <c r="G107" s="154"/>
      <c r="H107" s="76"/>
      <c r="J107" s="139"/>
    </row>
    <row r="108" spans="1:10" x14ac:dyDescent="0.55000000000000004">
      <c r="A108" s="106"/>
      <c r="B108" s="88" t="s">
        <v>269</v>
      </c>
      <c r="C108" s="80"/>
      <c r="D108" s="80"/>
      <c r="E108" s="80"/>
      <c r="F108" s="80"/>
      <c r="G108" s="80"/>
      <c r="H108" s="81"/>
    </row>
    <row r="109" spans="1:10" x14ac:dyDescent="0.55000000000000004">
      <c r="A109" s="106"/>
      <c r="B109" s="407"/>
      <c r="C109" s="407"/>
      <c r="D109" s="263"/>
      <c r="E109" s="264"/>
      <c r="F109" s="264"/>
      <c r="G109" s="265"/>
      <c r="H109" s="266"/>
      <c r="J109" s="139"/>
    </row>
    <row r="110" spans="1:10" x14ac:dyDescent="0.55000000000000004">
      <c r="A110" s="106"/>
      <c r="B110" s="429"/>
      <c r="C110" s="430"/>
      <c r="D110" s="263"/>
      <c r="E110" s="264"/>
      <c r="F110" s="264"/>
      <c r="G110" s="265"/>
      <c r="H110" s="266"/>
      <c r="J110" s="139"/>
    </row>
    <row r="111" spans="1:10" x14ac:dyDescent="0.55000000000000004">
      <c r="A111" s="106"/>
      <c r="B111" s="429"/>
      <c r="C111" s="430"/>
      <c r="D111" s="263"/>
      <c r="E111" s="264"/>
      <c r="F111" s="264"/>
      <c r="G111" s="265"/>
      <c r="H111" s="266"/>
      <c r="J111" s="139"/>
    </row>
    <row r="112" spans="1:10" x14ac:dyDescent="0.55000000000000004">
      <c r="A112" s="106"/>
      <c r="B112" s="429"/>
      <c r="C112" s="430"/>
      <c r="D112" s="263"/>
      <c r="E112" s="264"/>
      <c r="F112" s="264"/>
      <c r="G112" s="265"/>
      <c r="H112" s="266"/>
      <c r="J112" s="139"/>
    </row>
    <row r="113" spans="1:10" x14ac:dyDescent="0.55000000000000004">
      <c r="A113" s="106"/>
      <c r="B113" s="435" t="s">
        <v>135</v>
      </c>
      <c r="C113" s="435"/>
      <c r="D113" s="263"/>
      <c r="E113" s="264"/>
      <c r="F113" s="264"/>
      <c r="G113" s="265"/>
      <c r="H113" s="266"/>
      <c r="J113" s="139"/>
    </row>
    <row r="114" spans="1:10" x14ac:dyDescent="0.55000000000000004">
      <c r="A114" s="106"/>
      <c r="B114" s="407"/>
      <c r="C114" s="407"/>
      <c r="D114" s="264"/>
      <c r="E114" s="264"/>
      <c r="F114" s="264"/>
      <c r="G114" s="267"/>
      <c r="H114" s="268"/>
    </row>
    <row r="115" spans="1:10" x14ac:dyDescent="0.55000000000000004">
      <c r="A115" s="106"/>
      <c r="B115" s="88" t="s">
        <v>270</v>
      </c>
      <c r="C115" s="113"/>
      <c r="D115" s="140"/>
      <c r="E115" s="140"/>
      <c r="F115" s="140"/>
      <c r="G115" s="141"/>
      <c r="H115" s="142"/>
    </row>
    <row r="116" spans="1:10" x14ac:dyDescent="0.55000000000000004">
      <c r="A116" s="106"/>
      <c r="B116" s="407"/>
      <c r="C116" s="407"/>
      <c r="D116" s="264"/>
      <c r="E116" s="264"/>
      <c r="F116" s="264"/>
      <c r="G116" s="267"/>
      <c r="H116" s="268"/>
    </row>
    <row r="117" spans="1:10" x14ac:dyDescent="0.55000000000000004">
      <c r="A117" s="106"/>
      <c r="B117" s="429"/>
      <c r="C117" s="430"/>
      <c r="D117" s="264"/>
      <c r="E117" s="264"/>
      <c r="F117" s="264"/>
      <c r="G117" s="267"/>
      <c r="H117" s="268"/>
    </row>
    <row r="118" spans="1:10" x14ac:dyDescent="0.55000000000000004">
      <c r="A118" s="106"/>
      <c r="B118" s="429"/>
      <c r="C118" s="430"/>
      <c r="D118" s="264"/>
      <c r="E118" s="264"/>
      <c r="F118" s="264"/>
      <c r="G118" s="267"/>
      <c r="H118" s="268"/>
    </row>
    <row r="119" spans="1:10" x14ac:dyDescent="0.55000000000000004">
      <c r="A119" s="106"/>
      <c r="B119" s="429"/>
      <c r="C119" s="430"/>
      <c r="D119" s="264"/>
      <c r="E119" s="264"/>
      <c r="F119" s="264"/>
      <c r="G119" s="267"/>
      <c r="H119" s="268"/>
    </row>
    <row r="120" spans="1:10" x14ac:dyDescent="0.55000000000000004">
      <c r="A120" s="106"/>
      <c r="B120" s="408" t="s">
        <v>135</v>
      </c>
      <c r="C120" s="410"/>
      <c r="D120" s="264"/>
      <c r="E120" s="264"/>
      <c r="F120" s="264"/>
      <c r="G120" s="267"/>
      <c r="H120" s="268"/>
    </row>
    <row r="121" spans="1:10" x14ac:dyDescent="0.55000000000000004">
      <c r="A121" s="106"/>
      <c r="B121" s="407"/>
      <c r="C121" s="407"/>
      <c r="D121" s="264"/>
      <c r="E121" s="264"/>
      <c r="F121" s="264"/>
      <c r="G121" s="267"/>
      <c r="H121" s="268"/>
    </row>
    <row r="122" spans="1:10" x14ac:dyDescent="0.55000000000000004">
      <c r="A122" s="106"/>
      <c r="B122" s="143"/>
      <c r="C122" s="120"/>
      <c r="D122" s="144">
        <f>SUM(D109:D121)</f>
        <v>0</v>
      </c>
      <c r="E122" s="145">
        <f>SUM(E109:E121)</f>
        <v>0</v>
      </c>
      <c r="F122" s="145">
        <f>SUM(F109:F121)</f>
        <v>0</v>
      </c>
      <c r="G122" s="144">
        <f>SUM(G109:G121)</f>
        <v>0</v>
      </c>
      <c r="H122" s="146">
        <f>SUM(H109:H121)</f>
        <v>0</v>
      </c>
    </row>
    <row r="123" spans="1:10" x14ac:dyDescent="0.55000000000000004">
      <c r="A123" s="74" t="s">
        <v>113</v>
      </c>
      <c r="B123" s="50" t="s">
        <v>279</v>
      </c>
      <c r="C123" s="120"/>
      <c r="D123" s="147"/>
      <c r="E123" s="147"/>
      <c r="F123" s="147"/>
      <c r="G123" s="141"/>
      <c r="H123" s="142"/>
    </row>
    <row r="124" spans="1:10" x14ac:dyDescent="0.55000000000000004">
      <c r="A124" s="106"/>
      <c r="B124" s="198"/>
      <c r="C124" s="44" t="s">
        <v>265</v>
      </c>
      <c r="D124" s="144">
        <f>D109</f>
        <v>0</v>
      </c>
      <c r="E124" s="145">
        <f>E122</f>
        <v>0</v>
      </c>
      <c r="F124" s="145">
        <f>F122</f>
        <v>0</v>
      </c>
      <c r="G124" s="144">
        <f>G109</f>
        <v>0</v>
      </c>
      <c r="H124" s="150">
        <f>H109</f>
        <v>0</v>
      </c>
    </row>
    <row r="125" spans="1:10" x14ac:dyDescent="0.55000000000000004">
      <c r="A125" s="106"/>
      <c r="B125" s="198"/>
      <c r="C125" s="44" t="s">
        <v>266</v>
      </c>
      <c r="E125" s="301" t="e">
        <f>E124/D124</f>
        <v>#DIV/0!</v>
      </c>
      <c r="F125" s="301" t="e">
        <f>F124/D124</f>
        <v>#DIV/0!</v>
      </c>
      <c r="G125" s="301" t="e">
        <f>G124/D124</f>
        <v>#DIV/0!</v>
      </c>
      <c r="H125" s="302" t="e">
        <f>H124/D124</f>
        <v>#DIV/0!</v>
      </c>
    </row>
    <row r="126" spans="1:10" x14ac:dyDescent="0.55000000000000004">
      <c r="A126" s="106"/>
      <c r="B126" s="198"/>
      <c r="C126" s="44" t="s">
        <v>280</v>
      </c>
      <c r="E126" s="92" t="e">
        <f>IF(E125&gt;=(2/3),"Yes","No")</f>
        <v>#DIV/0!</v>
      </c>
      <c r="F126" s="92" t="e">
        <f>IF(F125&gt;=(2/3),"Yes","No")</f>
        <v>#DIV/0!</v>
      </c>
      <c r="G126" s="92" t="e">
        <f>IF(G125&gt;=(2/3),"Yes","No")</f>
        <v>#DIV/0!</v>
      </c>
      <c r="H126" s="151" t="e">
        <f>IF(H125&gt;=(2/3),"Yes","No")</f>
        <v>#DIV/0!</v>
      </c>
    </row>
    <row r="127" spans="1:10" x14ac:dyDescent="0.55000000000000004">
      <c r="A127" s="106"/>
      <c r="B127" s="199"/>
      <c r="C127" s="84"/>
      <c r="D127" s="84"/>
      <c r="E127" s="152" t="e">
        <f>IF(E126="No", "Note A", "Note B")</f>
        <v>#DIV/0!</v>
      </c>
      <c r="F127" s="152" t="e">
        <f>IF(F126="No", "Note A", "Note B")</f>
        <v>#DIV/0!</v>
      </c>
      <c r="G127" s="152" t="e">
        <f>IF(G126="No", "Note A", "Note B")</f>
        <v>#DIV/0!</v>
      </c>
      <c r="H127" s="153" t="e">
        <f>IF(H126="No", "Note A", "Note B")</f>
        <v>#DIV/0!</v>
      </c>
    </row>
    <row r="128" spans="1:10" x14ac:dyDescent="0.55000000000000004">
      <c r="A128" s="106"/>
      <c r="D128" s="154"/>
      <c r="E128" s="154"/>
      <c r="F128" s="154"/>
      <c r="G128" s="154"/>
      <c r="H128" s="76"/>
    </row>
    <row r="129" spans="1:8" ht="15" customHeight="1" x14ac:dyDescent="0.55000000000000004">
      <c r="A129" s="106"/>
      <c r="B129" s="155" t="s">
        <v>273</v>
      </c>
      <c r="C129" s="143" t="s">
        <v>299</v>
      </c>
      <c r="D129" s="143"/>
      <c r="E129" s="143"/>
      <c r="F129" s="143"/>
      <c r="G129" s="143"/>
      <c r="H129" s="156"/>
    </row>
    <row r="130" spans="1:8" ht="15" customHeight="1" x14ac:dyDescent="0.55000000000000004">
      <c r="A130" s="106"/>
      <c r="B130" s="155" t="s">
        <v>274</v>
      </c>
      <c r="C130" s="442" t="s">
        <v>333</v>
      </c>
      <c r="D130" s="442"/>
      <c r="E130" s="442"/>
      <c r="F130" s="442"/>
      <c r="G130" s="442"/>
      <c r="H130" s="443"/>
    </row>
    <row r="131" spans="1:8" x14ac:dyDescent="0.55000000000000004">
      <c r="A131" s="106"/>
      <c r="B131" s="157"/>
      <c r="C131" s="442"/>
      <c r="D131" s="442"/>
      <c r="E131" s="442"/>
      <c r="F131" s="442"/>
      <c r="G131" s="442"/>
      <c r="H131" s="443"/>
    </row>
    <row r="132" spans="1:8" x14ac:dyDescent="0.55000000000000004">
      <c r="A132" s="106"/>
      <c r="E132" s="92"/>
      <c r="F132" s="92"/>
      <c r="G132" s="92"/>
      <c r="H132" s="151"/>
    </row>
    <row r="133" spans="1:8" x14ac:dyDescent="0.55000000000000004">
      <c r="A133" s="74" t="s">
        <v>114</v>
      </c>
      <c r="B133" s="50" t="s">
        <v>275</v>
      </c>
      <c r="E133" s="92"/>
      <c r="F133" s="92"/>
      <c r="G133" s="92"/>
      <c r="H133" s="151"/>
    </row>
    <row r="134" spans="1:8" x14ac:dyDescent="0.55000000000000004">
      <c r="A134" s="106"/>
      <c r="B134" s="431" t="s">
        <v>283</v>
      </c>
      <c r="C134" s="431"/>
      <c r="D134" s="431"/>
      <c r="E134" s="431"/>
      <c r="F134" s="431"/>
      <c r="G134" s="431"/>
      <c r="H134" s="432"/>
    </row>
    <row r="135" spans="1:8" x14ac:dyDescent="0.55000000000000004">
      <c r="A135" s="74"/>
      <c r="B135" s="431"/>
      <c r="C135" s="431"/>
      <c r="D135" s="431"/>
      <c r="E135" s="431"/>
      <c r="F135" s="431"/>
      <c r="G135" s="431"/>
      <c r="H135" s="432"/>
    </row>
    <row r="136" spans="1:8" x14ac:dyDescent="0.55000000000000004">
      <c r="A136" s="74"/>
      <c r="B136" s="431"/>
      <c r="C136" s="431"/>
      <c r="D136" s="431"/>
      <c r="E136" s="431"/>
      <c r="F136" s="431"/>
      <c r="G136" s="431"/>
      <c r="H136" s="432"/>
    </row>
    <row r="137" spans="1:8" x14ac:dyDescent="0.55000000000000004">
      <c r="A137" s="74"/>
      <c r="E137" s="92"/>
      <c r="F137" s="92"/>
      <c r="G137" s="92"/>
      <c r="H137" s="151"/>
    </row>
    <row r="138" spans="1:8" x14ac:dyDescent="0.55000000000000004">
      <c r="A138" s="74"/>
      <c r="B138" s="431" t="s">
        <v>316</v>
      </c>
      <c r="C138" s="431"/>
      <c r="D138" s="431"/>
      <c r="E138" s="431"/>
      <c r="F138" s="431"/>
      <c r="G138" s="431"/>
      <c r="H138" s="432"/>
    </row>
    <row r="139" spans="1:8" x14ac:dyDescent="0.55000000000000004">
      <c r="A139" s="74"/>
      <c r="B139" s="431"/>
      <c r="C139" s="431"/>
      <c r="D139" s="431"/>
      <c r="E139" s="431"/>
      <c r="F139" s="431"/>
      <c r="G139" s="431"/>
      <c r="H139" s="432"/>
    </row>
    <row r="140" spans="1:8" x14ac:dyDescent="0.55000000000000004">
      <c r="A140" s="74"/>
      <c r="B140" s="431"/>
      <c r="C140" s="431"/>
      <c r="D140" s="431"/>
      <c r="E140" s="431"/>
      <c r="F140" s="431"/>
      <c r="G140" s="431"/>
      <c r="H140" s="432"/>
    </row>
    <row r="141" spans="1:8" x14ac:dyDescent="0.55000000000000004">
      <c r="A141" s="74"/>
      <c r="B141" s="431"/>
      <c r="C141" s="431"/>
      <c r="D141" s="431"/>
      <c r="E141" s="431"/>
      <c r="F141" s="431"/>
      <c r="G141" s="431"/>
      <c r="H141" s="432"/>
    </row>
    <row r="142" spans="1:8" x14ac:dyDescent="0.55000000000000004">
      <c r="A142" s="74"/>
      <c r="B142" s="431"/>
      <c r="C142" s="431"/>
      <c r="D142" s="431"/>
      <c r="E142" s="431"/>
      <c r="F142" s="431"/>
      <c r="G142" s="431"/>
      <c r="H142" s="432"/>
    </row>
    <row r="143" spans="1:8" x14ac:dyDescent="0.55000000000000004">
      <c r="A143" s="74"/>
      <c r="E143" s="92"/>
      <c r="F143" s="92"/>
      <c r="G143" s="92"/>
      <c r="H143" s="151"/>
    </row>
    <row r="144" spans="1:8" x14ac:dyDescent="0.55000000000000004">
      <c r="A144" s="74"/>
      <c r="B144" s="50" t="s">
        <v>395</v>
      </c>
      <c r="D144" s="423"/>
      <c r="E144" s="423"/>
      <c r="F144" s="423"/>
      <c r="G144" s="423"/>
      <c r="H144" s="424"/>
    </row>
    <row r="145" spans="1:8" x14ac:dyDescent="0.55000000000000004">
      <c r="A145" s="74"/>
      <c r="D145" s="78"/>
      <c r="E145" s="158"/>
      <c r="F145" s="158"/>
      <c r="G145" s="158"/>
      <c r="H145" s="159"/>
    </row>
    <row r="146" spans="1:8" x14ac:dyDescent="0.55000000000000004">
      <c r="A146" s="74"/>
      <c r="D146" s="78" t="s">
        <v>284</v>
      </c>
      <c r="E146" s="158" t="s">
        <v>277</v>
      </c>
      <c r="F146" s="158" t="s">
        <v>282</v>
      </c>
      <c r="G146" s="158"/>
      <c r="H146" s="159"/>
    </row>
    <row r="147" spans="1:8" x14ac:dyDescent="0.55000000000000004">
      <c r="A147" s="74"/>
      <c r="B147" s="160" t="s">
        <v>276</v>
      </c>
      <c r="C147" s="84"/>
      <c r="D147" s="161" t="s">
        <v>285</v>
      </c>
      <c r="E147" s="162" t="s">
        <v>278</v>
      </c>
      <c r="F147" s="162" t="s">
        <v>281</v>
      </c>
      <c r="G147" s="444" t="s">
        <v>286</v>
      </c>
      <c r="H147" s="445"/>
    </row>
    <row r="148" spans="1:8" x14ac:dyDescent="0.55000000000000004">
      <c r="A148" s="74"/>
      <c r="B148" s="44" t="s">
        <v>462</v>
      </c>
      <c r="C148" s="44" t="s">
        <v>332</v>
      </c>
      <c r="E148" s="92"/>
      <c r="G148" s="92"/>
      <c r="H148" s="151"/>
    </row>
    <row r="149" spans="1:8" x14ac:dyDescent="0.55000000000000004">
      <c r="A149" s="74"/>
      <c r="C149" s="163" t="str">
        <f>IF(E63="Yes", "Complete Analysis", "N/A - Do Not Complete")</f>
        <v>N/A - Do Not Complete</v>
      </c>
      <c r="D149" s="286">
        <v>0</v>
      </c>
      <c r="E149" s="264">
        <v>0</v>
      </c>
      <c r="F149" s="91" t="e">
        <f>E149/E155</f>
        <v>#DIV/0!</v>
      </c>
      <c r="G149" s="427"/>
      <c r="H149" s="428"/>
    </row>
    <row r="150" spans="1:8" x14ac:dyDescent="0.55000000000000004">
      <c r="A150" s="74"/>
      <c r="D150" s="286"/>
      <c r="E150" s="264"/>
      <c r="F150" s="91" t="e">
        <f>E150/E155</f>
        <v>#DIV/0!</v>
      </c>
      <c r="G150" s="427"/>
      <c r="H150" s="428"/>
    </row>
    <row r="151" spans="1:8" x14ac:dyDescent="0.55000000000000004">
      <c r="A151" s="74"/>
      <c r="D151" s="286"/>
      <c r="E151" s="264"/>
      <c r="F151" s="91" t="e">
        <f>E151/E155</f>
        <v>#DIV/0!</v>
      </c>
      <c r="G151" s="427"/>
      <c r="H151" s="428"/>
    </row>
    <row r="152" spans="1:8" x14ac:dyDescent="0.55000000000000004">
      <c r="A152" s="74"/>
      <c r="D152" s="286"/>
      <c r="E152" s="264"/>
      <c r="F152" s="91" t="e">
        <f>E152/E155</f>
        <v>#DIV/0!</v>
      </c>
      <c r="G152" s="427"/>
      <c r="H152" s="428"/>
    </row>
    <row r="153" spans="1:8" x14ac:dyDescent="0.55000000000000004">
      <c r="A153" s="74"/>
      <c r="D153" s="286"/>
      <c r="E153" s="264"/>
      <c r="F153" s="91" t="e">
        <f>E153/E155</f>
        <v>#DIV/0!</v>
      </c>
      <c r="G153" s="427"/>
      <c r="H153" s="428"/>
    </row>
    <row r="154" spans="1:8" x14ac:dyDescent="0.55000000000000004">
      <c r="A154" s="74"/>
      <c r="D154" s="287"/>
      <c r="E154" s="270"/>
      <c r="F154" s="91" t="e">
        <f>E154/E155</f>
        <v>#DIV/0!</v>
      </c>
      <c r="G154" s="425"/>
      <c r="H154" s="426"/>
    </row>
    <row r="155" spans="1:8" x14ac:dyDescent="0.55000000000000004">
      <c r="A155" s="74"/>
      <c r="C155" s="164"/>
      <c r="D155" s="164" t="s">
        <v>334</v>
      </c>
      <c r="E155" s="165">
        <f>SUM(E149:E154)</f>
        <v>0</v>
      </c>
      <c r="F155" s="92"/>
      <c r="G155" s="166" t="s">
        <v>287</v>
      </c>
      <c r="H155" s="290"/>
    </row>
    <row r="156" spans="1:8" x14ac:dyDescent="0.55000000000000004">
      <c r="A156" s="74"/>
      <c r="E156" s="92"/>
      <c r="F156" s="92"/>
      <c r="G156" s="92"/>
      <c r="H156" s="151"/>
    </row>
    <row r="157" spans="1:8" x14ac:dyDescent="0.55000000000000004">
      <c r="A157" s="74"/>
      <c r="B157" s="44" t="s">
        <v>462</v>
      </c>
      <c r="C157" s="44" t="s">
        <v>130</v>
      </c>
      <c r="E157" s="92"/>
      <c r="F157" s="92"/>
      <c r="G157" s="92"/>
      <c r="H157" s="151"/>
    </row>
    <row r="158" spans="1:8" x14ac:dyDescent="0.55000000000000004">
      <c r="A158" s="74"/>
      <c r="C158" s="163" t="str">
        <f>IF(F63="Yes", "Complete Analysis", "N/A - Do Not Complete")</f>
        <v>N/A - Do Not Complete</v>
      </c>
      <c r="D158" s="286">
        <v>0</v>
      </c>
      <c r="E158" s="264">
        <v>0</v>
      </c>
      <c r="F158" s="91" t="e">
        <f>E158/E164</f>
        <v>#DIV/0!</v>
      </c>
      <c r="G158" s="427"/>
      <c r="H158" s="428"/>
    </row>
    <row r="159" spans="1:8" x14ac:dyDescent="0.55000000000000004">
      <c r="A159" s="74"/>
      <c r="D159" s="286"/>
      <c r="E159" s="264"/>
      <c r="F159" s="91" t="e">
        <f>E159/E164</f>
        <v>#DIV/0!</v>
      </c>
      <c r="G159" s="427"/>
      <c r="H159" s="428"/>
    </row>
    <row r="160" spans="1:8" x14ac:dyDescent="0.55000000000000004">
      <c r="A160" s="74"/>
      <c r="D160" s="286"/>
      <c r="E160" s="264"/>
      <c r="F160" s="91" t="e">
        <f>E160/E164</f>
        <v>#DIV/0!</v>
      </c>
      <c r="G160" s="427"/>
      <c r="H160" s="428"/>
    </row>
    <row r="161" spans="1:10" x14ac:dyDescent="0.55000000000000004">
      <c r="A161" s="74"/>
      <c r="D161" s="286"/>
      <c r="E161" s="264"/>
      <c r="F161" s="91" t="e">
        <f>E161/E164</f>
        <v>#DIV/0!</v>
      </c>
      <c r="G161" s="427"/>
      <c r="H161" s="428"/>
    </row>
    <row r="162" spans="1:10" x14ac:dyDescent="0.55000000000000004">
      <c r="A162" s="74"/>
      <c r="D162" s="286"/>
      <c r="E162" s="264"/>
      <c r="F162" s="91" t="e">
        <f>E162/E164</f>
        <v>#DIV/0!</v>
      </c>
      <c r="G162" s="427"/>
      <c r="H162" s="428"/>
    </row>
    <row r="163" spans="1:10" x14ac:dyDescent="0.55000000000000004">
      <c r="A163" s="74"/>
      <c r="D163" s="287"/>
      <c r="E163" s="270"/>
      <c r="F163" s="91" t="e">
        <f>E163/E164</f>
        <v>#DIV/0!</v>
      </c>
      <c r="G163" s="425"/>
      <c r="H163" s="426"/>
    </row>
    <row r="164" spans="1:10" x14ac:dyDescent="0.55000000000000004">
      <c r="A164" s="74"/>
      <c r="D164" s="164" t="s">
        <v>288</v>
      </c>
      <c r="E164" s="165">
        <f>SUM(E158:E163)</f>
        <v>0</v>
      </c>
      <c r="F164" s="92"/>
      <c r="G164" s="166" t="s">
        <v>287</v>
      </c>
      <c r="H164" s="291"/>
    </row>
    <row r="165" spans="1:10" x14ac:dyDescent="0.55000000000000004">
      <c r="A165" s="74"/>
      <c r="D165" s="164"/>
      <c r="E165" s="140"/>
      <c r="F165" s="92"/>
      <c r="G165" s="166"/>
      <c r="H165" s="167"/>
    </row>
    <row r="166" spans="1:10" x14ac:dyDescent="0.55000000000000004">
      <c r="A166" s="106"/>
      <c r="B166" s="44" t="s">
        <v>462</v>
      </c>
      <c r="C166" s="44" t="s">
        <v>463</v>
      </c>
      <c r="E166" s="92"/>
      <c r="F166" s="92"/>
      <c r="G166" s="92"/>
      <c r="H166" s="151"/>
      <c r="J166" s="139"/>
    </row>
    <row r="167" spans="1:10" x14ac:dyDescent="0.55000000000000004">
      <c r="A167" s="106"/>
      <c r="C167" s="163" t="str">
        <f>IF(G63="Yes", "Complete Analysis", "N/A - Do Not Complete")</f>
        <v>Complete Analysis</v>
      </c>
      <c r="D167" s="286" t="s">
        <v>657</v>
      </c>
      <c r="E167" s="263">
        <v>20</v>
      </c>
      <c r="F167" s="91">
        <f>E167/E$178</f>
        <v>2.2727272727272728E-2</v>
      </c>
      <c r="G167" s="427"/>
      <c r="H167" s="428"/>
      <c r="J167" s="139"/>
    </row>
    <row r="168" spans="1:10" x14ac:dyDescent="0.55000000000000004">
      <c r="A168" s="106"/>
      <c r="C168" s="163"/>
      <c r="D168" s="286" t="s">
        <v>658</v>
      </c>
      <c r="E168" s="263">
        <v>40</v>
      </c>
      <c r="F168" s="91"/>
      <c r="G168" s="375"/>
      <c r="H168" s="376"/>
      <c r="J168" s="139"/>
    </row>
    <row r="169" spans="1:10" x14ac:dyDescent="0.55000000000000004">
      <c r="A169" s="106"/>
      <c r="C169" s="163"/>
      <c r="D169" s="286" t="s">
        <v>659</v>
      </c>
      <c r="E169" s="263">
        <v>50</v>
      </c>
      <c r="F169" s="91"/>
      <c r="G169" s="375"/>
      <c r="H169" s="376"/>
      <c r="J169" s="139"/>
    </row>
    <row r="170" spans="1:10" x14ac:dyDescent="0.55000000000000004">
      <c r="A170" s="106"/>
      <c r="C170" s="163"/>
      <c r="D170" s="286" t="s">
        <v>660</v>
      </c>
      <c r="E170" s="263">
        <v>50</v>
      </c>
      <c r="F170" s="91"/>
      <c r="G170" s="375"/>
      <c r="H170" s="376"/>
      <c r="J170" s="139"/>
    </row>
    <row r="171" spans="1:10" x14ac:dyDescent="0.55000000000000004">
      <c r="A171" s="106"/>
      <c r="C171" s="163"/>
      <c r="D171" s="286" t="s">
        <v>661</v>
      </c>
      <c r="E171" s="263">
        <v>100</v>
      </c>
      <c r="F171" s="91"/>
      <c r="G171" s="375"/>
      <c r="H171" s="376"/>
      <c r="J171" s="139"/>
    </row>
    <row r="172" spans="1:10" x14ac:dyDescent="0.55000000000000004">
      <c r="A172" s="106"/>
      <c r="C172" s="163"/>
      <c r="D172" s="286" t="s">
        <v>662</v>
      </c>
      <c r="E172" s="263">
        <v>125</v>
      </c>
      <c r="F172" s="91"/>
      <c r="G172" s="375"/>
      <c r="H172" s="376"/>
      <c r="J172" s="139"/>
    </row>
    <row r="173" spans="1:10" x14ac:dyDescent="0.55000000000000004">
      <c r="A173" s="106"/>
      <c r="C173" s="163"/>
      <c r="D173" s="286" t="s">
        <v>663</v>
      </c>
      <c r="E173" s="263">
        <v>90</v>
      </c>
      <c r="F173" s="91"/>
      <c r="G173" s="375"/>
      <c r="H173" s="376"/>
      <c r="J173" s="139"/>
    </row>
    <row r="174" spans="1:10" x14ac:dyDescent="0.55000000000000004">
      <c r="A174" s="106"/>
      <c r="C174" s="163"/>
      <c r="D174" s="286" t="s">
        <v>664</v>
      </c>
      <c r="E174" s="263">
        <v>180</v>
      </c>
      <c r="F174" s="91"/>
      <c r="G174" s="375"/>
      <c r="H174" s="376"/>
      <c r="J174" s="139"/>
    </row>
    <row r="175" spans="1:10" x14ac:dyDescent="0.55000000000000004">
      <c r="A175" s="106"/>
      <c r="D175" s="286" t="s">
        <v>665</v>
      </c>
      <c r="E175" s="263">
        <v>225</v>
      </c>
      <c r="F175" s="91">
        <f>E175/E$178</f>
        <v>0.25568181818181818</v>
      </c>
      <c r="G175" s="427"/>
      <c r="H175" s="428"/>
      <c r="J175" s="139"/>
    </row>
    <row r="176" spans="1:10" x14ac:dyDescent="0.55000000000000004">
      <c r="A176" s="106"/>
      <c r="D176" s="288"/>
      <c r="E176" s="271"/>
      <c r="F176" s="91">
        <f>E176/E$178</f>
        <v>0</v>
      </c>
      <c r="G176" s="427"/>
      <c r="H176" s="428"/>
    </row>
    <row r="177" spans="1:10" x14ac:dyDescent="0.55000000000000004">
      <c r="A177" s="106"/>
      <c r="D177" s="287"/>
      <c r="E177" s="276"/>
      <c r="F177" s="91">
        <f>E177/E$178</f>
        <v>0</v>
      </c>
      <c r="G177" s="425"/>
      <c r="H177" s="426"/>
    </row>
    <row r="178" spans="1:10" x14ac:dyDescent="0.55000000000000004">
      <c r="A178" s="106"/>
      <c r="D178" s="164" t="s">
        <v>289</v>
      </c>
      <c r="E178" s="186">
        <f>SUM(E167:E177)</f>
        <v>880</v>
      </c>
      <c r="F178" s="92"/>
      <c r="G178" s="166" t="s">
        <v>287</v>
      </c>
      <c r="H178" s="290"/>
    </row>
    <row r="179" spans="1:10" x14ac:dyDescent="0.55000000000000004">
      <c r="A179" s="106"/>
      <c r="E179" s="92"/>
      <c r="F179" s="92"/>
      <c r="G179" s="92"/>
      <c r="H179" s="151"/>
    </row>
    <row r="180" spans="1:10" x14ac:dyDescent="0.55000000000000004">
      <c r="A180" s="106"/>
      <c r="B180" s="44" t="s">
        <v>462</v>
      </c>
      <c r="C180" s="44" t="s">
        <v>475</v>
      </c>
      <c r="E180" s="92"/>
      <c r="F180" s="92"/>
      <c r="G180" s="92"/>
      <c r="H180" s="151"/>
      <c r="J180" s="139"/>
    </row>
    <row r="181" spans="1:10" x14ac:dyDescent="0.55000000000000004">
      <c r="A181" s="106"/>
      <c r="C181" s="163" t="e">
        <f>IF(G84="Yes", "Complete Analysis", "N/A - Do Not Complete")</f>
        <v>#DIV/0!</v>
      </c>
      <c r="D181" s="286"/>
      <c r="E181" s="263"/>
      <c r="F181" s="91" t="e">
        <f t="shared" ref="F181:F186" si="2">E181/E$187</f>
        <v>#DIV/0!</v>
      </c>
      <c r="G181" s="427"/>
      <c r="H181" s="428"/>
      <c r="J181" s="139"/>
    </row>
    <row r="182" spans="1:10" x14ac:dyDescent="0.55000000000000004">
      <c r="A182" s="106"/>
      <c r="D182" s="286"/>
      <c r="E182" s="263"/>
      <c r="F182" s="91" t="e">
        <f t="shared" si="2"/>
        <v>#DIV/0!</v>
      </c>
      <c r="G182" s="427"/>
      <c r="H182" s="428"/>
    </row>
    <row r="183" spans="1:10" x14ac:dyDescent="0.55000000000000004">
      <c r="A183" s="106"/>
      <c r="D183" s="286"/>
      <c r="E183" s="263"/>
      <c r="F183" s="91" t="e">
        <f t="shared" si="2"/>
        <v>#DIV/0!</v>
      </c>
      <c r="G183" s="427"/>
      <c r="H183" s="428"/>
    </row>
    <row r="184" spans="1:10" x14ac:dyDescent="0.55000000000000004">
      <c r="A184" s="106"/>
      <c r="D184" s="286"/>
      <c r="E184" s="263"/>
      <c r="F184" s="91" t="e">
        <f t="shared" si="2"/>
        <v>#DIV/0!</v>
      </c>
      <c r="G184" s="427"/>
      <c r="H184" s="428"/>
    </row>
    <row r="185" spans="1:10" x14ac:dyDescent="0.55000000000000004">
      <c r="A185" s="106"/>
      <c r="D185" s="288"/>
      <c r="E185" s="271"/>
      <c r="F185" s="91" t="e">
        <f t="shared" si="2"/>
        <v>#DIV/0!</v>
      </c>
      <c r="G185" s="427"/>
      <c r="H185" s="428"/>
      <c r="J185" s="179"/>
    </row>
    <row r="186" spans="1:10" x14ac:dyDescent="0.55000000000000004">
      <c r="A186" s="106"/>
      <c r="D186" s="287"/>
      <c r="E186" s="276"/>
      <c r="F186" s="91" t="e">
        <f t="shared" si="2"/>
        <v>#DIV/0!</v>
      </c>
      <c r="G186" s="425"/>
      <c r="H186" s="426"/>
    </row>
    <row r="187" spans="1:10" x14ac:dyDescent="0.55000000000000004">
      <c r="A187" s="106"/>
      <c r="D187" s="164" t="s">
        <v>289</v>
      </c>
      <c r="E187" s="186">
        <f>SUM(E181:E186)</f>
        <v>0</v>
      </c>
      <c r="F187" s="92"/>
      <c r="G187" s="166" t="s">
        <v>287</v>
      </c>
      <c r="H187" s="290"/>
    </row>
    <row r="188" spans="1:10" x14ac:dyDescent="0.55000000000000004">
      <c r="A188" s="106"/>
      <c r="E188" s="92"/>
      <c r="F188" s="92"/>
      <c r="G188" s="92"/>
      <c r="H188" s="151"/>
    </row>
    <row r="189" spans="1:10" x14ac:dyDescent="0.55000000000000004">
      <c r="A189" s="106"/>
      <c r="B189" s="44" t="s">
        <v>462</v>
      </c>
      <c r="C189" s="44" t="s">
        <v>476</v>
      </c>
      <c r="E189" s="92"/>
      <c r="F189" s="92"/>
      <c r="G189" s="92"/>
      <c r="H189" s="151"/>
      <c r="J189" s="139"/>
    </row>
    <row r="190" spans="1:10" x14ac:dyDescent="0.55000000000000004">
      <c r="A190" s="106"/>
      <c r="C190" s="163" t="e">
        <f>IF(G105="Yes", "Complete Analysis", "N/A - Do Not Complete")</f>
        <v>#DIV/0!</v>
      </c>
      <c r="D190" s="286"/>
      <c r="E190" s="263"/>
      <c r="F190" s="91" t="e">
        <f t="shared" ref="F190:F195" si="3">E190/E$196</f>
        <v>#DIV/0!</v>
      </c>
      <c r="G190" s="427"/>
      <c r="H190" s="428"/>
      <c r="J190" s="139"/>
    </row>
    <row r="191" spans="1:10" x14ac:dyDescent="0.55000000000000004">
      <c r="A191" s="106"/>
      <c r="D191" s="286"/>
      <c r="E191" s="263"/>
      <c r="F191" s="91" t="e">
        <f t="shared" si="3"/>
        <v>#DIV/0!</v>
      </c>
      <c r="G191" s="427"/>
      <c r="H191" s="428"/>
    </row>
    <row r="192" spans="1:10" x14ac:dyDescent="0.55000000000000004">
      <c r="A192" s="106"/>
      <c r="D192" s="286"/>
      <c r="E192" s="263"/>
      <c r="F192" s="91" t="e">
        <f t="shared" si="3"/>
        <v>#DIV/0!</v>
      </c>
      <c r="G192" s="427"/>
      <c r="H192" s="428"/>
    </row>
    <row r="193" spans="1:10" x14ac:dyDescent="0.55000000000000004">
      <c r="A193" s="106"/>
      <c r="D193" s="286"/>
      <c r="E193" s="263"/>
      <c r="F193" s="91" t="e">
        <f t="shared" si="3"/>
        <v>#DIV/0!</v>
      </c>
      <c r="G193" s="427"/>
      <c r="H193" s="428"/>
    </row>
    <row r="194" spans="1:10" x14ac:dyDescent="0.55000000000000004">
      <c r="A194" s="106"/>
      <c r="D194" s="288"/>
      <c r="E194" s="271"/>
      <c r="F194" s="91" t="e">
        <f t="shared" si="3"/>
        <v>#DIV/0!</v>
      </c>
      <c r="G194" s="427"/>
      <c r="H194" s="428"/>
      <c r="J194" s="179"/>
    </row>
    <row r="195" spans="1:10" x14ac:dyDescent="0.55000000000000004">
      <c r="A195" s="106"/>
      <c r="D195" s="287"/>
      <c r="E195" s="276"/>
      <c r="F195" s="91" t="e">
        <f t="shared" si="3"/>
        <v>#DIV/0!</v>
      </c>
      <c r="G195" s="425"/>
      <c r="H195" s="426"/>
    </row>
    <row r="196" spans="1:10" x14ac:dyDescent="0.55000000000000004">
      <c r="A196" s="106"/>
      <c r="D196" s="164" t="s">
        <v>289</v>
      </c>
      <c r="E196" s="186">
        <f>SUM(E190:E195)</f>
        <v>0</v>
      </c>
      <c r="F196" s="92"/>
      <c r="G196" s="200" t="s">
        <v>287</v>
      </c>
      <c r="H196" s="290"/>
    </row>
    <row r="197" spans="1:10" x14ac:dyDescent="0.55000000000000004">
      <c r="A197" s="106"/>
      <c r="E197" s="92"/>
      <c r="F197" s="92"/>
      <c r="G197" s="92"/>
      <c r="H197" s="151"/>
    </row>
    <row r="198" spans="1:10" x14ac:dyDescent="0.55000000000000004">
      <c r="A198" s="106"/>
      <c r="B198" s="44" t="s">
        <v>462</v>
      </c>
      <c r="C198" s="44" t="s">
        <v>477</v>
      </c>
      <c r="E198" s="92"/>
      <c r="F198" s="92"/>
      <c r="G198" s="92"/>
      <c r="H198" s="151"/>
      <c r="J198" s="139"/>
    </row>
    <row r="199" spans="1:10" x14ac:dyDescent="0.55000000000000004">
      <c r="A199" s="106"/>
      <c r="C199" s="163" t="e">
        <f>IF(G126="Yes", "Complete Analysis", "N/A - Do Not Complete")</f>
        <v>#DIV/0!</v>
      </c>
      <c r="D199" s="286"/>
      <c r="E199" s="264"/>
      <c r="F199" s="91" t="e">
        <f t="shared" ref="F199:F204" si="4">E199/E$205</f>
        <v>#DIV/0!</v>
      </c>
      <c r="G199" s="427"/>
      <c r="H199" s="428"/>
      <c r="J199" s="139"/>
    </row>
    <row r="200" spans="1:10" x14ac:dyDescent="0.55000000000000004">
      <c r="A200" s="106"/>
      <c r="D200" s="286"/>
      <c r="E200" s="264"/>
      <c r="F200" s="91" t="e">
        <f t="shared" si="4"/>
        <v>#DIV/0!</v>
      </c>
      <c r="G200" s="427"/>
      <c r="H200" s="428"/>
    </row>
    <row r="201" spans="1:10" x14ac:dyDescent="0.55000000000000004">
      <c r="A201" s="106"/>
      <c r="D201" s="286"/>
      <c r="E201" s="264"/>
      <c r="F201" s="91" t="e">
        <f t="shared" si="4"/>
        <v>#DIV/0!</v>
      </c>
      <c r="G201" s="427"/>
      <c r="H201" s="428"/>
    </row>
    <row r="202" spans="1:10" x14ac:dyDescent="0.55000000000000004">
      <c r="A202" s="106"/>
      <c r="D202" s="286"/>
      <c r="E202" s="264"/>
      <c r="F202" s="91" t="e">
        <f t="shared" si="4"/>
        <v>#DIV/0!</v>
      </c>
      <c r="G202" s="427"/>
      <c r="H202" s="428"/>
    </row>
    <row r="203" spans="1:10" x14ac:dyDescent="0.55000000000000004">
      <c r="A203" s="106"/>
      <c r="D203" s="286"/>
      <c r="E203" s="264"/>
      <c r="F203" s="91" t="e">
        <f t="shared" si="4"/>
        <v>#DIV/0!</v>
      </c>
      <c r="G203" s="427"/>
      <c r="H203" s="428"/>
      <c r="J203" s="179"/>
    </row>
    <row r="204" spans="1:10" x14ac:dyDescent="0.55000000000000004">
      <c r="A204" s="106"/>
      <c r="D204" s="296"/>
      <c r="E204" s="281"/>
      <c r="F204" s="91" t="e">
        <f t="shared" si="4"/>
        <v>#DIV/0!</v>
      </c>
      <c r="G204" s="425"/>
      <c r="H204" s="426"/>
    </row>
    <row r="205" spans="1:10" x14ac:dyDescent="0.55000000000000004">
      <c r="A205" s="106"/>
      <c r="D205" s="164" t="s">
        <v>289</v>
      </c>
      <c r="E205" s="186">
        <f>SUM(E199:E204)</f>
        <v>0</v>
      </c>
      <c r="F205" s="92"/>
      <c r="G205" s="200" t="s">
        <v>287</v>
      </c>
      <c r="H205" s="290"/>
    </row>
    <row r="206" spans="1:10" x14ac:dyDescent="0.55000000000000004">
      <c r="A206" s="106"/>
      <c r="E206" s="92"/>
      <c r="F206" s="92"/>
      <c r="G206" s="92"/>
      <c r="H206" s="151"/>
    </row>
    <row r="207" spans="1:10" x14ac:dyDescent="0.55000000000000004">
      <c r="A207" s="106"/>
      <c r="B207" s="44" t="s">
        <v>462</v>
      </c>
      <c r="C207" s="44" t="s">
        <v>464</v>
      </c>
      <c r="E207" s="92"/>
      <c r="F207" s="92"/>
      <c r="G207" s="92"/>
      <c r="H207" s="151"/>
    </row>
    <row r="208" spans="1:10" x14ac:dyDescent="0.55000000000000004">
      <c r="A208" s="106"/>
      <c r="C208" s="163" t="str">
        <f>IF(H63="Yes", "Complete Analysis", "N/A - Do Not Complete")</f>
        <v>Complete Analysis</v>
      </c>
      <c r="D208" s="297" t="s">
        <v>666</v>
      </c>
      <c r="E208" s="263">
        <v>6500</v>
      </c>
      <c r="F208" s="91">
        <f>E208/E210</f>
        <v>1</v>
      </c>
      <c r="G208" s="427"/>
      <c r="H208" s="428"/>
    </row>
    <row r="209" spans="1:8" x14ac:dyDescent="0.55000000000000004">
      <c r="A209" s="106"/>
      <c r="C209" s="163"/>
      <c r="D209" s="287"/>
      <c r="E209" s="270"/>
      <c r="F209" s="91">
        <f>E209/E210</f>
        <v>0</v>
      </c>
      <c r="G209" s="425"/>
      <c r="H209" s="426"/>
    </row>
    <row r="210" spans="1:8" x14ac:dyDescent="0.55000000000000004">
      <c r="A210" s="106"/>
      <c r="C210" s="163"/>
      <c r="D210" s="164" t="s">
        <v>290</v>
      </c>
      <c r="E210" s="168">
        <f>SUM(E208:E209)</f>
        <v>6500</v>
      </c>
      <c r="F210" s="91"/>
      <c r="G210" s="166" t="s">
        <v>287</v>
      </c>
      <c r="H210" s="298"/>
    </row>
    <row r="211" spans="1:8" ht="14.7" thickBot="1" x14ac:dyDescent="0.6">
      <c r="A211" s="121"/>
      <c r="B211" s="96"/>
      <c r="C211" s="169"/>
      <c r="D211" s="170"/>
      <c r="E211" s="170"/>
      <c r="F211" s="171"/>
      <c r="G211" s="97"/>
      <c r="H211" s="172"/>
    </row>
    <row r="212" spans="1:8" ht="14.7" thickBot="1" x14ac:dyDescent="0.6">
      <c r="C212" s="163"/>
      <c r="E212" s="140"/>
      <c r="F212" s="92"/>
      <c r="G212" s="92"/>
      <c r="H212" s="92"/>
    </row>
    <row r="213" spans="1:8" ht="15.9" thickBot="1" x14ac:dyDescent="0.65">
      <c r="A213" s="419" t="s">
        <v>414</v>
      </c>
      <c r="B213" s="420"/>
      <c r="C213" s="420"/>
      <c r="D213" s="420"/>
      <c r="E213" s="420"/>
      <c r="F213" s="420"/>
      <c r="G213" s="420"/>
      <c r="H213" s="421"/>
    </row>
    <row r="214" spans="1:8" x14ac:dyDescent="0.55000000000000004">
      <c r="A214" s="74" t="s">
        <v>116</v>
      </c>
      <c r="B214" s="436" t="s">
        <v>317</v>
      </c>
      <c r="C214" s="436"/>
      <c r="D214" s="436"/>
      <c r="E214" s="436"/>
      <c r="F214" s="436"/>
      <c r="G214" s="436"/>
      <c r="H214" s="437"/>
    </row>
    <row r="215" spans="1:8" x14ac:dyDescent="0.55000000000000004">
      <c r="A215" s="74"/>
      <c r="B215" s="431"/>
      <c r="C215" s="431"/>
      <c r="D215" s="431"/>
      <c r="E215" s="431"/>
      <c r="F215" s="431"/>
      <c r="G215" s="431"/>
      <c r="H215" s="432"/>
    </row>
    <row r="216" spans="1:8" x14ac:dyDescent="0.55000000000000004">
      <c r="A216" s="106"/>
      <c r="H216" s="76"/>
    </row>
    <row r="217" spans="1:8" x14ac:dyDescent="0.55000000000000004">
      <c r="A217" s="74"/>
      <c r="B217" s="50" t="s">
        <v>395</v>
      </c>
      <c r="D217" s="423"/>
      <c r="E217" s="423"/>
      <c r="F217" s="423"/>
      <c r="G217" s="423"/>
      <c r="H217" s="424"/>
    </row>
    <row r="218" spans="1:8" x14ac:dyDescent="0.55000000000000004">
      <c r="A218" s="74"/>
      <c r="C218" s="78"/>
      <c r="D218" s="78"/>
      <c r="E218" s="78"/>
      <c r="F218" s="78"/>
      <c r="G218" s="78"/>
      <c r="H218" s="79"/>
    </row>
    <row r="219" spans="1:8" x14ac:dyDescent="0.55000000000000004">
      <c r="A219" s="106"/>
      <c r="E219" s="438" t="s">
        <v>272</v>
      </c>
      <c r="F219" s="438"/>
      <c r="G219" s="438"/>
      <c r="H219" s="439"/>
    </row>
    <row r="220" spans="1:8" x14ac:dyDescent="0.55000000000000004">
      <c r="A220" s="106"/>
      <c r="E220" s="80" t="s">
        <v>120</v>
      </c>
      <c r="F220" s="80" t="s">
        <v>120</v>
      </c>
      <c r="G220" s="80" t="s">
        <v>120</v>
      </c>
      <c r="H220" s="81" t="s">
        <v>120</v>
      </c>
    </row>
    <row r="221" spans="1:8" x14ac:dyDescent="0.55000000000000004">
      <c r="A221" s="106"/>
      <c r="B221" s="82" t="s">
        <v>183</v>
      </c>
      <c r="C221" s="83"/>
      <c r="D221" s="84"/>
      <c r="E221" s="83" t="s">
        <v>332</v>
      </c>
      <c r="F221" s="83" t="s">
        <v>130</v>
      </c>
      <c r="G221" s="83" t="s">
        <v>267</v>
      </c>
      <c r="H221" s="135" t="s">
        <v>268</v>
      </c>
    </row>
    <row r="222" spans="1:8" ht="22" customHeight="1" x14ac:dyDescent="0.55000000000000004">
      <c r="A222" s="106"/>
      <c r="B222" s="88" t="s">
        <v>269</v>
      </c>
      <c r="C222" s="80"/>
      <c r="D222" s="80"/>
      <c r="E222" s="80"/>
      <c r="F222" s="80"/>
      <c r="G222" s="80"/>
      <c r="H222" s="81"/>
    </row>
    <row r="223" spans="1:8" x14ac:dyDescent="0.55000000000000004">
      <c r="A223" s="106"/>
      <c r="B223" s="440" t="s">
        <v>667</v>
      </c>
      <c r="C223" s="440"/>
      <c r="D223" s="440"/>
      <c r="E223" s="272"/>
      <c r="F223" s="272" t="s">
        <v>645</v>
      </c>
      <c r="G223" s="263">
        <v>20</v>
      </c>
      <c r="H223" s="273" t="s">
        <v>676</v>
      </c>
    </row>
    <row r="224" spans="1:8" x14ac:dyDescent="0.55000000000000004">
      <c r="A224" s="106"/>
      <c r="B224" s="440" t="s">
        <v>668</v>
      </c>
      <c r="C224" s="440"/>
      <c r="D224" s="440"/>
      <c r="E224" s="272"/>
      <c r="F224" s="272"/>
      <c r="G224" s="263">
        <v>40</v>
      </c>
      <c r="H224" s="273" t="s">
        <v>676</v>
      </c>
    </row>
    <row r="225" spans="1:8" x14ac:dyDescent="0.55000000000000004">
      <c r="A225" s="106"/>
      <c r="B225" s="407" t="s">
        <v>669</v>
      </c>
      <c r="C225" s="407"/>
      <c r="D225" s="407"/>
      <c r="E225" s="274"/>
      <c r="F225" s="274"/>
      <c r="G225" s="263">
        <v>50</v>
      </c>
      <c r="H225" s="273" t="s">
        <v>676</v>
      </c>
    </row>
    <row r="226" spans="1:8" x14ac:dyDescent="0.55000000000000004">
      <c r="A226" s="106"/>
      <c r="B226" s="407" t="s">
        <v>670</v>
      </c>
      <c r="C226" s="407"/>
      <c r="D226" s="407"/>
      <c r="E226" s="274"/>
      <c r="F226" s="274"/>
      <c r="G226" s="263">
        <v>50</v>
      </c>
      <c r="H226" s="273" t="s">
        <v>676</v>
      </c>
    </row>
    <row r="227" spans="1:8" x14ac:dyDescent="0.55000000000000004">
      <c r="A227" s="106"/>
      <c r="B227" s="407" t="s">
        <v>671</v>
      </c>
      <c r="C227" s="407"/>
      <c r="D227" s="407"/>
      <c r="E227" s="274"/>
      <c r="F227" s="274"/>
      <c r="G227" s="263">
        <v>100</v>
      </c>
      <c r="H227" s="273" t="s">
        <v>676</v>
      </c>
    </row>
    <row r="228" spans="1:8" x14ac:dyDescent="0.55000000000000004">
      <c r="A228" s="106"/>
      <c r="B228" s="407" t="s">
        <v>672</v>
      </c>
      <c r="C228" s="407"/>
      <c r="D228" s="407"/>
      <c r="E228" s="274"/>
      <c r="F228" s="274"/>
      <c r="G228" s="263">
        <v>125</v>
      </c>
      <c r="H228" s="273" t="s">
        <v>676</v>
      </c>
    </row>
    <row r="229" spans="1:8" x14ac:dyDescent="0.55000000000000004">
      <c r="A229" s="106"/>
      <c r="B229" s="407" t="s">
        <v>673</v>
      </c>
      <c r="C229" s="407"/>
      <c r="D229" s="407"/>
      <c r="E229" s="274"/>
      <c r="F229" s="274"/>
      <c r="G229" s="263">
        <v>90</v>
      </c>
      <c r="H229" s="273" t="s">
        <v>676</v>
      </c>
    </row>
    <row r="230" spans="1:8" x14ac:dyDescent="0.55000000000000004">
      <c r="A230" s="106"/>
      <c r="B230" s="407" t="s">
        <v>674</v>
      </c>
      <c r="C230" s="407"/>
      <c r="D230" s="407"/>
      <c r="E230" s="274"/>
      <c r="F230" s="274"/>
      <c r="G230" s="263">
        <v>180</v>
      </c>
      <c r="H230" s="273" t="s">
        <v>676</v>
      </c>
    </row>
    <row r="231" spans="1:8" x14ac:dyDescent="0.55000000000000004">
      <c r="A231" s="106"/>
      <c r="B231" s="407" t="s">
        <v>675</v>
      </c>
      <c r="C231" s="407"/>
      <c r="D231" s="407"/>
      <c r="E231" s="274"/>
      <c r="F231" s="274"/>
      <c r="G231" s="263">
        <v>225</v>
      </c>
      <c r="H231" s="273" t="s">
        <v>676</v>
      </c>
    </row>
    <row r="232" spans="1:8" ht="22" customHeight="1" x14ac:dyDescent="0.55000000000000004">
      <c r="A232" s="106"/>
      <c r="B232" s="88" t="s">
        <v>270</v>
      </c>
      <c r="C232" s="113"/>
      <c r="D232" s="140"/>
      <c r="E232" s="140"/>
      <c r="F232" s="140"/>
      <c r="G232" s="141"/>
      <c r="H232" s="142"/>
    </row>
    <row r="233" spans="1:8" x14ac:dyDescent="0.55000000000000004">
      <c r="A233" s="106"/>
      <c r="B233" s="407" t="s">
        <v>645</v>
      </c>
      <c r="C233" s="407"/>
      <c r="D233" s="407"/>
      <c r="E233" s="274" t="s">
        <v>645</v>
      </c>
      <c r="F233" s="274" t="s">
        <v>645</v>
      </c>
      <c r="G233" s="274" t="s">
        <v>645</v>
      </c>
      <c r="H233" s="275" t="s">
        <v>645</v>
      </c>
    </row>
    <row r="234" spans="1:8" x14ac:dyDescent="0.55000000000000004">
      <c r="A234" s="106"/>
      <c r="B234" s="429"/>
      <c r="C234" s="441"/>
      <c r="D234" s="430"/>
      <c r="E234" s="274"/>
      <c r="F234" s="274"/>
      <c r="G234" s="274"/>
      <c r="H234" s="275"/>
    </row>
    <row r="235" spans="1:8" x14ac:dyDescent="0.55000000000000004">
      <c r="A235" s="106"/>
      <c r="B235" s="429"/>
      <c r="C235" s="441"/>
      <c r="D235" s="430"/>
      <c r="E235" s="274"/>
      <c r="F235" s="274"/>
      <c r="G235" s="274"/>
      <c r="H235" s="275"/>
    </row>
    <row r="236" spans="1:8" x14ac:dyDescent="0.55000000000000004">
      <c r="A236" s="106"/>
      <c r="B236" s="429"/>
      <c r="C236" s="441"/>
      <c r="D236" s="430"/>
      <c r="E236" s="274"/>
      <c r="F236" s="274"/>
      <c r="G236" s="274"/>
      <c r="H236" s="275"/>
    </row>
    <row r="237" spans="1:8" x14ac:dyDescent="0.55000000000000004">
      <c r="A237" s="106"/>
      <c r="B237" s="429"/>
      <c r="C237" s="441"/>
      <c r="D237" s="430"/>
      <c r="E237" s="274"/>
      <c r="F237" s="274"/>
      <c r="G237" s="274"/>
      <c r="H237" s="275"/>
    </row>
    <row r="238" spans="1:8" x14ac:dyDescent="0.55000000000000004">
      <c r="A238" s="106"/>
      <c r="B238" s="435" t="s">
        <v>135</v>
      </c>
      <c r="C238" s="435"/>
      <c r="D238" s="435"/>
      <c r="E238" s="274"/>
      <c r="F238" s="274"/>
      <c r="G238" s="274"/>
      <c r="H238" s="275"/>
    </row>
    <row r="239" spans="1:8" x14ac:dyDescent="0.55000000000000004">
      <c r="A239" s="106"/>
      <c r="B239" s="407"/>
      <c r="C239" s="407"/>
      <c r="D239" s="407"/>
      <c r="E239" s="274"/>
      <c r="F239" s="274"/>
      <c r="G239" s="274"/>
      <c r="H239" s="275"/>
    </row>
    <row r="240" spans="1:8" x14ac:dyDescent="0.55000000000000004">
      <c r="A240" s="106"/>
      <c r="B240" s="119"/>
      <c r="C240" s="119"/>
      <c r="D240" s="119"/>
      <c r="E240" s="120"/>
      <c r="F240" s="120"/>
      <c r="G240" s="120"/>
      <c r="H240" s="173"/>
    </row>
    <row r="241" spans="1:10" x14ac:dyDescent="0.55000000000000004">
      <c r="A241" s="74" t="s">
        <v>117</v>
      </c>
      <c r="B241" s="118" t="s">
        <v>318</v>
      </c>
      <c r="C241" s="119"/>
      <c r="D241" s="119"/>
      <c r="E241" s="120"/>
      <c r="F241" s="120"/>
      <c r="G241" s="120"/>
      <c r="H241" s="173"/>
      <c r="J241" s="139"/>
    </row>
    <row r="242" spans="1:10" x14ac:dyDescent="0.55000000000000004">
      <c r="A242" s="106"/>
      <c r="B242" s="411" t="s">
        <v>677</v>
      </c>
      <c r="C242" s="411"/>
      <c r="D242" s="411"/>
      <c r="E242" s="411"/>
      <c r="F242" s="411"/>
      <c r="G242" s="411"/>
      <c r="H242" s="412"/>
      <c r="J242" s="139"/>
    </row>
    <row r="243" spans="1:10" x14ac:dyDescent="0.55000000000000004">
      <c r="A243" s="106"/>
      <c r="B243" s="411"/>
      <c r="C243" s="411"/>
      <c r="D243" s="411"/>
      <c r="E243" s="411"/>
      <c r="F243" s="411"/>
      <c r="G243" s="411"/>
      <c r="H243" s="412"/>
      <c r="J243" s="139"/>
    </row>
    <row r="244" spans="1:10" ht="14.7" thickBot="1" x14ac:dyDescent="0.6">
      <c r="A244" s="121"/>
      <c r="B244" s="174"/>
      <c r="C244" s="175"/>
      <c r="D244" s="175"/>
      <c r="E244" s="175"/>
      <c r="F244" s="175"/>
      <c r="G244" s="175"/>
      <c r="H244" s="176"/>
    </row>
  </sheetData>
  <sheetProtection algorithmName="SHA-512" hashValue="WWoIyqUmzPGfVy8DUzkVdpv0M63j306h+ELVFP0thaq5uK4z3CwcvjaCtGiI2KH76odNgS6DI96E74yZxrXJ8Q==" saltValue="Bv7I92V3F58yCBqcNnjPAQ==" spinCount="100000" sheet="1" objects="1" scenarios="1" insertRows="0"/>
  <mergeCells count="120">
    <mergeCell ref="B17:E18"/>
    <mergeCell ref="B51:C51"/>
    <mergeCell ref="B53:C53"/>
    <mergeCell ref="B113:C113"/>
    <mergeCell ref="A28:H28"/>
    <mergeCell ref="B29:H30"/>
    <mergeCell ref="E37:H37"/>
    <mergeCell ref="B43:C43"/>
    <mergeCell ref="B58:C58"/>
    <mergeCell ref="B57:C57"/>
    <mergeCell ref="B56:C56"/>
    <mergeCell ref="B55:C55"/>
    <mergeCell ref="B54:C54"/>
    <mergeCell ref="B47:C47"/>
    <mergeCell ref="B46:C46"/>
    <mergeCell ref="B45:C45"/>
    <mergeCell ref="B44:C44"/>
    <mergeCell ref="B68:C68"/>
    <mergeCell ref="B69:C69"/>
    <mergeCell ref="B71:C71"/>
    <mergeCell ref="B75:C75"/>
    <mergeCell ref="B76:C76"/>
    <mergeCell ref="B99:C99"/>
    <mergeCell ref="B110:C110"/>
    <mergeCell ref="B235:D235"/>
    <mergeCell ref="B234:D234"/>
    <mergeCell ref="C130:H131"/>
    <mergeCell ref="B134:H136"/>
    <mergeCell ref="B72:C72"/>
    <mergeCell ref="B74:C74"/>
    <mergeCell ref="B67:C67"/>
    <mergeCell ref="B88:C88"/>
    <mergeCell ref="B79:C79"/>
    <mergeCell ref="B93:C93"/>
    <mergeCell ref="B92:C92"/>
    <mergeCell ref="B95:C95"/>
    <mergeCell ref="B100:C100"/>
    <mergeCell ref="B109:C109"/>
    <mergeCell ref="B114:C114"/>
    <mergeCell ref="B116:C116"/>
    <mergeCell ref="B121:C121"/>
    <mergeCell ref="B70:C70"/>
    <mergeCell ref="G199:H199"/>
    <mergeCell ref="G200:H200"/>
    <mergeCell ref="G175:H175"/>
    <mergeCell ref="G149:H149"/>
    <mergeCell ref="B138:H142"/>
    <mergeCell ref="D144:H144"/>
    <mergeCell ref="B242:H243"/>
    <mergeCell ref="G209:H209"/>
    <mergeCell ref="G208:H208"/>
    <mergeCell ref="G181:H181"/>
    <mergeCell ref="G182:H182"/>
    <mergeCell ref="G190:H190"/>
    <mergeCell ref="G191:H191"/>
    <mergeCell ref="B228:D228"/>
    <mergeCell ref="A213:H213"/>
    <mergeCell ref="B214:H215"/>
    <mergeCell ref="D217:H217"/>
    <mergeCell ref="E219:H219"/>
    <mergeCell ref="B223:D223"/>
    <mergeCell ref="B224:D224"/>
    <mergeCell ref="B225:D225"/>
    <mergeCell ref="B226:D226"/>
    <mergeCell ref="B227:D227"/>
    <mergeCell ref="B239:D239"/>
    <mergeCell ref="B233:D233"/>
    <mergeCell ref="B238:D238"/>
    <mergeCell ref="B230:D230"/>
    <mergeCell ref="B231:D231"/>
    <mergeCell ref="B237:D237"/>
    <mergeCell ref="B236:D236"/>
    <mergeCell ref="B24:G24"/>
    <mergeCell ref="B25:G25"/>
    <mergeCell ref="G177:H177"/>
    <mergeCell ref="G176:H176"/>
    <mergeCell ref="G186:H186"/>
    <mergeCell ref="G185:H185"/>
    <mergeCell ref="G184:H184"/>
    <mergeCell ref="G183:H183"/>
    <mergeCell ref="G195:H195"/>
    <mergeCell ref="G194:H194"/>
    <mergeCell ref="G193:H193"/>
    <mergeCell ref="G192:H192"/>
    <mergeCell ref="B77:C77"/>
    <mergeCell ref="B78:C78"/>
    <mergeCell ref="B120:C120"/>
    <mergeCell ref="B119:C119"/>
    <mergeCell ref="B118:C118"/>
    <mergeCell ref="B117:C117"/>
    <mergeCell ref="B98:C98"/>
    <mergeCell ref="B111:C111"/>
    <mergeCell ref="B112:C112"/>
    <mergeCell ref="G147:H147"/>
    <mergeCell ref="G167:H167"/>
    <mergeCell ref="B89:C89"/>
    <mergeCell ref="B48:C48"/>
    <mergeCell ref="B49:C49"/>
    <mergeCell ref="B50:C50"/>
    <mergeCell ref="B229:D229"/>
    <mergeCell ref="D33:H35"/>
    <mergeCell ref="G204:H204"/>
    <mergeCell ref="G203:H203"/>
    <mergeCell ref="G202:H202"/>
    <mergeCell ref="G201:H201"/>
    <mergeCell ref="B90:C90"/>
    <mergeCell ref="B91:C91"/>
    <mergeCell ref="B96:C96"/>
    <mergeCell ref="B97:C97"/>
    <mergeCell ref="G150:H150"/>
    <mergeCell ref="G151:H151"/>
    <mergeCell ref="G152:H152"/>
    <mergeCell ref="G153:H153"/>
    <mergeCell ref="G154:H154"/>
    <mergeCell ref="G158:H158"/>
    <mergeCell ref="G161:H161"/>
    <mergeCell ref="G162:H162"/>
    <mergeCell ref="G163:H163"/>
    <mergeCell ref="G159:H159"/>
    <mergeCell ref="G160:H160"/>
  </mergeCells>
  <conditionalFormatting sqref="A41">
    <cfRule type="expression" dxfId="121" priority="16">
      <formula>$F$17="no"</formula>
    </cfRule>
  </conditionalFormatting>
  <conditionalFormatting sqref="A44:D51">
    <cfRule type="expression" dxfId="120" priority="5">
      <formula>AND($F$11="no",$F$13="no",$F$15="no",$F$20="no")</formula>
    </cfRule>
  </conditionalFormatting>
  <conditionalFormatting sqref="A28:H32 A33:D33 A34:C35 A36:H43 E44:H44 H44:H51 A52:H175 A176:G177 A178:H182 A183:G186 A187:H191 A192:G195 A196:H200 A201:G204 A205:H244">
    <cfRule type="expression" dxfId="119" priority="12">
      <formula>AND($F$11="no",$F$13="no",$F$15="no",$F$20="no")</formula>
    </cfRule>
  </conditionalFormatting>
  <conditionalFormatting sqref="A65:H67 A68:B71 D68:H71 A72:H74 A75:B78 D75:H78 A79:H88 A89:B91 D89:H91 A92:H95 A96:B99 D96:H99 A100:H109 A110:B112 D110:H112 A113:H116 A117:B120 D117:H120 A121:H127 A180:H182 A183:G186 A187:H191 A192:G195 A196:H200 A201:G204 A205:H205">
    <cfRule type="expression" dxfId="118" priority="17">
      <formula>$F$17="no"</formula>
    </cfRule>
  </conditionalFormatting>
  <conditionalFormatting sqref="B180:B185">
    <cfRule type="expression" dxfId="117" priority="24">
      <formula>$F$15="no"</formula>
    </cfRule>
  </conditionalFormatting>
  <conditionalFormatting sqref="B188:B195">
    <cfRule type="expression" dxfId="116" priority="28">
      <formula>$F$15="no"</formula>
    </cfRule>
  </conditionalFormatting>
  <conditionalFormatting sqref="B204:B205">
    <cfRule type="expression" dxfId="115" priority="29">
      <formula>$F$15="no"</formula>
    </cfRule>
  </conditionalFormatting>
  <conditionalFormatting sqref="B166:H175">
    <cfRule type="expression" dxfId="114" priority="44">
      <formula>$F$15="no"</formula>
    </cfRule>
  </conditionalFormatting>
  <conditionalFormatting sqref="B198:H200">
    <cfRule type="expression" dxfId="113" priority="25">
      <formula>$F$15="no"</formula>
    </cfRule>
  </conditionalFormatting>
  <conditionalFormatting sqref="C166">
    <cfRule type="expression" dxfId="112" priority="15">
      <formula>$F$17="no"</formula>
    </cfRule>
  </conditionalFormatting>
  <conditionalFormatting sqref="C207">
    <cfRule type="expression" dxfId="111" priority="14">
      <formula>$F$17="no"</formula>
    </cfRule>
  </conditionalFormatting>
  <conditionalFormatting sqref="C190:D194">
    <cfRule type="expression" dxfId="110" priority="13">
      <formula>$F$15="no"</formula>
    </cfRule>
  </conditionalFormatting>
  <conditionalFormatting sqref="C189:H189">
    <cfRule type="expression" dxfId="109" priority="42">
      <formula>$F$15="no"</formula>
    </cfRule>
  </conditionalFormatting>
  <conditionalFormatting sqref="C205:H205">
    <cfRule type="expression" dxfId="108" priority="23">
      <formula>$F$15="no"</formula>
    </cfRule>
  </conditionalFormatting>
  <conditionalFormatting sqref="E43:E51">
    <cfRule type="expression" dxfId="107" priority="9">
      <formula>$F$11="no"</formula>
    </cfRule>
  </conditionalFormatting>
  <conditionalFormatting sqref="E53:E59 E61:E64 E67:E72 E74:E80 E95:E101 E116:E122 B148:H155 E233:E239">
    <cfRule type="expression" dxfId="106" priority="89">
      <formula>$F$11="no"</formula>
    </cfRule>
  </conditionalFormatting>
  <conditionalFormatting sqref="E82:E85">
    <cfRule type="expression" dxfId="105" priority="81">
      <formula>$F$11="no"</formula>
    </cfRule>
  </conditionalFormatting>
  <conditionalFormatting sqref="E88:E93">
    <cfRule type="expression" dxfId="104" priority="77">
      <formula>$F$11="no"</formula>
    </cfRule>
  </conditionalFormatting>
  <conditionalFormatting sqref="E103:E106">
    <cfRule type="expression" dxfId="103" priority="73">
      <formula>$F$11="no"</formula>
    </cfRule>
  </conditionalFormatting>
  <conditionalFormatting sqref="E109:E114">
    <cfRule type="expression" dxfId="102" priority="61">
      <formula>$F$11="no"</formula>
    </cfRule>
  </conditionalFormatting>
  <conditionalFormatting sqref="E124:E127">
    <cfRule type="expression" dxfId="101" priority="53">
      <formula>$F$11="no"</formula>
    </cfRule>
  </conditionalFormatting>
  <conditionalFormatting sqref="E223:E231">
    <cfRule type="expression" dxfId="100" priority="85">
      <formula>$F$11="no"</formula>
    </cfRule>
  </conditionalFormatting>
  <conditionalFormatting sqref="E45:G51">
    <cfRule type="expression" dxfId="99" priority="4">
      <formula>AND($F$11="no",$F$13="no",$F$15="no",$F$20="no")</formula>
    </cfRule>
  </conditionalFormatting>
  <conditionalFormatting sqref="F43:F51">
    <cfRule type="expression" dxfId="98" priority="8">
      <formula>$F$13="no"</formula>
    </cfRule>
  </conditionalFormatting>
  <conditionalFormatting sqref="F53:F59 F61:F64 F67:F72 F74:F80 F95:F101 F116:F122 B157:H164 F233:F239">
    <cfRule type="expression" dxfId="97" priority="88">
      <formula>$F$13="no"</formula>
    </cfRule>
  </conditionalFormatting>
  <conditionalFormatting sqref="F82:F85">
    <cfRule type="expression" dxfId="96" priority="80">
      <formula>$F$13="no"</formula>
    </cfRule>
  </conditionalFormatting>
  <conditionalFormatting sqref="F88:F93">
    <cfRule type="expression" dxfId="95" priority="76">
      <formula>$F$13="no"</formula>
    </cfRule>
  </conditionalFormatting>
  <conditionalFormatting sqref="F103:F106">
    <cfRule type="expression" dxfId="94" priority="72">
      <formula>$F$13="no"</formula>
    </cfRule>
  </conditionalFormatting>
  <conditionalFormatting sqref="F109:F114">
    <cfRule type="expression" dxfId="93" priority="60">
      <formula>$F$13="no"</formula>
    </cfRule>
  </conditionalFormatting>
  <conditionalFormatting sqref="F124:F127">
    <cfRule type="expression" dxfId="92" priority="52">
      <formula>$F$13="no"</formula>
    </cfRule>
  </conditionalFormatting>
  <conditionalFormatting sqref="F223:F231">
    <cfRule type="expression" dxfId="91" priority="84">
      <formula>$F$13="no"</formula>
    </cfRule>
  </conditionalFormatting>
  <conditionalFormatting sqref="G43:G44 G53:G59 G61:G64 G67:G72 G74:G80 G95:G101 G116:G122 B176:G177 B178:H178 C180:H182 C183:G186 C187:H187 E190:H191 E192:G194 C195:G195 C196:H196 B201:G203 C204:G204 G233:G239">
    <cfRule type="expression" dxfId="90" priority="87">
      <formula>$F$15="no"</formula>
    </cfRule>
  </conditionalFormatting>
  <conditionalFormatting sqref="G46:G51">
    <cfRule type="expression" dxfId="89" priority="7">
      <formula>$F$15="no"</formula>
    </cfRule>
  </conditionalFormatting>
  <conditionalFormatting sqref="G82:G85">
    <cfRule type="expression" dxfId="88" priority="79">
      <formula>$F$15="no"</formula>
    </cfRule>
  </conditionalFormatting>
  <conditionalFormatting sqref="G88:G93">
    <cfRule type="expression" dxfId="87" priority="75">
      <formula>$F$15="no"</formula>
    </cfRule>
  </conditionalFormatting>
  <conditionalFormatting sqref="G103:G106">
    <cfRule type="expression" dxfId="86" priority="71">
      <formula>$F$15="no"</formula>
    </cfRule>
  </conditionalFormatting>
  <conditionalFormatting sqref="G109:G114">
    <cfRule type="expression" dxfId="85" priority="59">
      <formula>$F$15="no"</formula>
    </cfRule>
  </conditionalFormatting>
  <conditionalFormatting sqref="G124:G127">
    <cfRule type="expression" dxfId="84" priority="51">
      <formula>$F$15="no"</formula>
    </cfRule>
  </conditionalFormatting>
  <conditionalFormatting sqref="G223:G231">
    <cfRule type="expression" dxfId="83" priority="83">
      <formula>$F$15="no"</formula>
    </cfRule>
  </conditionalFormatting>
  <conditionalFormatting sqref="H43">
    <cfRule type="expression" dxfId="82" priority="1">
      <formula>$F$15="no"</formula>
    </cfRule>
  </conditionalFormatting>
  <conditionalFormatting sqref="H43:H51 H53:H59 H61:H64 H67:H72 H74:H80 H82:H85 H88:H93 H95:H101 H103:H106 H109:H114 H116:H122 H124:H127 B207:H210 H223:H231 H233:H239">
    <cfRule type="expression" dxfId="81" priority="86">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'Yes or No'!$A:$A</xm:f>
          </x14:formula1>
          <xm:sqref>F11 F13 F15 F20 F17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J165"/>
  <sheetViews>
    <sheetView showGridLines="0" zoomScaleNormal="100" workbookViewId="0">
      <pane ySplit="7" topLeftCell="A11" activePane="bottomLeft" state="frozen"/>
      <selection pane="bottomLeft" activeCell="F17" sqref="F17"/>
    </sheetView>
  </sheetViews>
  <sheetFormatPr defaultColWidth="9.15625" defaultRowHeight="14.4" x14ac:dyDescent="0.55000000000000004"/>
  <cols>
    <col min="1" max="1" width="3" style="44" customWidth="1"/>
    <col min="2" max="2" width="12.5234375" style="44" customWidth="1"/>
    <col min="3" max="3" width="46.7890625" style="44" customWidth="1"/>
    <col min="4" max="4" width="14.7890625" style="44" customWidth="1"/>
    <col min="5" max="8" width="18.26171875" style="44" customWidth="1"/>
    <col min="9" max="16384" width="9.15625" style="44"/>
  </cols>
  <sheetData>
    <row r="1" spans="1:9" ht="18.75" customHeight="1" x14ac:dyDescent="0.7">
      <c r="A1" s="43" t="str">
        <f>'Cover and Instructions'!A1</f>
        <v>Georgia State Health Benefit Plan MHPAEA Parity</v>
      </c>
      <c r="H1" s="45" t="s">
        <v>527</v>
      </c>
    </row>
    <row r="2" spans="1:9" ht="25.8" x14ac:dyDescent="0.95">
      <c r="A2" s="46" t="s">
        <v>16</v>
      </c>
    </row>
    <row r="3" spans="1:9" ht="20.399999999999999" x14ac:dyDescent="0.75">
      <c r="A3" s="48" t="s">
        <v>341</v>
      </c>
    </row>
    <row r="5" spans="1:9" x14ac:dyDescent="0.55000000000000004">
      <c r="A5" s="50" t="s">
        <v>0</v>
      </c>
      <c r="C5" s="51" t="str">
        <f>'Cover and Instructions'!$D$4</f>
        <v>CVS Caremark</v>
      </c>
      <c r="D5" s="51"/>
      <c r="E5" s="51"/>
      <c r="F5" s="51"/>
      <c r="G5" s="51"/>
      <c r="H5" s="51"/>
    </row>
    <row r="6" spans="1:9" x14ac:dyDescent="0.55000000000000004">
      <c r="A6" s="50" t="s">
        <v>474</v>
      </c>
      <c r="C6" s="51" t="str">
        <f>'Cover and Instructions'!D5</f>
        <v>Anthem Statewide HMO</v>
      </c>
      <c r="D6" s="51"/>
      <c r="E6" s="51"/>
      <c r="F6" s="51"/>
      <c r="G6" s="51"/>
      <c r="H6" s="51"/>
    </row>
    <row r="7" spans="1:9" ht="14.7" thickBot="1" x14ac:dyDescent="0.6"/>
    <row r="8" spans="1:9" x14ac:dyDescent="0.55000000000000004">
      <c r="A8" s="53" t="s">
        <v>357</v>
      </c>
      <c r="B8" s="54"/>
      <c r="C8" s="54"/>
      <c r="D8" s="54"/>
      <c r="E8" s="54"/>
      <c r="F8" s="54"/>
      <c r="G8" s="54"/>
      <c r="H8" s="55"/>
    </row>
    <row r="9" spans="1:9" ht="15" customHeight="1" x14ac:dyDescent="0.55000000000000004">
      <c r="A9" s="56" t="s">
        <v>356</v>
      </c>
      <c r="B9" s="57"/>
      <c r="C9" s="57"/>
      <c r="D9" s="57"/>
      <c r="E9" s="57"/>
      <c r="F9" s="57"/>
      <c r="G9" s="57"/>
      <c r="H9" s="58"/>
    </row>
    <row r="10" spans="1:9" x14ac:dyDescent="0.55000000000000004">
      <c r="A10" s="59"/>
      <c r="B10" s="60"/>
      <c r="C10" s="60"/>
      <c r="D10" s="60"/>
      <c r="E10" s="60"/>
      <c r="F10" s="60"/>
      <c r="G10" s="60"/>
      <c r="H10" s="61"/>
    </row>
    <row r="11" spans="1:9" x14ac:dyDescent="0.55000000000000004">
      <c r="A11" s="62" t="s">
        <v>352</v>
      </c>
      <c r="B11" s="63" t="s">
        <v>398</v>
      </c>
      <c r="C11" s="60"/>
      <c r="D11" s="60"/>
      <c r="E11" s="60"/>
      <c r="F11" s="129" t="s">
        <v>354</v>
      </c>
      <c r="G11" s="65" t="str">
        <f>IF(F11="yes","  Complete Section 1 and Section 2","")</f>
        <v/>
      </c>
      <c r="H11" s="61"/>
      <c r="I11" s="66"/>
    </row>
    <row r="12" spans="1:9" ht="6" customHeight="1" x14ac:dyDescent="0.55000000000000004">
      <c r="A12" s="62"/>
      <c r="B12" s="63"/>
      <c r="C12" s="60"/>
      <c r="D12" s="60"/>
      <c r="E12" s="60"/>
      <c r="F12" s="60"/>
      <c r="G12" s="65"/>
      <c r="H12" s="61"/>
    </row>
    <row r="13" spans="1:9" x14ac:dyDescent="0.55000000000000004">
      <c r="A13" s="62" t="s">
        <v>355</v>
      </c>
      <c r="B13" s="63" t="s">
        <v>397</v>
      </c>
      <c r="C13" s="60"/>
      <c r="D13" s="60"/>
      <c r="E13" s="60"/>
      <c r="F13" s="129" t="s">
        <v>354</v>
      </c>
      <c r="G13" s="65" t="str">
        <f>IF(F13="yes","  Complete Section 1 and Section 2","")</f>
        <v/>
      </c>
      <c r="H13" s="61"/>
    </row>
    <row r="14" spans="1:9" ht="6" customHeight="1" x14ac:dyDescent="0.55000000000000004">
      <c r="A14" s="62"/>
      <c r="B14" s="63"/>
      <c r="C14" s="60"/>
      <c r="D14" s="60"/>
      <c r="E14" s="60"/>
      <c r="F14" s="60"/>
      <c r="G14" s="65"/>
      <c r="H14" s="61"/>
    </row>
    <row r="15" spans="1:9" x14ac:dyDescent="0.55000000000000004">
      <c r="A15" s="62" t="s">
        <v>360</v>
      </c>
      <c r="B15" s="63" t="s">
        <v>396</v>
      </c>
      <c r="C15" s="60"/>
      <c r="D15" s="60"/>
      <c r="E15" s="60"/>
      <c r="F15" s="64" t="s">
        <v>354</v>
      </c>
      <c r="G15" s="65" t="str">
        <f>IF(F15="yes","  Complete Section 1 and Section 2","")</f>
        <v/>
      </c>
      <c r="H15" s="61"/>
    </row>
    <row r="16" spans="1:9" ht="6" customHeight="1" x14ac:dyDescent="0.55000000000000004">
      <c r="A16" s="62"/>
      <c r="B16" s="63"/>
      <c r="C16" s="60"/>
      <c r="D16" s="60"/>
      <c r="E16" s="60"/>
      <c r="F16" s="60"/>
      <c r="G16" s="65"/>
      <c r="H16" s="61"/>
    </row>
    <row r="17" spans="1:8" x14ac:dyDescent="0.55000000000000004">
      <c r="A17" s="62" t="s">
        <v>361</v>
      </c>
      <c r="B17" s="63" t="s">
        <v>382</v>
      </c>
      <c r="C17" s="60"/>
      <c r="D17" s="60"/>
      <c r="E17" s="60"/>
      <c r="F17" s="64" t="s">
        <v>354</v>
      </c>
      <c r="G17" s="65" t="str">
        <f>IF(F17="yes","  Complete Section 1 and Section 2","")</f>
        <v/>
      </c>
      <c r="H17" s="61"/>
    </row>
    <row r="18" spans="1:8" ht="7.5" customHeight="1" x14ac:dyDescent="0.55000000000000004">
      <c r="A18" s="62"/>
      <c r="B18" s="63"/>
      <c r="C18" s="60"/>
      <c r="D18" s="60"/>
      <c r="E18" s="60"/>
      <c r="F18" s="60"/>
      <c r="G18" s="67"/>
      <c r="H18" s="61"/>
    </row>
    <row r="19" spans="1:8" x14ac:dyDescent="0.55000000000000004">
      <c r="A19" s="62" t="s">
        <v>461</v>
      </c>
      <c r="B19" s="460" t="s">
        <v>529</v>
      </c>
      <c r="C19" s="460"/>
      <c r="D19" s="460"/>
      <c r="E19" s="460"/>
      <c r="F19" s="460"/>
      <c r="G19" s="460"/>
      <c r="H19" s="461"/>
    </row>
    <row r="20" spans="1:8" x14ac:dyDescent="0.55000000000000004">
      <c r="A20" s="201"/>
      <c r="B20" s="460"/>
      <c r="C20" s="460"/>
      <c r="D20" s="460"/>
      <c r="E20" s="460"/>
      <c r="F20" s="460"/>
      <c r="G20" s="460"/>
      <c r="H20" s="461"/>
    </row>
    <row r="21" spans="1:8" x14ac:dyDescent="0.55000000000000004">
      <c r="A21" s="201"/>
      <c r="B21" s="460"/>
      <c r="C21" s="460"/>
      <c r="D21" s="460"/>
      <c r="E21" s="460"/>
      <c r="F21" s="460"/>
      <c r="G21" s="460"/>
      <c r="H21" s="461"/>
    </row>
    <row r="22" spans="1:8" x14ac:dyDescent="0.55000000000000004">
      <c r="A22" s="201"/>
      <c r="B22" s="460"/>
      <c r="C22" s="460"/>
      <c r="D22" s="460"/>
      <c r="E22" s="460"/>
      <c r="F22" s="460"/>
      <c r="G22" s="460"/>
      <c r="H22" s="461"/>
    </row>
    <row r="23" spans="1:8" x14ac:dyDescent="0.55000000000000004">
      <c r="A23" s="62"/>
      <c r="B23" s="449"/>
      <c r="C23" s="462"/>
      <c r="D23" s="462"/>
      <c r="E23" s="462"/>
      <c r="F23" s="462"/>
      <c r="G23" s="462"/>
      <c r="H23" s="463"/>
    </row>
    <row r="24" spans="1:8" x14ac:dyDescent="0.55000000000000004">
      <c r="A24" s="62"/>
      <c r="B24" s="464"/>
      <c r="C24" s="464"/>
      <c r="D24" s="464"/>
      <c r="E24" s="464"/>
      <c r="F24" s="464"/>
      <c r="G24" s="464"/>
      <c r="H24" s="465"/>
    </row>
    <row r="25" spans="1:8" ht="14.7" thickBot="1" x14ac:dyDescent="0.6">
      <c r="A25" s="68"/>
      <c r="B25" s="69"/>
      <c r="C25" s="70"/>
      <c r="D25" s="70"/>
      <c r="E25" s="70"/>
      <c r="F25" s="70"/>
      <c r="G25" s="71"/>
      <c r="H25" s="73"/>
    </row>
    <row r="26" spans="1:8" ht="14.7" thickBot="1" x14ac:dyDescent="0.6"/>
    <row r="27" spans="1:8" ht="15.9" thickBot="1" x14ac:dyDescent="0.65">
      <c r="A27" s="419" t="s">
        <v>380</v>
      </c>
      <c r="B27" s="420"/>
      <c r="C27" s="420"/>
      <c r="D27" s="420"/>
      <c r="E27" s="420"/>
      <c r="F27" s="420"/>
      <c r="G27" s="420"/>
      <c r="H27" s="421"/>
    </row>
    <row r="28" spans="1:8" x14ac:dyDescent="0.55000000000000004">
      <c r="A28" s="74" t="s">
        <v>112</v>
      </c>
      <c r="B28" s="436" t="s">
        <v>342</v>
      </c>
      <c r="C28" s="436"/>
      <c r="D28" s="436"/>
      <c r="E28" s="436"/>
      <c r="F28" s="436"/>
      <c r="G28" s="436"/>
      <c r="H28" s="437"/>
    </row>
    <row r="29" spans="1:8" x14ac:dyDescent="0.55000000000000004">
      <c r="A29" s="74"/>
      <c r="B29" s="431"/>
      <c r="C29" s="431"/>
      <c r="D29" s="431"/>
      <c r="E29" s="431"/>
      <c r="F29" s="431"/>
      <c r="G29" s="431"/>
      <c r="H29" s="432"/>
    </row>
    <row r="30" spans="1:8" x14ac:dyDescent="0.55000000000000004">
      <c r="A30" s="74"/>
      <c r="B30" s="77" t="s">
        <v>291</v>
      </c>
      <c r="C30" s="78"/>
      <c r="D30" s="78"/>
      <c r="E30" s="78"/>
      <c r="F30" s="78"/>
      <c r="G30" s="78"/>
      <c r="H30" s="79"/>
    </row>
    <row r="31" spans="1:8" x14ac:dyDescent="0.55000000000000004">
      <c r="A31" s="74"/>
      <c r="C31" s="78"/>
      <c r="D31" s="78"/>
      <c r="E31" s="78"/>
      <c r="F31" s="78"/>
      <c r="G31" s="78"/>
      <c r="H31" s="79"/>
    </row>
    <row r="32" spans="1:8" x14ac:dyDescent="0.55000000000000004">
      <c r="A32" s="74"/>
      <c r="B32" s="50" t="s">
        <v>395</v>
      </c>
      <c r="D32" s="423"/>
      <c r="E32" s="423"/>
      <c r="F32" s="423"/>
      <c r="G32" s="423"/>
      <c r="H32" s="424"/>
    </row>
    <row r="33" spans="1:10" x14ac:dyDescent="0.55000000000000004">
      <c r="A33" s="74"/>
      <c r="C33" s="78"/>
      <c r="D33" s="78"/>
      <c r="E33" s="78"/>
      <c r="F33" s="78"/>
      <c r="G33" s="78"/>
      <c r="H33" s="79"/>
    </row>
    <row r="34" spans="1:10" ht="15" customHeight="1" x14ac:dyDescent="0.55000000000000004">
      <c r="A34" s="106"/>
      <c r="B34" s="78"/>
      <c r="C34" s="78"/>
      <c r="D34" s="78"/>
      <c r="E34" s="438" t="s">
        <v>340</v>
      </c>
      <c r="F34" s="438"/>
      <c r="G34" s="438"/>
      <c r="H34" s="439"/>
    </row>
    <row r="35" spans="1:10" x14ac:dyDescent="0.55000000000000004">
      <c r="A35" s="106"/>
      <c r="E35" s="78" t="s">
        <v>293</v>
      </c>
      <c r="F35" s="78" t="s">
        <v>293</v>
      </c>
      <c r="G35" s="78" t="s">
        <v>293</v>
      </c>
      <c r="H35" s="79" t="s">
        <v>293</v>
      </c>
      <c r="J35" s="78"/>
    </row>
    <row r="36" spans="1:10" x14ac:dyDescent="0.55000000000000004">
      <c r="A36" s="106"/>
      <c r="B36" s="80"/>
      <c r="C36" s="80"/>
      <c r="D36" s="80" t="s">
        <v>141</v>
      </c>
      <c r="E36" s="80" t="s">
        <v>239</v>
      </c>
      <c r="F36" s="80" t="s">
        <v>294</v>
      </c>
      <c r="G36" s="80" t="s">
        <v>295</v>
      </c>
      <c r="H36" s="81" t="s">
        <v>296</v>
      </c>
      <c r="J36" s="80"/>
    </row>
    <row r="37" spans="1:10" x14ac:dyDescent="0.55000000000000004">
      <c r="A37" s="106"/>
      <c r="B37" s="82" t="s">
        <v>172</v>
      </c>
      <c r="C37" s="83"/>
      <c r="D37" s="83" t="s">
        <v>140</v>
      </c>
      <c r="E37" s="83" t="s">
        <v>177</v>
      </c>
      <c r="F37" s="83" t="s">
        <v>241</v>
      </c>
      <c r="G37" s="83" t="s">
        <v>240</v>
      </c>
      <c r="H37" s="135" t="s">
        <v>297</v>
      </c>
      <c r="J37" s="80"/>
    </row>
    <row r="38" spans="1:10" ht="22" customHeight="1" x14ac:dyDescent="0.55000000000000004">
      <c r="A38" s="106"/>
      <c r="B38" s="88" t="s">
        <v>269</v>
      </c>
      <c r="C38" s="80"/>
      <c r="D38" s="80"/>
      <c r="E38" s="80"/>
      <c r="F38" s="80"/>
      <c r="G38" s="80"/>
      <c r="H38" s="81"/>
    </row>
    <row r="39" spans="1:10" ht="15" customHeight="1" x14ac:dyDescent="0.55000000000000004">
      <c r="A39" s="106"/>
      <c r="B39" s="407"/>
      <c r="C39" s="407"/>
      <c r="D39" s="264"/>
      <c r="E39" s="264"/>
      <c r="F39" s="264"/>
      <c r="G39" s="267"/>
      <c r="H39" s="268"/>
    </row>
    <row r="40" spans="1:10" x14ac:dyDescent="0.55000000000000004">
      <c r="A40" s="106"/>
      <c r="B40" s="407"/>
      <c r="C40" s="407"/>
      <c r="D40" s="264"/>
      <c r="E40" s="264"/>
      <c r="F40" s="264"/>
      <c r="G40" s="267"/>
      <c r="H40" s="268"/>
    </row>
    <row r="41" spans="1:10" x14ac:dyDescent="0.55000000000000004">
      <c r="A41" s="106"/>
      <c r="B41" s="407"/>
      <c r="C41" s="407"/>
      <c r="D41" s="264"/>
      <c r="E41" s="264"/>
      <c r="F41" s="264"/>
      <c r="G41" s="267"/>
      <c r="H41" s="268"/>
    </row>
    <row r="42" spans="1:10" x14ac:dyDescent="0.55000000000000004">
      <c r="A42" s="106"/>
      <c r="B42" s="407"/>
      <c r="C42" s="407"/>
      <c r="D42" s="264"/>
      <c r="E42" s="264"/>
      <c r="F42" s="264"/>
      <c r="G42" s="267"/>
      <c r="H42" s="268"/>
    </row>
    <row r="43" spans="1:10" x14ac:dyDescent="0.55000000000000004">
      <c r="A43" s="106"/>
      <c r="B43" s="407"/>
      <c r="C43" s="407"/>
      <c r="D43" s="264"/>
      <c r="E43" s="264"/>
      <c r="F43" s="264"/>
      <c r="G43" s="267"/>
      <c r="H43" s="268"/>
    </row>
    <row r="44" spans="1:10" x14ac:dyDescent="0.55000000000000004">
      <c r="A44" s="106"/>
      <c r="B44" s="407"/>
      <c r="C44" s="407"/>
      <c r="D44" s="264"/>
      <c r="E44" s="264"/>
      <c r="F44" s="264"/>
      <c r="G44" s="267"/>
      <c r="H44" s="268"/>
    </row>
    <row r="45" spans="1:10" x14ac:dyDescent="0.55000000000000004">
      <c r="A45" s="106"/>
      <c r="B45" s="407"/>
      <c r="C45" s="407"/>
      <c r="D45" s="264"/>
      <c r="E45" s="264"/>
      <c r="F45" s="264"/>
      <c r="G45" s="267"/>
      <c r="H45" s="268"/>
    </row>
    <row r="46" spans="1:10" x14ac:dyDescent="0.55000000000000004">
      <c r="A46" s="106"/>
      <c r="B46" s="407"/>
      <c r="C46" s="407"/>
      <c r="D46" s="264"/>
      <c r="E46" s="264"/>
      <c r="F46" s="264"/>
      <c r="G46" s="267"/>
      <c r="H46" s="268"/>
    </row>
    <row r="47" spans="1:10" x14ac:dyDescent="0.55000000000000004">
      <c r="A47" s="106"/>
      <c r="B47" s="407"/>
      <c r="C47" s="407"/>
      <c r="D47" s="264"/>
      <c r="E47" s="264"/>
      <c r="F47" s="264"/>
      <c r="G47" s="267"/>
      <c r="H47" s="268"/>
    </row>
    <row r="48" spans="1:10" x14ac:dyDescent="0.55000000000000004">
      <c r="A48" s="106"/>
      <c r="B48" s="407"/>
      <c r="C48" s="407"/>
      <c r="D48" s="264"/>
      <c r="E48" s="264"/>
      <c r="F48" s="264"/>
      <c r="G48" s="267"/>
      <c r="H48" s="268"/>
    </row>
    <row r="49" spans="1:8" x14ac:dyDescent="0.55000000000000004">
      <c r="A49" s="106"/>
      <c r="B49" s="435" t="s">
        <v>135</v>
      </c>
      <c r="C49" s="435"/>
      <c r="D49" s="264"/>
      <c r="E49" s="264"/>
      <c r="F49" s="264"/>
      <c r="G49" s="267"/>
      <c r="H49" s="268"/>
    </row>
    <row r="50" spans="1:8" x14ac:dyDescent="0.55000000000000004">
      <c r="A50" s="106"/>
      <c r="B50" s="407"/>
      <c r="C50" s="407"/>
      <c r="D50" s="264"/>
      <c r="E50" s="264"/>
      <c r="F50" s="264"/>
      <c r="G50" s="267"/>
      <c r="H50" s="268"/>
    </row>
    <row r="51" spans="1:8" ht="22" customHeight="1" x14ac:dyDescent="0.55000000000000004">
      <c r="A51" s="106"/>
      <c r="B51" s="88" t="s">
        <v>270</v>
      </c>
      <c r="C51" s="113"/>
      <c r="D51" s="140"/>
      <c r="E51" s="140"/>
      <c r="F51" s="140"/>
      <c r="G51" s="141"/>
      <c r="H51" s="142"/>
    </row>
    <row r="52" spans="1:8" x14ac:dyDescent="0.55000000000000004">
      <c r="A52" s="106"/>
      <c r="B52" s="407"/>
      <c r="C52" s="407"/>
      <c r="D52" s="264"/>
      <c r="E52" s="264"/>
      <c r="F52" s="264"/>
      <c r="G52" s="267"/>
      <c r="H52" s="268"/>
    </row>
    <row r="53" spans="1:8" x14ac:dyDescent="0.55000000000000004">
      <c r="A53" s="106"/>
      <c r="B53" s="407"/>
      <c r="C53" s="407"/>
      <c r="D53" s="264"/>
      <c r="E53" s="264"/>
      <c r="F53" s="264"/>
      <c r="G53" s="267"/>
      <c r="H53" s="268"/>
    </row>
    <row r="54" spans="1:8" x14ac:dyDescent="0.55000000000000004">
      <c r="A54" s="106"/>
      <c r="B54" s="407"/>
      <c r="C54" s="407"/>
      <c r="D54" s="264"/>
      <c r="E54" s="264"/>
      <c r="F54" s="264"/>
      <c r="G54" s="267"/>
      <c r="H54" s="268"/>
    </row>
    <row r="55" spans="1:8" x14ac:dyDescent="0.55000000000000004">
      <c r="A55" s="106"/>
      <c r="B55" s="407"/>
      <c r="C55" s="407"/>
      <c r="D55" s="264"/>
      <c r="E55" s="264"/>
      <c r="F55" s="264"/>
      <c r="G55" s="267"/>
      <c r="H55" s="268"/>
    </row>
    <row r="56" spans="1:8" x14ac:dyDescent="0.55000000000000004">
      <c r="A56" s="106"/>
      <c r="B56" s="407"/>
      <c r="C56" s="407"/>
      <c r="D56" s="264"/>
      <c r="E56" s="264"/>
      <c r="F56" s="264"/>
      <c r="G56" s="267"/>
      <c r="H56" s="268"/>
    </row>
    <row r="57" spans="1:8" x14ac:dyDescent="0.55000000000000004">
      <c r="A57" s="106"/>
      <c r="B57" s="407"/>
      <c r="C57" s="407"/>
      <c r="D57" s="264"/>
      <c r="E57" s="264"/>
      <c r="F57" s="264"/>
      <c r="G57" s="267"/>
      <c r="H57" s="268"/>
    </row>
    <row r="58" spans="1:8" x14ac:dyDescent="0.55000000000000004">
      <c r="A58" s="106"/>
      <c r="B58" s="407"/>
      <c r="C58" s="407"/>
      <c r="D58" s="264"/>
      <c r="E58" s="264"/>
      <c r="F58" s="264"/>
      <c r="G58" s="267"/>
      <c r="H58" s="268"/>
    </row>
    <row r="59" spans="1:8" x14ac:dyDescent="0.55000000000000004">
      <c r="A59" s="106"/>
      <c r="B59" s="407"/>
      <c r="C59" s="407"/>
      <c r="D59" s="264"/>
      <c r="E59" s="264"/>
      <c r="F59" s="264"/>
      <c r="G59" s="267"/>
      <c r="H59" s="268"/>
    </row>
    <row r="60" spans="1:8" x14ac:dyDescent="0.55000000000000004">
      <c r="A60" s="106"/>
      <c r="B60" s="407"/>
      <c r="C60" s="407"/>
      <c r="D60" s="264"/>
      <c r="E60" s="264"/>
      <c r="F60" s="264"/>
      <c r="G60" s="267"/>
      <c r="H60" s="268"/>
    </row>
    <row r="61" spans="1:8" x14ac:dyDescent="0.55000000000000004">
      <c r="A61" s="106"/>
      <c r="B61" s="407"/>
      <c r="C61" s="407"/>
      <c r="D61" s="264"/>
      <c r="E61" s="264"/>
      <c r="F61" s="264"/>
      <c r="G61" s="267"/>
      <c r="H61" s="268"/>
    </row>
    <row r="62" spans="1:8" x14ac:dyDescent="0.55000000000000004">
      <c r="A62" s="106"/>
      <c r="B62" s="435" t="s">
        <v>135</v>
      </c>
      <c r="C62" s="435"/>
      <c r="D62" s="264"/>
      <c r="E62" s="264"/>
      <c r="F62" s="264"/>
      <c r="G62" s="267"/>
      <c r="H62" s="268"/>
    </row>
    <row r="63" spans="1:8" x14ac:dyDescent="0.55000000000000004">
      <c r="A63" s="106"/>
      <c r="B63" s="407"/>
      <c r="C63" s="407"/>
      <c r="D63" s="264"/>
      <c r="E63" s="264"/>
      <c r="F63" s="264"/>
      <c r="G63" s="267"/>
      <c r="H63" s="268"/>
    </row>
    <row r="64" spans="1:8" x14ac:dyDescent="0.55000000000000004">
      <c r="A64" s="106"/>
      <c r="B64" s="143"/>
      <c r="C64" s="120"/>
      <c r="D64" s="145">
        <f>SUM(D39:D63)</f>
        <v>0</v>
      </c>
      <c r="E64" s="145">
        <f>SUM(E39:E63)</f>
        <v>0</v>
      </c>
      <c r="F64" s="145">
        <f>SUM(F39:F63)</f>
        <v>0</v>
      </c>
      <c r="G64" s="145">
        <f>SUM(G39:G63)</f>
        <v>0</v>
      </c>
      <c r="H64" s="202">
        <f>SUM(H39:H63)</f>
        <v>0</v>
      </c>
    </row>
    <row r="65" spans="1:8" x14ac:dyDescent="0.55000000000000004">
      <c r="A65" s="74" t="s">
        <v>113</v>
      </c>
      <c r="B65" s="50" t="s">
        <v>279</v>
      </c>
      <c r="C65" s="120"/>
      <c r="D65" s="147"/>
      <c r="E65" s="147"/>
      <c r="F65" s="147"/>
      <c r="G65" s="141"/>
      <c r="H65" s="142"/>
    </row>
    <row r="66" spans="1:8" x14ac:dyDescent="0.55000000000000004">
      <c r="A66" s="106"/>
      <c r="C66" s="44" t="s">
        <v>265</v>
      </c>
      <c r="D66" s="145">
        <f>D64</f>
        <v>0</v>
      </c>
      <c r="E66" s="145">
        <f t="shared" ref="E66:H66" si="0">E64</f>
        <v>0</v>
      </c>
      <c r="F66" s="145">
        <f t="shared" si="0"/>
        <v>0</v>
      </c>
      <c r="G66" s="145">
        <f t="shared" si="0"/>
        <v>0</v>
      </c>
      <c r="H66" s="202">
        <f t="shared" si="0"/>
        <v>0</v>
      </c>
    </row>
    <row r="67" spans="1:8" x14ac:dyDescent="0.55000000000000004">
      <c r="A67" s="106"/>
      <c r="C67" s="44" t="s">
        <v>266</v>
      </c>
      <c r="E67" s="301" t="e">
        <f>E64/D64</f>
        <v>#DIV/0!</v>
      </c>
      <c r="F67" s="301" t="e">
        <f>F64/D64</f>
        <v>#DIV/0!</v>
      </c>
      <c r="G67" s="301" t="e">
        <f>G64/D64</f>
        <v>#DIV/0!</v>
      </c>
      <c r="H67" s="302" t="e">
        <f>H64/D64</f>
        <v>#DIV/0!</v>
      </c>
    </row>
    <row r="68" spans="1:8" x14ac:dyDescent="0.55000000000000004">
      <c r="A68" s="106"/>
      <c r="C68" s="44" t="s">
        <v>280</v>
      </c>
      <c r="E68" s="92" t="e">
        <f>IF(E67&gt;=(2/3),"Yes","No")</f>
        <v>#DIV/0!</v>
      </c>
      <c r="F68" s="92" t="e">
        <f>IF(F67&gt;=(2/3),"Yes","No")</f>
        <v>#DIV/0!</v>
      </c>
      <c r="G68" s="92" t="e">
        <f>IF(G67&gt;=(2/3),"Yes","No")</f>
        <v>#DIV/0!</v>
      </c>
      <c r="H68" s="151" t="e">
        <f>IF(H67&gt;=(2/3),"Yes","No")</f>
        <v>#DIV/0!</v>
      </c>
    </row>
    <row r="69" spans="1:8" x14ac:dyDescent="0.55000000000000004">
      <c r="A69" s="106"/>
      <c r="E69" s="154" t="e">
        <f>IF(E68="No", "Note A", "Note B")</f>
        <v>#DIV/0!</v>
      </c>
      <c r="F69" s="154" t="e">
        <f>IF(F68="No", "Note A", "Note B")</f>
        <v>#DIV/0!</v>
      </c>
      <c r="G69" s="154" t="e">
        <f>IF(G68="No", "Note A", "Note B")</f>
        <v>#DIV/0!</v>
      </c>
      <c r="H69" s="184" t="e">
        <f>IF(H68="No", "Note A", "Note B")</f>
        <v>#DIV/0!</v>
      </c>
    </row>
    <row r="70" spans="1:8" x14ac:dyDescent="0.55000000000000004">
      <c r="A70" s="106"/>
      <c r="E70" s="154"/>
      <c r="F70" s="154"/>
      <c r="G70" s="154"/>
      <c r="H70" s="184"/>
    </row>
    <row r="71" spans="1:8" ht="15" customHeight="1" x14ac:dyDescent="0.55000000000000004">
      <c r="A71" s="106"/>
      <c r="B71" s="155" t="s">
        <v>273</v>
      </c>
      <c r="C71" s="143" t="s">
        <v>298</v>
      </c>
      <c r="D71" s="143"/>
      <c r="E71" s="143"/>
      <c r="F71" s="143"/>
      <c r="G71" s="143"/>
      <c r="H71" s="156"/>
    </row>
    <row r="72" spans="1:8" ht="15" customHeight="1" x14ac:dyDescent="0.55000000000000004">
      <c r="A72" s="106"/>
      <c r="B72" s="155" t="s">
        <v>274</v>
      </c>
      <c r="C72" s="143" t="s">
        <v>335</v>
      </c>
      <c r="D72" s="143"/>
      <c r="E72" s="143"/>
      <c r="F72" s="143"/>
      <c r="G72" s="143"/>
      <c r="H72" s="156"/>
    </row>
    <row r="73" spans="1:8" x14ac:dyDescent="0.55000000000000004">
      <c r="A73" s="106"/>
      <c r="B73" s="157"/>
      <c r="C73" s="143"/>
      <c r="D73" s="143"/>
      <c r="E73" s="143"/>
      <c r="F73" s="143"/>
      <c r="G73" s="143"/>
      <c r="H73" s="156"/>
    </row>
    <row r="74" spans="1:8" x14ac:dyDescent="0.55000000000000004">
      <c r="A74" s="74" t="s">
        <v>114</v>
      </c>
      <c r="B74" s="50" t="s">
        <v>275</v>
      </c>
      <c r="E74" s="92"/>
      <c r="F74" s="92"/>
      <c r="G74" s="92"/>
      <c r="H74" s="151"/>
    </row>
    <row r="75" spans="1:8" x14ac:dyDescent="0.55000000000000004">
      <c r="A75" s="106"/>
      <c r="B75" s="431" t="s">
        <v>349</v>
      </c>
      <c r="C75" s="431"/>
      <c r="D75" s="431"/>
      <c r="E75" s="431"/>
      <c r="F75" s="431"/>
      <c r="G75" s="431"/>
      <c r="H75" s="432"/>
    </row>
    <row r="76" spans="1:8" x14ac:dyDescent="0.55000000000000004">
      <c r="A76" s="74"/>
      <c r="B76" s="431"/>
      <c r="C76" s="431"/>
      <c r="D76" s="431"/>
      <c r="E76" s="431"/>
      <c r="F76" s="431"/>
      <c r="G76" s="431"/>
      <c r="H76" s="432"/>
    </row>
    <row r="77" spans="1:8" x14ac:dyDescent="0.55000000000000004">
      <c r="A77" s="74"/>
      <c r="E77" s="92"/>
      <c r="F77" s="92"/>
      <c r="G77" s="92"/>
      <c r="H77" s="151"/>
    </row>
    <row r="78" spans="1:8" x14ac:dyDescent="0.55000000000000004">
      <c r="A78" s="74"/>
      <c r="B78" s="431" t="s">
        <v>346</v>
      </c>
      <c r="C78" s="431"/>
      <c r="D78" s="431"/>
      <c r="E78" s="431"/>
      <c r="F78" s="431"/>
      <c r="G78" s="431"/>
      <c r="H78" s="432"/>
    </row>
    <row r="79" spans="1:8" x14ac:dyDescent="0.55000000000000004">
      <c r="A79" s="74"/>
      <c r="B79" s="431"/>
      <c r="C79" s="431"/>
      <c r="D79" s="431"/>
      <c r="E79" s="431"/>
      <c r="F79" s="431"/>
      <c r="G79" s="431"/>
      <c r="H79" s="432"/>
    </row>
    <row r="80" spans="1:8" x14ac:dyDescent="0.55000000000000004">
      <c r="A80" s="74"/>
      <c r="B80" s="431"/>
      <c r="C80" s="431"/>
      <c r="D80" s="431"/>
      <c r="E80" s="431"/>
      <c r="F80" s="431"/>
      <c r="G80" s="431"/>
      <c r="H80" s="432"/>
    </row>
    <row r="81" spans="1:8" x14ac:dyDescent="0.55000000000000004">
      <c r="A81" s="74"/>
      <c r="B81" s="431"/>
      <c r="C81" s="431"/>
      <c r="D81" s="431"/>
      <c r="E81" s="431"/>
      <c r="F81" s="431"/>
      <c r="G81" s="431"/>
      <c r="H81" s="432"/>
    </row>
    <row r="82" spans="1:8" x14ac:dyDescent="0.55000000000000004">
      <c r="A82" s="74"/>
      <c r="E82" s="92"/>
      <c r="F82" s="92"/>
      <c r="G82" s="92"/>
      <c r="H82" s="151"/>
    </row>
    <row r="83" spans="1:8" x14ac:dyDescent="0.55000000000000004">
      <c r="A83" s="74"/>
      <c r="B83" s="50" t="s">
        <v>395</v>
      </c>
      <c r="D83" s="470"/>
      <c r="E83" s="470"/>
      <c r="F83" s="470"/>
      <c r="G83" s="470"/>
      <c r="H83" s="471"/>
    </row>
    <row r="84" spans="1:8" x14ac:dyDescent="0.55000000000000004">
      <c r="A84" s="74"/>
      <c r="C84" s="78"/>
      <c r="D84" s="78"/>
      <c r="E84" s="78"/>
      <c r="F84" s="78"/>
      <c r="G84" s="78"/>
      <c r="H84" s="79"/>
    </row>
    <row r="85" spans="1:8" x14ac:dyDescent="0.55000000000000004">
      <c r="A85" s="74"/>
      <c r="D85" s="78"/>
      <c r="E85" s="158"/>
      <c r="F85" s="158"/>
      <c r="G85" s="158"/>
      <c r="H85" s="159"/>
    </row>
    <row r="86" spans="1:8" x14ac:dyDescent="0.55000000000000004">
      <c r="A86" s="74"/>
      <c r="D86" s="78" t="s">
        <v>348</v>
      </c>
      <c r="E86" s="158" t="s">
        <v>277</v>
      </c>
      <c r="F86" s="158" t="s">
        <v>282</v>
      </c>
      <c r="G86" s="158"/>
      <c r="H86" s="159"/>
    </row>
    <row r="87" spans="1:8" x14ac:dyDescent="0.55000000000000004">
      <c r="A87" s="74"/>
      <c r="B87" s="160" t="s">
        <v>347</v>
      </c>
      <c r="C87" s="84"/>
      <c r="D87" s="161" t="s">
        <v>285</v>
      </c>
      <c r="E87" s="162" t="s">
        <v>278</v>
      </c>
      <c r="F87" s="162" t="s">
        <v>281</v>
      </c>
      <c r="G87" s="203" t="s">
        <v>286</v>
      </c>
      <c r="H87" s="204"/>
    </row>
    <row r="88" spans="1:8" x14ac:dyDescent="0.55000000000000004">
      <c r="A88" s="74"/>
      <c r="B88" s="44" t="s">
        <v>300</v>
      </c>
      <c r="E88" s="92"/>
      <c r="G88" s="92"/>
      <c r="H88" s="151"/>
    </row>
    <row r="89" spans="1:8" x14ac:dyDescent="0.55000000000000004">
      <c r="A89" s="74"/>
      <c r="C89" s="163" t="e">
        <f>IF(E68="Yes", "Complete Analysis", "N/A - Do Not Complete")</f>
        <v>#DIV/0!</v>
      </c>
      <c r="D89" s="286"/>
      <c r="E89" s="264"/>
      <c r="F89" s="91" t="e">
        <f>E89/E95</f>
        <v>#DIV/0!</v>
      </c>
      <c r="G89" s="427"/>
      <c r="H89" s="428"/>
    </row>
    <row r="90" spans="1:8" x14ac:dyDescent="0.55000000000000004">
      <c r="A90" s="74"/>
      <c r="D90" s="286"/>
      <c r="E90" s="264"/>
      <c r="F90" s="91" t="e">
        <f>E90/E95</f>
        <v>#DIV/0!</v>
      </c>
      <c r="G90" s="427"/>
      <c r="H90" s="428"/>
    </row>
    <row r="91" spans="1:8" x14ac:dyDescent="0.55000000000000004">
      <c r="A91" s="74"/>
      <c r="D91" s="286"/>
      <c r="E91" s="264"/>
      <c r="F91" s="91" t="e">
        <f>E91/E95</f>
        <v>#DIV/0!</v>
      </c>
      <c r="G91" s="427"/>
      <c r="H91" s="428"/>
    </row>
    <row r="92" spans="1:8" x14ac:dyDescent="0.55000000000000004">
      <c r="A92" s="74"/>
      <c r="D92" s="286"/>
      <c r="E92" s="264"/>
      <c r="F92" s="91" t="e">
        <f>E92/E95</f>
        <v>#DIV/0!</v>
      </c>
      <c r="G92" s="427"/>
      <c r="H92" s="428"/>
    </row>
    <row r="93" spans="1:8" x14ac:dyDescent="0.55000000000000004">
      <c r="A93" s="74"/>
      <c r="D93" s="286"/>
      <c r="E93" s="264"/>
      <c r="F93" s="91" t="e">
        <f>E93/E95</f>
        <v>#DIV/0!</v>
      </c>
      <c r="G93" s="427"/>
      <c r="H93" s="428"/>
    </row>
    <row r="94" spans="1:8" x14ac:dyDescent="0.55000000000000004">
      <c r="A94" s="74"/>
      <c r="D94" s="287"/>
      <c r="E94" s="270"/>
      <c r="F94" s="91" t="e">
        <f>E94/E95</f>
        <v>#DIV/0!</v>
      </c>
      <c r="G94" s="425"/>
      <c r="H94" s="426"/>
    </row>
    <row r="95" spans="1:8" x14ac:dyDescent="0.55000000000000004">
      <c r="A95" s="74"/>
      <c r="C95" s="164"/>
      <c r="D95" s="164" t="s">
        <v>304</v>
      </c>
      <c r="E95" s="165">
        <f>SUM(E89:E94)</f>
        <v>0</v>
      </c>
      <c r="F95" s="92"/>
      <c r="G95" s="166" t="s">
        <v>287</v>
      </c>
      <c r="H95" s="291"/>
    </row>
    <row r="96" spans="1:8" x14ac:dyDescent="0.55000000000000004">
      <c r="A96" s="74"/>
      <c r="E96" s="92"/>
      <c r="F96" s="92"/>
      <c r="G96" s="92"/>
      <c r="H96" s="151"/>
    </row>
    <row r="97" spans="1:8" x14ac:dyDescent="0.55000000000000004">
      <c r="A97" s="74"/>
      <c r="B97" s="44" t="s">
        <v>301</v>
      </c>
      <c r="E97" s="92"/>
      <c r="F97" s="92"/>
      <c r="G97" s="92"/>
      <c r="H97" s="151"/>
    </row>
    <row r="98" spans="1:8" x14ac:dyDescent="0.55000000000000004">
      <c r="A98" s="74"/>
      <c r="C98" s="163" t="e">
        <f>IF(F68="Yes", "Complete Analysis", "N/A - Do Not Complete")</f>
        <v>#DIV/0!</v>
      </c>
      <c r="D98" s="286"/>
      <c r="E98" s="264"/>
      <c r="F98" s="91" t="e">
        <f>E98/E104</f>
        <v>#DIV/0!</v>
      </c>
      <c r="G98" s="427"/>
      <c r="H98" s="428"/>
    </row>
    <row r="99" spans="1:8" x14ac:dyDescent="0.55000000000000004">
      <c r="A99" s="74"/>
      <c r="D99" s="286"/>
      <c r="E99" s="264"/>
      <c r="F99" s="91" t="e">
        <f>E99/E104</f>
        <v>#DIV/0!</v>
      </c>
      <c r="G99" s="427"/>
      <c r="H99" s="428"/>
    </row>
    <row r="100" spans="1:8" x14ac:dyDescent="0.55000000000000004">
      <c r="A100" s="74"/>
      <c r="D100" s="286"/>
      <c r="E100" s="264"/>
      <c r="F100" s="91" t="e">
        <f>E100/E104</f>
        <v>#DIV/0!</v>
      </c>
      <c r="G100" s="427"/>
      <c r="H100" s="428"/>
    </row>
    <row r="101" spans="1:8" x14ac:dyDescent="0.55000000000000004">
      <c r="A101" s="74"/>
      <c r="D101" s="286"/>
      <c r="E101" s="264"/>
      <c r="F101" s="91" t="e">
        <f>E101/E104</f>
        <v>#DIV/0!</v>
      </c>
      <c r="G101" s="427"/>
      <c r="H101" s="428"/>
    </row>
    <row r="102" spans="1:8" x14ac:dyDescent="0.55000000000000004">
      <c r="A102" s="74"/>
      <c r="D102" s="286"/>
      <c r="E102" s="264"/>
      <c r="F102" s="91" t="e">
        <f>E102/E104</f>
        <v>#DIV/0!</v>
      </c>
      <c r="G102" s="427"/>
      <c r="H102" s="428"/>
    </row>
    <row r="103" spans="1:8" x14ac:dyDescent="0.55000000000000004">
      <c r="A103" s="74"/>
      <c r="D103" s="287"/>
      <c r="E103" s="270"/>
      <c r="F103" s="91" t="e">
        <f>E103/E104</f>
        <v>#DIV/0!</v>
      </c>
      <c r="G103" s="425"/>
      <c r="H103" s="426"/>
    </row>
    <row r="104" spans="1:8" x14ac:dyDescent="0.55000000000000004">
      <c r="A104" s="74"/>
      <c r="D104" s="164" t="s">
        <v>305</v>
      </c>
      <c r="E104" s="165">
        <f>SUM(E98:E103)</f>
        <v>0</v>
      </c>
      <c r="F104" s="92"/>
      <c r="G104" s="166" t="s">
        <v>287</v>
      </c>
      <c r="H104" s="291"/>
    </row>
    <row r="105" spans="1:8" x14ac:dyDescent="0.55000000000000004">
      <c r="A105" s="74"/>
      <c r="D105" s="164"/>
      <c r="E105" s="205"/>
      <c r="F105" s="92"/>
      <c r="G105" s="166"/>
      <c r="H105" s="206"/>
    </row>
    <row r="106" spans="1:8" x14ac:dyDescent="0.55000000000000004">
      <c r="A106" s="106"/>
      <c r="B106" s="44" t="s">
        <v>302</v>
      </c>
      <c r="E106" s="92"/>
      <c r="F106" s="92"/>
      <c r="G106" s="92"/>
      <c r="H106" s="151"/>
    </row>
    <row r="107" spans="1:8" x14ac:dyDescent="0.55000000000000004">
      <c r="A107" s="106"/>
      <c r="C107" s="163" t="e">
        <f>IF(G68="Yes", "Complete Analysis", "N/A - Do Not Complete")</f>
        <v>#DIV/0!</v>
      </c>
      <c r="D107" s="286"/>
      <c r="E107" s="264"/>
      <c r="F107" s="91" t="e">
        <f>E107/E113</f>
        <v>#DIV/0!</v>
      </c>
      <c r="G107" s="427"/>
      <c r="H107" s="428"/>
    </row>
    <row r="108" spans="1:8" x14ac:dyDescent="0.55000000000000004">
      <c r="A108" s="106"/>
      <c r="D108" s="286"/>
      <c r="E108" s="264"/>
      <c r="F108" s="91" t="e">
        <f>E108/E113</f>
        <v>#DIV/0!</v>
      </c>
      <c r="G108" s="427"/>
      <c r="H108" s="428"/>
    </row>
    <row r="109" spans="1:8" x14ac:dyDescent="0.55000000000000004">
      <c r="A109" s="106"/>
      <c r="D109" s="286"/>
      <c r="E109" s="264"/>
      <c r="F109" s="91" t="e">
        <f>E109/E113</f>
        <v>#DIV/0!</v>
      </c>
      <c r="G109" s="427"/>
      <c r="H109" s="428"/>
    </row>
    <row r="110" spans="1:8" x14ac:dyDescent="0.55000000000000004">
      <c r="A110" s="106"/>
      <c r="D110" s="286"/>
      <c r="E110" s="264"/>
      <c r="F110" s="91" t="e">
        <f>E110/E113</f>
        <v>#DIV/0!</v>
      </c>
      <c r="G110" s="427"/>
      <c r="H110" s="428"/>
    </row>
    <row r="111" spans="1:8" x14ac:dyDescent="0.55000000000000004">
      <c r="A111" s="106"/>
      <c r="D111" s="286"/>
      <c r="E111" s="264"/>
      <c r="F111" s="91" t="e">
        <f>E111/E113</f>
        <v>#DIV/0!</v>
      </c>
      <c r="G111" s="427"/>
      <c r="H111" s="428"/>
    </row>
    <row r="112" spans="1:8" x14ac:dyDescent="0.55000000000000004">
      <c r="A112" s="106"/>
      <c r="D112" s="287"/>
      <c r="E112" s="270"/>
      <c r="F112" s="91" t="e">
        <f>E112/E113</f>
        <v>#DIV/0!</v>
      </c>
      <c r="G112" s="425"/>
      <c r="H112" s="426"/>
    </row>
    <row r="113" spans="1:8" x14ac:dyDescent="0.55000000000000004">
      <c r="A113" s="106"/>
      <c r="D113" s="164" t="s">
        <v>306</v>
      </c>
      <c r="E113" s="165">
        <f>SUM(E107:E112)</f>
        <v>0</v>
      </c>
      <c r="F113" s="92"/>
      <c r="G113" s="166" t="s">
        <v>287</v>
      </c>
      <c r="H113" s="291"/>
    </row>
    <row r="114" spans="1:8" x14ac:dyDescent="0.55000000000000004">
      <c r="A114" s="106"/>
      <c r="E114" s="92"/>
      <c r="F114" s="92"/>
      <c r="G114" s="92"/>
      <c r="H114" s="151"/>
    </row>
    <row r="115" spans="1:8" x14ac:dyDescent="0.55000000000000004">
      <c r="A115" s="106"/>
      <c r="B115" s="44" t="s">
        <v>303</v>
      </c>
      <c r="E115" s="92"/>
      <c r="F115" s="92"/>
      <c r="G115" s="92"/>
      <c r="H115" s="151"/>
    </row>
    <row r="116" spans="1:8" x14ac:dyDescent="0.55000000000000004">
      <c r="A116" s="106"/>
      <c r="C116" s="163" t="e">
        <f>IF(H68="Yes", "Complete Analysis", "N/A - Do Not Complete")</f>
        <v>#DIV/0!</v>
      </c>
      <c r="D116" s="286"/>
      <c r="E116" s="264"/>
      <c r="F116" s="91" t="e">
        <f>E116/E122</f>
        <v>#DIV/0!</v>
      </c>
      <c r="G116" s="427"/>
      <c r="H116" s="428"/>
    </row>
    <row r="117" spans="1:8" x14ac:dyDescent="0.55000000000000004">
      <c r="A117" s="106"/>
      <c r="C117" s="163"/>
      <c r="D117" s="286"/>
      <c r="E117" s="264"/>
      <c r="F117" s="91" t="e">
        <f>E117/E122</f>
        <v>#DIV/0!</v>
      </c>
      <c r="G117" s="427"/>
      <c r="H117" s="428"/>
    </row>
    <row r="118" spans="1:8" x14ac:dyDescent="0.55000000000000004">
      <c r="A118" s="106"/>
      <c r="C118" s="163"/>
      <c r="D118" s="286"/>
      <c r="E118" s="264"/>
      <c r="F118" s="91" t="e">
        <f>E118/E122</f>
        <v>#DIV/0!</v>
      </c>
      <c r="G118" s="427"/>
      <c r="H118" s="428"/>
    </row>
    <row r="119" spans="1:8" x14ac:dyDescent="0.55000000000000004">
      <c r="A119" s="106"/>
      <c r="C119" s="163"/>
      <c r="D119" s="286"/>
      <c r="E119" s="264"/>
      <c r="F119" s="91" t="e">
        <f>E119/E122</f>
        <v>#DIV/0!</v>
      </c>
      <c r="G119" s="427"/>
      <c r="H119" s="428"/>
    </row>
    <row r="120" spans="1:8" x14ac:dyDescent="0.55000000000000004">
      <c r="A120" s="106"/>
      <c r="C120" s="163"/>
      <c r="D120" s="286"/>
      <c r="E120" s="264"/>
      <c r="F120" s="91" t="e">
        <f>E120/E122</f>
        <v>#DIV/0!</v>
      </c>
      <c r="G120" s="427"/>
      <c r="H120" s="428"/>
    </row>
    <row r="121" spans="1:8" x14ac:dyDescent="0.55000000000000004">
      <c r="A121" s="106"/>
      <c r="C121" s="163"/>
      <c r="D121" s="287"/>
      <c r="E121" s="270"/>
      <c r="F121" s="91" t="e">
        <f>E121/E122</f>
        <v>#DIV/0!</v>
      </c>
      <c r="G121" s="425"/>
      <c r="H121" s="426"/>
    </row>
    <row r="122" spans="1:8" x14ac:dyDescent="0.55000000000000004">
      <c r="A122" s="106"/>
      <c r="C122" s="163"/>
      <c r="D122" s="164" t="s">
        <v>307</v>
      </c>
      <c r="E122" s="165">
        <f>SUM(E116:E121)</f>
        <v>0</v>
      </c>
      <c r="F122" s="91"/>
      <c r="G122" s="166" t="s">
        <v>287</v>
      </c>
      <c r="H122" s="291"/>
    </row>
    <row r="123" spans="1:8" ht="14.7" thickBot="1" x14ac:dyDescent="0.6">
      <c r="A123" s="121"/>
      <c r="B123" s="96"/>
      <c r="C123" s="169"/>
      <c r="D123" s="170"/>
      <c r="E123" s="170"/>
      <c r="F123" s="171"/>
      <c r="G123" s="97"/>
      <c r="H123" s="172"/>
    </row>
    <row r="124" spans="1:8" ht="14.7" thickBot="1" x14ac:dyDescent="0.6">
      <c r="C124" s="163"/>
      <c r="E124" s="140"/>
      <c r="F124" s="92"/>
      <c r="G124" s="92"/>
      <c r="H124" s="92"/>
    </row>
    <row r="125" spans="1:8" ht="15.9" thickBot="1" x14ac:dyDescent="0.65">
      <c r="A125" s="419" t="s">
        <v>381</v>
      </c>
      <c r="B125" s="420"/>
      <c r="C125" s="420"/>
      <c r="D125" s="420"/>
      <c r="E125" s="420"/>
      <c r="F125" s="420"/>
      <c r="G125" s="420"/>
      <c r="H125" s="421"/>
    </row>
    <row r="126" spans="1:8" ht="15" customHeight="1" x14ac:dyDescent="0.55000000000000004">
      <c r="A126" s="74" t="s">
        <v>116</v>
      </c>
      <c r="B126" s="75" t="s">
        <v>351</v>
      </c>
      <c r="C126" s="75"/>
      <c r="D126" s="75"/>
      <c r="E126" s="75"/>
      <c r="F126" s="75"/>
      <c r="G126" s="75"/>
      <c r="H126" s="207"/>
    </row>
    <row r="127" spans="1:8" x14ac:dyDescent="0.55000000000000004">
      <c r="A127" s="106"/>
      <c r="H127" s="76"/>
    </row>
    <row r="128" spans="1:8" x14ac:dyDescent="0.55000000000000004">
      <c r="A128" s="74"/>
      <c r="B128" s="50" t="s">
        <v>395</v>
      </c>
      <c r="D128" s="423"/>
      <c r="E128" s="423"/>
      <c r="F128" s="423"/>
      <c r="G128" s="423"/>
      <c r="H128" s="424"/>
    </row>
    <row r="129" spans="1:8" x14ac:dyDescent="0.55000000000000004">
      <c r="A129" s="74"/>
      <c r="C129" s="78"/>
      <c r="D129" s="78"/>
      <c r="E129" s="78"/>
      <c r="F129" s="78"/>
      <c r="G129" s="78"/>
      <c r="H129" s="79"/>
    </row>
    <row r="130" spans="1:8" x14ac:dyDescent="0.55000000000000004">
      <c r="A130" s="106"/>
      <c r="E130" s="467" t="s">
        <v>272</v>
      </c>
      <c r="F130" s="468"/>
      <c r="G130" s="468"/>
      <c r="H130" s="469"/>
    </row>
    <row r="131" spans="1:8" x14ac:dyDescent="0.55000000000000004">
      <c r="A131" s="106"/>
      <c r="E131" s="80" t="s">
        <v>120</v>
      </c>
      <c r="F131" s="80" t="s">
        <v>120</v>
      </c>
      <c r="G131" s="80" t="s">
        <v>120</v>
      </c>
      <c r="H131" s="81" t="s">
        <v>120</v>
      </c>
    </row>
    <row r="132" spans="1:8" x14ac:dyDescent="0.55000000000000004">
      <c r="A132" s="106"/>
      <c r="E132" s="80" t="s">
        <v>239</v>
      </c>
      <c r="F132" s="80" t="s">
        <v>294</v>
      </c>
      <c r="G132" s="80" t="s">
        <v>295</v>
      </c>
      <c r="H132" s="81" t="s">
        <v>296</v>
      </c>
    </row>
    <row r="133" spans="1:8" x14ac:dyDescent="0.55000000000000004">
      <c r="A133" s="106"/>
      <c r="B133" s="82" t="s">
        <v>176</v>
      </c>
      <c r="C133" s="83"/>
      <c r="D133" s="84"/>
      <c r="E133" s="83" t="s">
        <v>177</v>
      </c>
      <c r="F133" s="83" t="s">
        <v>241</v>
      </c>
      <c r="G133" s="83" t="s">
        <v>240</v>
      </c>
      <c r="H133" s="135" t="s">
        <v>297</v>
      </c>
    </row>
    <row r="134" spans="1:8" ht="22" customHeight="1" x14ac:dyDescent="0.55000000000000004">
      <c r="A134" s="106"/>
      <c r="B134" s="88" t="s">
        <v>269</v>
      </c>
      <c r="C134" s="80"/>
      <c r="D134" s="80"/>
      <c r="E134" s="80"/>
      <c r="F134" s="80"/>
      <c r="G134" s="80"/>
      <c r="H134" s="81"/>
    </row>
    <row r="135" spans="1:8" ht="15" customHeight="1" x14ac:dyDescent="0.55000000000000004">
      <c r="A135" s="106"/>
      <c r="B135" s="466"/>
      <c r="C135" s="466"/>
      <c r="D135" s="466"/>
      <c r="E135" s="269"/>
      <c r="F135" s="269"/>
      <c r="G135" s="283"/>
      <c r="H135" s="284"/>
    </row>
    <row r="136" spans="1:8" x14ac:dyDescent="0.55000000000000004">
      <c r="A136" s="106"/>
      <c r="B136" s="429"/>
      <c r="C136" s="441"/>
      <c r="D136" s="430"/>
      <c r="E136" s="269"/>
      <c r="F136" s="269"/>
      <c r="G136" s="283"/>
      <c r="H136" s="284"/>
    </row>
    <row r="137" spans="1:8" x14ac:dyDescent="0.55000000000000004">
      <c r="A137" s="106"/>
      <c r="B137" s="429"/>
      <c r="C137" s="441"/>
      <c r="D137" s="430"/>
      <c r="E137" s="269"/>
      <c r="F137" s="269"/>
      <c r="G137" s="283"/>
      <c r="H137" s="284"/>
    </row>
    <row r="138" spans="1:8" x14ac:dyDescent="0.55000000000000004">
      <c r="A138" s="106"/>
      <c r="B138" s="429"/>
      <c r="C138" s="441"/>
      <c r="D138" s="430"/>
      <c r="E138" s="269"/>
      <c r="F138" s="269"/>
      <c r="G138" s="283"/>
      <c r="H138" s="284"/>
    </row>
    <row r="139" spans="1:8" x14ac:dyDescent="0.55000000000000004">
      <c r="A139" s="106"/>
      <c r="B139" s="429"/>
      <c r="C139" s="441"/>
      <c r="D139" s="430"/>
      <c r="E139" s="269"/>
      <c r="F139" s="269"/>
      <c r="G139" s="283"/>
      <c r="H139" s="284"/>
    </row>
    <row r="140" spans="1:8" x14ac:dyDescent="0.55000000000000004">
      <c r="A140" s="106"/>
      <c r="B140" s="429"/>
      <c r="C140" s="441"/>
      <c r="D140" s="430"/>
      <c r="E140" s="269"/>
      <c r="F140" s="269"/>
      <c r="G140" s="283"/>
      <c r="H140" s="284"/>
    </row>
    <row r="141" spans="1:8" x14ac:dyDescent="0.55000000000000004">
      <c r="A141" s="106"/>
      <c r="B141" s="429"/>
      <c r="C141" s="441"/>
      <c r="D141" s="430"/>
      <c r="E141" s="269"/>
      <c r="F141" s="269"/>
      <c r="G141" s="283"/>
      <c r="H141" s="284"/>
    </row>
    <row r="142" spans="1:8" x14ac:dyDescent="0.55000000000000004">
      <c r="A142" s="106"/>
      <c r="B142" s="429"/>
      <c r="C142" s="441"/>
      <c r="D142" s="430"/>
      <c r="E142" s="269"/>
      <c r="F142" s="269"/>
      <c r="G142" s="283"/>
      <c r="H142" s="284"/>
    </row>
    <row r="143" spans="1:8" x14ac:dyDescent="0.55000000000000004">
      <c r="A143" s="106"/>
      <c r="B143" s="429"/>
      <c r="C143" s="441"/>
      <c r="D143" s="430"/>
      <c r="E143" s="269"/>
      <c r="F143" s="269"/>
      <c r="G143" s="283"/>
      <c r="H143" s="284"/>
    </row>
    <row r="144" spans="1:8" x14ac:dyDescent="0.55000000000000004">
      <c r="A144" s="106"/>
      <c r="B144" s="429"/>
      <c r="C144" s="441"/>
      <c r="D144" s="430"/>
      <c r="E144" s="269"/>
      <c r="F144" s="269"/>
      <c r="G144" s="283"/>
      <c r="H144" s="284"/>
    </row>
    <row r="145" spans="1:8" x14ac:dyDescent="0.55000000000000004">
      <c r="A145" s="106"/>
      <c r="B145" s="408" t="s">
        <v>135</v>
      </c>
      <c r="C145" s="409"/>
      <c r="D145" s="410"/>
      <c r="E145" s="269"/>
      <c r="F145" s="269"/>
      <c r="G145" s="283"/>
      <c r="H145" s="284"/>
    </row>
    <row r="146" spans="1:8" x14ac:dyDescent="0.55000000000000004">
      <c r="A146" s="106"/>
      <c r="B146" s="429"/>
      <c r="C146" s="441"/>
      <c r="D146" s="430"/>
      <c r="E146" s="269"/>
      <c r="F146" s="269"/>
      <c r="G146" s="283"/>
      <c r="H146" s="284"/>
    </row>
    <row r="147" spans="1:8" ht="22" customHeight="1" x14ac:dyDescent="0.55000000000000004">
      <c r="A147" s="106"/>
      <c r="B147" s="88" t="s">
        <v>270</v>
      </c>
      <c r="C147" s="113"/>
      <c r="D147" s="140"/>
      <c r="E147" s="140"/>
      <c r="F147" s="140"/>
      <c r="G147" s="141"/>
      <c r="H147" s="142"/>
    </row>
    <row r="148" spans="1:8" ht="15" customHeight="1" x14ac:dyDescent="0.55000000000000004">
      <c r="A148" s="106"/>
      <c r="B148" s="429"/>
      <c r="C148" s="441"/>
      <c r="D148" s="430"/>
      <c r="E148" s="269"/>
      <c r="F148" s="269"/>
      <c r="G148" s="283"/>
      <c r="H148" s="284"/>
    </row>
    <row r="149" spans="1:8" x14ac:dyDescent="0.55000000000000004">
      <c r="A149" s="106"/>
      <c r="B149" s="429"/>
      <c r="C149" s="441"/>
      <c r="D149" s="430"/>
      <c r="E149" s="269"/>
      <c r="F149" s="269"/>
      <c r="G149" s="283"/>
      <c r="H149" s="284"/>
    </row>
    <row r="150" spans="1:8" x14ac:dyDescent="0.55000000000000004">
      <c r="A150" s="106"/>
      <c r="B150" s="429"/>
      <c r="C150" s="441"/>
      <c r="D150" s="430"/>
      <c r="E150" s="269"/>
      <c r="F150" s="269"/>
      <c r="G150" s="283"/>
      <c r="H150" s="284"/>
    </row>
    <row r="151" spans="1:8" x14ac:dyDescent="0.55000000000000004">
      <c r="A151" s="106"/>
      <c r="B151" s="429"/>
      <c r="C151" s="441"/>
      <c r="D151" s="430"/>
      <c r="E151" s="269"/>
      <c r="F151" s="269"/>
      <c r="G151" s="283"/>
      <c r="H151" s="284"/>
    </row>
    <row r="152" spans="1:8" x14ac:dyDescent="0.55000000000000004">
      <c r="A152" s="106"/>
      <c r="B152" s="429"/>
      <c r="C152" s="441"/>
      <c r="D152" s="430"/>
      <c r="E152" s="269"/>
      <c r="F152" s="269"/>
      <c r="G152" s="283"/>
      <c r="H152" s="284"/>
    </row>
    <row r="153" spans="1:8" x14ac:dyDescent="0.55000000000000004">
      <c r="A153" s="106"/>
      <c r="B153" s="429"/>
      <c r="C153" s="441"/>
      <c r="D153" s="430"/>
      <c r="E153" s="269"/>
      <c r="F153" s="269"/>
      <c r="G153" s="283"/>
      <c r="H153" s="284"/>
    </row>
    <row r="154" spans="1:8" x14ac:dyDescent="0.55000000000000004">
      <c r="A154" s="106"/>
      <c r="B154" s="429"/>
      <c r="C154" s="441"/>
      <c r="D154" s="430"/>
      <c r="E154" s="269"/>
      <c r="F154" s="269"/>
      <c r="G154" s="283"/>
      <c r="H154" s="284"/>
    </row>
    <row r="155" spans="1:8" x14ac:dyDescent="0.55000000000000004">
      <c r="A155" s="106"/>
      <c r="B155" s="429"/>
      <c r="C155" s="441"/>
      <c r="D155" s="430"/>
      <c r="E155" s="269"/>
      <c r="F155" s="269"/>
      <c r="G155" s="283"/>
      <c r="H155" s="284"/>
    </row>
    <row r="156" spans="1:8" x14ac:dyDescent="0.55000000000000004">
      <c r="A156" s="106"/>
      <c r="B156" s="429"/>
      <c r="C156" s="441"/>
      <c r="D156" s="430"/>
      <c r="E156" s="269"/>
      <c r="F156" s="269"/>
      <c r="G156" s="283"/>
      <c r="H156" s="284"/>
    </row>
    <row r="157" spans="1:8" x14ac:dyDescent="0.55000000000000004">
      <c r="A157" s="106"/>
      <c r="B157" s="429"/>
      <c r="C157" s="441"/>
      <c r="D157" s="430"/>
      <c r="E157" s="269"/>
      <c r="F157" s="269"/>
      <c r="G157" s="283"/>
      <c r="H157" s="284"/>
    </row>
    <row r="158" spans="1:8" x14ac:dyDescent="0.55000000000000004">
      <c r="A158" s="106"/>
      <c r="B158" s="408" t="s">
        <v>135</v>
      </c>
      <c r="C158" s="409"/>
      <c r="D158" s="410"/>
      <c r="E158" s="269"/>
      <c r="F158" s="269"/>
      <c r="G158" s="283"/>
      <c r="H158" s="284"/>
    </row>
    <row r="159" spans="1:8" x14ac:dyDescent="0.55000000000000004">
      <c r="A159" s="106"/>
      <c r="B159" s="429"/>
      <c r="C159" s="441"/>
      <c r="D159" s="430"/>
      <c r="E159" s="269"/>
      <c r="F159" s="269"/>
      <c r="G159" s="283"/>
      <c r="H159" s="284"/>
    </row>
    <row r="160" spans="1:8" x14ac:dyDescent="0.55000000000000004">
      <c r="A160" s="106"/>
      <c r="B160" s="143"/>
      <c r="C160" s="120"/>
      <c r="D160" s="208"/>
      <c r="E160" s="208"/>
      <c r="F160" s="208"/>
      <c r="G160" s="208"/>
      <c r="H160" s="209"/>
    </row>
    <row r="161" spans="1:8" x14ac:dyDescent="0.55000000000000004">
      <c r="A161" s="74" t="s">
        <v>117</v>
      </c>
      <c r="B161" s="118" t="s">
        <v>318</v>
      </c>
      <c r="C161" s="119"/>
      <c r="D161" s="119"/>
      <c r="E161" s="120"/>
      <c r="F161" s="120"/>
      <c r="G161" s="120"/>
      <c r="H161" s="173"/>
    </row>
    <row r="162" spans="1:8" x14ac:dyDescent="0.55000000000000004">
      <c r="A162" s="106"/>
      <c r="B162" s="411"/>
      <c r="C162" s="411"/>
      <c r="D162" s="411"/>
      <c r="E162" s="411"/>
      <c r="F162" s="411"/>
      <c r="G162" s="411"/>
      <c r="H162" s="412"/>
    </row>
    <row r="163" spans="1:8" x14ac:dyDescent="0.55000000000000004">
      <c r="A163" s="106"/>
      <c r="B163" s="411"/>
      <c r="C163" s="411"/>
      <c r="D163" s="411"/>
      <c r="E163" s="411"/>
      <c r="F163" s="411"/>
      <c r="G163" s="411"/>
      <c r="H163" s="412"/>
    </row>
    <row r="164" spans="1:8" ht="14.7" thickBot="1" x14ac:dyDescent="0.6">
      <c r="A164" s="121"/>
      <c r="B164" s="174"/>
      <c r="C164" s="175"/>
      <c r="D164" s="175"/>
      <c r="E164" s="175"/>
      <c r="F164" s="175"/>
      <c r="G164" s="175"/>
      <c r="H164" s="210"/>
    </row>
    <row r="165" spans="1:8" x14ac:dyDescent="0.55000000000000004">
      <c r="B165" s="138"/>
      <c r="C165" s="120"/>
      <c r="D165" s="120"/>
      <c r="E165" s="120"/>
      <c r="F165" s="120"/>
      <c r="G165" s="120"/>
      <c r="H165" s="120"/>
    </row>
  </sheetData>
  <sheetProtection algorithmName="SHA-512" hashValue="ryYO/1Y2Y9jUklqIXK1ajM19ZWHAERYCeYM0GToxYXIQXUhbSbgbU5IznwO9xUU84DHMvSfo9LsGpi367WaDVg==" saltValue="MQTCmc4UlAv0RLyaXsXYIg==" spinCount="100000" sheet="1" objects="1" scenarios="1" insertRows="0"/>
  <mergeCells count="86">
    <mergeCell ref="B162:H163"/>
    <mergeCell ref="B28:H29"/>
    <mergeCell ref="A27:H27"/>
    <mergeCell ref="B75:H76"/>
    <mergeCell ref="B78:H81"/>
    <mergeCell ref="A125:H125"/>
    <mergeCell ref="E34:H34"/>
    <mergeCell ref="E130:H130"/>
    <mergeCell ref="D32:H32"/>
    <mergeCell ref="D83:H83"/>
    <mergeCell ref="D128:H128"/>
    <mergeCell ref="B39:C39"/>
    <mergeCell ref="B40:C40"/>
    <mergeCell ref="B41:C41"/>
    <mergeCell ref="B42:C42"/>
    <mergeCell ref="B43:C43"/>
    <mergeCell ref="B44:C44"/>
    <mergeCell ref="B45:C45"/>
    <mergeCell ref="B46:C46"/>
    <mergeCell ref="B47:C47"/>
    <mergeCell ref="B48:C48"/>
    <mergeCell ref="B50:C50"/>
    <mergeCell ref="B49:C49"/>
    <mergeCell ref="B52:C52"/>
    <mergeCell ref="B53:C53"/>
    <mergeCell ref="B54:C54"/>
    <mergeCell ref="B55:C55"/>
    <mergeCell ref="B56:C56"/>
    <mergeCell ref="B57:C57"/>
    <mergeCell ref="B58:C58"/>
    <mergeCell ref="B59:C59"/>
    <mergeCell ref="B60:C60"/>
    <mergeCell ref="B61:C61"/>
    <mergeCell ref="B62:C62"/>
    <mergeCell ref="B63:C63"/>
    <mergeCell ref="G89:H89"/>
    <mergeCell ref="G90:H90"/>
    <mergeCell ref="G91:H91"/>
    <mergeCell ref="G92:H92"/>
    <mergeCell ref="G93:H93"/>
    <mergeCell ref="G94:H94"/>
    <mergeCell ref="G98:H98"/>
    <mergeCell ref="G99:H99"/>
    <mergeCell ref="G100:H100"/>
    <mergeCell ref="G101:H101"/>
    <mergeCell ref="G102:H102"/>
    <mergeCell ref="G116:H116"/>
    <mergeCell ref="B148:D148"/>
    <mergeCell ref="B149:D149"/>
    <mergeCell ref="G103:H103"/>
    <mergeCell ref="G107:H107"/>
    <mergeCell ref="G108:H108"/>
    <mergeCell ref="G109:H109"/>
    <mergeCell ref="G110:H110"/>
    <mergeCell ref="B158:D158"/>
    <mergeCell ref="B159:D159"/>
    <mergeCell ref="B135:D135"/>
    <mergeCell ref="B136:D136"/>
    <mergeCell ref="B137:D137"/>
    <mergeCell ref="B138:D138"/>
    <mergeCell ref="B139:D139"/>
    <mergeCell ref="B140:D140"/>
    <mergeCell ref="B141:D141"/>
    <mergeCell ref="B142:D142"/>
    <mergeCell ref="B143:D143"/>
    <mergeCell ref="B144:D144"/>
    <mergeCell ref="B146:D146"/>
    <mergeCell ref="B145:D145"/>
    <mergeCell ref="B151:D151"/>
    <mergeCell ref="B152:D152"/>
    <mergeCell ref="B19:H22"/>
    <mergeCell ref="B23:H23"/>
    <mergeCell ref="B24:H24"/>
    <mergeCell ref="B156:D156"/>
    <mergeCell ref="B157:D157"/>
    <mergeCell ref="B153:D153"/>
    <mergeCell ref="B154:D154"/>
    <mergeCell ref="B155:D155"/>
    <mergeCell ref="B150:D150"/>
    <mergeCell ref="G117:H117"/>
    <mergeCell ref="G118:H118"/>
    <mergeCell ref="G119:H119"/>
    <mergeCell ref="G120:H120"/>
    <mergeCell ref="G121:H121"/>
    <mergeCell ref="G111:H111"/>
    <mergeCell ref="G112:H112"/>
  </mergeCells>
  <conditionalFormatting sqref="A27:H164">
    <cfRule type="expression" dxfId="80" priority="1">
      <formula>AND($F$11="no",$F$13="no",$F$15="no",$F$17="no")</formula>
    </cfRule>
  </conditionalFormatting>
  <conditionalFormatting sqref="E39:E50 E52:E64 E66:E69 B88:H95 E135:E146 E148:E159">
    <cfRule type="expression" dxfId="79" priority="5">
      <formula>$F$11="no"</formula>
    </cfRule>
  </conditionalFormatting>
  <conditionalFormatting sqref="F39:F50 F52:F64 F66:F69 B97:H104 F135:F146 F148:F159">
    <cfRule type="expression" dxfId="78" priority="4">
      <formula>$F$13="no"</formula>
    </cfRule>
  </conditionalFormatting>
  <conditionalFormatting sqref="G39:G50 G52:G64 G66:G69 B106:H113 G135:G146 G148:G159">
    <cfRule type="expression" dxfId="77" priority="3">
      <formula>$F$15="no"</formula>
    </cfRule>
  </conditionalFormatting>
  <conditionalFormatting sqref="H39:H50 H52:H64 H66:H69 B115:H122 H135:H146 H148:H159">
    <cfRule type="expression" dxfId="76" priority="2">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'Yes or No'!$A:$A</xm:f>
          </x14:formula1>
          <xm:sqref>F13 F11 F17 F15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H165"/>
  <sheetViews>
    <sheetView showGridLines="0" zoomScaleNormal="100" workbookViewId="0">
      <pane ySplit="7" topLeftCell="A8" activePane="bottomLeft" state="frozen"/>
      <selection pane="bottomLeft" activeCell="F17" sqref="F17"/>
    </sheetView>
  </sheetViews>
  <sheetFormatPr defaultColWidth="9.15625" defaultRowHeight="14.4" x14ac:dyDescent="0.55000000000000004"/>
  <cols>
    <col min="1" max="1" width="3" style="44" customWidth="1"/>
    <col min="2" max="2" width="12.5234375" style="44" customWidth="1"/>
    <col min="3" max="3" width="46.15625" style="44" customWidth="1"/>
    <col min="4" max="4" width="14.7890625" style="44" customWidth="1"/>
    <col min="5" max="8" width="19.15625" style="44" customWidth="1"/>
    <col min="9" max="16384" width="9.15625" style="44"/>
  </cols>
  <sheetData>
    <row r="1" spans="1:8" ht="18.75" customHeight="1" x14ac:dyDescent="0.7">
      <c r="A1" s="43" t="str">
        <f>'Cover and Instructions'!A1</f>
        <v>Georgia State Health Benefit Plan MHPAEA Parity</v>
      </c>
      <c r="H1" s="45" t="s">
        <v>527</v>
      </c>
    </row>
    <row r="2" spans="1:8" ht="25.8" x14ac:dyDescent="0.95">
      <c r="A2" s="46" t="s">
        <v>16</v>
      </c>
    </row>
    <row r="3" spans="1:8" ht="20.399999999999999" x14ac:dyDescent="0.75">
      <c r="A3" s="48" t="s">
        <v>343</v>
      </c>
    </row>
    <row r="5" spans="1:8" x14ac:dyDescent="0.55000000000000004">
      <c r="A5" s="50" t="s">
        <v>0</v>
      </c>
      <c r="C5" s="51" t="str">
        <f>'Cover and Instructions'!$D$4</f>
        <v>CVS Caremark</v>
      </c>
      <c r="D5" s="51"/>
      <c r="E5" s="51"/>
      <c r="F5" s="51"/>
      <c r="G5" s="51"/>
      <c r="H5" s="51"/>
    </row>
    <row r="6" spans="1:8" x14ac:dyDescent="0.55000000000000004">
      <c r="A6" s="50" t="s">
        <v>474</v>
      </c>
      <c r="C6" s="51" t="str">
        <f>'Cover and Instructions'!D5</f>
        <v>Anthem Statewide HMO</v>
      </c>
      <c r="D6" s="51"/>
      <c r="E6" s="51"/>
      <c r="F6" s="51"/>
      <c r="G6" s="51"/>
      <c r="H6" s="51"/>
    </row>
    <row r="7" spans="1:8" ht="14.7" thickBot="1" x14ac:dyDescent="0.6"/>
    <row r="8" spans="1:8" x14ac:dyDescent="0.55000000000000004">
      <c r="A8" s="53" t="s">
        <v>357</v>
      </c>
      <c r="B8" s="54"/>
      <c r="C8" s="54"/>
      <c r="D8" s="54"/>
      <c r="E8" s="54"/>
      <c r="F8" s="54"/>
      <c r="G8" s="54"/>
      <c r="H8" s="55"/>
    </row>
    <row r="9" spans="1:8" ht="15" customHeight="1" x14ac:dyDescent="0.55000000000000004">
      <c r="A9" s="56" t="s">
        <v>356</v>
      </c>
      <c r="B9" s="57"/>
      <c r="C9" s="57"/>
      <c r="D9" s="57"/>
      <c r="E9" s="57"/>
      <c r="F9" s="57"/>
      <c r="G9" s="57"/>
      <c r="H9" s="58"/>
    </row>
    <row r="10" spans="1:8" x14ac:dyDescent="0.55000000000000004">
      <c r="A10" s="59"/>
      <c r="B10" s="60"/>
      <c r="C10" s="60"/>
      <c r="D10" s="60"/>
      <c r="E10" s="60"/>
      <c r="F10" s="60"/>
      <c r="G10" s="60"/>
      <c r="H10" s="61"/>
    </row>
    <row r="11" spans="1:8" x14ac:dyDescent="0.55000000000000004">
      <c r="A11" s="62" t="s">
        <v>352</v>
      </c>
      <c r="B11" s="63" t="s">
        <v>399</v>
      </c>
      <c r="C11" s="60"/>
      <c r="D11" s="60"/>
      <c r="E11" s="60"/>
      <c r="F11" s="129" t="s">
        <v>354</v>
      </c>
      <c r="G11" s="65" t="str">
        <f>IF(F11="yes","  Complete Section 1 and Section 2","")</f>
        <v/>
      </c>
      <c r="H11" s="61"/>
    </row>
    <row r="12" spans="1:8" ht="6" customHeight="1" x14ac:dyDescent="0.55000000000000004">
      <c r="A12" s="62"/>
      <c r="B12" s="63"/>
      <c r="C12" s="60"/>
      <c r="D12" s="60"/>
      <c r="E12" s="60"/>
      <c r="F12" s="60"/>
      <c r="G12" s="65"/>
      <c r="H12" s="61"/>
    </row>
    <row r="13" spans="1:8" x14ac:dyDescent="0.55000000000000004">
      <c r="A13" s="62" t="s">
        <v>355</v>
      </c>
      <c r="B13" s="63" t="s">
        <v>400</v>
      </c>
      <c r="C13" s="60"/>
      <c r="D13" s="60"/>
      <c r="E13" s="60"/>
      <c r="F13" s="129" t="s">
        <v>354</v>
      </c>
      <c r="G13" s="65" t="str">
        <f>IF(F13="yes","  Complete Section 1 and Section 2","")</f>
        <v/>
      </c>
      <c r="H13" s="61"/>
    </row>
    <row r="14" spans="1:8" ht="6" customHeight="1" x14ac:dyDescent="0.55000000000000004">
      <c r="A14" s="62"/>
      <c r="B14" s="63"/>
      <c r="C14" s="60"/>
      <c r="D14" s="60"/>
      <c r="E14" s="60"/>
      <c r="F14" s="60"/>
      <c r="G14" s="65"/>
      <c r="H14" s="61"/>
    </row>
    <row r="15" spans="1:8" x14ac:dyDescent="0.55000000000000004">
      <c r="A15" s="62" t="s">
        <v>360</v>
      </c>
      <c r="B15" s="63" t="s">
        <v>401</v>
      </c>
      <c r="C15" s="60"/>
      <c r="D15" s="60"/>
      <c r="E15" s="60"/>
      <c r="F15" s="64" t="s">
        <v>354</v>
      </c>
      <c r="G15" s="65" t="str">
        <f>IF(F15="yes","  Complete Section 1 and Section 2","")</f>
        <v/>
      </c>
      <c r="H15" s="61"/>
    </row>
    <row r="16" spans="1:8" ht="6" customHeight="1" x14ac:dyDescent="0.55000000000000004">
      <c r="A16" s="62"/>
      <c r="B16" s="63"/>
      <c r="C16" s="60"/>
      <c r="D16" s="60"/>
      <c r="E16" s="60"/>
      <c r="F16" s="60"/>
      <c r="G16" s="65"/>
      <c r="H16" s="61"/>
    </row>
    <row r="17" spans="1:8" x14ac:dyDescent="0.55000000000000004">
      <c r="A17" s="62" t="s">
        <v>361</v>
      </c>
      <c r="B17" s="63" t="s">
        <v>383</v>
      </c>
      <c r="C17" s="60"/>
      <c r="D17" s="60"/>
      <c r="E17" s="60"/>
      <c r="F17" s="64" t="s">
        <v>354</v>
      </c>
      <c r="G17" s="65" t="str">
        <f>IF(F17="yes","  Complete Section 1 and Section 2","")</f>
        <v/>
      </c>
      <c r="H17" s="61"/>
    </row>
    <row r="18" spans="1:8" ht="6" customHeight="1" x14ac:dyDescent="0.55000000000000004">
      <c r="A18" s="62"/>
      <c r="B18" s="63"/>
      <c r="C18" s="60"/>
      <c r="D18" s="60"/>
      <c r="E18" s="60"/>
      <c r="F18" s="60"/>
      <c r="G18" s="67"/>
      <c r="H18" s="61"/>
    </row>
    <row r="19" spans="1:8" x14ac:dyDescent="0.55000000000000004">
      <c r="A19" s="62" t="s">
        <v>461</v>
      </c>
      <c r="B19" s="460" t="s">
        <v>529</v>
      </c>
      <c r="C19" s="460"/>
      <c r="D19" s="460"/>
      <c r="E19" s="460"/>
      <c r="F19" s="460"/>
      <c r="G19" s="460"/>
      <c r="H19" s="461"/>
    </row>
    <row r="20" spans="1:8" x14ac:dyDescent="0.55000000000000004">
      <c r="A20" s="201"/>
      <c r="B20" s="460"/>
      <c r="C20" s="460"/>
      <c r="D20" s="460"/>
      <c r="E20" s="460"/>
      <c r="F20" s="460"/>
      <c r="G20" s="460"/>
      <c r="H20" s="461"/>
    </row>
    <row r="21" spans="1:8" x14ac:dyDescent="0.55000000000000004">
      <c r="A21" s="201"/>
      <c r="B21" s="460"/>
      <c r="C21" s="460"/>
      <c r="D21" s="460"/>
      <c r="E21" s="460"/>
      <c r="F21" s="460"/>
      <c r="G21" s="460"/>
      <c r="H21" s="461"/>
    </row>
    <row r="22" spans="1:8" x14ac:dyDescent="0.55000000000000004">
      <c r="A22" s="201"/>
      <c r="B22" s="460"/>
      <c r="C22" s="460"/>
      <c r="D22" s="460"/>
      <c r="E22" s="460"/>
      <c r="F22" s="460"/>
      <c r="G22" s="460"/>
      <c r="H22" s="461"/>
    </row>
    <row r="23" spans="1:8" x14ac:dyDescent="0.55000000000000004">
      <c r="A23" s="62"/>
      <c r="B23" s="449"/>
      <c r="C23" s="462"/>
      <c r="D23" s="462"/>
      <c r="E23" s="462"/>
      <c r="F23" s="462"/>
      <c r="G23" s="462"/>
      <c r="H23" s="463"/>
    </row>
    <row r="24" spans="1:8" x14ac:dyDescent="0.55000000000000004">
      <c r="A24" s="62"/>
      <c r="B24" s="464"/>
      <c r="C24" s="464"/>
      <c r="D24" s="464"/>
      <c r="E24" s="464"/>
      <c r="F24" s="464"/>
      <c r="G24" s="464"/>
      <c r="H24" s="465"/>
    </row>
    <row r="25" spans="1:8" ht="14.7" thickBot="1" x14ac:dyDescent="0.6">
      <c r="A25" s="68"/>
      <c r="B25" s="69"/>
      <c r="C25" s="70"/>
      <c r="D25" s="70"/>
      <c r="E25" s="70"/>
      <c r="F25" s="70"/>
      <c r="G25" s="71"/>
      <c r="H25" s="73"/>
    </row>
    <row r="26" spans="1:8" ht="14.7" thickBot="1" x14ac:dyDescent="0.6"/>
    <row r="27" spans="1:8" ht="15.9" thickBot="1" x14ac:dyDescent="0.65">
      <c r="A27" s="419" t="s">
        <v>384</v>
      </c>
      <c r="B27" s="420"/>
      <c r="C27" s="420"/>
      <c r="D27" s="420"/>
      <c r="E27" s="420"/>
      <c r="F27" s="420"/>
      <c r="G27" s="420"/>
      <c r="H27" s="421"/>
    </row>
    <row r="28" spans="1:8" x14ac:dyDescent="0.55000000000000004">
      <c r="A28" s="74" t="s">
        <v>112</v>
      </c>
      <c r="B28" s="436" t="s">
        <v>342</v>
      </c>
      <c r="C28" s="436"/>
      <c r="D28" s="436"/>
      <c r="E28" s="436"/>
      <c r="F28" s="436"/>
      <c r="G28" s="436"/>
      <c r="H28" s="437"/>
    </row>
    <row r="29" spans="1:8" x14ac:dyDescent="0.55000000000000004">
      <c r="A29" s="74"/>
      <c r="B29" s="431"/>
      <c r="C29" s="431"/>
      <c r="D29" s="431"/>
      <c r="E29" s="431"/>
      <c r="F29" s="431"/>
      <c r="G29" s="431"/>
      <c r="H29" s="432"/>
    </row>
    <row r="30" spans="1:8" x14ac:dyDescent="0.55000000000000004">
      <c r="A30" s="74"/>
      <c r="B30" s="77" t="s">
        <v>291</v>
      </c>
      <c r="C30" s="78"/>
      <c r="D30" s="78"/>
      <c r="E30" s="78"/>
      <c r="F30" s="78"/>
      <c r="G30" s="78"/>
      <c r="H30" s="79"/>
    </row>
    <row r="31" spans="1:8" x14ac:dyDescent="0.55000000000000004">
      <c r="A31" s="74"/>
      <c r="C31" s="78"/>
      <c r="D31" s="78"/>
      <c r="E31" s="78"/>
      <c r="F31" s="78"/>
      <c r="G31" s="78"/>
      <c r="H31" s="79"/>
    </row>
    <row r="32" spans="1:8" x14ac:dyDescent="0.55000000000000004">
      <c r="A32" s="74"/>
      <c r="B32" s="50" t="s">
        <v>395</v>
      </c>
      <c r="D32" s="423"/>
      <c r="E32" s="423"/>
      <c r="F32" s="423"/>
      <c r="G32" s="423"/>
      <c r="H32" s="424"/>
    </row>
    <row r="33" spans="1:8" x14ac:dyDescent="0.55000000000000004">
      <c r="A33" s="74"/>
      <c r="C33" s="78"/>
      <c r="D33" s="78"/>
      <c r="E33" s="78"/>
      <c r="F33" s="78"/>
      <c r="G33" s="78"/>
      <c r="H33" s="79"/>
    </row>
    <row r="34" spans="1:8" ht="15" customHeight="1" x14ac:dyDescent="0.55000000000000004">
      <c r="A34" s="106"/>
      <c r="B34" s="78"/>
      <c r="C34" s="78"/>
      <c r="D34" s="78"/>
      <c r="E34" s="438" t="s">
        <v>340</v>
      </c>
      <c r="F34" s="438"/>
      <c r="G34" s="438"/>
      <c r="H34" s="439"/>
    </row>
    <row r="35" spans="1:8" x14ac:dyDescent="0.55000000000000004">
      <c r="A35" s="106"/>
      <c r="E35" s="78" t="s">
        <v>293</v>
      </c>
      <c r="F35" s="78" t="s">
        <v>293</v>
      </c>
      <c r="G35" s="78" t="s">
        <v>293</v>
      </c>
      <c r="H35" s="79" t="s">
        <v>293</v>
      </c>
    </row>
    <row r="36" spans="1:8" x14ac:dyDescent="0.55000000000000004">
      <c r="A36" s="106"/>
      <c r="B36" s="80"/>
      <c r="C36" s="80"/>
      <c r="D36" s="80" t="s">
        <v>146</v>
      </c>
      <c r="E36" s="80" t="s">
        <v>239</v>
      </c>
      <c r="F36" s="80" t="s">
        <v>294</v>
      </c>
      <c r="G36" s="80" t="s">
        <v>295</v>
      </c>
      <c r="H36" s="81" t="s">
        <v>296</v>
      </c>
    </row>
    <row r="37" spans="1:8" x14ac:dyDescent="0.55000000000000004">
      <c r="A37" s="106"/>
      <c r="B37" s="82" t="s">
        <v>173</v>
      </c>
      <c r="C37" s="83"/>
      <c r="D37" s="83" t="s">
        <v>140</v>
      </c>
      <c r="E37" s="83" t="s">
        <v>177</v>
      </c>
      <c r="F37" s="83" t="s">
        <v>241</v>
      </c>
      <c r="G37" s="83" t="s">
        <v>240</v>
      </c>
      <c r="H37" s="135" t="s">
        <v>297</v>
      </c>
    </row>
    <row r="38" spans="1:8" ht="22" customHeight="1" x14ac:dyDescent="0.55000000000000004">
      <c r="A38" s="106"/>
      <c r="B38" s="88" t="s">
        <v>269</v>
      </c>
      <c r="C38" s="80"/>
      <c r="D38" s="80"/>
      <c r="E38" s="80"/>
      <c r="F38" s="80"/>
      <c r="G38" s="80"/>
      <c r="H38" s="81"/>
    </row>
    <row r="39" spans="1:8" ht="15" customHeight="1" x14ac:dyDescent="0.55000000000000004">
      <c r="A39" s="106"/>
      <c r="B39" s="407"/>
      <c r="C39" s="407"/>
      <c r="D39" s="264"/>
      <c r="E39" s="264"/>
      <c r="F39" s="264"/>
      <c r="G39" s="267"/>
      <c r="H39" s="268"/>
    </row>
    <row r="40" spans="1:8" x14ac:dyDescent="0.55000000000000004">
      <c r="A40" s="106"/>
      <c r="B40" s="407"/>
      <c r="C40" s="407"/>
      <c r="D40" s="264"/>
      <c r="E40" s="264"/>
      <c r="F40" s="264"/>
      <c r="G40" s="267"/>
      <c r="H40" s="268"/>
    </row>
    <row r="41" spans="1:8" x14ac:dyDescent="0.55000000000000004">
      <c r="A41" s="106"/>
      <c r="B41" s="407"/>
      <c r="C41" s="407"/>
      <c r="D41" s="264"/>
      <c r="E41" s="264"/>
      <c r="F41" s="264"/>
      <c r="G41" s="267"/>
      <c r="H41" s="268"/>
    </row>
    <row r="42" spans="1:8" x14ac:dyDescent="0.55000000000000004">
      <c r="A42" s="106"/>
      <c r="B42" s="407"/>
      <c r="C42" s="407"/>
      <c r="D42" s="264"/>
      <c r="E42" s="264"/>
      <c r="F42" s="264"/>
      <c r="G42" s="267"/>
      <c r="H42" s="268"/>
    </row>
    <row r="43" spans="1:8" x14ac:dyDescent="0.55000000000000004">
      <c r="A43" s="106"/>
      <c r="B43" s="407"/>
      <c r="C43" s="407"/>
      <c r="D43" s="264"/>
      <c r="E43" s="264"/>
      <c r="F43" s="264"/>
      <c r="G43" s="267"/>
      <c r="H43" s="268"/>
    </row>
    <row r="44" spans="1:8" x14ac:dyDescent="0.55000000000000004">
      <c r="A44" s="106"/>
      <c r="B44" s="407"/>
      <c r="C44" s="407"/>
      <c r="D44" s="264"/>
      <c r="E44" s="264"/>
      <c r="F44" s="264"/>
      <c r="G44" s="267"/>
      <c r="H44" s="268"/>
    </row>
    <row r="45" spans="1:8" x14ac:dyDescent="0.55000000000000004">
      <c r="A45" s="106"/>
      <c r="B45" s="407"/>
      <c r="C45" s="407"/>
      <c r="D45" s="264"/>
      <c r="E45" s="264"/>
      <c r="F45" s="264"/>
      <c r="G45" s="267"/>
      <c r="H45" s="268"/>
    </row>
    <row r="46" spans="1:8" x14ac:dyDescent="0.55000000000000004">
      <c r="A46" s="106"/>
      <c r="B46" s="407"/>
      <c r="C46" s="407"/>
      <c r="D46" s="264"/>
      <c r="E46" s="264"/>
      <c r="F46" s="264"/>
      <c r="G46" s="267"/>
      <c r="H46" s="268"/>
    </row>
    <row r="47" spans="1:8" x14ac:dyDescent="0.55000000000000004">
      <c r="A47" s="106"/>
      <c r="B47" s="407"/>
      <c r="C47" s="407"/>
      <c r="D47" s="264"/>
      <c r="E47" s="264"/>
      <c r="F47" s="264"/>
      <c r="G47" s="267"/>
      <c r="H47" s="268"/>
    </row>
    <row r="48" spans="1:8" x14ac:dyDescent="0.55000000000000004">
      <c r="A48" s="106"/>
      <c r="B48" s="407"/>
      <c r="C48" s="407"/>
      <c r="D48" s="264"/>
      <c r="E48" s="264"/>
      <c r="F48" s="264"/>
      <c r="G48" s="267"/>
      <c r="H48" s="268"/>
    </row>
    <row r="49" spans="1:8" x14ac:dyDescent="0.55000000000000004">
      <c r="A49" s="106"/>
      <c r="B49" s="435" t="s">
        <v>135</v>
      </c>
      <c r="C49" s="435"/>
      <c r="D49" s="264"/>
      <c r="E49" s="264"/>
      <c r="F49" s="264"/>
      <c r="G49" s="267"/>
      <c r="H49" s="268"/>
    </row>
    <row r="50" spans="1:8" x14ac:dyDescent="0.55000000000000004">
      <c r="A50" s="106"/>
      <c r="B50" s="407"/>
      <c r="C50" s="407"/>
      <c r="D50" s="264"/>
      <c r="E50" s="264"/>
      <c r="F50" s="264"/>
      <c r="G50" s="267"/>
      <c r="H50" s="268"/>
    </row>
    <row r="51" spans="1:8" ht="22" customHeight="1" x14ac:dyDescent="0.55000000000000004">
      <c r="A51" s="106"/>
      <c r="B51" s="88" t="s">
        <v>270</v>
      </c>
      <c r="C51" s="113"/>
      <c r="D51" s="140"/>
      <c r="E51" s="140"/>
      <c r="F51" s="140"/>
      <c r="G51" s="141"/>
      <c r="H51" s="142"/>
    </row>
    <row r="52" spans="1:8" x14ac:dyDescent="0.55000000000000004">
      <c r="A52" s="106"/>
      <c r="B52" s="407"/>
      <c r="C52" s="407"/>
      <c r="D52" s="264"/>
      <c r="E52" s="264"/>
      <c r="F52" s="264"/>
      <c r="G52" s="267"/>
      <c r="H52" s="268"/>
    </row>
    <row r="53" spans="1:8" x14ac:dyDescent="0.55000000000000004">
      <c r="A53" s="106"/>
      <c r="B53" s="407"/>
      <c r="C53" s="407"/>
      <c r="D53" s="264"/>
      <c r="E53" s="264"/>
      <c r="F53" s="264"/>
      <c r="G53" s="267"/>
      <c r="H53" s="268"/>
    </row>
    <row r="54" spans="1:8" x14ac:dyDescent="0.55000000000000004">
      <c r="A54" s="106"/>
      <c r="B54" s="407"/>
      <c r="C54" s="407"/>
      <c r="D54" s="264"/>
      <c r="E54" s="264"/>
      <c r="F54" s="264"/>
      <c r="G54" s="267"/>
      <c r="H54" s="268"/>
    </row>
    <row r="55" spans="1:8" x14ac:dyDescent="0.55000000000000004">
      <c r="A55" s="106"/>
      <c r="B55" s="407"/>
      <c r="C55" s="407"/>
      <c r="D55" s="264"/>
      <c r="E55" s="264"/>
      <c r="F55" s="264"/>
      <c r="G55" s="267"/>
      <c r="H55" s="268"/>
    </row>
    <row r="56" spans="1:8" x14ac:dyDescent="0.55000000000000004">
      <c r="A56" s="106"/>
      <c r="B56" s="407"/>
      <c r="C56" s="407"/>
      <c r="D56" s="264"/>
      <c r="E56" s="264"/>
      <c r="F56" s="264"/>
      <c r="G56" s="267"/>
      <c r="H56" s="268"/>
    </row>
    <row r="57" spans="1:8" x14ac:dyDescent="0.55000000000000004">
      <c r="A57" s="106"/>
      <c r="B57" s="407"/>
      <c r="C57" s="407"/>
      <c r="D57" s="264"/>
      <c r="E57" s="264"/>
      <c r="F57" s="264"/>
      <c r="G57" s="267"/>
      <c r="H57" s="268"/>
    </row>
    <row r="58" spans="1:8" x14ac:dyDescent="0.55000000000000004">
      <c r="A58" s="106"/>
      <c r="B58" s="407"/>
      <c r="C58" s="407"/>
      <c r="D58" s="264"/>
      <c r="E58" s="264"/>
      <c r="F58" s="264"/>
      <c r="G58" s="267"/>
      <c r="H58" s="268"/>
    </row>
    <row r="59" spans="1:8" x14ac:dyDescent="0.55000000000000004">
      <c r="A59" s="106"/>
      <c r="B59" s="407"/>
      <c r="C59" s="407"/>
      <c r="D59" s="264"/>
      <c r="E59" s="264"/>
      <c r="F59" s="264"/>
      <c r="G59" s="267"/>
      <c r="H59" s="268"/>
    </row>
    <row r="60" spans="1:8" x14ac:dyDescent="0.55000000000000004">
      <c r="A60" s="106"/>
      <c r="B60" s="407"/>
      <c r="C60" s="407"/>
      <c r="D60" s="264"/>
      <c r="E60" s="264"/>
      <c r="F60" s="264"/>
      <c r="G60" s="267"/>
      <c r="H60" s="268"/>
    </row>
    <row r="61" spans="1:8" x14ac:dyDescent="0.55000000000000004">
      <c r="A61" s="106"/>
      <c r="B61" s="407"/>
      <c r="C61" s="407"/>
      <c r="D61" s="264"/>
      <c r="E61" s="264"/>
      <c r="F61" s="264"/>
      <c r="G61" s="267"/>
      <c r="H61" s="268"/>
    </row>
    <row r="62" spans="1:8" x14ac:dyDescent="0.55000000000000004">
      <c r="A62" s="106"/>
      <c r="B62" s="435" t="s">
        <v>135</v>
      </c>
      <c r="C62" s="435"/>
      <c r="D62" s="264"/>
      <c r="E62" s="264"/>
      <c r="F62" s="264"/>
      <c r="G62" s="267"/>
      <c r="H62" s="268"/>
    </row>
    <row r="63" spans="1:8" x14ac:dyDescent="0.55000000000000004">
      <c r="A63" s="106"/>
      <c r="B63" s="407"/>
      <c r="C63" s="407"/>
      <c r="D63" s="264"/>
      <c r="E63" s="264"/>
      <c r="F63" s="264"/>
      <c r="G63" s="267"/>
      <c r="H63" s="268"/>
    </row>
    <row r="64" spans="1:8" x14ac:dyDescent="0.55000000000000004">
      <c r="A64" s="106"/>
      <c r="B64" s="143"/>
      <c r="C64" s="120"/>
      <c r="D64" s="145">
        <f>SUM(D39:D63)</f>
        <v>0</v>
      </c>
      <c r="E64" s="145">
        <f>SUM(E39:E63)</f>
        <v>0</v>
      </c>
      <c r="F64" s="145">
        <f>SUM(F39:F63)</f>
        <v>0</v>
      </c>
      <c r="G64" s="145">
        <f>SUM(G39:G63)</f>
        <v>0</v>
      </c>
      <c r="H64" s="202">
        <f>SUM(H39:H63)</f>
        <v>0</v>
      </c>
    </row>
    <row r="65" spans="1:8" x14ac:dyDescent="0.55000000000000004">
      <c r="A65" s="74" t="s">
        <v>113</v>
      </c>
      <c r="B65" s="50" t="s">
        <v>279</v>
      </c>
      <c r="C65" s="120"/>
      <c r="D65" s="147"/>
      <c r="E65" s="147"/>
      <c r="F65" s="147"/>
      <c r="G65" s="141"/>
      <c r="H65" s="142"/>
    </row>
    <row r="66" spans="1:8" x14ac:dyDescent="0.55000000000000004">
      <c r="A66" s="106"/>
      <c r="C66" s="44" t="s">
        <v>265</v>
      </c>
      <c r="D66" s="145">
        <f>D64</f>
        <v>0</v>
      </c>
      <c r="E66" s="145">
        <f t="shared" ref="E66:H66" si="0">E64</f>
        <v>0</v>
      </c>
      <c r="F66" s="145">
        <f t="shared" si="0"/>
        <v>0</v>
      </c>
      <c r="G66" s="145">
        <f t="shared" si="0"/>
        <v>0</v>
      </c>
      <c r="H66" s="202">
        <f t="shared" si="0"/>
        <v>0</v>
      </c>
    </row>
    <row r="67" spans="1:8" x14ac:dyDescent="0.55000000000000004">
      <c r="A67" s="106"/>
      <c r="C67" s="44" t="s">
        <v>266</v>
      </c>
      <c r="E67" s="301" t="e">
        <f>E64/D64</f>
        <v>#DIV/0!</v>
      </c>
      <c r="F67" s="301" t="e">
        <f>F64/D64</f>
        <v>#DIV/0!</v>
      </c>
      <c r="G67" s="301" t="e">
        <f>G64/D64</f>
        <v>#DIV/0!</v>
      </c>
      <c r="H67" s="302" t="e">
        <f>H64/D64</f>
        <v>#DIV/0!</v>
      </c>
    </row>
    <row r="68" spans="1:8" x14ac:dyDescent="0.55000000000000004">
      <c r="A68" s="106"/>
      <c r="C68" s="44" t="s">
        <v>280</v>
      </c>
      <c r="E68" s="92" t="e">
        <f>IF(E67&gt;=(2/3),"Yes","No")</f>
        <v>#DIV/0!</v>
      </c>
      <c r="F68" s="92" t="e">
        <f>IF(F67&gt;=(2/3),"Yes","No")</f>
        <v>#DIV/0!</v>
      </c>
      <c r="G68" s="92" t="e">
        <f>IF(G67&gt;=(2/3),"Yes","No")</f>
        <v>#DIV/0!</v>
      </c>
      <c r="H68" s="151" t="e">
        <f>IF(H67&gt;=(2/3),"Yes","No")</f>
        <v>#DIV/0!</v>
      </c>
    </row>
    <row r="69" spans="1:8" x14ac:dyDescent="0.55000000000000004">
      <c r="A69" s="106"/>
      <c r="E69" s="154" t="e">
        <f>IF(E68="No", "Note A", "Note B")</f>
        <v>#DIV/0!</v>
      </c>
      <c r="F69" s="154" t="e">
        <f>IF(F68="No", "Note A", "Note B")</f>
        <v>#DIV/0!</v>
      </c>
      <c r="G69" s="154" t="e">
        <f>IF(G68="No", "Note A", "Note B")</f>
        <v>#DIV/0!</v>
      </c>
      <c r="H69" s="184" t="e">
        <f>IF(H68="No", "Note A", "Note B")</f>
        <v>#DIV/0!</v>
      </c>
    </row>
    <row r="70" spans="1:8" x14ac:dyDescent="0.55000000000000004">
      <c r="A70" s="106"/>
      <c r="E70" s="154"/>
      <c r="F70" s="154"/>
      <c r="G70" s="154"/>
      <c r="H70" s="184"/>
    </row>
    <row r="71" spans="1:8" ht="15" customHeight="1" x14ac:dyDescent="0.55000000000000004">
      <c r="A71" s="106"/>
      <c r="B71" s="155" t="s">
        <v>273</v>
      </c>
      <c r="C71" s="143" t="s">
        <v>298</v>
      </c>
      <c r="D71" s="143"/>
      <c r="E71" s="143"/>
      <c r="F71" s="143"/>
      <c r="G71" s="143"/>
      <c r="H71" s="156"/>
    </row>
    <row r="72" spans="1:8" ht="15" customHeight="1" x14ac:dyDescent="0.55000000000000004">
      <c r="A72" s="106"/>
      <c r="B72" s="155" t="s">
        <v>274</v>
      </c>
      <c r="C72" s="143" t="s">
        <v>335</v>
      </c>
      <c r="D72" s="143"/>
      <c r="E72" s="143"/>
      <c r="F72" s="143"/>
      <c r="G72" s="143"/>
      <c r="H72" s="156"/>
    </row>
    <row r="73" spans="1:8" x14ac:dyDescent="0.55000000000000004">
      <c r="A73" s="106"/>
      <c r="B73" s="157"/>
      <c r="C73" s="143"/>
      <c r="D73" s="143"/>
      <c r="E73" s="143"/>
      <c r="F73" s="143"/>
      <c r="G73" s="143"/>
      <c r="H73" s="156"/>
    </row>
    <row r="74" spans="1:8" x14ac:dyDescent="0.55000000000000004">
      <c r="A74" s="74" t="s">
        <v>114</v>
      </c>
      <c r="B74" s="50" t="s">
        <v>275</v>
      </c>
      <c r="E74" s="92"/>
      <c r="F74" s="92"/>
      <c r="G74" s="92"/>
      <c r="H74" s="151"/>
    </row>
    <row r="75" spans="1:8" x14ac:dyDescent="0.55000000000000004">
      <c r="A75" s="106"/>
      <c r="B75" s="431" t="s">
        <v>349</v>
      </c>
      <c r="C75" s="431"/>
      <c r="D75" s="431"/>
      <c r="E75" s="431"/>
      <c r="F75" s="431"/>
      <c r="G75" s="431"/>
      <c r="H75" s="432"/>
    </row>
    <row r="76" spans="1:8" x14ac:dyDescent="0.55000000000000004">
      <c r="A76" s="74"/>
      <c r="B76" s="431"/>
      <c r="C76" s="431"/>
      <c r="D76" s="431"/>
      <c r="E76" s="431"/>
      <c r="F76" s="431"/>
      <c r="G76" s="431"/>
      <c r="H76" s="432"/>
    </row>
    <row r="77" spans="1:8" x14ac:dyDescent="0.55000000000000004">
      <c r="A77" s="74"/>
      <c r="E77" s="92"/>
      <c r="F77" s="92"/>
      <c r="G77" s="92"/>
      <c r="H77" s="151"/>
    </row>
    <row r="78" spans="1:8" x14ac:dyDescent="0.55000000000000004">
      <c r="A78" s="74"/>
      <c r="B78" s="431" t="s">
        <v>346</v>
      </c>
      <c r="C78" s="431"/>
      <c r="D78" s="431"/>
      <c r="E78" s="431"/>
      <c r="F78" s="431"/>
      <c r="G78" s="431"/>
      <c r="H78" s="432"/>
    </row>
    <row r="79" spans="1:8" x14ac:dyDescent="0.55000000000000004">
      <c r="A79" s="74"/>
      <c r="B79" s="431"/>
      <c r="C79" s="431"/>
      <c r="D79" s="431"/>
      <c r="E79" s="431"/>
      <c r="F79" s="431"/>
      <c r="G79" s="431"/>
      <c r="H79" s="432"/>
    </row>
    <row r="80" spans="1:8" x14ac:dyDescent="0.55000000000000004">
      <c r="A80" s="74"/>
      <c r="B80" s="431"/>
      <c r="C80" s="431"/>
      <c r="D80" s="431"/>
      <c r="E80" s="431"/>
      <c r="F80" s="431"/>
      <c r="G80" s="431"/>
      <c r="H80" s="432"/>
    </row>
    <row r="81" spans="1:8" x14ac:dyDescent="0.55000000000000004">
      <c r="A81" s="74"/>
      <c r="B81" s="431"/>
      <c r="C81" s="431"/>
      <c r="D81" s="431"/>
      <c r="E81" s="431"/>
      <c r="F81" s="431"/>
      <c r="G81" s="431"/>
      <c r="H81" s="432"/>
    </row>
    <row r="82" spans="1:8" x14ac:dyDescent="0.55000000000000004">
      <c r="A82" s="74"/>
      <c r="E82" s="92"/>
      <c r="F82" s="92"/>
      <c r="G82" s="92"/>
      <c r="H82" s="151"/>
    </row>
    <row r="83" spans="1:8" x14ac:dyDescent="0.55000000000000004">
      <c r="A83" s="74"/>
      <c r="B83" s="50" t="s">
        <v>395</v>
      </c>
      <c r="D83" s="423"/>
      <c r="E83" s="423"/>
      <c r="F83" s="423"/>
      <c r="G83" s="423"/>
      <c r="H83" s="424"/>
    </row>
    <row r="84" spans="1:8" x14ac:dyDescent="0.55000000000000004">
      <c r="A84" s="74"/>
      <c r="C84" s="78"/>
      <c r="D84" s="78"/>
      <c r="E84" s="78"/>
      <c r="F84" s="78"/>
      <c r="G84" s="78"/>
      <c r="H84" s="79"/>
    </row>
    <row r="85" spans="1:8" x14ac:dyDescent="0.55000000000000004">
      <c r="A85" s="74"/>
      <c r="D85" s="78"/>
      <c r="E85" s="158"/>
      <c r="F85" s="158"/>
      <c r="G85" s="158"/>
      <c r="H85" s="159"/>
    </row>
    <row r="86" spans="1:8" x14ac:dyDescent="0.55000000000000004">
      <c r="A86" s="74"/>
      <c r="D86" s="78" t="s">
        <v>348</v>
      </c>
      <c r="E86" s="158" t="s">
        <v>277</v>
      </c>
      <c r="F86" s="158" t="s">
        <v>282</v>
      </c>
      <c r="G86" s="158"/>
      <c r="H86" s="159"/>
    </row>
    <row r="87" spans="1:8" x14ac:dyDescent="0.55000000000000004">
      <c r="A87" s="74"/>
      <c r="B87" s="160" t="s">
        <v>347</v>
      </c>
      <c r="C87" s="84"/>
      <c r="D87" s="161" t="s">
        <v>285</v>
      </c>
      <c r="E87" s="162" t="s">
        <v>278</v>
      </c>
      <c r="F87" s="162" t="s">
        <v>281</v>
      </c>
      <c r="G87" s="203" t="s">
        <v>286</v>
      </c>
      <c r="H87" s="204"/>
    </row>
    <row r="88" spans="1:8" x14ac:dyDescent="0.55000000000000004">
      <c r="A88" s="74"/>
      <c r="B88" s="44" t="s">
        <v>300</v>
      </c>
      <c r="E88" s="92"/>
      <c r="G88" s="92"/>
      <c r="H88" s="151"/>
    </row>
    <row r="89" spans="1:8" x14ac:dyDescent="0.55000000000000004">
      <c r="A89" s="74"/>
      <c r="C89" s="163" t="e">
        <f>IF(E68="Yes", "Complete Analysis", "N/A - Do Not Complete")</f>
        <v>#DIV/0!</v>
      </c>
      <c r="D89" s="286"/>
      <c r="E89" s="264"/>
      <c r="F89" s="91" t="e">
        <f>E89/E95</f>
        <v>#DIV/0!</v>
      </c>
      <c r="G89" s="427"/>
      <c r="H89" s="428"/>
    </row>
    <row r="90" spans="1:8" x14ac:dyDescent="0.55000000000000004">
      <c r="A90" s="74"/>
      <c r="D90" s="286"/>
      <c r="E90" s="264"/>
      <c r="F90" s="91" t="e">
        <f>E90/E95</f>
        <v>#DIV/0!</v>
      </c>
      <c r="G90" s="427"/>
      <c r="H90" s="428"/>
    </row>
    <row r="91" spans="1:8" x14ac:dyDescent="0.55000000000000004">
      <c r="A91" s="74"/>
      <c r="D91" s="286"/>
      <c r="E91" s="264"/>
      <c r="F91" s="91" t="e">
        <f>E91/E95</f>
        <v>#DIV/0!</v>
      </c>
      <c r="G91" s="427"/>
      <c r="H91" s="428"/>
    </row>
    <row r="92" spans="1:8" x14ac:dyDescent="0.55000000000000004">
      <c r="A92" s="74"/>
      <c r="D92" s="286"/>
      <c r="E92" s="264"/>
      <c r="F92" s="91" t="e">
        <f>E92/E95</f>
        <v>#DIV/0!</v>
      </c>
      <c r="G92" s="427"/>
      <c r="H92" s="428"/>
    </row>
    <row r="93" spans="1:8" x14ac:dyDescent="0.55000000000000004">
      <c r="A93" s="74"/>
      <c r="D93" s="286"/>
      <c r="E93" s="264"/>
      <c r="F93" s="91" t="e">
        <f>E93/E95</f>
        <v>#DIV/0!</v>
      </c>
      <c r="G93" s="427"/>
      <c r="H93" s="428"/>
    </row>
    <row r="94" spans="1:8" x14ac:dyDescent="0.55000000000000004">
      <c r="A94" s="74"/>
      <c r="D94" s="287"/>
      <c r="E94" s="270"/>
      <c r="F94" s="91" t="e">
        <f>E94/E95</f>
        <v>#DIV/0!</v>
      </c>
      <c r="G94" s="425"/>
      <c r="H94" s="426"/>
    </row>
    <row r="95" spans="1:8" x14ac:dyDescent="0.55000000000000004">
      <c r="A95" s="74"/>
      <c r="C95" s="164"/>
      <c r="D95" s="164" t="s">
        <v>304</v>
      </c>
      <c r="E95" s="165">
        <f>SUM(E89:E94)</f>
        <v>0</v>
      </c>
      <c r="F95" s="92"/>
      <c r="G95" s="166" t="s">
        <v>287</v>
      </c>
      <c r="H95" s="291"/>
    </row>
    <row r="96" spans="1:8" x14ac:dyDescent="0.55000000000000004">
      <c r="A96" s="74"/>
      <c r="E96" s="92"/>
      <c r="F96" s="92"/>
      <c r="G96" s="92"/>
      <c r="H96" s="151"/>
    </row>
    <row r="97" spans="1:8" x14ac:dyDescent="0.55000000000000004">
      <c r="A97" s="74"/>
      <c r="B97" s="44" t="s">
        <v>301</v>
      </c>
      <c r="E97" s="92"/>
      <c r="F97" s="92"/>
      <c r="G97" s="92"/>
      <c r="H97" s="151"/>
    </row>
    <row r="98" spans="1:8" x14ac:dyDescent="0.55000000000000004">
      <c r="A98" s="74"/>
      <c r="C98" s="163" t="e">
        <f>IF(F68="Yes", "Complete Analysis", "N/A - Do Not Complete")</f>
        <v>#DIV/0!</v>
      </c>
      <c r="D98" s="286"/>
      <c r="E98" s="264"/>
      <c r="F98" s="91" t="e">
        <f>E98/E104</f>
        <v>#DIV/0!</v>
      </c>
      <c r="G98" s="427"/>
      <c r="H98" s="428"/>
    </row>
    <row r="99" spans="1:8" x14ac:dyDescent="0.55000000000000004">
      <c r="A99" s="74"/>
      <c r="D99" s="286"/>
      <c r="E99" s="264"/>
      <c r="F99" s="91" t="e">
        <f>E99/E104</f>
        <v>#DIV/0!</v>
      </c>
      <c r="G99" s="427"/>
      <c r="H99" s="428"/>
    </row>
    <row r="100" spans="1:8" x14ac:dyDescent="0.55000000000000004">
      <c r="A100" s="74"/>
      <c r="D100" s="286"/>
      <c r="E100" s="264"/>
      <c r="F100" s="91" t="e">
        <f>E100/E104</f>
        <v>#DIV/0!</v>
      </c>
      <c r="G100" s="427"/>
      <c r="H100" s="428"/>
    </row>
    <row r="101" spans="1:8" x14ac:dyDescent="0.55000000000000004">
      <c r="A101" s="74"/>
      <c r="D101" s="286"/>
      <c r="E101" s="264"/>
      <c r="F101" s="91" t="e">
        <f>E101/E104</f>
        <v>#DIV/0!</v>
      </c>
      <c r="G101" s="427"/>
      <c r="H101" s="428"/>
    </row>
    <row r="102" spans="1:8" x14ac:dyDescent="0.55000000000000004">
      <c r="A102" s="74"/>
      <c r="D102" s="286"/>
      <c r="E102" s="264"/>
      <c r="F102" s="91" t="e">
        <f>E102/E104</f>
        <v>#DIV/0!</v>
      </c>
      <c r="G102" s="427"/>
      <c r="H102" s="428"/>
    </row>
    <row r="103" spans="1:8" x14ac:dyDescent="0.55000000000000004">
      <c r="A103" s="74"/>
      <c r="D103" s="287"/>
      <c r="E103" s="270"/>
      <c r="F103" s="91" t="e">
        <f>E103/E104</f>
        <v>#DIV/0!</v>
      </c>
      <c r="G103" s="425"/>
      <c r="H103" s="426"/>
    </row>
    <row r="104" spans="1:8" x14ac:dyDescent="0.55000000000000004">
      <c r="A104" s="74"/>
      <c r="D104" s="164" t="s">
        <v>305</v>
      </c>
      <c r="E104" s="165">
        <f>SUM(E98:E103)</f>
        <v>0</v>
      </c>
      <c r="F104" s="92"/>
      <c r="G104" s="166" t="s">
        <v>287</v>
      </c>
      <c r="H104" s="291"/>
    </row>
    <row r="105" spans="1:8" x14ac:dyDescent="0.55000000000000004">
      <c r="A105" s="74"/>
      <c r="D105" s="164"/>
      <c r="E105" s="140"/>
      <c r="F105" s="92"/>
      <c r="G105" s="166"/>
      <c r="H105" s="206"/>
    </row>
    <row r="106" spans="1:8" x14ac:dyDescent="0.55000000000000004">
      <c r="A106" s="106"/>
      <c r="B106" s="44" t="s">
        <v>302</v>
      </c>
      <c r="E106" s="92"/>
      <c r="F106" s="92"/>
      <c r="G106" s="92"/>
      <c r="H106" s="151"/>
    </row>
    <row r="107" spans="1:8" x14ac:dyDescent="0.55000000000000004">
      <c r="A107" s="106"/>
      <c r="C107" s="163" t="e">
        <f>IF(G68="Yes", "Complete Analysis", "N/A - Do Not Complete")</f>
        <v>#DIV/0!</v>
      </c>
      <c r="D107" s="286"/>
      <c r="E107" s="264"/>
      <c r="F107" s="91" t="e">
        <f>E107/E113</f>
        <v>#DIV/0!</v>
      </c>
      <c r="G107" s="427"/>
      <c r="H107" s="428"/>
    </row>
    <row r="108" spans="1:8" x14ac:dyDescent="0.55000000000000004">
      <c r="A108" s="106"/>
      <c r="D108" s="286"/>
      <c r="E108" s="264"/>
      <c r="F108" s="91" t="e">
        <f>E108/E113</f>
        <v>#DIV/0!</v>
      </c>
      <c r="G108" s="427"/>
      <c r="H108" s="428"/>
    </row>
    <row r="109" spans="1:8" x14ac:dyDescent="0.55000000000000004">
      <c r="A109" s="106"/>
      <c r="D109" s="286"/>
      <c r="E109" s="264"/>
      <c r="F109" s="91" t="e">
        <f>E109/E113</f>
        <v>#DIV/0!</v>
      </c>
      <c r="G109" s="427"/>
      <c r="H109" s="428"/>
    </row>
    <row r="110" spans="1:8" x14ac:dyDescent="0.55000000000000004">
      <c r="A110" s="106"/>
      <c r="D110" s="286"/>
      <c r="E110" s="264"/>
      <c r="F110" s="91" t="e">
        <f>E110/E113</f>
        <v>#DIV/0!</v>
      </c>
      <c r="G110" s="427"/>
      <c r="H110" s="428"/>
    </row>
    <row r="111" spans="1:8" x14ac:dyDescent="0.55000000000000004">
      <c r="A111" s="106"/>
      <c r="D111" s="286"/>
      <c r="E111" s="264"/>
      <c r="F111" s="91" t="e">
        <f>E111/E113</f>
        <v>#DIV/0!</v>
      </c>
      <c r="G111" s="427"/>
      <c r="H111" s="428"/>
    </row>
    <row r="112" spans="1:8" x14ac:dyDescent="0.55000000000000004">
      <c r="A112" s="106"/>
      <c r="D112" s="287"/>
      <c r="E112" s="270"/>
      <c r="F112" s="91" t="e">
        <f>E112/E113</f>
        <v>#DIV/0!</v>
      </c>
      <c r="G112" s="425"/>
      <c r="H112" s="426"/>
    </row>
    <row r="113" spans="1:8" x14ac:dyDescent="0.55000000000000004">
      <c r="A113" s="106"/>
      <c r="D113" s="164" t="s">
        <v>306</v>
      </c>
      <c r="E113" s="165">
        <f>SUM(E107:E112)</f>
        <v>0</v>
      </c>
      <c r="F113" s="92"/>
      <c r="G113" s="166" t="s">
        <v>287</v>
      </c>
      <c r="H113" s="291"/>
    </row>
    <row r="114" spans="1:8" x14ac:dyDescent="0.55000000000000004">
      <c r="A114" s="106"/>
      <c r="E114" s="92"/>
      <c r="F114" s="92"/>
      <c r="G114" s="92"/>
      <c r="H114" s="151"/>
    </row>
    <row r="115" spans="1:8" x14ac:dyDescent="0.55000000000000004">
      <c r="A115" s="106"/>
      <c r="B115" s="44" t="s">
        <v>303</v>
      </c>
      <c r="E115" s="92"/>
      <c r="F115" s="92"/>
      <c r="G115" s="92"/>
      <c r="H115" s="151"/>
    </row>
    <row r="116" spans="1:8" x14ac:dyDescent="0.55000000000000004">
      <c r="A116" s="106"/>
      <c r="C116" s="163" t="e">
        <f>IF(H68="Yes", "Complete Analysis", "N/A - Do Not Complete")</f>
        <v>#DIV/0!</v>
      </c>
      <c r="D116" s="286"/>
      <c r="E116" s="264"/>
      <c r="F116" s="91" t="e">
        <f>E116/E122</f>
        <v>#DIV/0!</v>
      </c>
      <c r="G116" s="427"/>
      <c r="H116" s="428"/>
    </row>
    <row r="117" spans="1:8" x14ac:dyDescent="0.55000000000000004">
      <c r="A117" s="106"/>
      <c r="C117" s="163"/>
      <c r="D117" s="286"/>
      <c r="E117" s="264"/>
      <c r="F117" s="91" t="e">
        <f>E117/E122</f>
        <v>#DIV/0!</v>
      </c>
      <c r="G117" s="427"/>
      <c r="H117" s="428"/>
    </row>
    <row r="118" spans="1:8" x14ac:dyDescent="0.55000000000000004">
      <c r="A118" s="106"/>
      <c r="C118" s="163"/>
      <c r="D118" s="286"/>
      <c r="E118" s="264"/>
      <c r="F118" s="91" t="e">
        <f>E118/E122</f>
        <v>#DIV/0!</v>
      </c>
      <c r="G118" s="427"/>
      <c r="H118" s="428"/>
    </row>
    <row r="119" spans="1:8" x14ac:dyDescent="0.55000000000000004">
      <c r="A119" s="106"/>
      <c r="C119" s="163"/>
      <c r="D119" s="286"/>
      <c r="E119" s="264"/>
      <c r="F119" s="91" t="e">
        <f>E119/E122</f>
        <v>#DIV/0!</v>
      </c>
      <c r="G119" s="427"/>
      <c r="H119" s="428"/>
    </row>
    <row r="120" spans="1:8" x14ac:dyDescent="0.55000000000000004">
      <c r="A120" s="106"/>
      <c r="C120" s="163"/>
      <c r="D120" s="286"/>
      <c r="E120" s="264"/>
      <c r="F120" s="91" t="e">
        <f>E120/E122</f>
        <v>#DIV/0!</v>
      </c>
      <c r="G120" s="427"/>
      <c r="H120" s="428"/>
    </row>
    <row r="121" spans="1:8" x14ac:dyDescent="0.55000000000000004">
      <c r="A121" s="106"/>
      <c r="C121" s="163"/>
      <c r="D121" s="287"/>
      <c r="E121" s="270"/>
      <c r="F121" s="91" t="e">
        <f>E121/E122</f>
        <v>#DIV/0!</v>
      </c>
      <c r="G121" s="425"/>
      <c r="H121" s="426"/>
    </row>
    <row r="122" spans="1:8" x14ac:dyDescent="0.55000000000000004">
      <c r="A122" s="106"/>
      <c r="C122" s="163"/>
      <c r="D122" s="164" t="s">
        <v>307</v>
      </c>
      <c r="E122" s="165">
        <f>SUM(E116:E121)</f>
        <v>0</v>
      </c>
      <c r="F122" s="91"/>
      <c r="G122" s="166" t="s">
        <v>287</v>
      </c>
      <c r="H122" s="291"/>
    </row>
    <row r="123" spans="1:8" ht="14.7" thickBot="1" x14ac:dyDescent="0.6">
      <c r="A123" s="121"/>
      <c r="B123" s="96"/>
      <c r="C123" s="169"/>
      <c r="D123" s="170"/>
      <c r="E123" s="170"/>
      <c r="F123" s="171"/>
      <c r="G123" s="97"/>
      <c r="H123" s="172"/>
    </row>
    <row r="124" spans="1:8" ht="14.7" thickBot="1" x14ac:dyDescent="0.6">
      <c r="C124" s="163"/>
      <c r="E124" s="140"/>
      <c r="F124" s="92"/>
      <c r="G124" s="92"/>
      <c r="H124" s="92"/>
    </row>
    <row r="125" spans="1:8" ht="15.9" thickBot="1" x14ac:dyDescent="0.65">
      <c r="A125" s="419" t="s">
        <v>405</v>
      </c>
      <c r="B125" s="420"/>
      <c r="C125" s="420"/>
      <c r="D125" s="420"/>
      <c r="E125" s="420"/>
      <c r="F125" s="420"/>
      <c r="G125" s="420"/>
      <c r="H125" s="421"/>
    </row>
    <row r="126" spans="1:8" ht="15" customHeight="1" x14ac:dyDescent="0.55000000000000004">
      <c r="A126" s="74" t="s">
        <v>116</v>
      </c>
      <c r="B126" s="75" t="s">
        <v>351</v>
      </c>
      <c r="C126" s="75"/>
      <c r="D126" s="75"/>
      <c r="E126" s="75"/>
      <c r="F126" s="75"/>
      <c r="G126" s="75"/>
      <c r="H126" s="207"/>
    </row>
    <row r="127" spans="1:8" x14ac:dyDescent="0.55000000000000004">
      <c r="A127" s="106"/>
      <c r="H127" s="76"/>
    </row>
    <row r="128" spans="1:8" x14ac:dyDescent="0.55000000000000004">
      <c r="A128" s="74"/>
      <c r="B128" s="50" t="s">
        <v>395</v>
      </c>
      <c r="D128" s="423"/>
      <c r="E128" s="423"/>
      <c r="F128" s="423"/>
      <c r="G128" s="423"/>
      <c r="H128" s="424"/>
    </row>
    <row r="129" spans="1:8" x14ac:dyDescent="0.55000000000000004">
      <c r="A129" s="74"/>
      <c r="C129" s="78"/>
      <c r="D129" s="78"/>
      <c r="E129" s="78"/>
      <c r="F129" s="78"/>
      <c r="G129" s="78"/>
      <c r="H129" s="79"/>
    </row>
    <row r="130" spans="1:8" x14ac:dyDescent="0.55000000000000004">
      <c r="A130" s="106"/>
      <c r="E130" s="467" t="s">
        <v>272</v>
      </c>
      <c r="F130" s="468"/>
      <c r="G130" s="468"/>
      <c r="H130" s="469"/>
    </row>
    <row r="131" spans="1:8" x14ac:dyDescent="0.55000000000000004">
      <c r="A131" s="106"/>
      <c r="E131" s="80" t="s">
        <v>120</v>
      </c>
      <c r="F131" s="80" t="s">
        <v>120</v>
      </c>
      <c r="G131" s="80" t="s">
        <v>120</v>
      </c>
      <c r="H131" s="81" t="s">
        <v>120</v>
      </c>
    </row>
    <row r="132" spans="1:8" x14ac:dyDescent="0.55000000000000004">
      <c r="A132" s="106"/>
      <c r="E132" s="80" t="s">
        <v>239</v>
      </c>
      <c r="F132" s="80" t="s">
        <v>294</v>
      </c>
      <c r="G132" s="80" t="s">
        <v>295</v>
      </c>
      <c r="H132" s="81" t="s">
        <v>296</v>
      </c>
    </row>
    <row r="133" spans="1:8" x14ac:dyDescent="0.55000000000000004">
      <c r="A133" s="106"/>
      <c r="B133" s="82" t="s">
        <v>181</v>
      </c>
      <c r="C133" s="83"/>
      <c r="D133" s="84"/>
      <c r="E133" s="83" t="s">
        <v>177</v>
      </c>
      <c r="F133" s="83" t="s">
        <v>241</v>
      </c>
      <c r="G133" s="83" t="s">
        <v>240</v>
      </c>
      <c r="H133" s="135" t="s">
        <v>297</v>
      </c>
    </row>
    <row r="134" spans="1:8" ht="22" customHeight="1" x14ac:dyDescent="0.55000000000000004">
      <c r="A134" s="106"/>
      <c r="B134" s="88" t="s">
        <v>269</v>
      </c>
      <c r="C134" s="80"/>
      <c r="D134" s="80"/>
      <c r="E134" s="80"/>
      <c r="F134" s="80"/>
      <c r="G134" s="80"/>
      <c r="H134" s="81"/>
    </row>
    <row r="135" spans="1:8" ht="15" customHeight="1" x14ac:dyDescent="0.55000000000000004">
      <c r="A135" s="106"/>
      <c r="B135" s="466"/>
      <c r="C135" s="466"/>
      <c r="D135" s="466"/>
      <c r="E135" s="269"/>
      <c r="F135" s="269"/>
      <c r="G135" s="283"/>
      <c r="H135" s="284"/>
    </row>
    <row r="136" spans="1:8" x14ac:dyDescent="0.55000000000000004">
      <c r="A136" s="106"/>
      <c r="B136" s="429"/>
      <c r="C136" s="441"/>
      <c r="D136" s="430"/>
      <c r="E136" s="269"/>
      <c r="F136" s="269"/>
      <c r="G136" s="283"/>
      <c r="H136" s="284"/>
    </row>
    <row r="137" spans="1:8" x14ac:dyDescent="0.55000000000000004">
      <c r="A137" s="106"/>
      <c r="B137" s="429"/>
      <c r="C137" s="441"/>
      <c r="D137" s="430"/>
      <c r="E137" s="269"/>
      <c r="F137" s="269"/>
      <c r="G137" s="283"/>
      <c r="H137" s="284"/>
    </row>
    <row r="138" spans="1:8" x14ac:dyDescent="0.55000000000000004">
      <c r="A138" s="106"/>
      <c r="B138" s="429"/>
      <c r="C138" s="441"/>
      <c r="D138" s="430"/>
      <c r="E138" s="269"/>
      <c r="F138" s="269"/>
      <c r="G138" s="283"/>
      <c r="H138" s="284"/>
    </row>
    <row r="139" spans="1:8" x14ac:dyDescent="0.55000000000000004">
      <c r="A139" s="106"/>
      <c r="B139" s="429"/>
      <c r="C139" s="441"/>
      <c r="D139" s="430"/>
      <c r="E139" s="269"/>
      <c r="F139" s="269"/>
      <c r="G139" s="283"/>
      <c r="H139" s="284"/>
    </row>
    <row r="140" spans="1:8" x14ac:dyDescent="0.55000000000000004">
      <c r="A140" s="106"/>
      <c r="B140" s="429"/>
      <c r="C140" s="441"/>
      <c r="D140" s="430"/>
      <c r="E140" s="269"/>
      <c r="F140" s="269"/>
      <c r="G140" s="283"/>
      <c r="H140" s="284"/>
    </row>
    <row r="141" spans="1:8" x14ac:dyDescent="0.55000000000000004">
      <c r="A141" s="106"/>
      <c r="B141" s="429"/>
      <c r="C141" s="441"/>
      <c r="D141" s="430"/>
      <c r="E141" s="269"/>
      <c r="F141" s="269"/>
      <c r="G141" s="283"/>
      <c r="H141" s="284"/>
    </row>
    <row r="142" spans="1:8" x14ac:dyDescent="0.55000000000000004">
      <c r="A142" s="106"/>
      <c r="B142" s="429"/>
      <c r="C142" s="441"/>
      <c r="D142" s="430"/>
      <c r="E142" s="269"/>
      <c r="F142" s="269"/>
      <c r="G142" s="283"/>
      <c r="H142" s="284"/>
    </row>
    <row r="143" spans="1:8" x14ac:dyDescent="0.55000000000000004">
      <c r="A143" s="106"/>
      <c r="B143" s="429"/>
      <c r="C143" s="441"/>
      <c r="D143" s="430"/>
      <c r="E143" s="269"/>
      <c r="F143" s="269"/>
      <c r="G143" s="283"/>
      <c r="H143" s="284"/>
    </row>
    <row r="144" spans="1:8" x14ac:dyDescent="0.55000000000000004">
      <c r="A144" s="106"/>
      <c r="B144" s="429"/>
      <c r="C144" s="441"/>
      <c r="D144" s="430"/>
      <c r="E144" s="269"/>
      <c r="F144" s="269"/>
      <c r="G144" s="283"/>
      <c r="H144" s="284"/>
    </row>
    <row r="145" spans="1:8" x14ac:dyDescent="0.55000000000000004">
      <c r="A145" s="106"/>
      <c r="B145" s="408" t="s">
        <v>135</v>
      </c>
      <c r="C145" s="409"/>
      <c r="D145" s="410"/>
      <c r="E145" s="269"/>
      <c r="F145" s="269"/>
      <c r="G145" s="283"/>
      <c r="H145" s="284"/>
    </row>
    <row r="146" spans="1:8" x14ac:dyDescent="0.55000000000000004">
      <c r="A146" s="106"/>
      <c r="B146" s="429"/>
      <c r="C146" s="441"/>
      <c r="D146" s="430"/>
      <c r="E146" s="269"/>
      <c r="F146" s="269"/>
      <c r="G146" s="283"/>
      <c r="H146" s="284"/>
    </row>
    <row r="147" spans="1:8" ht="22" customHeight="1" x14ac:dyDescent="0.55000000000000004">
      <c r="A147" s="106"/>
      <c r="B147" s="88" t="s">
        <v>270</v>
      </c>
      <c r="C147" s="113"/>
      <c r="D147" s="140"/>
      <c r="E147" s="140"/>
      <c r="F147" s="140"/>
      <c r="G147" s="141"/>
      <c r="H147" s="142"/>
    </row>
    <row r="148" spans="1:8" ht="15" customHeight="1" x14ac:dyDescent="0.55000000000000004">
      <c r="A148" s="106"/>
      <c r="B148" s="429"/>
      <c r="C148" s="441"/>
      <c r="D148" s="430"/>
      <c r="E148" s="269"/>
      <c r="F148" s="269"/>
      <c r="G148" s="283"/>
      <c r="H148" s="284"/>
    </row>
    <row r="149" spans="1:8" x14ac:dyDescent="0.55000000000000004">
      <c r="A149" s="106"/>
      <c r="B149" s="429"/>
      <c r="C149" s="441"/>
      <c r="D149" s="430"/>
      <c r="E149" s="269"/>
      <c r="F149" s="269"/>
      <c r="G149" s="283"/>
      <c r="H149" s="284"/>
    </row>
    <row r="150" spans="1:8" x14ac:dyDescent="0.55000000000000004">
      <c r="A150" s="106"/>
      <c r="B150" s="429"/>
      <c r="C150" s="441"/>
      <c r="D150" s="430"/>
      <c r="E150" s="269"/>
      <c r="F150" s="269"/>
      <c r="G150" s="283"/>
      <c r="H150" s="284"/>
    </row>
    <row r="151" spans="1:8" x14ac:dyDescent="0.55000000000000004">
      <c r="A151" s="106"/>
      <c r="B151" s="429"/>
      <c r="C151" s="441"/>
      <c r="D151" s="430"/>
      <c r="E151" s="269"/>
      <c r="F151" s="269"/>
      <c r="G151" s="283"/>
      <c r="H151" s="284"/>
    </row>
    <row r="152" spans="1:8" x14ac:dyDescent="0.55000000000000004">
      <c r="A152" s="106"/>
      <c r="B152" s="429"/>
      <c r="C152" s="441"/>
      <c r="D152" s="430"/>
      <c r="E152" s="269"/>
      <c r="F152" s="269"/>
      <c r="G152" s="283"/>
      <c r="H152" s="284"/>
    </row>
    <row r="153" spans="1:8" x14ac:dyDescent="0.55000000000000004">
      <c r="A153" s="106"/>
      <c r="B153" s="429"/>
      <c r="C153" s="441"/>
      <c r="D153" s="430"/>
      <c r="E153" s="269"/>
      <c r="F153" s="269"/>
      <c r="G153" s="283"/>
      <c r="H153" s="284"/>
    </row>
    <row r="154" spans="1:8" x14ac:dyDescent="0.55000000000000004">
      <c r="A154" s="106"/>
      <c r="B154" s="429"/>
      <c r="C154" s="441"/>
      <c r="D154" s="430"/>
      <c r="E154" s="269"/>
      <c r="F154" s="269"/>
      <c r="G154" s="283"/>
      <c r="H154" s="284"/>
    </row>
    <row r="155" spans="1:8" x14ac:dyDescent="0.55000000000000004">
      <c r="A155" s="106"/>
      <c r="B155" s="429"/>
      <c r="C155" s="441"/>
      <c r="D155" s="430"/>
      <c r="E155" s="269"/>
      <c r="F155" s="269"/>
      <c r="G155" s="283"/>
      <c r="H155" s="284"/>
    </row>
    <row r="156" spans="1:8" x14ac:dyDescent="0.55000000000000004">
      <c r="A156" s="106"/>
      <c r="B156" s="429"/>
      <c r="C156" s="441"/>
      <c r="D156" s="430"/>
      <c r="E156" s="269"/>
      <c r="F156" s="269"/>
      <c r="G156" s="283"/>
      <c r="H156" s="284"/>
    </row>
    <row r="157" spans="1:8" x14ac:dyDescent="0.55000000000000004">
      <c r="A157" s="106"/>
      <c r="B157" s="429"/>
      <c r="C157" s="441"/>
      <c r="D157" s="430"/>
      <c r="E157" s="269"/>
      <c r="F157" s="269"/>
      <c r="G157" s="283"/>
      <c r="H157" s="284"/>
    </row>
    <row r="158" spans="1:8" x14ac:dyDescent="0.55000000000000004">
      <c r="A158" s="106"/>
      <c r="B158" s="408" t="s">
        <v>135</v>
      </c>
      <c r="C158" s="409"/>
      <c r="D158" s="410"/>
      <c r="E158" s="269"/>
      <c r="F158" s="269"/>
      <c r="G158" s="283"/>
      <c r="H158" s="284"/>
    </row>
    <row r="159" spans="1:8" x14ac:dyDescent="0.55000000000000004">
      <c r="A159" s="106"/>
      <c r="B159" s="429"/>
      <c r="C159" s="441"/>
      <c r="D159" s="430"/>
      <c r="E159" s="269"/>
      <c r="F159" s="269"/>
      <c r="G159" s="283"/>
      <c r="H159" s="284"/>
    </row>
    <row r="160" spans="1:8" x14ac:dyDescent="0.55000000000000004">
      <c r="A160" s="106"/>
      <c r="B160" s="143"/>
      <c r="C160" s="120"/>
      <c r="D160" s="208"/>
      <c r="E160" s="208"/>
      <c r="F160" s="208"/>
      <c r="G160" s="208"/>
      <c r="H160" s="209"/>
    </row>
    <row r="161" spans="1:8" x14ac:dyDescent="0.55000000000000004">
      <c r="A161" s="74" t="s">
        <v>117</v>
      </c>
      <c r="B161" s="118" t="s">
        <v>318</v>
      </c>
      <c r="C161" s="119"/>
      <c r="D161" s="119"/>
      <c r="E161" s="120"/>
      <c r="F161" s="120"/>
      <c r="G161" s="120"/>
      <c r="H161" s="173"/>
    </row>
    <row r="162" spans="1:8" x14ac:dyDescent="0.55000000000000004">
      <c r="A162" s="106"/>
      <c r="B162" s="411"/>
      <c r="C162" s="411"/>
      <c r="D162" s="411"/>
      <c r="E162" s="411"/>
      <c r="F162" s="411"/>
      <c r="G162" s="411"/>
      <c r="H162" s="412"/>
    </row>
    <row r="163" spans="1:8" x14ac:dyDescent="0.55000000000000004">
      <c r="A163" s="106"/>
      <c r="B163" s="411"/>
      <c r="C163" s="411"/>
      <c r="D163" s="411"/>
      <c r="E163" s="411"/>
      <c r="F163" s="411"/>
      <c r="G163" s="411"/>
      <c r="H163" s="412"/>
    </row>
    <row r="164" spans="1:8" ht="14.7" thickBot="1" x14ac:dyDescent="0.6">
      <c r="A164" s="121"/>
      <c r="B164" s="174"/>
      <c r="C164" s="175"/>
      <c r="D164" s="175"/>
      <c r="E164" s="175"/>
      <c r="F164" s="175"/>
      <c r="G164" s="175"/>
      <c r="H164" s="210"/>
    </row>
    <row r="165" spans="1:8" x14ac:dyDescent="0.55000000000000004">
      <c r="B165" s="138"/>
      <c r="C165" s="120"/>
      <c r="D165" s="120"/>
      <c r="E165" s="120"/>
      <c r="F165" s="120"/>
      <c r="G165" s="120"/>
      <c r="H165" s="120"/>
    </row>
  </sheetData>
  <sheetProtection algorithmName="SHA-512" hashValue="wQ2LvEtRR4zEaVLFGqGUwcpcofTnvE3mA25+MEqabAhV0OzmPkpSIt9F3qB+Sl5BC0TbFCMw+BWn9hU203nWoQ==" saltValue="bCiw2LGs1vKmLfripN9eQA==" spinCount="100000" sheet="1" objects="1" scenarios="1" insertRows="0"/>
  <mergeCells count="86">
    <mergeCell ref="A27:H27"/>
    <mergeCell ref="B28:H29"/>
    <mergeCell ref="D32:H32"/>
    <mergeCell ref="E34:H34"/>
    <mergeCell ref="B39:C39"/>
    <mergeCell ref="B40:C40"/>
    <mergeCell ref="B41:C41"/>
    <mergeCell ref="B42:C42"/>
    <mergeCell ref="B43:C43"/>
    <mergeCell ref="B44:C44"/>
    <mergeCell ref="B45:C45"/>
    <mergeCell ref="B46:C46"/>
    <mergeCell ref="B47:C47"/>
    <mergeCell ref="B48:C48"/>
    <mergeCell ref="B49:C49"/>
    <mergeCell ref="B50:C50"/>
    <mergeCell ref="B52:C52"/>
    <mergeCell ref="B53:C53"/>
    <mergeCell ref="B54:C54"/>
    <mergeCell ref="B55:C55"/>
    <mergeCell ref="B56:C56"/>
    <mergeCell ref="B57:C57"/>
    <mergeCell ref="B58:C58"/>
    <mergeCell ref="B59:C59"/>
    <mergeCell ref="B60:C60"/>
    <mergeCell ref="B61:C61"/>
    <mergeCell ref="B62:C62"/>
    <mergeCell ref="B63:C63"/>
    <mergeCell ref="B75:H76"/>
    <mergeCell ref="B78:H81"/>
    <mergeCell ref="D83:H83"/>
    <mergeCell ref="G89:H89"/>
    <mergeCell ref="G90:H90"/>
    <mergeCell ref="G91:H91"/>
    <mergeCell ref="G92:H92"/>
    <mergeCell ref="G93:H93"/>
    <mergeCell ref="G94:H94"/>
    <mergeCell ref="G98:H98"/>
    <mergeCell ref="G99:H99"/>
    <mergeCell ref="G100:H100"/>
    <mergeCell ref="G101:H101"/>
    <mergeCell ref="G102:H102"/>
    <mergeCell ref="G103:H103"/>
    <mergeCell ref="G107:H107"/>
    <mergeCell ref="G108:H108"/>
    <mergeCell ref="G109:H109"/>
    <mergeCell ref="G110:H110"/>
    <mergeCell ref="G111:H111"/>
    <mergeCell ref="G112:H112"/>
    <mergeCell ref="G116:H116"/>
    <mergeCell ref="G117:H117"/>
    <mergeCell ref="G118:H118"/>
    <mergeCell ref="G119:H119"/>
    <mergeCell ref="G120:H120"/>
    <mergeCell ref="G121:H121"/>
    <mergeCell ref="B138:D138"/>
    <mergeCell ref="B139:D139"/>
    <mergeCell ref="B140:D140"/>
    <mergeCell ref="B141:D141"/>
    <mergeCell ref="A125:H125"/>
    <mergeCell ref="D128:H128"/>
    <mergeCell ref="E130:H130"/>
    <mergeCell ref="B135:D135"/>
    <mergeCell ref="B136:D136"/>
    <mergeCell ref="B162:H163"/>
    <mergeCell ref="B153:D153"/>
    <mergeCell ref="B154:D154"/>
    <mergeCell ref="B155:D155"/>
    <mergeCell ref="B156:D156"/>
    <mergeCell ref="B157:D15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s>
  <conditionalFormatting sqref="A27:H164">
    <cfRule type="expression" dxfId="75" priority="1">
      <formula>AND($F$11="no",$F$13="no",$F$15="no",$F$17="no")</formula>
    </cfRule>
  </conditionalFormatting>
  <conditionalFormatting sqref="E39:E50 E52:E64 E66:E69 B88:H95 E135:E146 E148:E159">
    <cfRule type="expression" dxfId="74" priority="5">
      <formula>$F$11="no"</formula>
    </cfRule>
  </conditionalFormatting>
  <conditionalFormatting sqref="F39:F50 F52:F64 F66:F69 B97:H104 F135:F146 F148:F159">
    <cfRule type="expression" dxfId="73" priority="4">
      <formula>$F$13="no"</formula>
    </cfRule>
  </conditionalFormatting>
  <conditionalFormatting sqref="G39:G50 G52:G64 G66:G69 B106:H113 G135:G146 G148:G159">
    <cfRule type="expression" dxfId="72" priority="3">
      <formula>$F$15="no"</formula>
    </cfRule>
  </conditionalFormatting>
  <conditionalFormatting sqref="H39:H50 H52:H64 H66:H69 B115:H122 H135:H146 H148:H159">
    <cfRule type="expression" dxfId="71" priority="2">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'Yes or No'!$A:$A</xm:f>
          </x14:formula1>
          <xm:sqref>F13 F15 F17 F11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H164"/>
  <sheetViews>
    <sheetView showGridLines="0" zoomScaleNormal="100" workbookViewId="0">
      <pane ySplit="7" topLeftCell="A8" activePane="bottomLeft" state="frozen"/>
      <selection pane="bottomLeft" activeCell="F17" sqref="F17"/>
    </sheetView>
  </sheetViews>
  <sheetFormatPr defaultColWidth="9.15625" defaultRowHeight="14.4" x14ac:dyDescent="0.55000000000000004"/>
  <cols>
    <col min="1" max="1" width="3" style="44" customWidth="1"/>
    <col min="2" max="2" width="12.5234375" style="44" customWidth="1"/>
    <col min="3" max="3" width="45" style="44" customWidth="1"/>
    <col min="4" max="4" width="15.7890625" style="44" customWidth="1"/>
    <col min="5" max="8" width="18.15625" style="44" customWidth="1"/>
    <col min="9" max="16384" width="9.15625" style="44"/>
  </cols>
  <sheetData>
    <row r="1" spans="1:8" ht="18.75" customHeight="1" x14ac:dyDescent="0.7">
      <c r="A1" s="43" t="str">
        <f>'Cover and Instructions'!A1</f>
        <v>Georgia State Health Benefit Plan MHPAEA Parity</v>
      </c>
      <c r="H1" s="45" t="s">
        <v>527</v>
      </c>
    </row>
    <row r="2" spans="1:8" ht="25.8" x14ac:dyDescent="0.95">
      <c r="A2" s="46" t="s">
        <v>16</v>
      </c>
    </row>
    <row r="3" spans="1:8" ht="20.399999999999999" x14ac:dyDescent="0.75">
      <c r="A3" s="48" t="s">
        <v>344</v>
      </c>
    </row>
    <row r="5" spans="1:8" x14ac:dyDescent="0.55000000000000004">
      <c r="A5" s="50" t="s">
        <v>0</v>
      </c>
      <c r="C5" s="51" t="str">
        <f>'Cover and Instructions'!$D$4</f>
        <v>CVS Caremark</v>
      </c>
      <c r="D5" s="51"/>
      <c r="E5" s="51"/>
      <c r="F5" s="51"/>
      <c r="G5" s="51"/>
      <c r="H5" s="51"/>
    </row>
    <row r="6" spans="1:8" x14ac:dyDescent="0.55000000000000004">
      <c r="A6" s="50" t="s">
        <v>474</v>
      </c>
      <c r="C6" s="51" t="str">
        <f>'Cover and Instructions'!D5</f>
        <v>Anthem Statewide HMO</v>
      </c>
      <c r="D6" s="51"/>
      <c r="E6" s="51"/>
      <c r="F6" s="51"/>
      <c r="G6" s="51"/>
      <c r="H6" s="51"/>
    </row>
    <row r="7" spans="1:8" ht="14.7" thickBot="1" x14ac:dyDescent="0.6"/>
    <row r="8" spans="1:8" x14ac:dyDescent="0.55000000000000004">
      <c r="A8" s="53" t="s">
        <v>357</v>
      </c>
      <c r="B8" s="54"/>
      <c r="C8" s="54"/>
      <c r="D8" s="54"/>
      <c r="E8" s="54"/>
      <c r="F8" s="54"/>
      <c r="G8" s="54"/>
      <c r="H8" s="55"/>
    </row>
    <row r="9" spans="1:8" ht="15" customHeight="1" x14ac:dyDescent="0.55000000000000004">
      <c r="A9" s="56" t="s">
        <v>356</v>
      </c>
      <c r="B9" s="57"/>
      <c r="C9" s="57"/>
      <c r="D9" s="57"/>
      <c r="E9" s="57"/>
      <c r="F9" s="57"/>
      <c r="G9" s="57"/>
      <c r="H9" s="58"/>
    </row>
    <row r="10" spans="1:8" x14ac:dyDescent="0.55000000000000004">
      <c r="A10" s="59"/>
      <c r="B10" s="60"/>
      <c r="C10" s="60"/>
      <c r="D10" s="60"/>
      <c r="E10" s="60"/>
      <c r="F10" s="60"/>
      <c r="G10" s="60"/>
      <c r="H10" s="61"/>
    </row>
    <row r="11" spans="1:8" x14ac:dyDescent="0.55000000000000004">
      <c r="A11" s="62" t="s">
        <v>352</v>
      </c>
      <c r="B11" s="63" t="s">
        <v>402</v>
      </c>
      <c r="C11" s="60"/>
      <c r="D11" s="60"/>
      <c r="E11" s="60"/>
      <c r="F11" s="129" t="s">
        <v>354</v>
      </c>
      <c r="G11" s="65" t="str">
        <f>IF(F11="yes","  Complete Section 1 and Section 2","")</f>
        <v/>
      </c>
      <c r="H11" s="61"/>
    </row>
    <row r="12" spans="1:8" ht="6" customHeight="1" x14ac:dyDescent="0.55000000000000004">
      <c r="A12" s="62"/>
      <c r="B12" s="63"/>
      <c r="C12" s="60"/>
      <c r="D12" s="60"/>
      <c r="E12" s="60"/>
      <c r="F12" s="60"/>
      <c r="G12" s="65"/>
      <c r="H12" s="61"/>
    </row>
    <row r="13" spans="1:8" x14ac:dyDescent="0.55000000000000004">
      <c r="A13" s="62" t="s">
        <v>355</v>
      </c>
      <c r="B13" s="63" t="s">
        <v>403</v>
      </c>
      <c r="C13" s="60"/>
      <c r="D13" s="60"/>
      <c r="E13" s="60"/>
      <c r="F13" s="64" t="s">
        <v>354</v>
      </c>
      <c r="G13" s="65" t="str">
        <f>IF(F13="yes","  Complete Section 1 and Section 2","")</f>
        <v/>
      </c>
      <c r="H13" s="61"/>
    </row>
    <row r="14" spans="1:8" ht="6" customHeight="1" x14ac:dyDescent="0.55000000000000004">
      <c r="A14" s="62"/>
      <c r="B14" s="63"/>
      <c r="C14" s="60"/>
      <c r="D14" s="60"/>
      <c r="E14" s="60"/>
      <c r="F14" s="60"/>
      <c r="G14" s="65"/>
      <c r="H14" s="61"/>
    </row>
    <row r="15" spans="1:8" x14ac:dyDescent="0.55000000000000004">
      <c r="A15" s="62" t="s">
        <v>360</v>
      </c>
      <c r="B15" s="63" t="s">
        <v>404</v>
      </c>
      <c r="C15" s="60"/>
      <c r="D15" s="60"/>
      <c r="E15" s="60"/>
      <c r="F15" s="64" t="s">
        <v>354</v>
      </c>
      <c r="G15" s="65" t="str">
        <f>IF(F15="yes","  Complete Section 1 and Section 2","")</f>
        <v/>
      </c>
      <c r="H15" s="61"/>
    </row>
    <row r="16" spans="1:8" ht="6" customHeight="1" x14ac:dyDescent="0.55000000000000004">
      <c r="A16" s="62"/>
      <c r="B16" s="63"/>
      <c r="C16" s="60"/>
      <c r="D16" s="60"/>
      <c r="E16" s="60"/>
      <c r="F16" s="60"/>
      <c r="G16" s="65"/>
      <c r="H16" s="61"/>
    </row>
    <row r="17" spans="1:8" x14ac:dyDescent="0.55000000000000004">
      <c r="A17" s="62" t="s">
        <v>361</v>
      </c>
      <c r="B17" s="63" t="s">
        <v>385</v>
      </c>
      <c r="C17" s="60"/>
      <c r="D17" s="60"/>
      <c r="E17" s="60"/>
      <c r="F17" s="64" t="s">
        <v>354</v>
      </c>
      <c r="G17" s="65" t="str">
        <f>IF(F17="yes","  Complete Section 1 and Section 2","")</f>
        <v/>
      </c>
      <c r="H17" s="61"/>
    </row>
    <row r="18" spans="1:8" ht="5.25" customHeight="1" x14ac:dyDescent="0.55000000000000004">
      <c r="A18" s="62"/>
      <c r="B18" s="63"/>
      <c r="C18" s="60"/>
      <c r="D18" s="60"/>
      <c r="E18" s="60"/>
      <c r="F18" s="60"/>
      <c r="G18" s="67"/>
      <c r="H18" s="61"/>
    </row>
    <row r="19" spans="1:8" x14ac:dyDescent="0.55000000000000004">
      <c r="A19" s="62" t="s">
        <v>461</v>
      </c>
      <c r="B19" s="460" t="s">
        <v>529</v>
      </c>
      <c r="C19" s="460"/>
      <c r="D19" s="460"/>
      <c r="E19" s="460"/>
      <c r="F19" s="460"/>
      <c r="G19" s="460"/>
      <c r="H19" s="461"/>
    </row>
    <row r="20" spans="1:8" x14ac:dyDescent="0.55000000000000004">
      <c r="A20" s="201"/>
      <c r="B20" s="460"/>
      <c r="C20" s="460"/>
      <c r="D20" s="460"/>
      <c r="E20" s="460"/>
      <c r="F20" s="460"/>
      <c r="G20" s="460"/>
      <c r="H20" s="461"/>
    </row>
    <row r="21" spans="1:8" x14ac:dyDescent="0.55000000000000004">
      <c r="A21" s="201"/>
      <c r="B21" s="460"/>
      <c r="C21" s="460"/>
      <c r="D21" s="460"/>
      <c r="E21" s="460"/>
      <c r="F21" s="460"/>
      <c r="G21" s="460"/>
      <c r="H21" s="461"/>
    </row>
    <row r="22" spans="1:8" x14ac:dyDescent="0.55000000000000004">
      <c r="A22" s="201"/>
      <c r="B22" s="460"/>
      <c r="C22" s="460"/>
      <c r="D22" s="460"/>
      <c r="E22" s="460"/>
      <c r="F22" s="460"/>
      <c r="G22" s="460"/>
      <c r="H22" s="461"/>
    </row>
    <row r="23" spans="1:8" x14ac:dyDescent="0.55000000000000004">
      <c r="A23" s="62"/>
      <c r="B23" s="449"/>
      <c r="C23" s="462"/>
      <c r="D23" s="462"/>
      <c r="E23" s="462"/>
      <c r="F23" s="462"/>
      <c r="G23" s="462"/>
      <c r="H23" s="463"/>
    </row>
    <row r="24" spans="1:8" x14ac:dyDescent="0.55000000000000004">
      <c r="A24" s="62"/>
      <c r="B24" s="464"/>
      <c r="C24" s="464"/>
      <c r="D24" s="464"/>
      <c r="E24" s="464"/>
      <c r="F24" s="464"/>
      <c r="G24" s="464"/>
      <c r="H24" s="465"/>
    </row>
    <row r="25" spans="1:8" ht="14.7" thickBot="1" x14ac:dyDescent="0.6">
      <c r="A25" s="68"/>
      <c r="B25" s="69"/>
      <c r="C25" s="70"/>
      <c r="D25" s="70"/>
      <c r="E25" s="70"/>
      <c r="F25" s="70"/>
      <c r="G25" s="71"/>
      <c r="H25" s="73"/>
    </row>
    <row r="26" spans="1:8" ht="14.7" thickBot="1" x14ac:dyDescent="0.6"/>
    <row r="27" spans="1:8" ht="15.9" thickBot="1" x14ac:dyDescent="0.65">
      <c r="A27" s="419" t="s">
        <v>386</v>
      </c>
      <c r="B27" s="420"/>
      <c r="C27" s="420"/>
      <c r="D27" s="420"/>
      <c r="E27" s="420"/>
      <c r="F27" s="420"/>
      <c r="G27" s="420"/>
      <c r="H27" s="421"/>
    </row>
    <row r="28" spans="1:8" x14ac:dyDescent="0.55000000000000004">
      <c r="A28" s="74" t="s">
        <v>112</v>
      </c>
      <c r="B28" s="436" t="s">
        <v>342</v>
      </c>
      <c r="C28" s="436"/>
      <c r="D28" s="436"/>
      <c r="E28" s="436"/>
      <c r="F28" s="436"/>
      <c r="G28" s="436"/>
      <c r="H28" s="437"/>
    </row>
    <row r="29" spans="1:8" x14ac:dyDescent="0.55000000000000004">
      <c r="A29" s="74"/>
      <c r="B29" s="431"/>
      <c r="C29" s="431"/>
      <c r="D29" s="431"/>
      <c r="E29" s="431"/>
      <c r="F29" s="431"/>
      <c r="G29" s="431"/>
      <c r="H29" s="432"/>
    </row>
    <row r="30" spans="1:8" x14ac:dyDescent="0.55000000000000004">
      <c r="A30" s="74"/>
      <c r="B30" s="77" t="s">
        <v>291</v>
      </c>
      <c r="C30" s="78"/>
      <c r="D30" s="78"/>
      <c r="E30" s="78"/>
      <c r="F30" s="78"/>
      <c r="G30" s="78"/>
      <c r="H30" s="79"/>
    </row>
    <row r="31" spans="1:8" x14ac:dyDescent="0.55000000000000004">
      <c r="A31" s="74"/>
      <c r="C31" s="78"/>
      <c r="D31" s="78"/>
      <c r="E31" s="78"/>
      <c r="F31" s="78"/>
      <c r="G31" s="78"/>
      <c r="H31" s="79"/>
    </row>
    <row r="32" spans="1:8" x14ac:dyDescent="0.55000000000000004">
      <c r="A32" s="74"/>
      <c r="B32" s="50" t="s">
        <v>395</v>
      </c>
      <c r="D32" s="423"/>
      <c r="E32" s="423"/>
      <c r="F32" s="423"/>
      <c r="G32" s="423"/>
      <c r="H32" s="424"/>
    </row>
    <row r="33" spans="1:8" x14ac:dyDescent="0.55000000000000004">
      <c r="A33" s="74"/>
      <c r="C33" s="78"/>
      <c r="D33" s="78"/>
      <c r="E33" s="78"/>
      <c r="F33" s="78"/>
      <c r="G33" s="78"/>
      <c r="H33" s="79"/>
    </row>
    <row r="34" spans="1:8" ht="15" customHeight="1" x14ac:dyDescent="0.55000000000000004">
      <c r="A34" s="106"/>
      <c r="B34" s="78"/>
      <c r="C34" s="78"/>
      <c r="D34" s="78"/>
      <c r="E34" s="438" t="s">
        <v>340</v>
      </c>
      <c r="F34" s="438"/>
      <c r="G34" s="438"/>
      <c r="H34" s="439"/>
    </row>
    <row r="35" spans="1:8" x14ac:dyDescent="0.55000000000000004">
      <c r="A35" s="106"/>
      <c r="E35" s="78" t="s">
        <v>293</v>
      </c>
      <c r="F35" s="78" t="s">
        <v>293</v>
      </c>
      <c r="G35" s="78" t="s">
        <v>293</v>
      </c>
      <c r="H35" s="79" t="s">
        <v>293</v>
      </c>
    </row>
    <row r="36" spans="1:8" x14ac:dyDescent="0.55000000000000004">
      <c r="A36" s="106"/>
      <c r="B36" s="80"/>
      <c r="C36" s="80"/>
      <c r="D36" s="80" t="s">
        <v>147</v>
      </c>
      <c r="E36" s="80" t="s">
        <v>239</v>
      </c>
      <c r="F36" s="80" t="s">
        <v>294</v>
      </c>
      <c r="G36" s="80" t="s">
        <v>295</v>
      </c>
      <c r="H36" s="81" t="s">
        <v>296</v>
      </c>
    </row>
    <row r="37" spans="1:8" x14ac:dyDescent="0.55000000000000004">
      <c r="A37" s="106"/>
      <c r="B37" s="82" t="s">
        <v>174</v>
      </c>
      <c r="C37" s="83"/>
      <c r="D37" s="83" t="s">
        <v>140</v>
      </c>
      <c r="E37" s="83" t="s">
        <v>177</v>
      </c>
      <c r="F37" s="83" t="s">
        <v>241</v>
      </c>
      <c r="G37" s="83" t="s">
        <v>240</v>
      </c>
      <c r="H37" s="135" t="s">
        <v>297</v>
      </c>
    </row>
    <row r="38" spans="1:8" ht="22" customHeight="1" x14ac:dyDescent="0.55000000000000004">
      <c r="A38" s="106"/>
      <c r="B38" s="88" t="s">
        <v>269</v>
      </c>
      <c r="C38" s="80"/>
      <c r="D38" s="80"/>
      <c r="E38" s="80"/>
      <c r="F38" s="80"/>
      <c r="G38" s="80"/>
      <c r="H38" s="81"/>
    </row>
    <row r="39" spans="1:8" ht="15" customHeight="1" x14ac:dyDescent="0.55000000000000004">
      <c r="A39" s="106"/>
      <c r="B39" s="407"/>
      <c r="C39" s="407"/>
      <c r="D39" s="264"/>
      <c r="E39" s="264"/>
      <c r="F39" s="264"/>
      <c r="G39" s="267"/>
      <c r="H39" s="268"/>
    </row>
    <row r="40" spans="1:8" x14ac:dyDescent="0.55000000000000004">
      <c r="A40" s="106"/>
      <c r="B40" s="407"/>
      <c r="C40" s="407"/>
      <c r="D40" s="264"/>
      <c r="E40" s="264"/>
      <c r="F40" s="264"/>
      <c r="G40" s="267"/>
      <c r="H40" s="268"/>
    </row>
    <row r="41" spans="1:8" x14ac:dyDescent="0.55000000000000004">
      <c r="A41" s="106"/>
      <c r="B41" s="407"/>
      <c r="C41" s="407"/>
      <c r="D41" s="264"/>
      <c r="E41" s="264"/>
      <c r="F41" s="264"/>
      <c r="G41" s="267"/>
      <c r="H41" s="268"/>
    </row>
    <row r="42" spans="1:8" x14ac:dyDescent="0.55000000000000004">
      <c r="A42" s="106"/>
      <c r="B42" s="407"/>
      <c r="C42" s="407"/>
      <c r="D42" s="264"/>
      <c r="E42" s="264"/>
      <c r="F42" s="264"/>
      <c r="G42" s="267"/>
      <c r="H42" s="268"/>
    </row>
    <row r="43" spans="1:8" x14ac:dyDescent="0.55000000000000004">
      <c r="A43" s="106"/>
      <c r="B43" s="407"/>
      <c r="C43" s="407"/>
      <c r="D43" s="264"/>
      <c r="E43" s="264"/>
      <c r="F43" s="264"/>
      <c r="G43" s="267"/>
      <c r="H43" s="268"/>
    </row>
    <row r="44" spans="1:8" x14ac:dyDescent="0.55000000000000004">
      <c r="A44" s="106"/>
      <c r="B44" s="407"/>
      <c r="C44" s="407"/>
      <c r="D44" s="264"/>
      <c r="E44" s="264"/>
      <c r="F44" s="264"/>
      <c r="G44" s="267"/>
      <c r="H44" s="268"/>
    </row>
    <row r="45" spans="1:8" x14ac:dyDescent="0.55000000000000004">
      <c r="A45" s="106"/>
      <c r="B45" s="407"/>
      <c r="C45" s="407"/>
      <c r="D45" s="264"/>
      <c r="E45" s="264"/>
      <c r="F45" s="264"/>
      <c r="G45" s="267"/>
      <c r="H45" s="268"/>
    </row>
    <row r="46" spans="1:8" x14ac:dyDescent="0.55000000000000004">
      <c r="A46" s="106"/>
      <c r="B46" s="407"/>
      <c r="C46" s="407"/>
      <c r="D46" s="264"/>
      <c r="E46" s="264"/>
      <c r="F46" s="264"/>
      <c r="G46" s="267"/>
      <c r="H46" s="268"/>
    </row>
    <row r="47" spans="1:8" x14ac:dyDescent="0.55000000000000004">
      <c r="A47" s="106"/>
      <c r="B47" s="407"/>
      <c r="C47" s="407"/>
      <c r="D47" s="264"/>
      <c r="E47" s="264"/>
      <c r="F47" s="264"/>
      <c r="G47" s="267"/>
      <c r="H47" s="268"/>
    </row>
    <row r="48" spans="1:8" x14ac:dyDescent="0.55000000000000004">
      <c r="A48" s="106"/>
      <c r="B48" s="407"/>
      <c r="C48" s="407"/>
      <c r="D48" s="264"/>
      <c r="E48" s="264"/>
      <c r="F48" s="264"/>
      <c r="G48" s="267"/>
      <c r="H48" s="268"/>
    </row>
    <row r="49" spans="1:8" x14ac:dyDescent="0.55000000000000004">
      <c r="A49" s="106"/>
      <c r="B49" s="435" t="s">
        <v>135</v>
      </c>
      <c r="C49" s="435"/>
      <c r="D49" s="264"/>
      <c r="E49" s="264"/>
      <c r="F49" s="264"/>
      <c r="G49" s="267"/>
      <c r="H49" s="268"/>
    </row>
    <row r="50" spans="1:8" x14ac:dyDescent="0.55000000000000004">
      <c r="A50" s="106"/>
      <c r="B50" s="407"/>
      <c r="C50" s="407"/>
      <c r="D50" s="264"/>
      <c r="E50" s="264"/>
      <c r="F50" s="264"/>
      <c r="G50" s="267"/>
      <c r="H50" s="268"/>
    </row>
    <row r="51" spans="1:8" ht="22" customHeight="1" x14ac:dyDescent="0.55000000000000004">
      <c r="A51" s="106"/>
      <c r="B51" s="88" t="s">
        <v>270</v>
      </c>
      <c r="C51" s="113"/>
      <c r="D51" s="140"/>
      <c r="E51" s="140"/>
      <c r="F51" s="140"/>
      <c r="G51" s="141"/>
      <c r="H51" s="142"/>
    </row>
    <row r="52" spans="1:8" x14ac:dyDescent="0.55000000000000004">
      <c r="A52" s="106"/>
      <c r="B52" s="407"/>
      <c r="C52" s="407"/>
      <c r="D52" s="264"/>
      <c r="E52" s="264"/>
      <c r="F52" s="264"/>
      <c r="G52" s="267"/>
      <c r="H52" s="268"/>
    </row>
    <row r="53" spans="1:8" x14ac:dyDescent="0.55000000000000004">
      <c r="A53" s="106"/>
      <c r="B53" s="407"/>
      <c r="C53" s="407"/>
      <c r="D53" s="264"/>
      <c r="E53" s="264"/>
      <c r="F53" s="264"/>
      <c r="G53" s="267"/>
      <c r="H53" s="268"/>
    </row>
    <row r="54" spans="1:8" x14ac:dyDescent="0.55000000000000004">
      <c r="A54" s="106"/>
      <c r="B54" s="407"/>
      <c r="C54" s="407"/>
      <c r="D54" s="264"/>
      <c r="E54" s="264"/>
      <c r="F54" s="264"/>
      <c r="G54" s="267"/>
      <c r="H54" s="268"/>
    </row>
    <row r="55" spans="1:8" x14ac:dyDescent="0.55000000000000004">
      <c r="A55" s="106"/>
      <c r="B55" s="407"/>
      <c r="C55" s="407"/>
      <c r="D55" s="264"/>
      <c r="E55" s="264"/>
      <c r="F55" s="264"/>
      <c r="G55" s="267"/>
      <c r="H55" s="268"/>
    </row>
    <row r="56" spans="1:8" x14ac:dyDescent="0.55000000000000004">
      <c r="A56" s="106"/>
      <c r="B56" s="407"/>
      <c r="C56" s="407"/>
      <c r="D56" s="264"/>
      <c r="E56" s="264"/>
      <c r="F56" s="264"/>
      <c r="G56" s="267"/>
      <c r="H56" s="268"/>
    </row>
    <row r="57" spans="1:8" x14ac:dyDescent="0.55000000000000004">
      <c r="A57" s="106"/>
      <c r="B57" s="407"/>
      <c r="C57" s="407"/>
      <c r="D57" s="264"/>
      <c r="E57" s="264"/>
      <c r="F57" s="264"/>
      <c r="G57" s="267"/>
      <c r="H57" s="268"/>
    </row>
    <row r="58" spans="1:8" x14ac:dyDescent="0.55000000000000004">
      <c r="A58" s="106"/>
      <c r="B58" s="407"/>
      <c r="C58" s="407"/>
      <c r="D58" s="264"/>
      <c r="E58" s="264"/>
      <c r="F58" s="264"/>
      <c r="G58" s="267"/>
      <c r="H58" s="268"/>
    </row>
    <row r="59" spans="1:8" x14ac:dyDescent="0.55000000000000004">
      <c r="A59" s="106"/>
      <c r="B59" s="407"/>
      <c r="C59" s="407"/>
      <c r="D59" s="264"/>
      <c r="E59" s="264"/>
      <c r="F59" s="264"/>
      <c r="G59" s="267"/>
      <c r="H59" s="268"/>
    </row>
    <row r="60" spans="1:8" x14ac:dyDescent="0.55000000000000004">
      <c r="A60" s="106"/>
      <c r="B60" s="407"/>
      <c r="C60" s="407"/>
      <c r="D60" s="264"/>
      <c r="E60" s="264"/>
      <c r="F60" s="264"/>
      <c r="G60" s="267"/>
      <c r="H60" s="268"/>
    </row>
    <row r="61" spans="1:8" x14ac:dyDescent="0.55000000000000004">
      <c r="A61" s="106"/>
      <c r="B61" s="407"/>
      <c r="C61" s="407"/>
      <c r="D61" s="264"/>
      <c r="E61" s="264"/>
      <c r="F61" s="264"/>
      <c r="G61" s="267"/>
      <c r="H61" s="268"/>
    </row>
    <row r="62" spans="1:8" x14ac:dyDescent="0.55000000000000004">
      <c r="A62" s="106"/>
      <c r="B62" s="435" t="s">
        <v>135</v>
      </c>
      <c r="C62" s="435"/>
      <c r="D62" s="264"/>
      <c r="E62" s="264"/>
      <c r="F62" s="264"/>
      <c r="G62" s="267"/>
      <c r="H62" s="268"/>
    </row>
    <row r="63" spans="1:8" x14ac:dyDescent="0.55000000000000004">
      <c r="A63" s="106"/>
      <c r="B63" s="407"/>
      <c r="C63" s="407"/>
      <c r="D63" s="264"/>
      <c r="E63" s="264"/>
      <c r="F63" s="264"/>
      <c r="G63" s="267"/>
      <c r="H63" s="268"/>
    </row>
    <row r="64" spans="1:8" x14ac:dyDescent="0.55000000000000004">
      <c r="A64" s="106"/>
      <c r="B64" s="143"/>
      <c r="C64" s="120"/>
      <c r="D64" s="145">
        <f>SUM(D39:D63)</f>
        <v>0</v>
      </c>
      <c r="E64" s="145">
        <f>SUM(E39:E63)</f>
        <v>0</v>
      </c>
      <c r="F64" s="145">
        <f>SUM(F39:F63)</f>
        <v>0</v>
      </c>
      <c r="G64" s="145">
        <f>SUM(G39:G63)</f>
        <v>0</v>
      </c>
      <c r="H64" s="202">
        <f>SUM(H39:H63)</f>
        <v>0</v>
      </c>
    </row>
    <row r="65" spans="1:8" x14ac:dyDescent="0.55000000000000004">
      <c r="A65" s="74" t="s">
        <v>113</v>
      </c>
      <c r="B65" s="50" t="s">
        <v>279</v>
      </c>
      <c r="C65" s="120"/>
      <c r="D65" s="147"/>
      <c r="E65" s="147"/>
      <c r="F65" s="147"/>
      <c r="G65" s="141"/>
      <c r="H65" s="142"/>
    </row>
    <row r="66" spans="1:8" x14ac:dyDescent="0.55000000000000004">
      <c r="A66" s="106"/>
      <c r="C66" s="44" t="s">
        <v>265</v>
      </c>
      <c r="D66" s="145">
        <f>D64</f>
        <v>0</v>
      </c>
      <c r="E66" s="145">
        <f t="shared" ref="E66:H66" si="0">E64</f>
        <v>0</v>
      </c>
      <c r="F66" s="145">
        <f t="shared" si="0"/>
        <v>0</v>
      </c>
      <c r="G66" s="145">
        <f t="shared" si="0"/>
        <v>0</v>
      </c>
      <c r="H66" s="202">
        <f t="shared" si="0"/>
        <v>0</v>
      </c>
    </row>
    <row r="67" spans="1:8" x14ac:dyDescent="0.55000000000000004">
      <c r="A67" s="106"/>
      <c r="C67" s="44" t="s">
        <v>266</v>
      </c>
      <c r="E67" s="301" t="e">
        <f>E64/D64</f>
        <v>#DIV/0!</v>
      </c>
      <c r="F67" s="301" t="e">
        <f>F64/D64</f>
        <v>#DIV/0!</v>
      </c>
      <c r="G67" s="301" t="e">
        <f>G64/D64</f>
        <v>#DIV/0!</v>
      </c>
      <c r="H67" s="302" t="e">
        <f>H64/D64</f>
        <v>#DIV/0!</v>
      </c>
    </row>
    <row r="68" spans="1:8" x14ac:dyDescent="0.55000000000000004">
      <c r="A68" s="106"/>
      <c r="C68" s="44" t="s">
        <v>280</v>
      </c>
      <c r="E68" s="92" t="e">
        <f>IF(E67&gt;=(2/3),"Yes","No")</f>
        <v>#DIV/0!</v>
      </c>
      <c r="F68" s="92" t="e">
        <f>IF(F67&gt;=(2/3),"Yes","No")</f>
        <v>#DIV/0!</v>
      </c>
      <c r="G68" s="92" t="e">
        <f>IF(G67&gt;=(2/3),"Yes","No")</f>
        <v>#DIV/0!</v>
      </c>
      <c r="H68" s="151" t="e">
        <f>IF(H67&gt;=(2/3),"Yes","No")</f>
        <v>#DIV/0!</v>
      </c>
    </row>
    <row r="69" spans="1:8" x14ac:dyDescent="0.55000000000000004">
      <c r="A69" s="106"/>
      <c r="E69" s="154" t="e">
        <f>IF(E68="No", "Note A", "Note B")</f>
        <v>#DIV/0!</v>
      </c>
      <c r="F69" s="154" t="e">
        <f>IF(F68="No", "Note A", "Note B")</f>
        <v>#DIV/0!</v>
      </c>
      <c r="G69" s="154" t="e">
        <f>IF(G68="No", "Note A", "Note B")</f>
        <v>#DIV/0!</v>
      </c>
      <c r="H69" s="184" t="e">
        <f>IF(H68="No", "Note A", "Note B")</f>
        <v>#DIV/0!</v>
      </c>
    </row>
    <row r="70" spans="1:8" x14ac:dyDescent="0.55000000000000004">
      <c r="A70" s="106"/>
      <c r="E70" s="154"/>
      <c r="F70" s="154"/>
      <c r="G70" s="154"/>
      <c r="H70" s="184"/>
    </row>
    <row r="71" spans="1:8" ht="15" customHeight="1" x14ac:dyDescent="0.55000000000000004">
      <c r="A71" s="106"/>
      <c r="B71" s="155" t="s">
        <v>273</v>
      </c>
      <c r="C71" s="143" t="s">
        <v>298</v>
      </c>
      <c r="D71" s="143"/>
      <c r="E71" s="143"/>
      <c r="F71" s="143"/>
      <c r="G71" s="143"/>
      <c r="H71" s="156"/>
    </row>
    <row r="72" spans="1:8" ht="30.75" customHeight="1" x14ac:dyDescent="0.55000000000000004">
      <c r="A72" s="106"/>
      <c r="B72" s="211" t="s">
        <v>274</v>
      </c>
      <c r="C72" s="472" t="s">
        <v>335</v>
      </c>
      <c r="D72" s="472"/>
      <c r="E72" s="472"/>
      <c r="F72" s="472"/>
      <c r="G72" s="472"/>
      <c r="H72" s="473"/>
    </row>
    <row r="73" spans="1:8" x14ac:dyDescent="0.55000000000000004">
      <c r="A73" s="106"/>
      <c r="B73" s="157"/>
      <c r="C73" s="143"/>
      <c r="D73" s="143"/>
      <c r="E73" s="143"/>
      <c r="F73" s="143"/>
      <c r="G73" s="143"/>
      <c r="H73" s="156"/>
    </row>
    <row r="74" spans="1:8" x14ac:dyDescent="0.55000000000000004">
      <c r="A74" s="74" t="s">
        <v>114</v>
      </c>
      <c r="B74" s="50" t="s">
        <v>275</v>
      </c>
      <c r="E74" s="92"/>
      <c r="F74" s="92"/>
      <c r="G74" s="92"/>
      <c r="H74" s="151"/>
    </row>
    <row r="75" spans="1:8" x14ac:dyDescent="0.55000000000000004">
      <c r="A75" s="106"/>
      <c r="B75" s="431" t="s">
        <v>349</v>
      </c>
      <c r="C75" s="431"/>
      <c r="D75" s="431"/>
      <c r="E75" s="431"/>
      <c r="F75" s="431"/>
      <c r="G75" s="431"/>
      <c r="H75" s="432"/>
    </row>
    <row r="76" spans="1:8" x14ac:dyDescent="0.55000000000000004">
      <c r="A76" s="74"/>
      <c r="B76" s="431"/>
      <c r="C76" s="431"/>
      <c r="D76" s="431"/>
      <c r="E76" s="431"/>
      <c r="F76" s="431"/>
      <c r="G76" s="431"/>
      <c r="H76" s="432"/>
    </row>
    <row r="77" spans="1:8" x14ac:dyDescent="0.55000000000000004">
      <c r="A77" s="74"/>
      <c r="E77" s="92"/>
      <c r="F77" s="92"/>
      <c r="G77" s="92"/>
      <c r="H77" s="151"/>
    </row>
    <row r="78" spans="1:8" x14ac:dyDescent="0.55000000000000004">
      <c r="A78" s="74"/>
      <c r="B78" s="431" t="s">
        <v>346</v>
      </c>
      <c r="C78" s="431"/>
      <c r="D78" s="431"/>
      <c r="E78" s="431"/>
      <c r="F78" s="431"/>
      <c r="G78" s="431"/>
      <c r="H78" s="432"/>
    </row>
    <row r="79" spans="1:8" x14ac:dyDescent="0.55000000000000004">
      <c r="A79" s="74"/>
      <c r="B79" s="431"/>
      <c r="C79" s="431"/>
      <c r="D79" s="431"/>
      <c r="E79" s="431"/>
      <c r="F79" s="431"/>
      <c r="G79" s="431"/>
      <c r="H79" s="432"/>
    </row>
    <row r="80" spans="1:8" x14ac:dyDescent="0.55000000000000004">
      <c r="A80" s="74"/>
      <c r="B80" s="431"/>
      <c r="C80" s="431"/>
      <c r="D80" s="431"/>
      <c r="E80" s="431"/>
      <c r="F80" s="431"/>
      <c r="G80" s="431"/>
      <c r="H80" s="432"/>
    </row>
    <row r="81" spans="1:8" x14ac:dyDescent="0.55000000000000004">
      <c r="A81" s="74"/>
      <c r="B81" s="431"/>
      <c r="C81" s="431"/>
      <c r="D81" s="431"/>
      <c r="E81" s="431"/>
      <c r="F81" s="431"/>
      <c r="G81" s="431"/>
      <c r="H81" s="432"/>
    </row>
    <row r="82" spans="1:8" x14ac:dyDescent="0.55000000000000004">
      <c r="A82" s="74"/>
      <c r="E82" s="92"/>
      <c r="F82" s="92"/>
      <c r="G82" s="92"/>
      <c r="H82" s="151"/>
    </row>
    <row r="83" spans="1:8" x14ac:dyDescent="0.55000000000000004">
      <c r="A83" s="74"/>
      <c r="B83" s="50" t="s">
        <v>395</v>
      </c>
      <c r="D83" s="423"/>
      <c r="E83" s="423"/>
      <c r="F83" s="423"/>
      <c r="G83" s="423"/>
      <c r="H83" s="424"/>
    </row>
    <row r="84" spans="1:8" x14ac:dyDescent="0.55000000000000004">
      <c r="A84" s="74"/>
      <c r="C84" s="78"/>
      <c r="D84" s="78"/>
      <c r="E84" s="78"/>
      <c r="F84" s="78"/>
      <c r="G84" s="78"/>
      <c r="H84" s="79"/>
    </row>
    <row r="85" spans="1:8" x14ac:dyDescent="0.55000000000000004">
      <c r="A85" s="74"/>
      <c r="D85" s="78"/>
      <c r="E85" s="158"/>
      <c r="F85" s="158"/>
      <c r="G85" s="158"/>
      <c r="H85" s="159"/>
    </row>
    <row r="86" spans="1:8" x14ac:dyDescent="0.55000000000000004">
      <c r="A86" s="74"/>
      <c r="D86" s="78" t="s">
        <v>348</v>
      </c>
      <c r="E86" s="158" t="s">
        <v>277</v>
      </c>
      <c r="F86" s="158" t="s">
        <v>282</v>
      </c>
      <c r="G86" s="158"/>
      <c r="H86" s="159"/>
    </row>
    <row r="87" spans="1:8" x14ac:dyDescent="0.55000000000000004">
      <c r="A87" s="74"/>
      <c r="B87" s="160" t="s">
        <v>347</v>
      </c>
      <c r="C87" s="84"/>
      <c r="D87" s="161" t="s">
        <v>285</v>
      </c>
      <c r="E87" s="162" t="s">
        <v>278</v>
      </c>
      <c r="F87" s="162" t="s">
        <v>281</v>
      </c>
      <c r="G87" s="203" t="s">
        <v>286</v>
      </c>
      <c r="H87" s="204"/>
    </row>
    <row r="88" spans="1:8" x14ac:dyDescent="0.55000000000000004">
      <c r="A88" s="74"/>
      <c r="B88" s="44" t="s">
        <v>300</v>
      </c>
      <c r="E88" s="92"/>
      <c r="G88" s="92"/>
      <c r="H88" s="151"/>
    </row>
    <row r="89" spans="1:8" x14ac:dyDescent="0.55000000000000004">
      <c r="A89" s="74"/>
      <c r="C89" s="163" t="e">
        <f>IF(E68="Yes", "Complete Analysis", "N/A - Do Not Complete")</f>
        <v>#DIV/0!</v>
      </c>
      <c r="D89" s="286"/>
      <c r="E89" s="264"/>
      <c r="F89" s="91" t="e">
        <f>E89/E95</f>
        <v>#DIV/0!</v>
      </c>
      <c r="G89" s="427"/>
      <c r="H89" s="428"/>
    </row>
    <row r="90" spans="1:8" x14ac:dyDescent="0.55000000000000004">
      <c r="A90" s="74"/>
      <c r="D90" s="286"/>
      <c r="E90" s="264"/>
      <c r="F90" s="91" t="e">
        <f>E90/E95</f>
        <v>#DIV/0!</v>
      </c>
      <c r="G90" s="427"/>
      <c r="H90" s="428"/>
    </row>
    <row r="91" spans="1:8" x14ac:dyDescent="0.55000000000000004">
      <c r="A91" s="74"/>
      <c r="D91" s="286"/>
      <c r="E91" s="264"/>
      <c r="F91" s="91" t="e">
        <f>E91/E95</f>
        <v>#DIV/0!</v>
      </c>
      <c r="G91" s="427"/>
      <c r="H91" s="428"/>
    </row>
    <row r="92" spans="1:8" x14ac:dyDescent="0.55000000000000004">
      <c r="A92" s="74"/>
      <c r="D92" s="286"/>
      <c r="E92" s="264"/>
      <c r="F92" s="91" t="e">
        <f>E92/E95</f>
        <v>#DIV/0!</v>
      </c>
      <c r="G92" s="427"/>
      <c r="H92" s="428"/>
    </row>
    <row r="93" spans="1:8" x14ac:dyDescent="0.55000000000000004">
      <c r="A93" s="74"/>
      <c r="D93" s="286"/>
      <c r="E93" s="264"/>
      <c r="F93" s="91" t="e">
        <f>E93/E95</f>
        <v>#DIV/0!</v>
      </c>
      <c r="G93" s="427"/>
      <c r="H93" s="428"/>
    </row>
    <row r="94" spans="1:8" x14ac:dyDescent="0.55000000000000004">
      <c r="A94" s="74"/>
      <c r="D94" s="287"/>
      <c r="E94" s="270"/>
      <c r="F94" s="91" t="e">
        <f>E94/E95</f>
        <v>#DIV/0!</v>
      </c>
      <c r="G94" s="425"/>
      <c r="H94" s="426"/>
    </row>
    <row r="95" spans="1:8" x14ac:dyDescent="0.55000000000000004">
      <c r="A95" s="74"/>
      <c r="C95" s="164"/>
      <c r="D95" s="164" t="s">
        <v>304</v>
      </c>
      <c r="E95" s="165">
        <f>SUM(E89:E94)</f>
        <v>0</v>
      </c>
      <c r="F95" s="92"/>
      <c r="G95" s="166" t="s">
        <v>287</v>
      </c>
      <c r="H95" s="291"/>
    </row>
    <row r="96" spans="1:8" x14ac:dyDescent="0.55000000000000004">
      <c r="A96" s="74"/>
      <c r="E96" s="92"/>
      <c r="F96" s="92"/>
      <c r="G96" s="92"/>
      <c r="H96" s="151"/>
    </row>
    <row r="97" spans="1:8" x14ac:dyDescent="0.55000000000000004">
      <c r="A97" s="74"/>
      <c r="B97" s="44" t="s">
        <v>301</v>
      </c>
      <c r="E97" s="92"/>
      <c r="F97" s="92"/>
      <c r="G97" s="92"/>
      <c r="H97" s="151"/>
    </row>
    <row r="98" spans="1:8" x14ac:dyDescent="0.55000000000000004">
      <c r="A98" s="74"/>
      <c r="C98" s="163" t="e">
        <f>IF(F68="Yes", "Complete Analysis", "N/A - Do Not Complete")</f>
        <v>#DIV/0!</v>
      </c>
      <c r="D98" s="286"/>
      <c r="E98" s="264"/>
      <c r="F98" s="91" t="e">
        <f>E98/E104</f>
        <v>#DIV/0!</v>
      </c>
      <c r="G98" s="427"/>
      <c r="H98" s="428"/>
    </row>
    <row r="99" spans="1:8" x14ac:dyDescent="0.55000000000000004">
      <c r="A99" s="74"/>
      <c r="D99" s="286"/>
      <c r="E99" s="264"/>
      <c r="F99" s="91" t="e">
        <f>E99/E104</f>
        <v>#DIV/0!</v>
      </c>
      <c r="G99" s="427"/>
      <c r="H99" s="428"/>
    </row>
    <row r="100" spans="1:8" x14ac:dyDescent="0.55000000000000004">
      <c r="A100" s="74"/>
      <c r="D100" s="286"/>
      <c r="E100" s="264"/>
      <c r="F100" s="91" t="e">
        <f>E100/E104</f>
        <v>#DIV/0!</v>
      </c>
      <c r="G100" s="427"/>
      <c r="H100" s="428"/>
    </row>
    <row r="101" spans="1:8" x14ac:dyDescent="0.55000000000000004">
      <c r="A101" s="74"/>
      <c r="D101" s="286"/>
      <c r="E101" s="264"/>
      <c r="F101" s="91" t="e">
        <f>E101/E104</f>
        <v>#DIV/0!</v>
      </c>
      <c r="G101" s="427"/>
      <c r="H101" s="428"/>
    </row>
    <row r="102" spans="1:8" x14ac:dyDescent="0.55000000000000004">
      <c r="A102" s="74"/>
      <c r="D102" s="286"/>
      <c r="E102" s="264"/>
      <c r="F102" s="91" t="e">
        <f>E102/E104</f>
        <v>#DIV/0!</v>
      </c>
      <c r="G102" s="427"/>
      <c r="H102" s="428"/>
    </row>
    <row r="103" spans="1:8" x14ac:dyDescent="0.55000000000000004">
      <c r="A103" s="74"/>
      <c r="D103" s="287"/>
      <c r="E103" s="270"/>
      <c r="F103" s="91" t="e">
        <f>E103/E104</f>
        <v>#DIV/0!</v>
      </c>
      <c r="G103" s="425"/>
      <c r="H103" s="426"/>
    </row>
    <row r="104" spans="1:8" x14ac:dyDescent="0.55000000000000004">
      <c r="A104" s="74"/>
      <c r="D104" s="164" t="s">
        <v>305</v>
      </c>
      <c r="E104" s="165">
        <f>SUM(E98:E103)</f>
        <v>0</v>
      </c>
      <c r="F104" s="92"/>
      <c r="G104" s="166" t="s">
        <v>287</v>
      </c>
      <c r="H104" s="291"/>
    </row>
    <row r="105" spans="1:8" x14ac:dyDescent="0.55000000000000004">
      <c r="A105" s="74"/>
      <c r="D105" s="164"/>
      <c r="E105" s="140"/>
      <c r="F105" s="92"/>
      <c r="G105" s="166"/>
      <c r="H105" s="206"/>
    </row>
    <row r="106" spans="1:8" x14ac:dyDescent="0.55000000000000004">
      <c r="A106" s="106"/>
      <c r="B106" s="44" t="s">
        <v>302</v>
      </c>
      <c r="E106" s="92"/>
      <c r="F106" s="92"/>
      <c r="G106" s="92"/>
      <c r="H106" s="151"/>
    </row>
    <row r="107" spans="1:8" x14ac:dyDescent="0.55000000000000004">
      <c r="A107" s="106"/>
      <c r="C107" s="163" t="e">
        <f>IF(G68="Yes", "Complete Analysis", "N/A - Do Not Complete")</f>
        <v>#DIV/0!</v>
      </c>
      <c r="D107" s="286"/>
      <c r="E107" s="264"/>
      <c r="F107" s="91" t="e">
        <f>E107/E113</f>
        <v>#DIV/0!</v>
      </c>
      <c r="G107" s="427"/>
      <c r="H107" s="428"/>
    </row>
    <row r="108" spans="1:8" x14ac:dyDescent="0.55000000000000004">
      <c r="A108" s="106"/>
      <c r="D108" s="286"/>
      <c r="E108" s="264"/>
      <c r="F108" s="91" t="e">
        <f>E108/E113</f>
        <v>#DIV/0!</v>
      </c>
      <c r="G108" s="427"/>
      <c r="H108" s="428"/>
    </row>
    <row r="109" spans="1:8" x14ac:dyDescent="0.55000000000000004">
      <c r="A109" s="106"/>
      <c r="D109" s="286"/>
      <c r="E109" s="264"/>
      <c r="F109" s="91" t="e">
        <f>E109/E113</f>
        <v>#DIV/0!</v>
      </c>
      <c r="G109" s="427"/>
      <c r="H109" s="428"/>
    </row>
    <row r="110" spans="1:8" x14ac:dyDescent="0.55000000000000004">
      <c r="A110" s="106"/>
      <c r="D110" s="286"/>
      <c r="E110" s="264"/>
      <c r="F110" s="91" t="e">
        <f>E110/E113</f>
        <v>#DIV/0!</v>
      </c>
      <c r="G110" s="427"/>
      <c r="H110" s="428"/>
    </row>
    <row r="111" spans="1:8" x14ac:dyDescent="0.55000000000000004">
      <c r="A111" s="106"/>
      <c r="D111" s="286"/>
      <c r="E111" s="264"/>
      <c r="F111" s="91" t="e">
        <f>E111/E113</f>
        <v>#DIV/0!</v>
      </c>
      <c r="G111" s="427"/>
      <c r="H111" s="428"/>
    </row>
    <row r="112" spans="1:8" x14ac:dyDescent="0.55000000000000004">
      <c r="A112" s="106"/>
      <c r="D112" s="287"/>
      <c r="E112" s="270"/>
      <c r="F112" s="91" t="e">
        <f>E112/E113</f>
        <v>#DIV/0!</v>
      </c>
      <c r="G112" s="425"/>
      <c r="H112" s="426"/>
    </row>
    <row r="113" spans="1:8" x14ac:dyDescent="0.55000000000000004">
      <c r="A113" s="106"/>
      <c r="D113" s="164" t="s">
        <v>306</v>
      </c>
      <c r="E113" s="165">
        <f>SUM(E107:E112)</f>
        <v>0</v>
      </c>
      <c r="F113" s="92"/>
      <c r="G113" s="166" t="s">
        <v>287</v>
      </c>
      <c r="H113" s="291"/>
    </row>
    <row r="114" spans="1:8" x14ac:dyDescent="0.55000000000000004">
      <c r="A114" s="106"/>
      <c r="E114" s="92"/>
      <c r="F114" s="92"/>
      <c r="G114" s="92"/>
      <c r="H114" s="151"/>
    </row>
    <row r="115" spans="1:8" x14ac:dyDescent="0.55000000000000004">
      <c r="A115" s="106"/>
      <c r="B115" s="44" t="s">
        <v>303</v>
      </c>
      <c r="E115" s="92"/>
      <c r="F115" s="92"/>
      <c r="G115" s="92"/>
      <c r="H115" s="151"/>
    </row>
    <row r="116" spans="1:8" x14ac:dyDescent="0.55000000000000004">
      <c r="A116" s="106"/>
      <c r="C116" s="163" t="e">
        <f>IF(H68="Yes", "Complete Analysis", "N/A - Do Not Complete")</f>
        <v>#DIV/0!</v>
      </c>
      <c r="D116" s="286"/>
      <c r="E116" s="264"/>
      <c r="F116" s="91" t="e">
        <f>E116/E122</f>
        <v>#DIV/0!</v>
      </c>
      <c r="G116" s="427"/>
      <c r="H116" s="428"/>
    </row>
    <row r="117" spans="1:8" x14ac:dyDescent="0.55000000000000004">
      <c r="A117" s="106"/>
      <c r="C117" s="163"/>
      <c r="D117" s="286"/>
      <c r="E117" s="264"/>
      <c r="F117" s="91" t="e">
        <f>E117/E122</f>
        <v>#DIV/0!</v>
      </c>
      <c r="G117" s="427"/>
      <c r="H117" s="428"/>
    </row>
    <row r="118" spans="1:8" x14ac:dyDescent="0.55000000000000004">
      <c r="A118" s="106"/>
      <c r="C118" s="163"/>
      <c r="D118" s="286"/>
      <c r="E118" s="264"/>
      <c r="F118" s="91" t="e">
        <f>E118/E122</f>
        <v>#DIV/0!</v>
      </c>
      <c r="G118" s="427"/>
      <c r="H118" s="428"/>
    </row>
    <row r="119" spans="1:8" x14ac:dyDescent="0.55000000000000004">
      <c r="A119" s="106"/>
      <c r="C119" s="163"/>
      <c r="D119" s="286"/>
      <c r="E119" s="264"/>
      <c r="F119" s="91" t="e">
        <f>E119/E122</f>
        <v>#DIV/0!</v>
      </c>
      <c r="G119" s="427"/>
      <c r="H119" s="428"/>
    </row>
    <row r="120" spans="1:8" x14ac:dyDescent="0.55000000000000004">
      <c r="A120" s="106"/>
      <c r="C120" s="163"/>
      <c r="D120" s="286"/>
      <c r="E120" s="264"/>
      <c r="F120" s="91" t="e">
        <f>E120/E122</f>
        <v>#DIV/0!</v>
      </c>
      <c r="G120" s="427"/>
      <c r="H120" s="428"/>
    </row>
    <row r="121" spans="1:8" x14ac:dyDescent="0.55000000000000004">
      <c r="A121" s="106"/>
      <c r="C121" s="163"/>
      <c r="D121" s="287"/>
      <c r="E121" s="270"/>
      <c r="F121" s="91" t="e">
        <f>E121/E122</f>
        <v>#DIV/0!</v>
      </c>
      <c r="G121" s="425"/>
      <c r="H121" s="426"/>
    </row>
    <row r="122" spans="1:8" x14ac:dyDescent="0.55000000000000004">
      <c r="A122" s="106"/>
      <c r="C122" s="163"/>
      <c r="D122" s="164" t="s">
        <v>307</v>
      </c>
      <c r="E122" s="165">
        <f>SUM(E116:E121)</f>
        <v>0</v>
      </c>
      <c r="F122" s="91"/>
      <c r="G122" s="166" t="s">
        <v>287</v>
      </c>
      <c r="H122" s="291"/>
    </row>
    <row r="123" spans="1:8" ht="14.7" thickBot="1" x14ac:dyDescent="0.6">
      <c r="A123" s="121"/>
      <c r="B123" s="96"/>
      <c r="C123" s="169"/>
      <c r="D123" s="170"/>
      <c r="E123" s="170"/>
      <c r="F123" s="171"/>
      <c r="G123" s="97"/>
      <c r="H123" s="172"/>
    </row>
    <row r="124" spans="1:8" ht="14.7" thickBot="1" x14ac:dyDescent="0.6">
      <c r="C124" s="163"/>
      <c r="E124" s="140"/>
      <c r="F124" s="92"/>
      <c r="G124" s="92"/>
      <c r="H124" s="92"/>
    </row>
    <row r="125" spans="1:8" ht="15.9" thickBot="1" x14ac:dyDescent="0.65">
      <c r="A125" s="419" t="s">
        <v>387</v>
      </c>
      <c r="B125" s="420"/>
      <c r="C125" s="420"/>
      <c r="D125" s="420"/>
      <c r="E125" s="420"/>
      <c r="F125" s="420"/>
      <c r="G125" s="420"/>
      <c r="H125" s="421"/>
    </row>
    <row r="126" spans="1:8" ht="15" customHeight="1" x14ac:dyDescent="0.55000000000000004">
      <c r="A126" s="74" t="s">
        <v>116</v>
      </c>
      <c r="B126" s="75" t="s">
        <v>351</v>
      </c>
      <c r="C126" s="75"/>
      <c r="D126" s="75"/>
      <c r="E126" s="75"/>
      <c r="F126" s="75"/>
      <c r="G126" s="75"/>
      <c r="H126" s="207"/>
    </row>
    <row r="127" spans="1:8" x14ac:dyDescent="0.55000000000000004">
      <c r="A127" s="106"/>
      <c r="H127" s="76"/>
    </row>
    <row r="128" spans="1:8" x14ac:dyDescent="0.55000000000000004">
      <c r="A128" s="74"/>
      <c r="B128" s="50" t="s">
        <v>395</v>
      </c>
      <c r="D128" s="423"/>
      <c r="E128" s="423"/>
      <c r="F128" s="423"/>
      <c r="G128" s="423"/>
      <c r="H128" s="424"/>
    </row>
    <row r="129" spans="1:8" x14ac:dyDescent="0.55000000000000004">
      <c r="A129" s="74"/>
      <c r="C129" s="78"/>
      <c r="D129" s="78"/>
      <c r="E129" s="78"/>
      <c r="F129" s="78"/>
      <c r="G129" s="78"/>
      <c r="H129" s="79"/>
    </row>
    <row r="130" spans="1:8" x14ac:dyDescent="0.55000000000000004">
      <c r="A130" s="106"/>
      <c r="E130" s="467" t="s">
        <v>272</v>
      </c>
      <c r="F130" s="468"/>
      <c r="G130" s="468"/>
      <c r="H130" s="469"/>
    </row>
    <row r="131" spans="1:8" x14ac:dyDescent="0.55000000000000004">
      <c r="A131" s="106"/>
      <c r="E131" s="80" t="s">
        <v>120</v>
      </c>
      <c r="F131" s="80" t="s">
        <v>120</v>
      </c>
      <c r="G131" s="80" t="s">
        <v>120</v>
      </c>
      <c r="H131" s="81" t="s">
        <v>120</v>
      </c>
    </row>
    <row r="132" spans="1:8" x14ac:dyDescent="0.55000000000000004">
      <c r="A132" s="106"/>
      <c r="E132" s="80" t="s">
        <v>239</v>
      </c>
      <c r="F132" s="80" t="s">
        <v>294</v>
      </c>
      <c r="G132" s="80" t="s">
        <v>295</v>
      </c>
      <c r="H132" s="81" t="s">
        <v>296</v>
      </c>
    </row>
    <row r="133" spans="1:8" x14ac:dyDescent="0.55000000000000004">
      <c r="A133" s="106"/>
      <c r="B133" s="82" t="s">
        <v>182</v>
      </c>
      <c r="C133" s="83"/>
      <c r="D133" s="84"/>
      <c r="E133" s="83" t="s">
        <v>177</v>
      </c>
      <c r="F133" s="83" t="s">
        <v>241</v>
      </c>
      <c r="G133" s="83" t="s">
        <v>240</v>
      </c>
      <c r="H133" s="135" t="s">
        <v>297</v>
      </c>
    </row>
    <row r="134" spans="1:8" ht="22" customHeight="1" x14ac:dyDescent="0.55000000000000004">
      <c r="A134" s="106"/>
      <c r="B134" s="88" t="s">
        <v>269</v>
      </c>
      <c r="C134" s="80"/>
      <c r="D134" s="80"/>
      <c r="E134" s="80"/>
      <c r="F134" s="80"/>
      <c r="G134" s="80"/>
      <c r="H134" s="81"/>
    </row>
    <row r="135" spans="1:8" ht="15" customHeight="1" x14ac:dyDescent="0.55000000000000004">
      <c r="A135" s="106"/>
      <c r="B135" s="429"/>
      <c r="C135" s="441"/>
      <c r="D135" s="430"/>
      <c r="E135" s="269"/>
      <c r="F135" s="269"/>
      <c r="G135" s="283"/>
      <c r="H135" s="284"/>
    </row>
    <row r="136" spans="1:8" x14ac:dyDescent="0.55000000000000004">
      <c r="A136" s="106"/>
      <c r="B136" s="429"/>
      <c r="C136" s="441"/>
      <c r="D136" s="430"/>
      <c r="E136" s="269"/>
      <c r="F136" s="269"/>
      <c r="G136" s="283"/>
      <c r="H136" s="284"/>
    </row>
    <row r="137" spans="1:8" x14ac:dyDescent="0.55000000000000004">
      <c r="A137" s="106"/>
      <c r="B137" s="429"/>
      <c r="C137" s="441"/>
      <c r="D137" s="430"/>
      <c r="E137" s="269"/>
      <c r="F137" s="269"/>
      <c r="G137" s="283"/>
      <c r="H137" s="284"/>
    </row>
    <row r="138" spans="1:8" x14ac:dyDescent="0.55000000000000004">
      <c r="A138" s="106"/>
      <c r="B138" s="429"/>
      <c r="C138" s="441"/>
      <c r="D138" s="430"/>
      <c r="E138" s="269"/>
      <c r="F138" s="269"/>
      <c r="G138" s="283"/>
      <c r="H138" s="284"/>
    </row>
    <row r="139" spans="1:8" x14ac:dyDescent="0.55000000000000004">
      <c r="A139" s="106"/>
      <c r="B139" s="429"/>
      <c r="C139" s="441"/>
      <c r="D139" s="430"/>
      <c r="E139" s="269"/>
      <c r="F139" s="269"/>
      <c r="G139" s="283"/>
      <c r="H139" s="284"/>
    </row>
    <row r="140" spans="1:8" x14ac:dyDescent="0.55000000000000004">
      <c r="A140" s="106"/>
      <c r="B140" s="429"/>
      <c r="C140" s="441"/>
      <c r="D140" s="430"/>
      <c r="E140" s="269"/>
      <c r="F140" s="269"/>
      <c r="G140" s="283"/>
      <c r="H140" s="284"/>
    </row>
    <row r="141" spans="1:8" x14ac:dyDescent="0.55000000000000004">
      <c r="A141" s="106"/>
      <c r="B141" s="429"/>
      <c r="C141" s="441"/>
      <c r="D141" s="430"/>
      <c r="E141" s="269"/>
      <c r="F141" s="269"/>
      <c r="G141" s="283"/>
      <c r="H141" s="284"/>
    </row>
    <row r="142" spans="1:8" x14ac:dyDescent="0.55000000000000004">
      <c r="A142" s="106"/>
      <c r="B142" s="429"/>
      <c r="C142" s="441"/>
      <c r="D142" s="430"/>
      <c r="E142" s="269"/>
      <c r="F142" s="269"/>
      <c r="G142" s="283"/>
      <c r="H142" s="284"/>
    </row>
    <row r="143" spans="1:8" x14ac:dyDescent="0.55000000000000004">
      <c r="A143" s="106"/>
      <c r="B143" s="429"/>
      <c r="C143" s="441"/>
      <c r="D143" s="430"/>
      <c r="E143" s="269"/>
      <c r="F143" s="269"/>
      <c r="G143" s="283"/>
      <c r="H143" s="284"/>
    </row>
    <row r="144" spans="1:8" x14ac:dyDescent="0.55000000000000004">
      <c r="A144" s="106"/>
      <c r="B144" s="429"/>
      <c r="C144" s="441"/>
      <c r="D144" s="430"/>
      <c r="E144" s="269"/>
      <c r="F144" s="269"/>
      <c r="G144" s="283"/>
      <c r="H144" s="284"/>
    </row>
    <row r="145" spans="1:8" x14ac:dyDescent="0.55000000000000004">
      <c r="A145" s="106"/>
      <c r="B145" s="408" t="s">
        <v>135</v>
      </c>
      <c r="C145" s="409"/>
      <c r="D145" s="410"/>
      <c r="E145" s="269"/>
      <c r="F145" s="269"/>
      <c r="G145" s="283"/>
      <c r="H145" s="284"/>
    </row>
    <row r="146" spans="1:8" x14ac:dyDescent="0.55000000000000004">
      <c r="A146" s="106"/>
      <c r="B146" s="429"/>
      <c r="C146" s="441"/>
      <c r="D146" s="430"/>
      <c r="E146" s="269"/>
      <c r="F146" s="269"/>
      <c r="G146" s="283"/>
      <c r="H146" s="284"/>
    </row>
    <row r="147" spans="1:8" ht="22" customHeight="1" x14ac:dyDescent="0.55000000000000004">
      <c r="A147" s="106"/>
      <c r="B147" s="88" t="s">
        <v>270</v>
      </c>
      <c r="C147" s="113"/>
      <c r="D147" s="140"/>
      <c r="E147" s="140"/>
      <c r="F147" s="140"/>
      <c r="G147" s="141"/>
      <c r="H147" s="142"/>
    </row>
    <row r="148" spans="1:8" ht="15" customHeight="1" x14ac:dyDescent="0.55000000000000004">
      <c r="A148" s="106"/>
      <c r="B148" s="429"/>
      <c r="C148" s="441"/>
      <c r="D148" s="430"/>
      <c r="E148" s="269"/>
      <c r="F148" s="269"/>
      <c r="G148" s="283"/>
      <c r="H148" s="284"/>
    </row>
    <row r="149" spans="1:8" x14ac:dyDescent="0.55000000000000004">
      <c r="A149" s="106"/>
      <c r="B149" s="429"/>
      <c r="C149" s="441"/>
      <c r="D149" s="430"/>
      <c r="E149" s="269"/>
      <c r="F149" s="269"/>
      <c r="G149" s="283"/>
      <c r="H149" s="284"/>
    </row>
    <row r="150" spans="1:8" x14ac:dyDescent="0.55000000000000004">
      <c r="A150" s="106"/>
      <c r="B150" s="429"/>
      <c r="C150" s="441"/>
      <c r="D150" s="430"/>
      <c r="E150" s="269"/>
      <c r="F150" s="269"/>
      <c r="G150" s="283"/>
      <c r="H150" s="284"/>
    </row>
    <row r="151" spans="1:8" x14ac:dyDescent="0.55000000000000004">
      <c r="A151" s="106"/>
      <c r="B151" s="429"/>
      <c r="C151" s="441"/>
      <c r="D151" s="430"/>
      <c r="E151" s="269"/>
      <c r="F151" s="269"/>
      <c r="G151" s="283"/>
      <c r="H151" s="284"/>
    </row>
    <row r="152" spans="1:8" x14ac:dyDescent="0.55000000000000004">
      <c r="A152" s="106"/>
      <c r="B152" s="429"/>
      <c r="C152" s="441"/>
      <c r="D152" s="430"/>
      <c r="E152" s="269"/>
      <c r="F152" s="269"/>
      <c r="G152" s="283"/>
      <c r="H152" s="284"/>
    </row>
    <row r="153" spans="1:8" x14ac:dyDescent="0.55000000000000004">
      <c r="A153" s="106"/>
      <c r="B153" s="429"/>
      <c r="C153" s="441"/>
      <c r="D153" s="430"/>
      <c r="E153" s="269"/>
      <c r="F153" s="269"/>
      <c r="G153" s="283"/>
      <c r="H153" s="284"/>
    </row>
    <row r="154" spans="1:8" x14ac:dyDescent="0.55000000000000004">
      <c r="A154" s="106"/>
      <c r="B154" s="429"/>
      <c r="C154" s="441"/>
      <c r="D154" s="430"/>
      <c r="E154" s="269"/>
      <c r="F154" s="269"/>
      <c r="G154" s="283"/>
      <c r="H154" s="284"/>
    </row>
    <row r="155" spans="1:8" x14ac:dyDescent="0.55000000000000004">
      <c r="A155" s="106"/>
      <c r="B155" s="429"/>
      <c r="C155" s="441"/>
      <c r="D155" s="430"/>
      <c r="E155" s="269"/>
      <c r="F155" s="269"/>
      <c r="G155" s="283"/>
      <c r="H155" s="284"/>
    </row>
    <row r="156" spans="1:8" x14ac:dyDescent="0.55000000000000004">
      <c r="A156" s="106"/>
      <c r="B156" s="429"/>
      <c r="C156" s="441"/>
      <c r="D156" s="430"/>
      <c r="E156" s="269"/>
      <c r="F156" s="269"/>
      <c r="G156" s="283"/>
      <c r="H156" s="284"/>
    </row>
    <row r="157" spans="1:8" x14ac:dyDescent="0.55000000000000004">
      <c r="A157" s="106"/>
      <c r="B157" s="429"/>
      <c r="C157" s="441"/>
      <c r="D157" s="430"/>
      <c r="E157" s="269"/>
      <c r="F157" s="269"/>
      <c r="G157" s="283"/>
      <c r="H157" s="284"/>
    </row>
    <row r="158" spans="1:8" x14ac:dyDescent="0.55000000000000004">
      <c r="A158" s="106"/>
      <c r="B158" s="408" t="s">
        <v>135</v>
      </c>
      <c r="C158" s="409"/>
      <c r="D158" s="410"/>
      <c r="E158" s="269"/>
      <c r="F158" s="269"/>
      <c r="G158" s="283"/>
      <c r="H158" s="284"/>
    </row>
    <row r="159" spans="1:8" x14ac:dyDescent="0.55000000000000004">
      <c r="A159" s="106"/>
      <c r="B159" s="429"/>
      <c r="C159" s="441"/>
      <c r="D159" s="430"/>
      <c r="E159" s="269"/>
      <c r="F159" s="269"/>
      <c r="G159" s="283"/>
      <c r="H159" s="284"/>
    </row>
    <row r="160" spans="1:8" x14ac:dyDescent="0.55000000000000004">
      <c r="A160" s="106"/>
      <c r="B160" s="143"/>
      <c r="C160" s="120"/>
      <c r="D160" s="208"/>
      <c r="E160" s="208"/>
      <c r="F160" s="208"/>
      <c r="G160" s="208"/>
      <c r="H160" s="209"/>
    </row>
    <row r="161" spans="1:8" x14ac:dyDescent="0.55000000000000004">
      <c r="A161" s="74" t="s">
        <v>117</v>
      </c>
      <c r="B161" s="118" t="s">
        <v>318</v>
      </c>
      <c r="C161" s="119"/>
      <c r="D161" s="119"/>
      <c r="E161" s="120"/>
      <c r="F161" s="120"/>
      <c r="G161" s="120"/>
      <c r="H161" s="173"/>
    </row>
    <row r="162" spans="1:8" x14ac:dyDescent="0.55000000000000004">
      <c r="A162" s="106"/>
      <c r="B162" s="411"/>
      <c r="C162" s="411"/>
      <c r="D162" s="411"/>
      <c r="E162" s="411"/>
      <c r="F162" s="411"/>
      <c r="G162" s="411"/>
      <c r="H162" s="412"/>
    </row>
    <row r="163" spans="1:8" x14ac:dyDescent="0.55000000000000004">
      <c r="A163" s="106"/>
      <c r="B163" s="411"/>
      <c r="C163" s="411"/>
      <c r="D163" s="411"/>
      <c r="E163" s="411"/>
      <c r="F163" s="411"/>
      <c r="G163" s="411"/>
      <c r="H163" s="412"/>
    </row>
    <row r="164" spans="1:8" ht="14.7" thickBot="1" x14ac:dyDescent="0.6">
      <c r="A164" s="121"/>
      <c r="B164" s="174"/>
      <c r="C164" s="175"/>
      <c r="D164" s="175"/>
      <c r="E164" s="175"/>
      <c r="F164" s="175"/>
      <c r="G164" s="175"/>
      <c r="H164" s="210"/>
    </row>
  </sheetData>
  <sheetProtection algorithmName="SHA-512" hashValue="so5NMmL1CTUi7yOBHGm+JmVr259+8qK4xE6OwcTNao96eIiY0hNsx1tE8jjLIDKpqsZlrmKnW23/oZ2bAAiTfA==" saltValue="tUU1Yo2dY7cYCvY7gVednQ==" spinCount="100000" sheet="1" objects="1" scenarios="1" insertRows="0"/>
  <mergeCells count="87">
    <mergeCell ref="A27:H27"/>
    <mergeCell ref="B28:H29"/>
    <mergeCell ref="D32:H32"/>
    <mergeCell ref="E34:H34"/>
    <mergeCell ref="B39:C39"/>
    <mergeCell ref="B40:C40"/>
    <mergeCell ref="B41:C41"/>
    <mergeCell ref="B42:C42"/>
    <mergeCell ref="B43:C43"/>
    <mergeCell ref="B44:C44"/>
    <mergeCell ref="B45:C45"/>
    <mergeCell ref="B46:C46"/>
    <mergeCell ref="B47:C47"/>
    <mergeCell ref="B48:C48"/>
    <mergeCell ref="B49:C49"/>
    <mergeCell ref="B50:C50"/>
    <mergeCell ref="B52:C52"/>
    <mergeCell ref="B53:C53"/>
    <mergeCell ref="B54:C54"/>
    <mergeCell ref="B55:C55"/>
    <mergeCell ref="B56:C56"/>
    <mergeCell ref="B57:C57"/>
    <mergeCell ref="B58:C58"/>
    <mergeCell ref="B59:C59"/>
    <mergeCell ref="B60:C60"/>
    <mergeCell ref="B61:C61"/>
    <mergeCell ref="B62:C62"/>
    <mergeCell ref="B63:C63"/>
    <mergeCell ref="B75:H76"/>
    <mergeCell ref="B78:H81"/>
    <mergeCell ref="C72:H72"/>
    <mergeCell ref="D83:H83"/>
    <mergeCell ref="G89:H89"/>
    <mergeCell ref="G90:H90"/>
    <mergeCell ref="G91:H91"/>
    <mergeCell ref="G92:H92"/>
    <mergeCell ref="G93:H93"/>
    <mergeCell ref="G94:H94"/>
    <mergeCell ref="G98:H98"/>
    <mergeCell ref="G99:H99"/>
    <mergeCell ref="G100:H100"/>
    <mergeCell ref="G101:H101"/>
    <mergeCell ref="G102:H102"/>
    <mergeCell ref="G103:H103"/>
    <mergeCell ref="G107:H107"/>
    <mergeCell ref="G108:H108"/>
    <mergeCell ref="G109:H109"/>
    <mergeCell ref="G110:H110"/>
    <mergeCell ref="G111:H111"/>
    <mergeCell ref="G112:H112"/>
    <mergeCell ref="G116:H116"/>
    <mergeCell ref="G117:H117"/>
    <mergeCell ref="G118:H118"/>
    <mergeCell ref="G119:H119"/>
    <mergeCell ref="G120:H120"/>
    <mergeCell ref="G121:H121"/>
    <mergeCell ref="B138:D138"/>
    <mergeCell ref="B139:D139"/>
    <mergeCell ref="B140:D140"/>
    <mergeCell ref="B141:D141"/>
    <mergeCell ref="A125:H125"/>
    <mergeCell ref="D128:H128"/>
    <mergeCell ref="E130:H130"/>
    <mergeCell ref="B135:D135"/>
    <mergeCell ref="B136:D136"/>
    <mergeCell ref="B162:H163"/>
    <mergeCell ref="B153:D153"/>
    <mergeCell ref="B154:D154"/>
    <mergeCell ref="B155:D155"/>
    <mergeCell ref="B156:D156"/>
    <mergeCell ref="B157:D15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s>
  <conditionalFormatting sqref="A27:H164">
    <cfRule type="expression" dxfId="70" priority="1">
      <formula>AND($F$11="no",$F$13="no",$F$15="no",$F$17="no")</formula>
    </cfRule>
  </conditionalFormatting>
  <conditionalFormatting sqref="E39:E50 E52:E64 E66:E69 B88:H95 E135:E146 E148:E159">
    <cfRule type="expression" dxfId="69" priority="5">
      <formula>$F$11="no"</formula>
    </cfRule>
  </conditionalFormatting>
  <conditionalFormatting sqref="F39:F50 F52:F64 F66:F69 B97:H104 F135:F146 F148:F159">
    <cfRule type="expression" dxfId="68" priority="4">
      <formula>$F$13="no"</formula>
    </cfRule>
  </conditionalFormatting>
  <conditionalFormatting sqref="G39:G50 G52:G64 G66:G69 B106:H113 G135:G146 G148:G159">
    <cfRule type="expression" dxfId="67" priority="3">
      <formula>$F$15="no"</formula>
    </cfRule>
  </conditionalFormatting>
  <conditionalFormatting sqref="H39:H50 H52:H64 H66:H69 B115:H122 H135:H146 H148:H159">
    <cfRule type="expression" dxfId="66" priority="2">
      <formula>$F$17="no"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'Yes or No'!$A:$A</xm:f>
          </x14:formula1>
          <xm:sqref>F11 F17 F13 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5"/>
  <sheetViews>
    <sheetView showGridLines="0" zoomScaleNormal="100" workbookViewId="0">
      <pane ySplit="4" topLeftCell="A50" activePane="bottomLeft" state="frozen"/>
      <selection pane="bottomLeft"/>
    </sheetView>
  </sheetViews>
  <sheetFormatPr defaultRowHeight="14.4" x14ac:dyDescent="0.55000000000000004"/>
  <cols>
    <col min="2" max="2" width="49" customWidth="1"/>
    <col min="3" max="3" width="7.5234375" customWidth="1"/>
    <col min="4" max="4" width="49" customWidth="1"/>
  </cols>
  <sheetData>
    <row r="1" spans="1:5" ht="18.3" x14ac:dyDescent="0.7">
      <c r="A1" s="2" t="str">
        <f>'Cover and Instructions'!A1</f>
        <v>Georgia State Health Benefit Plan MHPAEA Parity</v>
      </c>
      <c r="E1" s="42" t="s">
        <v>527</v>
      </c>
    </row>
    <row r="2" spans="1:5" ht="25.8" x14ac:dyDescent="0.95">
      <c r="A2" s="3" t="s">
        <v>16</v>
      </c>
    </row>
    <row r="3" spans="1:5" ht="20.399999999999999" x14ac:dyDescent="0.75">
      <c r="A3" s="7" t="s">
        <v>19</v>
      </c>
    </row>
    <row r="5" spans="1:5" x14ac:dyDescent="0.55000000000000004">
      <c r="A5" s="12" t="s">
        <v>589</v>
      </c>
    </row>
    <row r="6" spans="1:5" x14ac:dyDescent="0.55000000000000004">
      <c r="A6" s="8"/>
    </row>
    <row r="7" spans="1:5" x14ac:dyDescent="0.55000000000000004">
      <c r="A7" s="385" t="s">
        <v>587</v>
      </c>
      <c r="B7" s="385"/>
      <c r="C7" s="385"/>
      <c r="D7" s="385"/>
      <c r="E7" s="385"/>
    </row>
    <row r="8" spans="1:5" x14ac:dyDescent="0.55000000000000004">
      <c r="A8" s="385"/>
      <c r="B8" s="385"/>
      <c r="C8" s="385"/>
      <c r="D8" s="385"/>
      <c r="E8" s="385"/>
    </row>
    <row r="9" spans="1:5" x14ac:dyDescent="0.55000000000000004">
      <c r="A9" s="6"/>
      <c r="B9" s="6"/>
      <c r="C9" s="6"/>
      <c r="D9" s="6"/>
      <c r="E9" s="6"/>
    </row>
    <row r="10" spans="1:5" x14ac:dyDescent="0.55000000000000004">
      <c r="A10" s="385" t="s">
        <v>588</v>
      </c>
      <c r="B10" s="385"/>
      <c r="C10" s="385"/>
      <c r="D10" s="385"/>
      <c r="E10" s="385"/>
    </row>
    <row r="11" spans="1:5" x14ac:dyDescent="0.55000000000000004">
      <c r="A11" s="385"/>
      <c r="B11" s="385"/>
      <c r="C11" s="385"/>
      <c r="D11" s="385"/>
      <c r="E11" s="385"/>
    </row>
    <row r="12" spans="1:5" x14ac:dyDescent="0.55000000000000004">
      <c r="A12" s="6"/>
      <c r="B12" s="6"/>
      <c r="C12" s="6"/>
      <c r="D12" s="6"/>
      <c r="E12" s="6"/>
    </row>
    <row r="13" spans="1:5" x14ac:dyDescent="0.55000000000000004">
      <c r="A13" s="385" t="s">
        <v>20</v>
      </c>
      <c r="B13" s="385"/>
      <c r="C13" s="385"/>
      <c r="D13" s="385"/>
      <c r="E13" s="385"/>
    </row>
    <row r="14" spans="1:5" x14ac:dyDescent="0.55000000000000004">
      <c r="A14" s="385"/>
      <c r="B14" s="385"/>
      <c r="C14" s="385"/>
      <c r="D14" s="385"/>
      <c r="E14" s="385"/>
    </row>
    <row r="15" spans="1:5" x14ac:dyDescent="0.55000000000000004">
      <c r="A15" s="6"/>
      <c r="B15" s="6"/>
      <c r="C15" s="6"/>
      <c r="D15" s="6"/>
      <c r="E15" s="6"/>
    </row>
    <row r="16" spans="1:5" x14ac:dyDescent="0.55000000000000004">
      <c r="A16" s="385" t="s">
        <v>88</v>
      </c>
      <c r="B16" s="385"/>
      <c r="C16" s="385"/>
      <c r="D16" s="385"/>
      <c r="E16" s="385"/>
    </row>
    <row r="17" spans="1:5" x14ac:dyDescent="0.55000000000000004">
      <c r="A17" s="385"/>
      <c r="B17" s="385"/>
      <c r="C17" s="385"/>
      <c r="D17" s="385"/>
      <c r="E17" s="385"/>
    </row>
    <row r="18" spans="1:5" x14ac:dyDescent="0.55000000000000004">
      <c r="A18" s="385"/>
      <c r="B18" s="385"/>
      <c r="C18" s="385"/>
      <c r="D18" s="385"/>
      <c r="E18" s="385"/>
    </row>
    <row r="19" spans="1:5" x14ac:dyDescent="0.55000000000000004">
      <c r="A19" s="385" t="s">
        <v>89</v>
      </c>
      <c r="B19" s="385"/>
      <c r="C19" s="385"/>
      <c r="D19" s="385"/>
      <c r="E19" s="385"/>
    </row>
    <row r="20" spans="1:5" x14ac:dyDescent="0.55000000000000004">
      <c r="A20" s="385"/>
      <c r="B20" s="385"/>
      <c r="C20" s="385"/>
      <c r="D20" s="385"/>
      <c r="E20" s="385"/>
    </row>
    <row r="21" spans="1:5" x14ac:dyDescent="0.55000000000000004">
      <c r="A21" s="6"/>
      <c r="B21" s="6"/>
      <c r="C21" s="6"/>
      <c r="D21" s="6"/>
      <c r="E21" s="6"/>
    </row>
    <row r="22" spans="1:5" x14ac:dyDescent="0.55000000000000004">
      <c r="A22" s="385" t="s">
        <v>90</v>
      </c>
      <c r="B22" s="385"/>
      <c r="C22" s="385"/>
      <c r="D22" s="385"/>
      <c r="E22" s="385"/>
    </row>
    <row r="23" spans="1:5" x14ac:dyDescent="0.55000000000000004">
      <c r="A23" s="385"/>
      <c r="B23" s="385"/>
      <c r="C23" s="385"/>
      <c r="D23" s="385"/>
      <c r="E23" s="385"/>
    </row>
    <row r="24" spans="1:5" x14ac:dyDescent="0.55000000000000004">
      <c r="A24" s="6"/>
      <c r="B24" s="6"/>
      <c r="C24" s="6"/>
      <c r="D24" s="6"/>
      <c r="E24" s="6"/>
    </row>
    <row r="25" spans="1:5" x14ac:dyDescent="0.55000000000000004">
      <c r="A25" s="385" t="s">
        <v>91</v>
      </c>
      <c r="B25" s="385"/>
      <c r="C25" s="385"/>
      <c r="D25" s="385"/>
      <c r="E25" s="385"/>
    </row>
    <row r="26" spans="1:5" x14ac:dyDescent="0.55000000000000004">
      <c r="A26" s="385"/>
      <c r="B26" s="385"/>
      <c r="C26" s="385"/>
      <c r="D26" s="385"/>
      <c r="E26" s="385"/>
    </row>
    <row r="27" spans="1:5" x14ac:dyDescent="0.55000000000000004">
      <c r="A27" s="385"/>
      <c r="B27" s="385"/>
      <c r="C27" s="385"/>
      <c r="D27" s="385"/>
      <c r="E27" s="385"/>
    </row>
    <row r="28" spans="1:5" x14ac:dyDescent="0.55000000000000004">
      <c r="A28" s="385"/>
      <c r="B28" s="385"/>
      <c r="C28" s="385"/>
      <c r="D28" s="385"/>
      <c r="E28" s="385"/>
    </row>
    <row r="29" spans="1:5" x14ac:dyDescent="0.55000000000000004">
      <c r="A29" s="385"/>
      <c r="B29" s="385"/>
      <c r="C29" s="385"/>
      <c r="D29" s="385"/>
      <c r="E29" s="385"/>
    </row>
    <row r="31" spans="1:5" x14ac:dyDescent="0.55000000000000004">
      <c r="A31" s="12" t="s">
        <v>85</v>
      </c>
    </row>
    <row r="33" spans="1:15" x14ac:dyDescent="0.55000000000000004">
      <c r="A33" t="s">
        <v>457</v>
      </c>
    </row>
    <row r="35" spans="1:15" x14ac:dyDescent="0.55000000000000004">
      <c r="A35" s="385" t="s">
        <v>484</v>
      </c>
      <c r="B35" s="385"/>
      <c r="C35" s="385"/>
      <c r="D35" s="385"/>
      <c r="E35" s="385"/>
    </row>
    <row r="36" spans="1:15" x14ac:dyDescent="0.55000000000000004">
      <c r="A36" s="385"/>
      <c r="B36" s="385"/>
      <c r="C36" s="385"/>
      <c r="D36" s="385"/>
      <c r="E36" s="385"/>
    </row>
    <row r="37" spans="1:15" x14ac:dyDescent="0.55000000000000004">
      <c r="A37" s="385"/>
      <c r="B37" s="385"/>
      <c r="C37" s="385"/>
      <c r="D37" s="385"/>
      <c r="E37" s="385"/>
    </row>
    <row r="38" spans="1:15" x14ac:dyDescent="0.55000000000000004">
      <c r="A38" s="6"/>
      <c r="B38" s="6"/>
      <c r="C38" s="6"/>
      <c r="D38" s="6"/>
      <c r="E38" s="6"/>
    </row>
    <row r="39" spans="1:15" x14ac:dyDescent="0.55000000000000004">
      <c r="A39" s="385" t="s">
        <v>492</v>
      </c>
      <c r="B39" s="385"/>
      <c r="C39" s="385"/>
      <c r="D39" s="385"/>
      <c r="E39" s="385"/>
    </row>
    <row r="40" spans="1:15" x14ac:dyDescent="0.55000000000000004">
      <c r="A40" s="385"/>
      <c r="B40" s="385"/>
      <c r="C40" s="385"/>
      <c r="D40" s="385"/>
      <c r="E40" s="385"/>
    </row>
    <row r="41" spans="1:15" x14ac:dyDescent="0.55000000000000004">
      <c r="A41" s="385"/>
      <c r="B41" s="385"/>
      <c r="C41" s="385"/>
      <c r="D41" s="385"/>
      <c r="E41" s="385"/>
    </row>
    <row r="42" spans="1:15" x14ac:dyDescent="0.55000000000000004">
      <c r="A42" s="385"/>
      <c r="B42" s="385"/>
      <c r="C42" s="385"/>
      <c r="D42" s="385"/>
      <c r="E42" s="385"/>
    </row>
    <row r="43" spans="1:15" x14ac:dyDescent="0.55000000000000004">
      <c r="A43" s="385"/>
      <c r="B43" s="385"/>
      <c r="C43" s="385"/>
      <c r="D43" s="385"/>
      <c r="E43" s="385"/>
    </row>
    <row r="44" spans="1:15" x14ac:dyDescent="0.55000000000000004">
      <c r="A44" s="6"/>
      <c r="B44" s="33"/>
      <c r="C44" s="33"/>
      <c r="D44" s="33"/>
      <c r="E44" s="6"/>
      <c r="O44" s="34"/>
    </row>
    <row r="45" spans="1:15" x14ac:dyDescent="0.55000000000000004">
      <c r="A45" s="6"/>
      <c r="B45" s="34" t="s">
        <v>184</v>
      </c>
      <c r="C45" s="34"/>
      <c r="D45" s="34" t="s">
        <v>526</v>
      </c>
      <c r="E45" s="6"/>
      <c r="O45" s="35"/>
    </row>
    <row r="46" spans="1:15" x14ac:dyDescent="0.55000000000000004">
      <c r="A46" s="6"/>
      <c r="B46" s="35" t="s">
        <v>493</v>
      </c>
      <c r="C46" s="35"/>
      <c r="D46" s="35" t="s">
        <v>512</v>
      </c>
      <c r="E46" s="6"/>
      <c r="O46" s="35"/>
    </row>
    <row r="47" spans="1:15" x14ac:dyDescent="0.55000000000000004">
      <c r="A47" s="6"/>
      <c r="B47" s="35" t="s">
        <v>494</v>
      </c>
      <c r="C47" s="35"/>
      <c r="D47" s="35" t="s">
        <v>513</v>
      </c>
      <c r="E47" s="6"/>
      <c r="O47" s="35"/>
    </row>
    <row r="48" spans="1:15" x14ac:dyDescent="0.55000000000000004">
      <c r="A48" s="6"/>
      <c r="B48" s="35" t="s">
        <v>495</v>
      </c>
      <c r="C48" s="35"/>
      <c r="D48" s="35" t="s">
        <v>514</v>
      </c>
      <c r="E48" s="6"/>
      <c r="O48" s="35"/>
    </row>
    <row r="49" spans="1:15" x14ac:dyDescent="0.55000000000000004">
      <c r="A49" s="6"/>
      <c r="B49" s="35" t="s">
        <v>496</v>
      </c>
      <c r="C49" s="35"/>
      <c r="D49" s="35" t="s">
        <v>515</v>
      </c>
      <c r="E49" s="6"/>
      <c r="O49" s="35"/>
    </row>
    <row r="50" spans="1:15" x14ac:dyDescent="0.55000000000000004">
      <c r="A50" s="6"/>
      <c r="B50" s="35" t="s">
        <v>497</v>
      </c>
      <c r="C50" s="35"/>
      <c r="D50" s="35" t="s">
        <v>516</v>
      </c>
      <c r="E50" s="6"/>
      <c r="O50" s="35"/>
    </row>
    <row r="51" spans="1:15" x14ac:dyDescent="0.55000000000000004">
      <c r="A51" s="6"/>
      <c r="B51" s="35" t="s">
        <v>498</v>
      </c>
      <c r="C51" s="35"/>
      <c r="D51" s="35" t="s">
        <v>517</v>
      </c>
      <c r="E51" s="6"/>
      <c r="K51" s="6"/>
      <c r="O51" s="34"/>
    </row>
    <row r="52" spans="1:15" x14ac:dyDescent="0.55000000000000004">
      <c r="A52" s="6"/>
      <c r="B52" t="s">
        <v>499</v>
      </c>
      <c r="C52" s="35"/>
      <c r="D52" s="385" t="s">
        <v>521</v>
      </c>
      <c r="E52" s="6"/>
      <c r="O52" s="35"/>
    </row>
    <row r="53" spans="1:15" x14ac:dyDescent="0.55000000000000004">
      <c r="A53" s="6"/>
      <c r="B53" t="s">
        <v>500</v>
      </c>
      <c r="C53" s="35"/>
      <c r="D53" s="385"/>
      <c r="E53" s="6"/>
      <c r="O53" s="35"/>
    </row>
    <row r="54" spans="1:15" x14ac:dyDescent="0.55000000000000004">
      <c r="A54" s="6"/>
      <c r="B54" t="s">
        <v>501</v>
      </c>
      <c r="C54" s="35"/>
      <c r="D54" s="385" t="s">
        <v>522</v>
      </c>
      <c r="E54" s="6"/>
      <c r="O54" s="35"/>
    </row>
    <row r="55" spans="1:15" x14ac:dyDescent="0.55000000000000004">
      <c r="A55" s="6"/>
      <c r="B55" t="s">
        <v>502</v>
      </c>
      <c r="C55" s="35"/>
      <c r="D55" s="385"/>
      <c r="E55" s="6"/>
      <c r="O55" s="35"/>
    </row>
    <row r="56" spans="1:15" ht="15" customHeight="1" x14ac:dyDescent="0.55000000000000004">
      <c r="A56" s="6"/>
      <c r="B56" t="s">
        <v>503</v>
      </c>
      <c r="C56" s="35"/>
      <c r="D56" s="385" t="s">
        <v>523</v>
      </c>
      <c r="E56" s="6"/>
      <c r="O56" s="35"/>
    </row>
    <row r="57" spans="1:15" x14ac:dyDescent="0.55000000000000004">
      <c r="A57" s="6"/>
      <c r="B57" t="s">
        <v>504</v>
      </c>
      <c r="C57" s="35"/>
      <c r="D57" s="385"/>
      <c r="E57" s="6"/>
      <c r="O57" s="35"/>
    </row>
    <row r="58" spans="1:15" x14ac:dyDescent="0.55000000000000004">
      <c r="A58" s="6"/>
      <c r="B58" t="s">
        <v>505</v>
      </c>
      <c r="C58" s="35"/>
      <c r="D58" s="385"/>
      <c r="E58" s="6"/>
      <c r="O58" s="35"/>
    </row>
    <row r="59" spans="1:15" x14ac:dyDescent="0.55000000000000004">
      <c r="A59" s="6"/>
      <c r="B59" t="s">
        <v>506</v>
      </c>
      <c r="C59" s="35"/>
      <c r="D59" s="385" t="s">
        <v>524</v>
      </c>
      <c r="E59" s="6"/>
      <c r="O59" s="34"/>
    </row>
    <row r="60" spans="1:15" x14ac:dyDescent="0.55000000000000004">
      <c r="A60" s="6"/>
      <c r="B60" s="385" t="s">
        <v>520</v>
      </c>
      <c r="C60" s="35"/>
      <c r="D60" s="385"/>
      <c r="E60" s="6"/>
      <c r="O60" s="35"/>
    </row>
    <row r="61" spans="1:15" x14ac:dyDescent="0.55000000000000004">
      <c r="A61" s="6"/>
      <c r="B61" s="385"/>
      <c r="C61" s="35"/>
      <c r="D61" s="385"/>
      <c r="E61" s="6"/>
      <c r="O61" s="35"/>
    </row>
    <row r="62" spans="1:15" x14ac:dyDescent="0.55000000000000004">
      <c r="A62" s="6"/>
      <c r="B62" t="s">
        <v>507</v>
      </c>
      <c r="C62" s="35"/>
      <c r="D62" s="385" t="s">
        <v>525</v>
      </c>
      <c r="E62" s="6"/>
      <c r="O62" s="35"/>
    </row>
    <row r="63" spans="1:15" x14ac:dyDescent="0.55000000000000004">
      <c r="A63" s="6"/>
      <c r="B63" t="s">
        <v>508</v>
      </c>
      <c r="C63" s="35"/>
      <c r="D63" s="385"/>
      <c r="E63" s="6"/>
      <c r="O63" s="35"/>
    </row>
    <row r="64" spans="1:15" x14ac:dyDescent="0.55000000000000004">
      <c r="A64" s="6"/>
      <c r="B64" t="s">
        <v>509</v>
      </c>
      <c r="C64" s="35"/>
      <c r="D64" s="385"/>
      <c r="E64" s="6"/>
      <c r="O64" s="35"/>
    </row>
    <row r="65" spans="1:15" x14ac:dyDescent="0.55000000000000004">
      <c r="A65" s="6"/>
      <c r="B65" t="s">
        <v>510</v>
      </c>
      <c r="C65" s="35"/>
      <c r="D65" s="6" t="s">
        <v>518</v>
      </c>
      <c r="E65" s="6"/>
      <c r="O65" s="35"/>
    </row>
    <row r="66" spans="1:15" x14ac:dyDescent="0.55000000000000004">
      <c r="A66" s="6"/>
      <c r="B66" t="s">
        <v>511</v>
      </c>
      <c r="C66" s="35"/>
      <c r="D66" s="6" t="s">
        <v>519</v>
      </c>
      <c r="E66" s="6"/>
    </row>
    <row r="67" spans="1:15" x14ac:dyDescent="0.55000000000000004">
      <c r="A67" s="6"/>
      <c r="C67" s="35"/>
      <c r="D67" s="6"/>
      <c r="E67" s="6"/>
    </row>
    <row r="68" spans="1:15" x14ac:dyDescent="0.55000000000000004">
      <c r="A68" s="6"/>
      <c r="B68" s="6"/>
      <c r="C68" s="6"/>
      <c r="D68" s="6"/>
      <c r="E68" s="6"/>
    </row>
    <row r="69" spans="1:15" x14ac:dyDescent="0.55000000000000004">
      <c r="A69" t="s">
        <v>485</v>
      </c>
    </row>
    <row r="71" spans="1:15" x14ac:dyDescent="0.55000000000000004">
      <c r="A71" t="s">
        <v>427</v>
      </c>
    </row>
    <row r="74" spans="1:15" x14ac:dyDescent="0.55000000000000004">
      <c r="A74" s="399" t="s">
        <v>590</v>
      </c>
      <c r="B74" s="399"/>
      <c r="C74" s="399"/>
      <c r="D74" s="399"/>
      <c r="E74" s="399"/>
    </row>
    <row r="75" spans="1:15" x14ac:dyDescent="0.55000000000000004">
      <c r="A75" s="399"/>
      <c r="B75" s="399"/>
      <c r="C75" s="399"/>
      <c r="D75" s="399"/>
      <c r="E75" s="399"/>
    </row>
  </sheetData>
  <sheetProtection algorithmName="SHA-512" hashValue="oTIsNYrnSF8Kg+RvcIn5WDJWzP/vTuNaI8ReT2MjSG9KMXvZa1c98e7DvoYKSIdzhZ5rRWWJOgPW5/vyHq19Tg==" saltValue="pyZRer90vQwueLj1E6DNbA==" spinCount="100000" sheet="1" objects="1" scenarios="1"/>
  <customSheetViews>
    <customSheetView guid="{13810DCC-AA08-45AA-A2EB-614B3F1533B3}" showGridLines="0">
      <pane ySplit="4" topLeftCell="A20" activePane="bottomLeft" state="frozen"/>
      <selection pane="bottomLeft" activeCell="A44" sqref="A44"/>
      <pageMargins left="0.7" right="0.7" top="0.75" bottom="0.75" header="0.3" footer="0.3"/>
      <pageSetup orientation="portrait" horizontalDpi="1200" verticalDpi="1200" r:id="rId1"/>
    </customSheetView>
  </customSheetViews>
  <mergeCells count="16">
    <mergeCell ref="A35:E37"/>
    <mergeCell ref="A39:E43"/>
    <mergeCell ref="A7:E8"/>
    <mergeCell ref="A25:E29"/>
    <mergeCell ref="A22:E23"/>
    <mergeCell ref="A19:E20"/>
    <mergeCell ref="A16:E18"/>
    <mergeCell ref="A13:E14"/>
    <mergeCell ref="A10:E11"/>
    <mergeCell ref="A74:E75"/>
    <mergeCell ref="D62:D64"/>
    <mergeCell ref="D52:D53"/>
    <mergeCell ref="D54:D55"/>
    <mergeCell ref="B60:B61"/>
    <mergeCell ref="D56:D58"/>
    <mergeCell ref="D59:D61"/>
  </mergeCells>
  <pageMargins left="0.7" right="0.7" top="0.75" bottom="0.75" header="0.3" footer="0.3"/>
  <pageSetup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O151"/>
  <sheetViews>
    <sheetView showGridLines="0" topLeftCell="A10" zoomScaleNormal="100" workbookViewId="0">
      <selection activeCell="E54" sqref="E54"/>
    </sheetView>
  </sheetViews>
  <sheetFormatPr defaultColWidth="9.15625" defaultRowHeight="14.4" x14ac:dyDescent="0.55000000000000004"/>
  <cols>
    <col min="1" max="1" width="3" style="44" customWidth="1"/>
    <col min="2" max="2" width="13" style="44" customWidth="1"/>
    <col min="3" max="3" width="39.7890625" style="44" customWidth="1"/>
    <col min="4" max="8" width="18.5234375" style="44" customWidth="1"/>
    <col min="9" max="9" width="2.734375" style="44" customWidth="1"/>
    <col min="10" max="16384" width="9.15625" style="44"/>
  </cols>
  <sheetData>
    <row r="1" spans="1:10" ht="18.75" customHeight="1" x14ac:dyDescent="0.7">
      <c r="A1" s="43" t="str">
        <f>'Cover and Instructions'!A1</f>
        <v>Georgia State Health Benefit Plan MHPAEA Parity</v>
      </c>
      <c r="H1" s="45" t="s">
        <v>527</v>
      </c>
    </row>
    <row r="2" spans="1:10" ht="25.8" x14ac:dyDescent="0.95">
      <c r="A2" s="46" t="s">
        <v>16</v>
      </c>
    </row>
    <row r="3" spans="1:10" ht="20.399999999999999" x14ac:dyDescent="0.75">
      <c r="A3" s="48" t="s">
        <v>417</v>
      </c>
    </row>
    <row r="5" spans="1:10" x14ac:dyDescent="0.55000000000000004">
      <c r="A5" s="50" t="s">
        <v>0</v>
      </c>
      <c r="C5" s="51" t="str">
        <f>'Cover and Instructions'!$D$4</f>
        <v>CVS Caremark</v>
      </c>
      <c r="D5" s="51"/>
      <c r="E5" s="51"/>
      <c r="F5" s="51"/>
      <c r="G5" s="51"/>
      <c r="H5" s="51"/>
    </row>
    <row r="6" spans="1:10" x14ac:dyDescent="0.55000000000000004">
      <c r="A6" s="50" t="s">
        <v>474</v>
      </c>
      <c r="C6" s="51" t="str">
        <f>'Cover and Instructions'!D5</f>
        <v>Anthem Statewide HMO</v>
      </c>
      <c r="D6" s="51"/>
      <c r="E6" s="51"/>
      <c r="F6" s="51"/>
      <c r="G6" s="51"/>
      <c r="H6" s="51"/>
    </row>
    <row r="7" spans="1:10" ht="14.7" thickBot="1" x14ac:dyDescent="0.6"/>
    <row r="8" spans="1:10" x14ac:dyDescent="0.55000000000000004">
      <c r="A8" s="53" t="s">
        <v>357</v>
      </c>
      <c r="B8" s="54"/>
      <c r="C8" s="54"/>
      <c r="D8" s="54"/>
      <c r="E8" s="54"/>
      <c r="F8" s="54"/>
      <c r="G8" s="54"/>
      <c r="H8" s="55"/>
    </row>
    <row r="9" spans="1:10" ht="15" customHeight="1" x14ac:dyDescent="0.55000000000000004">
      <c r="A9" s="56" t="s">
        <v>356</v>
      </c>
      <c r="B9" s="57"/>
      <c r="C9" s="57"/>
      <c r="D9" s="57"/>
      <c r="E9" s="57"/>
      <c r="F9" s="57"/>
      <c r="G9" s="57"/>
      <c r="H9" s="58"/>
    </row>
    <row r="10" spans="1:10" x14ac:dyDescent="0.55000000000000004">
      <c r="A10" s="59"/>
      <c r="B10" s="60"/>
      <c r="C10" s="60"/>
      <c r="D10" s="60"/>
      <c r="E10" s="60"/>
      <c r="F10" s="60"/>
      <c r="G10" s="60"/>
      <c r="H10" s="61"/>
    </row>
    <row r="11" spans="1:10" x14ac:dyDescent="0.55000000000000004">
      <c r="A11" s="62" t="s">
        <v>352</v>
      </c>
      <c r="B11" s="63" t="s">
        <v>418</v>
      </c>
      <c r="C11" s="60"/>
      <c r="D11" s="60"/>
      <c r="E11" s="60"/>
      <c r="F11" s="129" t="s">
        <v>354</v>
      </c>
      <c r="G11" s="65" t="str">
        <f>IF(F11="yes","  Complete Section 1 and Section 2","")</f>
        <v/>
      </c>
      <c r="H11" s="61"/>
    </row>
    <row r="12" spans="1:10" ht="6" customHeight="1" x14ac:dyDescent="0.55000000000000004">
      <c r="A12" s="62"/>
      <c r="B12" s="63"/>
      <c r="C12" s="60"/>
      <c r="D12" s="60"/>
      <c r="E12" s="60"/>
      <c r="F12" s="60"/>
      <c r="G12" s="60"/>
      <c r="H12" s="61"/>
    </row>
    <row r="13" spans="1:10" x14ac:dyDescent="0.55000000000000004">
      <c r="A13" s="62" t="s">
        <v>355</v>
      </c>
      <c r="B13" s="63" t="s">
        <v>419</v>
      </c>
      <c r="C13" s="60"/>
      <c r="D13" s="60"/>
      <c r="E13" s="60"/>
      <c r="F13" s="64" t="s">
        <v>354</v>
      </c>
      <c r="G13" s="65" t="str">
        <f>IF(F13="yes","  Complete Section 1 and Section 2","")</f>
        <v/>
      </c>
      <c r="H13" s="61"/>
    </row>
    <row r="14" spans="1:10" ht="6" customHeight="1" x14ac:dyDescent="0.55000000000000004">
      <c r="A14" s="62"/>
      <c r="B14" s="63"/>
      <c r="C14" s="60"/>
      <c r="D14" s="60"/>
      <c r="E14" s="60"/>
      <c r="F14" s="60"/>
      <c r="G14" s="60"/>
      <c r="H14" s="61"/>
    </row>
    <row r="15" spans="1:10" x14ac:dyDescent="0.55000000000000004">
      <c r="A15" s="62" t="s">
        <v>360</v>
      </c>
      <c r="B15" s="63" t="s">
        <v>420</v>
      </c>
      <c r="C15" s="60"/>
      <c r="D15" s="60"/>
      <c r="E15" s="60"/>
      <c r="F15" s="64" t="s">
        <v>354</v>
      </c>
      <c r="G15" s="65" t="str">
        <f>IF(F15="yes","  Complete Section 1 and Section 2","")</f>
        <v/>
      </c>
      <c r="H15" s="61"/>
      <c r="J15" s="132"/>
    </row>
    <row r="16" spans="1:10" ht="6" customHeight="1" x14ac:dyDescent="0.55000000000000004">
      <c r="A16" s="62"/>
      <c r="B16" s="63"/>
      <c r="C16" s="60"/>
      <c r="D16" s="60"/>
      <c r="E16" s="60"/>
      <c r="F16" s="60"/>
      <c r="G16" s="60"/>
      <c r="H16" s="61"/>
      <c r="J16" s="132"/>
    </row>
    <row r="17" spans="1:8" x14ac:dyDescent="0.55000000000000004">
      <c r="A17" s="62" t="s">
        <v>361</v>
      </c>
      <c r="B17" s="63" t="s">
        <v>421</v>
      </c>
      <c r="C17" s="60"/>
      <c r="D17" s="60"/>
      <c r="E17" s="60"/>
      <c r="F17" s="64" t="s">
        <v>354</v>
      </c>
      <c r="G17" s="65" t="str">
        <f>IF(F17="yes","  Complete Section 1 and Section 2","")</f>
        <v/>
      </c>
      <c r="H17" s="61"/>
    </row>
    <row r="18" spans="1:8" ht="6" customHeight="1" x14ac:dyDescent="0.55000000000000004">
      <c r="A18" s="62"/>
      <c r="B18" s="63"/>
      <c r="C18" s="60"/>
      <c r="D18" s="60"/>
      <c r="E18" s="60"/>
      <c r="F18" s="60"/>
      <c r="G18" s="60"/>
      <c r="H18" s="212"/>
    </row>
    <row r="19" spans="1:8" x14ac:dyDescent="0.55000000000000004">
      <c r="A19" s="62" t="s">
        <v>461</v>
      </c>
      <c r="B19" s="460" t="s">
        <v>529</v>
      </c>
      <c r="C19" s="460"/>
      <c r="D19" s="460"/>
      <c r="E19" s="460"/>
      <c r="F19" s="460"/>
      <c r="G19" s="460"/>
      <c r="H19" s="461"/>
    </row>
    <row r="20" spans="1:8" x14ac:dyDescent="0.55000000000000004">
      <c r="A20" s="201"/>
      <c r="B20" s="460"/>
      <c r="C20" s="460"/>
      <c r="D20" s="460"/>
      <c r="E20" s="460"/>
      <c r="F20" s="460"/>
      <c r="G20" s="460"/>
      <c r="H20" s="461"/>
    </row>
    <row r="21" spans="1:8" x14ac:dyDescent="0.55000000000000004">
      <c r="A21" s="201"/>
      <c r="B21" s="460"/>
      <c r="C21" s="460"/>
      <c r="D21" s="460"/>
      <c r="E21" s="460"/>
      <c r="F21" s="460"/>
      <c r="G21" s="460"/>
      <c r="H21" s="461"/>
    </row>
    <row r="22" spans="1:8" x14ac:dyDescent="0.55000000000000004">
      <c r="A22" s="201"/>
      <c r="B22" s="460"/>
      <c r="C22" s="460"/>
      <c r="D22" s="460"/>
      <c r="E22" s="460"/>
      <c r="F22" s="460"/>
      <c r="G22" s="460"/>
      <c r="H22" s="461"/>
    </row>
    <row r="23" spans="1:8" x14ac:dyDescent="0.55000000000000004">
      <c r="A23" s="62"/>
      <c r="B23" s="449"/>
      <c r="C23" s="462"/>
      <c r="D23" s="462"/>
      <c r="E23" s="462"/>
      <c r="F23" s="462"/>
      <c r="G23" s="462"/>
      <c r="H23" s="463"/>
    </row>
    <row r="24" spans="1:8" x14ac:dyDescent="0.55000000000000004">
      <c r="A24" s="62"/>
      <c r="B24" s="464"/>
      <c r="C24" s="464"/>
      <c r="D24" s="464"/>
      <c r="E24" s="464"/>
      <c r="F24" s="464"/>
      <c r="G24" s="464"/>
      <c r="H24" s="465"/>
    </row>
    <row r="25" spans="1:8" ht="14.7" thickBot="1" x14ac:dyDescent="0.6">
      <c r="A25" s="68"/>
      <c r="B25" s="69"/>
      <c r="C25" s="70"/>
      <c r="D25" s="70"/>
      <c r="E25" s="70"/>
      <c r="F25" s="70"/>
      <c r="G25" s="70"/>
      <c r="H25" s="213"/>
    </row>
    <row r="26" spans="1:8" ht="14.7" thickBot="1" x14ac:dyDescent="0.6"/>
    <row r="27" spans="1:8" ht="15.9" thickBot="1" x14ac:dyDescent="0.65">
      <c r="A27" s="419" t="s">
        <v>388</v>
      </c>
      <c r="B27" s="420"/>
      <c r="C27" s="420"/>
      <c r="D27" s="420"/>
      <c r="E27" s="420"/>
      <c r="F27" s="420"/>
      <c r="G27" s="420"/>
      <c r="H27" s="421"/>
    </row>
    <row r="28" spans="1:8" x14ac:dyDescent="0.55000000000000004">
      <c r="A28" s="74" t="s">
        <v>112</v>
      </c>
      <c r="B28" s="436" t="s">
        <v>342</v>
      </c>
      <c r="C28" s="436"/>
      <c r="D28" s="436"/>
      <c r="E28" s="436"/>
      <c r="F28" s="436"/>
      <c r="G28" s="436"/>
      <c r="H28" s="437"/>
    </row>
    <row r="29" spans="1:8" x14ac:dyDescent="0.55000000000000004">
      <c r="A29" s="74"/>
      <c r="B29" s="431"/>
      <c r="C29" s="431"/>
      <c r="D29" s="431"/>
      <c r="E29" s="431"/>
      <c r="F29" s="431"/>
      <c r="G29" s="431"/>
      <c r="H29" s="432"/>
    </row>
    <row r="30" spans="1:8" x14ac:dyDescent="0.55000000000000004">
      <c r="A30" s="74"/>
      <c r="B30" s="77" t="s">
        <v>291</v>
      </c>
      <c r="C30" s="78"/>
      <c r="D30" s="78"/>
      <c r="E30" s="78"/>
      <c r="F30" s="78"/>
      <c r="G30" s="78"/>
      <c r="H30" s="79"/>
    </row>
    <row r="31" spans="1:8" x14ac:dyDescent="0.55000000000000004">
      <c r="A31" s="74"/>
      <c r="C31" s="78"/>
      <c r="D31" s="78"/>
      <c r="E31" s="78"/>
      <c r="F31" s="78"/>
      <c r="G31" s="78"/>
      <c r="H31" s="79"/>
    </row>
    <row r="32" spans="1:8" x14ac:dyDescent="0.55000000000000004">
      <c r="A32" s="74"/>
      <c r="B32" s="50" t="s">
        <v>395</v>
      </c>
      <c r="C32" s="78"/>
      <c r="D32" s="78"/>
      <c r="E32" s="474"/>
      <c r="F32" s="474"/>
      <c r="G32" s="474"/>
      <c r="H32" s="475"/>
    </row>
    <row r="33" spans="1:10" x14ac:dyDescent="0.55000000000000004">
      <c r="A33" s="74"/>
      <c r="C33" s="78"/>
      <c r="D33" s="78"/>
      <c r="E33" s="78"/>
      <c r="F33" s="78"/>
      <c r="G33" s="78"/>
      <c r="H33" s="79"/>
    </row>
    <row r="34" spans="1:10" ht="15" customHeight="1" x14ac:dyDescent="0.55000000000000004">
      <c r="A34" s="106"/>
      <c r="B34" s="78"/>
      <c r="C34" s="78"/>
      <c r="D34" s="78"/>
      <c r="E34" s="438" t="s">
        <v>340</v>
      </c>
      <c r="F34" s="438"/>
      <c r="G34" s="438"/>
      <c r="H34" s="439"/>
    </row>
    <row r="35" spans="1:10" x14ac:dyDescent="0.55000000000000004">
      <c r="A35" s="106"/>
      <c r="E35" s="78" t="s">
        <v>293</v>
      </c>
      <c r="F35" s="78" t="s">
        <v>293</v>
      </c>
      <c r="G35" s="78" t="s">
        <v>293</v>
      </c>
      <c r="H35" s="79" t="s">
        <v>293</v>
      </c>
      <c r="J35" s="78"/>
    </row>
    <row r="36" spans="1:10" x14ac:dyDescent="0.55000000000000004">
      <c r="A36" s="106"/>
      <c r="B36" s="80"/>
      <c r="C36" s="80"/>
      <c r="D36" s="80" t="s">
        <v>162</v>
      </c>
      <c r="E36" s="80" t="s">
        <v>422</v>
      </c>
      <c r="F36" s="80" t="s">
        <v>422</v>
      </c>
      <c r="G36" s="80" t="s">
        <v>422</v>
      </c>
      <c r="H36" s="81" t="s">
        <v>296</v>
      </c>
      <c r="J36" s="80"/>
    </row>
    <row r="37" spans="1:10" x14ac:dyDescent="0.55000000000000004">
      <c r="A37" s="106"/>
      <c r="B37" s="82" t="s">
        <v>175</v>
      </c>
      <c r="C37" s="83"/>
      <c r="D37" s="83" t="s">
        <v>140</v>
      </c>
      <c r="E37" s="83" t="s">
        <v>177</v>
      </c>
      <c r="F37" s="83" t="s">
        <v>424</v>
      </c>
      <c r="G37" s="83" t="s">
        <v>423</v>
      </c>
      <c r="H37" s="135" t="s">
        <v>297</v>
      </c>
      <c r="J37" s="80"/>
    </row>
    <row r="38" spans="1:10" ht="22" customHeight="1" x14ac:dyDescent="0.55000000000000004">
      <c r="A38" s="106"/>
      <c r="B38" s="88" t="s">
        <v>269</v>
      </c>
      <c r="C38" s="80"/>
      <c r="D38" s="80"/>
      <c r="E38" s="80"/>
      <c r="F38" s="80"/>
      <c r="G38" s="80"/>
      <c r="H38" s="81"/>
    </row>
    <row r="39" spans="1:10" x14ac:dyDescent="0.55000000000000004">
      <c r="A39" s="106"/>
      <c r="B39" s="480"/>
      <c r="C39" s="480"/>
      <c r="D39" s="263"/>
      <c r="E39" s="263"/>
      <c r="F39" s="264"/>
      <c r="G39" s="263"/>
      <c r="H39" s="268"/>
      <c r="J39" s="139"/>
    </row>
    <row r="40" spans="1:10" x14ac:dyDescent="0.55000000000000004">
      <c r="A40" s="106"/>
      <c r="B40" s="480"/>
      <c r="C40" s="480"/>
      <c r="D40" s="263"/>
      <c r="E40" s="263"/>
      <c r="F40" s="264"/>
      <c r="G40" s="263"/>
      <c r="H40" s="268"/>
    </row>
    <row r="41" spans="1:10" x14ac:dyDescent="0.55000000000000004">
      <c r="A41" s="106"/>
      <c r="B41" s="480"/>
      <c r="C41" s="480"/>
      <c r="D41" s="264"/>
      <c r="E41" s="264"/>
      <c r="F41" s="264"/>
      <c r="G41" s="267"/>
      <c r="H41" s="268"/>
    </row>
    <row r="42" spans="1:10" x14ac:dyDescent="0.55000000000000004">
      <c r="A42" s="106"/>
      <c r="B42" s="435" t="s">
        <v>135</v>
      </c>
      <c r="C42" s="435"/>
      <c r="D42" s="264"/>
      <c r="E42" s="264"/>
      <c r="F42" s="264"/>
      <c r="G42" s="267"/>
      <c r="H42" s="268"/>
    </row>
    <row r="43" spans="1:10" x14ac:dyDescent="0.55000000000000004">
      <c r="A43" s="106"/>
      <c r="B43" s="407"/>
      <c r="C43" s="407"/>
      <c r="D43" s="264"/>
      <c r="E43" s="264"/>
      <c r="F43" s="264"/>
      <c r="G43" s="267"/>
      <c r="H43" s="268"/>
    </row>
    <row r="44" spans="1:10" ht="22" customHeight="1" x14ac:dyDescent="0.55000000000000004">
      <c r="A44" s="106"/>
      <c r="B44" s="88" t="s">
        <v>270</v>
      </c>
      <c r="C44" s="113"/>
      <c r="D44" s="140"/>
      <c r="E44" s="140"/>
      <c r="F44" s="140"/>
      <c r="G44" s="141"/>
      <c r="H44" s="142"/>
    </row>
    <row r="45" spans="1:10" x14ac:dyDescent="0.55000000000000004">
      <c r="A45" s="106"/>
      <c r="B45" s="407"/>
      <c r="C45" s="407"/>
      <c r="D45" s="264"/>
      <c r="E45" s="264"/>
      <c r="F45" s="264"/>
      <c r="G45" s="267"/>
      <c r="H45" s="268"/>
    </row>
    <row r="46" spans="1:10" x14ac:dyDescent="0.55000000000000004">
      <c r="A46" s="106"/>
      <c r="B46" s="429"/>
      <c r="C46" s="430"/>
      <c r="D46" s="264"/>
      <c r="E46" s="264"/>
      <c r="F46" s="264"/>
      <c r="G46" s="267"/>
      <c r="H46" s="268"/>
    </row>
    <row r="47" spans="1:10" x14ac:dyDescent="0.55000000000000004">
      <c r="A47" s="106"/>
      <c r="B47" s="429"/>
      <c r="C47" s="430"/>
      <c r="D47" s="264"/>
      <c r="E47" s="264"/>
      <c r="F47" s="264"/>
      <c r="G47" s="267"/>
      <c r="H47" s="268"/>
    </row>
    <row r="48" spans="1:10" x14ac:dyDescent="0.55000000000000004">
      <c r="A48" s="106"/>
      <c r="B48" s="408" t="s">
        <v>135</v>
      </c>
      <c r="C48" s="410"/>
      <c r="D48" s="264"/>
      <c r="E48" s="264"/>
      <c r="F48" s="264"/>
      <c r="G48" s="267"/>
      <c r="H48" s="268"/>
    </row>
    <row r="49" spans="1:8" x14ac:dyDescent="0.55000000000000004">
      <c r="A49" s="106"/>
      <c r="B49" s="407"/>
      <c r="C49" s="407"/>
      <c r="D49" s="264"/>
      <c r="E49" s="264"/>
      <c r="F49" s="264"/>
      <c r="G49" s="267"/>
      <c r="H49" s="268"/>
    </row>
    <row r="50" spans="1:8" x14ac:dyDescent="0.55000000000000004">
      <c r="A50" s="106"/>
      <c r="B50" s="143"/>
      <c r="C50" s="120"/>
      <c r="D50" s="144">
        <f>SUM(D39:D49)</f>
        <v>0</v>
      </c>
      <c r="E50" s="214">
        <f>SUM(E39:E49)</f>
        <v>0</v>
      </c>
      <c r="F50" s="215">
        <f>SUM(F39:F49)</f>
        <v>0</v>
      </c>
      <c r="G50" s="214">
        <f>SUM(G39:G49)</f>
        <v>0</v>
      </c>
      <c r="H50" s="216">
        <f>SUM(H39:H49)</f>
        <v>0</v>
      </c>
    </row>
    <row r="51" spans="1:8" x14ac:dyDescent="0.55000000000000004">
      <c r="A51" s="74" t="s">
        <v>113</v>
      </c>
      <c r="B51" s="50" t="s">
        <v>279</v>
      </c>
      <c r="C51" s="120"/>
      <c r="D51" s="147"/>
      <c r="E51" s="147"/>
      <c r="F51" s="147"/>
      <c r="G51" s="141"/>
      <c r="H51" s="142"/>
    </row>
    <row r="52" spans="1:8" x14ac:dyDescent="0.55000000000000004">
      <c r="A52" s="106"/>
      <c r="C52" s="44" t="s">
        <v>265</v>
      </c>
      <c r="D52" s="144">
        <f>D50</f>
        <v>0</v>
      </c>
      <c r="E52" s="144">
        <f t="shared" ref="E52:H52" si="0">E50</f>
        <v>0</v>
      </c>
      <c r="F52" s="145">
        <f t="shared" si="0"/>
        <v>0</v>
      </c>
      <c r="G52" s="144">
        <f t="shared" si="0"/>
        <v>0</v>
      </c>
      <c r="H52" s="202">
        <f t="shared" si="0"/>
        <v>0</v>
      </c>
    </row>
    <row r="53" spans="1:8" x14ac:dyDescent="0.55000000000000004">
      <c r="A53" s="106"/>
      <c r="C53" s="44" t="s">
        <v>266</v>
      </c>
      <c r="E53" s="301" t="e">
        <f>E52/D52</f>
        <v>#DIV/0!</v>
      </c>
      <c r="F53" s="301" t="e">
        <f>F52/D52</f>
        <v>#DIV/0!</v>
      </c>
      <c r="G53" s="301" t="e">
        <f>G52/D52</f>
        <v>#DIV/0!</v>
      </c>
      <c r="H53" s="302" t="e">
        <f>H52/D52</f>
        <v>#DIV/0!</v>
      </c>
    </row>
    <row r="54" spans="1:8" x14ac:dyDescent="0.55000000000000004">
      <c r="A54" s="106"/>
      <c r="C54" s="44" t="s">
        <v>280</v>
      </c>
      <c r="E54" s="92" t="e">
        <f t="shared" ref="E54:H54" si="1">IF(E53&gt;=(2/3),"Yes","No")</f>
        <v>#DIV/0!</v>
      </c>
      <c r="F54" s="92" t="e">
        <f t="shared" si="1"/>
        <v>#DIV/0!</v>
      </c>
      <c r="G54" s="92" t="e">
        <f t="shared" si="1"/>
        <v>#DIV/0!</v>
      </c>
      <c r="H54" s="151" t="e">
        <f t="shared" si="1"/>
        <v>#DIV/0!</v>
      </c>
    </row>
    <row r="55" spans="1:8" x14ac:dyDescent="0.55000000000000004">
      <c r="A55" s="106"/>
      <c r="E55" s="154" t="e">
        <f t="shared" ref="E55:H55" si="2">IF(E54="No", "Note A", "Note B")</f>
        <v>#DIV/0!</v>
      </c>
      <c r="F55" s="154" t="e">
        <f t="shared" si="2"/>
        <v>#DIV/0!</v>
      </c>
      <c r="G55" s="154" t="e">
        <f t="shared" si="2"/>
        <v>#DIV/0!</v>
      </c>
      <c r="H55" s="184" t="e">
        <f t="shared" si="2"/>
        <v>#DIV/0!</v>
      </c>
    </row>
    <row r="56" spans="1:8" x14ac:dyDescent="0.55000000000000004">
      <c r="A56" s="106"/>
      <c r="E56" s="154"/>
      <c r="F56" s="154"/>
      <c r="G56" s="154"/>
      <c r="H56" s="184"/>
    </row>
    <row r="57" spans="1:8" ht="15" customHeight="1" x14ac:dyDescent="0.55000000000000004">
      <c r="A57" s="106"/>
      <c r="B57" s="155" t="s">
        <v>273</v>
      </c>
      <c r="C57" s="143" t="s">
        <v>298</v>
      </c>
      <c r="D57" s="143"/>
      <c r="E57" s="143"/>
      <c r="F57" s="143"/>
      <c r="G57" s="143"/>
      <c r="H57" s="156"/>
    </row>
    <row r="58" spans="1:8" ht="30" customHeight="1" x14ac:dyDescent="0.55000000000000004">
      <c r="A58" s="106"/>
      <c r="B58" s="211" t="s">
        <v>274</v>
      </c>
      <c r="C58" s="472" t="s">
        <v>335</v>
      </c>
      <c r="D58" s="472"/>
      <c r="E58" s="472"/>
      <c r="F58" s="472"/>
      <c r="G58" s="472"/>
      <c r="H58" s="473"/>
    </row>
    <row r="59" spans="1:8" x14ac:dyDescent="0.55000000000000004">
      <c r="A59" s="106"/>
      <c r="B59" s="157"/>
      <c r="C59" s="143"/>
      <c r="D59" s="143"/>
      <c r="E59" s="143"/>
      <c r="F59" s="143"/>
      <c r="G59" s="143"/>
      <c r="H59" s="156"/>
    </row>
    <row r="60" spans="1:8" x14ac:dyDescent="0.55000000000000004">
      <c r="A60" s="74" t="s">
        <v>114</v>
      </c>
      <c r="B60" s="50" t="s">
        <v>275</v>
      </c>
      <c r="E60" s="92"/>
      <c r="F60" s="92"/>
      <c r="G60" s="92"/>
      <c r="H60" s="151"/>
    </row>
    <row r="61" spans="1:8" x14ac:dyDescent="0.55000000000000004">
      <c r="A61" s="106"/>
      <c r="B61" s="431" t="s">
        <v>349</v>
      </c>
      <c r="C61" s="431"/>
      <c r="D61" s="431"/>
      <c r="E61" s="431"/>
      <c r="F61" s="431"/>
      <c r="G61" s="431"/>
      <c r="H61" s="432"/>
    </row>
    <row r="62" spans="1:8" x14ac:dyDescent="0.55000000000000004">
      <c r="A62" s="74"/>
      <c r="B62" s="431"/>
      <c r="C62" s="431"/>
      <c r="D62" s="431"/>
      <c r="E62" s="431"/>
      <c r="F62" s="431"/>
      <c r="G62" s="431"/>
      <c r="H62" s="432"/>
    </row>
    <row r="63" spans="1:8" x14ac:dyDescent="0.55000000000000004">
      <c r="A63" s="74"/>
      <c r="E63" s="92"/>
      <c r="F63" s="92"/>
      <c r="G63" s="92"/>
      <c r="H63" s="151"/>
    </row>
    <row r="64" spans="1:8" x14ac:dyDescent="0.55000000000000004">
      <c r="A64" s="74"/>
      <c r="B64" s="431" t="s">
        <v>346</v>
      </c>
      <c r="C64" s="431"/>
      <c r="D64" s="431"/>
      <c r="E64" s="431"/>
      <c r="F64" s="431"/>
      <c r="G64" s="431"/>
      <c r="H64" s="432"/>
    </row>
    <row r="65" spans="1:10" x14ac:dyDescent="0.55000000000000004">
      <c r="A65" s="74"/>
      <c r="B65" s="431"/>
      <c r="C65" s="431"/>
      <c r="D65" s="431"/>
      <c r="E65" s="431"/>
      <c r="F65" s="431"/>
      <c r="G65" s="431"/>
      <c r="H65" s="432"/>
    </row>
    <row r="66" spans="1:10" x14ac:dyDescent="0.55000000000000004">
      <c r="A66" s="74"/>
      <c r="B66" s="431"/>
      <c r="C66" s="431"/>
      <c r="D66" s="431"/>
      <c r="E66" s="431"/>
      <c r="F66" s="431"/>
      <c r="G66" s="431"/>
      <c r="H66" s="432"/>
    </row>
    <row r="67" spans="1:10" x14ac:dyDescent="0.55000000000000004">
      <c r="A67" s="74"/>
      <c r="B67" s="431"/>
      <c r="C67" s="431"/>
      <c r="D67" s="431"/>
      <c r="E67" s="431"/>
      <c r="F67" s="431"/>
      <c r="G67" s="431"/>
      <c r="H67" s="432"/>
    </row>
    <row r="68" spans="1:10" x14ac:dyDescent="0.55000000000000004">
      <c r="A68" s="74"/>
      <c r="E68" s="92"/>
      <c r="F68" s="92"/>
      <c r="G68" s="92"/>
      <c r="H68" s="151"/>
    </row>
    <row r="69" spans="1:10" x14ac:dyDescent="0.55000000000000004">
      <c r="A69" s="74"/>
      <c r="B69" s="50" t="s">
        <v>395</v>
      </c>
      <c r="C69" s="78"/>
      <c r="D69" s="78"/>
      <c r="E69" s="423"/>
      <c r="F69" s="423"/>
      <c r="G69" s="423"/>
      <c r="H69" s="424"/>
      <c r="J69" s="139"/>
    </row>
    <row r="70" spans="1:10" x14ac:dyDescent="0.55000000000000004">
      <c r="A70" s="74"/>
      <c r="D70" s="78"/>
      <c r="E70" s="158"/>
      <c r="F70" s="158"/>
      <c r="G70" s="158"/>
      <c r="H70" s="159"/>
    </row>
    <row r="71" spans="1:10" x14ac:dyDescent="0.55000000000000004">
      <c r="A71" s="74"/>
      <c r="D71" s="78" t="s">
        <v>348</v>
      </c>
      <c r="E71" s="158" t="s">
        <v>277</v>
      </c>
      <c r="F71" s="158" t="s">
        <v>282</v>
      </c>
      <c r="G71" s="158"/>
      <c r="H71" s="159"/>
    </row>
    <row r="72" spans="1:10" x14ac:dyDescent="0.55000000000000004">
      <c r="A72" s="74"/>
      <c r="B72" s="160" t="s">
        <v>347</v>
      </c>
      <c r="C72" s="84"/>
      <c r="D72" s="161" t="s">
        <v>285</v>
      </c>
      <c r="E72" s="162" t="s">
        <v>278</v>
      </c>
      <c r="F72" s="162" t="s">
        <v>281</v>
      </c>
      <c r="G72" s="203" t="s">
        <v>286</v>
      </c>
      <c r="H72" s="204"/>
    </row>
    <row r="73" spans="1:10" x14ac:dyDescent="0.55000000000000004">
      <c r="A73" s="74"/>
      <c r="B73" s="44" t="s">
        <v>440</v>
      </c>
      <c r="E73" s="92"/>
      <c r="G73" s="92"/>
      <c r="H73" s="151"/>
    </row>
    <row r="74" spans="1:10" x14ac:dyDescent="0.55000000000000004">
      <c r="A74" s="74"/>
      <c r="C74" s="163" t="e">
        <f>IF(E54="Yes", "Complete Analysis", "N/A - Do Not Complete")</f>
        <v>#DIV/0!</v>
      </c>
      <c r="D74" s="289"/>
      <c r="E74" s="263"/>
      <c r="F74" s="91" t="e">
        <f t="shared" ref="F74:F75" si="3">E74/$E$80</f>
        <v>#DIV/0!</v>
      </c>
      <c r="G74" s="427"/>
      <c r="H74" s="428"/>
    </row>
    <row r="75" spans="1:10" x14ac:dyDescent="0.55000000000000004">
      <c r="A75" s="74"/>
      <c r="D75" s="289"/>
      <c r="E75" s="263"/>
      <c r="F75" s="91" t="e">
        <f t="shared" si="3"/>
        <v>#DIV/0!</v>
      </c>
      <c r="G75" s="427"/>
      <c r="H75" s="428"/>
    </row>
    <row r="76" spans="1:10" x14ac:dyDescent="0.55000000000000004">
      <c r="A76" s="74"/>
      <c r="D76" s="286"/>
      <c r="E76" s="264"/>
      <c r="F76" s="91" t="e">
        <f>E76/$E$80</f>
        <v>#DIV/0!</v>
      </c>
      <c r="G76" s="427"/>
      <c r="H76" s="428"/>
    </row>
    <row r="77" spans="1:10" x14ac:dyDescent="0.55000000000000004">
      <c r="A77" s="74"/>
      <c r="D77" s="286"/>
      <c r="E77" s="264"/>
      <c r="F77" s="91" t="e">
        <f>E77/E80</f>
        <v>#DIV/0!</v>
      </c>
      <c r="G77" s="427"/>
      <c r="H77" s="428"/>
    </row>
    <row r="78" spans="1:10" x14ac:dyDescent="0.55000000000000004">
      <c r="A78" s="74"/>
      <c r="D78" s="286"/>
      <c r="E78" s="264"/>
      <c r="F78" s="91" t="e">
        <f>E78/E80</f>
        <v>#DIV/0!</v>
      </c>
      <c r="G78" s="427"/>
      <c r="H78" s="428"/>
    </row>
    <row r="79" spans="1:10" x14ac:dyDescent="0.55000000000000004">
      <c r="A79" s="74"/>
      <c r="D79" s="287"/>
      <c r="E79" s="270"/>
      <c r="F79" s="91" t="e">
        <f>E79/E80</f>
        <v>#DIV/0!</v>
      </c>
      <c r="G79" s="425"/>
      <c r="H79" s="426"/>
    </row>
    <row r="80" spans="1:10" x14ac:dyDescent="0.55000000000000004">
      <c r="A80" s="74"/>
      <c r="C80" s="164"/>
      <c r="D80" s="164" t="s">
        <v>304</v>
      </c>
      <c r="E80" s="168">
        <f>SUM(E74:E79)</f>
        <v>0</v>
      </c>
      <c r="F80" s="92"/>
      <c r="G80" s="200" t="s">
        <v>454</v>
      </c>
      <c r="H80" s="299"/>
      <c r="J80" s="139"/>
    </row>
    <row r="81" spans="1:8" x14ac:dyDescent="0.55000000000000004">
      <c r="A81" s="74"/>
      <c r="C81" s="164"/>
      <c r="D81" s="164"/>
      <c r="E81" s="187"/>
      <c r="F81" s="92"/>
      <c r="G81" s="200" t="s">
        <v>453</v>
      </c>
      <c r="H81" s="300"/>
    </row>
    <row r="82" spans="1:8" x14ac:dyDescent="0.55000000000000004">
      <c r="A82" s="74"/>
      <c r="E82" s="92"/>
      <c r="F82" s="92"/>
      <c r="G82" s="92"/>
      <c r="H82" s="151"/>
    </row>
    <row r="83" spans="1:8" x14ac:dyDescent="0.55000000000000004">
      <c r="A83" s="74"/>
      <c r="B83" s="44" t="s">
        <v>441</v>
      </c>
      <c r="E83" s="92"/>
      <c r="F83" s="92"/>
      <c r="G83" s="92"/>
      <c r="H83" s="151"/>
    </row>
    <row r="84" spans="1:8" x14ac:dyDescent="0.55000000000000004">
      <c r="A84" s="74"/>
      <c r="C84" s="163" t="e">
        <f>IF(F54="Yes", "Complete Analysis", "N/A - Do Not Complete")</f>
        <v>#DIV/0!</v>
      </c>
      <c r="D84" s="286"/>
      <c r="E84" s="264"/>
      <c r="F84" s="91" t="e">
        <f>E84/E90</f>
        <v>#DIV/0!</v>
      </c>
      <c r="G84" s="427"/>
      <c r="H84" s="428"/>
    </row>
    <row r="85" spans="1:8" x14ac:dyDescent="0.55000000000000004">
      <c r="A85" s="74"/>
      <c r="D85" s="286"/>
      <c r="E85" s="264"/>
      <c r="F85" s="91" t="e">
        <f>E85/E90</f>
        <v>#DIV/0!</v>
      </c>
      <c r="G85" s="427"/>
      <c r="H85" s="428"/>
    </row>
    <row r="86" spans="1:8" x14ac:dyDescent="0.55000000000000004">
      <c r="A86" s="74"/>
      <c r="D86" s="286"/>
      <c r="E86" s="264"/>
      <c r="F86" s="91" t="e">
        <f>E86/E90</f>
        <v>#DIV/0!</v>
      </c>
      <c r="G86" s="427"/>
      <c r="H86" s="428"/>
    </row>
    <row r="87" spans="1:8" x14ac:dyDescent="0.55000000000000004">
      <c r="A87" s="74"/>
      <c r="D87" s="286"/>
      <c r="E87" s="264"/>
      <c r="F87" s="91" t="e">
        <f>E87/E90</f>
        <v>#DIV/0!</v>
      </c>
      <c r="G87" s="427"/>
      <c r="H87" s="428"/>
    </row>
    <row r="88" spans="1:8" x14ac:dyDescent="0.55000000000000004">
      <c r="A88" s="74"/>
      <c r="D88" s="286"/>
      <c r="E88" s="264"/>
      <c r="F88" s="91" t="e">
        <f>E88/E90</f>
        <v>#DIV/0!</v>
      </c>
      <c r="G88" s="427"/>
      <c r="H88" s="428"/>
    </row>
    <row r="89" spans="1:8" x14ac:dyDescent="0.55000000000000004">
      <c r="A89" s="74"/>
      <c r="D89" s="287"/>
      <c r="E89" s="270"/>
      <c r="F89" s="91" t="e">
        <f>E89/E90</f>
        <v>#DIV/0!</v>
      </c>
      <c r="G89" s="425"/>
      <c r="H89" s="426"/>
    </row>
    <row r="90" spans="1:8" x14ac:dyDescent="0.55000000000000004">
      <c r="A90" s="74"/>
      <c r="D90" s="164" t="s">
        <v>305</v>
      </c>
      <c r="E90" s="165">
        <f>SUM(E84:E89)</f>
        <v>0</v>
      </c>
      <c r="F90" s="92"/>
      <c r="G90" s="166" t="s">
        <v>287</v>
      </c>
      <c r="H90" s="291"/>
    </row>
    <row r="91" spans="1:8" x14ac:dyDescent="0.55000000000000004">
      <c r="A91" s="74"/>
      <c r="D91" s="164"/>
      <c r="E91" s="140"/>
      <c r="F91" s="92"/>
      <c r="G91" s="166"/>
      <c r="H91" s="206"/>
    </row>
    <row r="92" spans="1:8" x14ac:dyDescent="0.55000000000000004">
      <c r="A92" s="106"/>
      <c r="B92" s="44" t="s">
        <v>442</v>
      </c>
      <c r="E92" s="92"/>
      <c r="F92" s="92"/>
      <c r="G92" s="92"/>
      <c r="H92" s="151"/>
    </row>
    <row r="93" spans="1:8" x14ac:dyDescent="0.55000000000000004">
      <c r="A93" s="106"/>
      <c r="C93" s="163" t="e">
        <f>IF(G54="Yes", "Complete Analysis", "N/A - Do Not Complete")</f>
        <v>#DIV/0!</v>
      </c>
      <c r="D93" s="286"/>
      <c r="E93" s="264"/>
      <c r="F93" s="91" t="e">
        <f>E93/E99</f>
        <v>#DIV/0!</v>
      </c>
      <c r="G93" s="427"/>
      <c r="H93" s="428"/>
    </row>
    <row r="94" spans="1:8" x14ac:dyDescent="0.55000000000000004">
      <c r="A94" s="106"/>
      <c r="D94" s="286"/>
      <c r="E94" s="264"/>
      <c r="F94" s="91" t="e">
        <f>E94/E99</f>
        <v>#DIV/0!</v>
      </c>
      <c r="G94" s="427"/>
      <c r="H94" s="428"/>
    </row>
    <row r="95" spans="1:8" x14ac:dyDescent="0.55000000000000004">
      <c r="A95" s="106"/>
      <c r="D95" s="286"/>
      <c r="E95" s="264"/>
      <c r="F95" s="91" t="e">
        <f>E95/E99</f>
        <v>#DIV/0!</v>
      </c>
      <c r="G95" s="427"/>
      <c r="H95" s="428"/>
    </row>
    <row r="96" spans="1:8" x14ac:dyDescent="0.55000000000000004">
      <c r="A96" s="106"/>
      <c r="D96" s="286"/>
      <c r="E96" s="264"/>
      <c r="F96" s="91" t="e">
        <f>E96/E99</f>
        <v>#DIV/0!</v>
      </c>
      <c r="G96" s="427"/>
      <c r="H96" s="428"/>
    </row>
    <row r="97" spans="1:8" x14ac:dyDescent="0.55000000000000004">
      <c r="A97" s="106"/>
      <c r="D97" s="286"/>
      <c r="E97" s="264"/>
      <c r="F97" s="91" t="e">
        <f>E97/E99</f>
        <v>#DIV/0!</v>
      </c>
      <c r="G97" s="427"/>
      <c r="H97" s="428"/>
    </row>
    <row r="98" spans="1:8" x14ac:dyDescent="0.55000000000000004">
      <c r="A98" s="106"/>
      <c r="D98" s="287"/>
      <c r="E98" s="270"/>
      <c r="F98" s="91" t="e">
        <f>E98/E99</f>
        <v>#DIV/0!</v>
      </c>
      <c r="G98" s="425"/>
      <c r="H98" s="426"/>
    </row>
    <row r="99" spans="1:8" x14ac:dyDescent="0.55000000000000004">
      <c r="A99" s="106"/>
      <c r="D99" s="164" t="s">
        <v>306</v>
      </c>
      <c r="E99" s="165">
        <f>SUM(E93:E98)</f>
        <v>0</v>
      </c>
      <c r="F99" s="92"/>
      <c r="G99" s="166" t="s">
        <v>287</v>
      </c>
      <c r="H99" s="291"/>
    </row>
    <row r="100" spans="1:8" x14ac:dyDescent="0.55000000000000004">
      <c r="A100" s="106"/>
      <c r="E100" s="92"/>
      <c r="F100" s="92"/>
      <c r="G100" s="92"/>
      <c r="H100" s="151"/>
    </row>
    <row r="101" spans="1:8" x14ac:dyDescent="0.55000000000000004">
      <c r="A101" s="106"/>
      <c r="B101" s="44" t="s">
        <v>303</v>
      </c>
      <c r="E101" s="92"/>
      <c r="F101" s="92"/>
      <c r="G101" s="92"/>
      <c r="H101" s="151"/>
    </row>
    <row r="102" spans="1:8" x14ac:dyDescent="0.55000000000000004">
      <c r="A102" s="106"/>
      <c r="C102" s="163" t="e">
        <f>IF(H54="Yes", "Complete Analysis", "N/A - Do Not Complete")</f>
        <v>#DIV/0!</v>
      </c>
      <c r="D102" s="286"/>
      <c r="E102" s="264"/>
      <c r="F102" s="91" t="e">
        <f>E102/E108</f>
        <v>#DIV/0!</v>
      </c>
      <c r="G102" s="427"/>
      <c r="H102" s="428"/>
    </row>
    <row r="103" spans="1:8" x14ac:dyDescent="0.55000000000000004">
      <c r="A103" s="106"/>
      <c r="C103" s="163"/>
      <c r="D103" s="286"/>
      <c r="E103" s="264"/>
      <c r="F103" s="91" t="e">
        <f>E103/E108</f>
        <v>#DIV/0!</v>
      </c>
      <c r="G103" s="427"/>
      <c r="H103" s="428"/>
    </row>
    <row r="104" spans="1:8" x14ac:dyDescent="0.55000000000000004">
      <c r="A104" s="106"/>
      <c r="C104" s="163"/>
      <c r="D104" s="286"/>
      <c r="E104" s="264"/>
      <c r="F104" s="91" t="e">
        <f>E104/E108</f>
        <v>#DIV/0!</v>
      </c>
      <c r="G104" s="427"/>
      <c r="H104" s="428"/>
    </row>
    <row r="105" spans="1:8" x14ac:dyDescent="0.55000000000000004">
      <c r="A105" s="106"/>
      <c r="C105" s="163"/>
      <c r="D105" s="286"/>
      <c r="E105" s="264"/>
      <c r="F105" s="91" t="e">
        <f>E105/E108</f>
        <v>#DIV/0!</v>
      </c>
      <c r="G105" s="427"/>
      <c r="H105" s="428"/>
    </row>
    <row r="106" spans="1:8" x14ac:dyDescent="0.55000000000000004">
      <c r="A106" s="106"/>
      <c r="C106" s="163"/>
      <c r="D106" s="286"/>
      <c r="E106" s="264"/>
      <c r="F106" s="91" t="e">
        <f>E106/E108</f>
        <v>#DIV/0!</v>
      </c>
      <c r="G106" s="427"/>
      <c r="H106" s="428"/>
    </row>
    <row r="107" spans="1:8" x14ac:dyDescent="0.55000000000000004">
      <c r="A107" s="106"/>
      <c r="C107" s="163"/>
      <c r="D107" s="287"/>
      <c r="E107" s="270"/>
      <c r="F107" s="91" t="e">
        <f>E107/E108</f>
        <v>#DIV/0!</v>
      </c>
      <c r="G107" s="425"/>
      <c r="H107" s="426"/>
    </row>
    <row r="108" spans="1:8" x14ac:dyDescent="0.55000000000000004">
      <c r="A108" s="106"/>
      <c r="C108" s="163"/>
      <c r="D108" s="164" t="s">
        <v>307</v>
      </c>
      <c r="E108" s="165">
        <f>SUM(E102:E107)</f>
        <v>0</v>
      </c>
      <c r="F108" s="91"/>
      <c r="G108" s="166" t="s">
        <v>287</v>
      </c>
      <c r="H108" s="291"/>
    </row>
    <row r="109" spans="1:8" ht="14.7" thickBot="1" x14ac:dyDescent="0.6">
      <c r="A109" s="121"/>
      <c r="B109" s="96"/>
      <c r="C109" s="169"/>
      <c r="D109" s="170"/>
      <c r="E109" s="170"/>
      <c r="F109" s="171"/>
      <c r="G109" s="97"/>
      <c r="H109" s="172"/>
    </row>
    <row r="110" spans="1:8" ht="14.7" thickBot="1" x14ac:dyDescent="0.6">
      <c r="C110" s="163"/>
      <c r="E110" s="140"/>
      <c r="F110" s="92"/>
      <c r="G110" s="92"/>
      <c r="H110" s="92"/>
    </row>
    <row r="111" spans="1:8" ht="15.9" thickBot="1" x14ac:dyDescent="0.65">
      <c r="A111" s="419" t="s">
        <v>416</v>
      </c>
      <c r="B111" s="420"/>
      <c r="C111" s="420"/>
      <c r="D111" s="420"/>
      <c r="E111" s="420"/>
      <c r="F111" s="420"/>
      <c r="G111" s="420"/>
      <c r="H111" s="421"/>
    </row>
    <row r="112" spans="1:8" ht="15" customHeight="1" x14ac:dyDescent="0.55000000000000004">
      <c r="A112" s="74" t="s">
        <v>116</v>
      </c>
      <c r="B112" s="75" t="s">
        <v>351</v>
      </c>
      <c r="C112" s="75"/>
      <c r="D112" s="75"/>
      <c r="E112" s="75"/>
      <c r="F112" s="75"/>
      <c r="G112" s="75"/>
      <c r="H112" s="207"/>
    </row>
    <row r="113" spans="1:8" x14ac:dyDescent="0.55000000000000004">
      <c r="A113" s="106"/>
      <c r="H113" s="76"/>
    </row>
    <row r="114" spans="1:8" x14ac:dyDescent="0.55000000000000004">
      <c r="A114" s="74"/>
      <c r="B114" s="50" t="s">
        <v>395</v>
      </c>
      <c r="C114" s="78"/>
      <c r="D114" s="78"/>
      <c r="E114" s="474"/>
      <c r="F114" s="474"/>
      <c r="G114" s="474"/>
      <c r="H114" s="475"/>
    </row>
    <row r="115" spans="1:8" x14ac:dyDescent="0.55000000000000004">
      <c r="A115" s="74"/>
      <c r="C115" s="78"/>
      <c r="D115" s="78"/>
      <c r="E115" s="78"/>
      <c r="F115" s="78"/>
      <c r="G115" s="78"/>
      <c r="H115" s="79"/>
    </row>
    <row r="116" spans="1:8" x14ac:dyDescent="0.55000000000000004">
      <c r="A116" s="106"/>
      <c r="E116" s="438" t="s">
        <v>272</v>
      </c>
      <c r="F116" s="438"/>
      <c r="G116" s="438"/>
      <c r="H116" s="439"/>
    </row>
    <row r="117" spans="1:8" x14ac:dyDescent="0.55000000000000004">
      <c r="A117" s="106"/>
      <c r="E117" s="80" t="s">
        <v>120</v>
      </c>
      <c r="F117" s="80" t="s">
        <v>120</v>
      </c>
      <c r="G117" s="80" t="s">
        <v>120</v>
      </c>
      <c r="H117" s="81" t="s">
        <v>120</v>
      </c>
    </row>
    <row r="118" spans="1:8" x14ac:dyDescent="0.55000000000000004">
      <c r="A118" s="106"/>
      <c r="E118" s="80" t="s">
        <v>239</v>
      </c>
      <c r="F118" s="80" t="s">
        <v>422</v>
      </c>
      <c r="G118" s="80" t="s">
        <v>422</v>
      </c>
      <c r="H118" s="81" t="s">
        <v>296</v>
      </c>
    </row>
    <row r="119" spans="1:8" x14ac:dyDescent="0.55000000000000004">
      <c r="A119" s="106"/>
      <c r="B119" s="82" t="s">
        <v>183</v>
      </c>
      <c r="C119" s="83"/>
      <c r="D119" s="84"/>
      <c r="E119" s="83" t="s">
        <v>177</v>
      </c>
      <c r="F119" s="83" t="s">
        <v>424</v>
      </c>
      <c r="G119" s="83" t="s">
        <v>423</v>
      </c>
      <c r="H119" s="135" t="s">
        <v>297</v>
      </c>
    </row>
    <row r="120" spans="1:8" ht="22" customHeight="1" x14ac:dyDescent="0.55000000000000004">
      <c r="A120" s="106"/>
      <c r="B120" s="88" t="s">
        <v>269</v>
      </c>
      <c r="C120" s="80"/>
      <c r="D120" s="80"/>
      <c r="E120" s="80"/>
      <c r="F120" s="80"/>
      <c r="G120" s="80"/>
      <c r="H120" s="81"/>
    </row>
    <row r="121" spans="1:8" x14ac:dyDescent="0.55000000000000004">
      <c r="A121" s="106"/>
      <c r="B121" s="404"/>
      <c r="C121" s="404"/>
      <c r="D121" s="404"/>
      <c r="E121" s="285"/>
      <c r="F121" s="274"/>
      <c r="G121" s="282"/>
      <c r="H121" s="275"/>
    </row>
    <row r="122" spans="1:8" x14ac:dyDescent="0.55000000000000004">
      <c r="A122" s="106"/>
      <c r="B122" s="407"/>
      <c r="C122" s="407"/>
      <c r="D122" s="407"/>
      <c r="E122" s="285"/>
      <c r="F122" s="274"/>
      <c r="G122" s="282"/>
      <c r="H122" s="275"/>
    </row>
    <row r="123" spans="1:8" x14ac:dyDescent="0.55000000000000004">
      <c r="A123" s="106"/>
      <c r="B123" s="407"/>
      <c r="C123" s="407"/>
      <c r="D123" s="407"/>
      <c r="E123" s="285"/>
      <c r="F123" s="274"/>
      <c r="G123" s="282"/>
      <c r="H123" s="275"/>
    </row>
    <row r="124" spans="1:8" x14ac:dyDescent="0.55000000000000004">
      <c r="A124" s="106"/>
      <c r="B124" s="407"/>
      <c r="C124" s="407"/>
      <c r="D124" s="407"/>
      <c r="E124" s="274"/>
      <c r="F124" s="274"/>
      <c r="G124" s="282"/>
      <c r="H124" s="275"/>
    </row>
    <row r="125" spans="1:8" x14ac:dyDescent="0.55000000000000004">
      <c r="A125" s="106"/>
      <c r="B125" s="407"/>
      <c r="C125" s="407"/>
      <c r="D125" s="407"/>
      <c r="E125" s="274"/>
      <c r="F125" s="274"/>
      <c r="G125" s="282"/>
      <c r="H125" s="275"/>
    </row>
    <row r="126" spans="1:8" x14ac:dyDescent="0.55000000000000004">
      <c r="A126" s="106"/>
      <c r="B126" s="407"/>
      <c r="C126" s="407"/>
      <c r="D126" s="407"/>
      <c r="E126" s="274"/>
      <c r="F126" s="274"/>
      <c r="G126" s="282"/>
      <c r="H126" s="275"/>
    </row>
    <row r="127" spans="1:8" x14ac:dyDescent="0.55000000000000004">
      <c r="A127" s="106"/>
      <c r="B127" s="429"/>
      <c r="C127" s="441"/>
      <c r="D127" s="430"/>
      <c r="E127" s="274"/>
      <c r="F127" s="274"/>
      <c r="G127" s="282"/>
      <c r="H127" s="275"/>
    </row>
    <row r="128" spans="1:8" x14ac:dyDescent="0.55000000000000004">
      <c r="A128" s="106"/>
      <c r="B128" s="429"/>
      <c r="C128" s="441"/>
      <c r="D128" s="430"/>
      <c r="E128" s="274"/>
      <c r="F128" s="274"/>
      <c r="G128" s="282"/>
      <c r="H128" s="275"/>
    </row>
    <row r="129" spans="1:8" x14ac:dyDescent="0.55000000000000004">
      <c r="A129" s="106"/>
      <c r="B129" s="429"/>
      <c r="C129" s="441"/>
      <c r="D129" s="430"/>
      <c r="E129" s="274"/>
      <c r="F129" s="274"/>
      <c r="G129" s="282"/>
      <c r="H129" s="275"/>
    </row>
    <row r="130" spans="1:8" x14ac:dyDescent="0.55000000000000004">
      <c r="A130" s="106"/>
      <c r="B130" s="429"/>
      <c r="C130" s="441"/>
      <c r="D130" s="430"/>
      <c r="E130" s="274"/>
      <c r="F130" s="274"/>
      <c r="G130" s="282"/>
      <c r="H130" s="275"/>
    </row>
    <row r="131" spans="1:8" x14ac:dyDescent="0.55000000000000004">
      <c r="A131" s="106"/>
      <c r="B131" s="477" t="s">
        <v>135</v>
      </c>
      <c r="C131" s="478"/>
      <c r="D131" s="479"/>
      <c r="E131" s="274"/>
      <c r="F131" s="274"/>
      <c r="G131" s="282"/>
      <c r="H131" s="275"/>
    </row>
    <row r="132" spans="1:8" x14ac:dyDescent="0.55000000000000004">
      <c r="A132" s="106"/>
      <c r="B132" s="407"/>
      <c r="C132" s="407"/>
      <c r="D132" s="407"/>
      <c r="E132" s="274"/>
      <c r="F132" s="274"/>
      <c r="G132" s="282"/>
      <c r="H132" s="275"/>
    </row>
    <row r="133" spans="1:8" ht="22" customHeight="1" x14ac:dyDescent="0.55000000000000004">
      <c r="A133" s="106"/>
      <c r="B133" s="88" t="s">
        <v>270</v>
      </c>
      <c r="C133" s="113"/>
      <c r="D133" s="140"/>
      <c r="E133" s="140"/>
      <c r="F133" s="140"/>
      <c r="G133" s="141"/>
      <c r="H133" s="142"/>
    </row>
    <row r="134" spans="1:8" x14ac:dyDescent="0.55000000000000004">
      <c r="A134" s="106"/>
      <c r="B134" s="407"/>
      <c r="C134" s="407"/>
      <c r="D134" s="407"/>
      <c r="E134" s="274"/>
      <c r="F134" s="274"/>
      <c r="G134" s="274"/>
      <c r="H134" s="275"/>
    </row>
    <row r="135" spans="1:8" x14ac:dyDescent="0.55000000000000004">
      <c r="A135" s="106"/>
      <c r="B135" s="447"/>
      <c r="C135" s="476"/>
      <c r="D135" s="448"/>
      <c r="E135" s="274"/>
      <c r="F135" s="274"/>
      <c r="G135" s="274"/>
      <c r="H135" s="275"/>
    </row>
    <row r="136" spans="1:8" x14ac:dyDescent="0.55000000000000004">
      <c r="A136" s="106"/>
      <c r="B136" s="447"/>
      <c r="C136" s="476"/>
      <c r="D136" s="448"/>
      <c r="E136" s="274"/>
      <c r="F136" s="274"/>
      <c r="G136" s="274"/>
      <c r="H136" s="275"/>
    </row>
    <row r="137" spans="1:8" x14ac:dyDescent="0.55000000000000004">
      <c r="A137" s="106"/>
      <c r="B137" s="447"/>
      <c r="C137" s="476"/>
      <c r="D137" s="448"/>
      <c r="E137" s="274"/>
      <c r="F137" s="274"/>
      <c r="G137" s="274"/>
      <c r="H137" s="275"/>
    </row>
    <row r="138" spans="1:8" x14ac:dyDescent="0.55000000000000004">
      <c r="A138" s="106"/>
      <c r="B138" s="447"/>
      <c r="C138" s="476"/>
      <c r="D138" s="448"/>
      <c r="E138" s="274"/>
      <c r="F138" s="274"/>
      <c r="G138" s="274"/>
      <c r="H138" s="275"/>
    </row>
    <row r="139" spans="1:8" x14ac:dyDescent="0.55000000000000004">
      <c r="A139" s="106"/>
      <c r="B139" s="447"/>
      <c r="C139" s="476"/>
      <c r="D139" s="448"/>
      <c r="E139" s="274"/>
      <c r="F139" s="274"/>
      <c r="G139" s="274"/>
      <c r="H139" s="275"/>
    </row>
    <row r="140" spans="1:8" x14ac:dyDescent="0.55000000000000004">
      <c r="A140" s="106"/>
      <c r="B140" s="447"/>
      <c r="C140" s="476"/>
      <c r="D140" s="448"/>
      <c r="E140" s="274"/>
      <c r="F140" s="274"/>
      <c r="G140" s="274"/>
      <c r="H140" s="275"/>
    </row>
    <row r="141" spans="1:8" x14ac:dyDescent="0.55000000000000004">
      <c r="A141" s="106"/>
      <c r="B141" s="447"/>
      <c r="C141" s="476"/>
      <c r="D141" s="448"/>
      <c r="E141" s="274"/>
      <c r="F141" s="274"/>
      <c r="G141" s="274"/>
      <c r="H141" s="275"/>
    </row>
    <row r="142" spans="1:8" x14ac:dyDescent="0.55000000000000004">
      <c r="A142" s="106"/>
      <c r="B142" s="447"/>
      <c r="C142" s="476"/>
      <c r="D142" s="448"/>
      <c r="E142" s="274"/>
      <c r="F142" s="274"/>
      <c r="G142" s="274"/>
      <c r="H142" s="275"/>
    </row>
    <row r="143" spans="1:8" x14ac:dyDescent="0.55000000000000004">
      <c r="A143" s="106"/>
      <c r="B143" s="447"/>
      <c r="C143" s="476"/>
      <c r="D143" s="448"/>
      <c r="E143" s="274"/>
      <c r="F143" s="274"/>
      <c r="G143" s="274"/>
      <c r="H143" s="275"/>
    </row>
    <row r="144" spans="1:8" x14ac:dyDescent="0.55000000000000004">
      <c r="A144" s="106"/>
      <c r="B144" s="477" t="s">
        <v>135</v>
      </c>
      <c r="C144" s="478"/>
      <c r="D144" s="479"/>
      <c r="E144" s="274"/>
      <c r="F144" s="274"/>
      <c r="G144" s="274"/>
      <c r="H144" s="275"/>
    </row>
    <row r="145" spans="1:15" x14ac:dyDescent="0.55000000000000004">
      <c r="A145" s="106"/>
      <c r="B145" s="407"/>
      <c r="C145" s="407"/>
      <c r="D145" s="407"/>
      <c r="E145" s="274"/>
      <c r="F145" s="274"/>
      <c r="G145" s="274"/>
      <c r="H145" s="275"/>
    </row>
    <row r="146" spans="1:15" x14ac:dyDescent="0.55000000000000004">
      <c r="A146" s="106"/>
      <c r="B146" s="119"/>
      <c r="C146" s="119"/>
      <c r="D146" s="119"/>
      <c r="E146" s="120"/>
      <c r="F146" s="120"/>
      <c r="G146" s="120"/>
      <c r="H146" s="173"/>
    </row>
    <row r="147" spans="1:15" x14ac:dyDescent="0.55000000000000004">
      <c r="A147" s="74" t="s">
        <v>117</v>
      </c>
      <c r="B147" s="118" t="s">
        <v>318</v>
      </c>
      <c r="C147" s="119"/>
      <c r="D147" s="119"/>
      <c r="E147" s="120"/>
      <c r="F147" s="120"/>
      <c r="G147" s="120"/>
      <c r="H147" s="173"/>
      <c r="J147" s="139"/>
    </row>
    <row r="148" spans="1:15" x14ac:dyDescent="0.55000000000000004">
      <c r="A148" s="106"/>
      <c r="B148" s="411"/>
      <c r="C148" s="411"/>
      <c r="D148" s="411"/>
      <c r="E148" s="411"/>
      <c r="F148" s="411"/>
      <c r="G148" s="411"/>
      <c r="H148" s="412"/>
      <c r="I148" s="217"/>
      <c r="J148" s="218"/>
      <c r="K148" s="218"/>
      <c r="L148" s="218"/>
      <c r="M148" s="218"/>
      <c r="N148" s="218"/>
      <c r="O148" s="218"/>
    </row>
    <row r="149" spans="1:15" ht="70.900000000000006" customHeight="1" x14ac:dyDescent="0.55000000000000004">
      <c r="A149" s="106"/>
      <c r="B149" s="411"/>
      <c r="C149" s="411"/>
      <c r="D149" s="411"/>
      <c r="E149" s="411"/>
      <c r="F149" s="411"/>
      <c r="G149" s="411"/>
      <c r="H149" s="412"/>
      <c r="I149" s="217"/>
      <c r="J149" s="218"/>
      <c r="K149" s="218"/>
      <c r="L149" s="218"/>
      <c r="M149" s="218"/>
      <c r="N149" s="218"/>
      <c r="O149" s="218"/>
    </row>
    <row r="150" spans="1:15" ht="14.7" thickBot="1" x14ac:dyDescent="0.6">
      <c r="A150" s="121"/>
      <c r="B150" s="174"/>
      <c r="C150" s="175"/>
      <c r="D150" s="175"/>
      <c r="E150" s="175"/>
      <c r="F150" s="175"/>
      <c r="G150" s="175"/>
      <c r="H150" s="210"/>
    </row>
    <row r="151" spans="1:15" x14ac:dyDescent="0.55000000000000004">
      <c r="B151" s="138"/>
      <c r="C151" s="120"/>
      <c r="D151" s="120"/>
      <c r="E151" s="120"/>
      <c r="F151" s="120"/>
      <c r="G151" s="120"/>
      <c r="H151" s="120"/>
    </row>
  </sheetData>
  <sheetProtection algorithmName="SHA-512" hashValue="RPtiGkYLsSg63WdcGmD9fAn754X9/UQB1dhsChkXHf+UW7dSttChRlPi7b8zj/N42CBaVRC5NBefY92e4t6eYg==" saltValue="9jfTrNyN8QkpLHCrH6fjtg==" spinCount="100000" sheet="1" objects="1" scenarios="1" insertRows="0"/>
  <mergeCells count="73">
    <mergeCell ref="A27:H27"/>
    <mergeCell ref="B28:H29"/>
    <mergeCell ref="E32:H32"/>
    <mergeCell ref="E34:H34"/>
    <mergeCell ref="B39:C39"/>
    <mergeCell ref="B40:C40"/>
    <mergeCell ref="B41:C41"/>
    <mergeCell ref="B42:C42"/>
    <mergeCell ref="B49:C49"/>
    <mergeCell ref="B45:C45"/>
    <mergeCell ref="B43:C43"/>
    <mergeCell ref="B48:C48"/>
    <mergeCell ref="B47:C47"/>
    <mergeCell ref="B46:C46"/>
    <mergeCell ref="G86:H86"/>
    <mergeCell ref="B61:H62"/>
    <mergeCell ref="B64:H67"/>
    <mergeCell ref="E69:H69"/>
    <mergeCell ref="G74:H74"/>
    <mergeCell ref="G75:H75"/>
    <mergeCell ref="G76:H76"/>
    <mergeCell ref="G77:H77"/>
    <mergeCell ref="G78:H78"/>
    <mergeCell ref="G79:H79"/>
    <mergeCell ref="G84:H84"/>
    <mergeCell ref="G85:H85"/>
    <mergeCell ref="G104:H104"/>
    <mergeCell ref="G87:H87"/>
    <mergeCell ref="G88:H88"/>
    <mergeCell ref="G89:H89"/>
    <mergeCell ref="G93:H93"/>
    <mergeCell ref="G94:H94"/>
    <mergeCell ref="G95:H95"/>
    <mergeCell ref="G96:H96"/>
    <mergeCell ref="G97:H97"/>
    <mergeCell ref="G98:H98"/>
    <mergeCell ref="G102:H102"/>
    <mergeCell ref="G103:H103"/>
    <mergeCell ref="B127:D127"/>
    <mergeCell ref="B128:D128"/>
    <mergeCell ref="B129:D129"/>
    <mergeCell ref="B130:D130"/>
    <mergeCell ref="B131:D131"/>
    <mergeCell ref="B148:H149"/>
    <mergeCell ref="B132:D132"/>
    <mergeCell ref="B134:D134"/>
    <mergeCell ref="B145:D145"/>
    <mergeCell ref="B138:D138"/>
    <mergeCell ref="B137:D137"/>
    <mergeCell ref="B135:D135"/>
    <mergeCell ref="B136:D136"/>
    <mergeCell ref="B144:D144"/>
    <mergeCell ref="B139:D139"/>
    <mergeCell ref="B140:D140"/>
    <mergeCell ref="B141:D141"/>
    <mergeCell ref="B142:D142"/>
    <mergeCell ref="B143:D143"/>
    <mergeCell ref="B19:H22"/>
    <mergeCell ref="B23:H23"/>
    <mergeCell ref="B24:H24"/>
    <mergeCell ref="B126:D126"/>
    <mergeCell ref="B123:D123"/>
    <mergeCell ref="B124:D124"/>
    <mergeCell ref="G105:H105"/>
    <mergeCell ref="G106:H106"/>
    <mergeCell ref="G107:H107"/>
    <mergeCell ref="A111:H111"/>
    <mergeCell ref="E114:H114"/>
    <mergeCell ref="B125:D125"/>
    <mergeCell ref="E116:H116"/>
    <mergeCell ref="B121:D121"/>
    <mergeCell ref="B122:D122"/>
    <mergeCell ref="C58:H58"/>
  </mergeCells>
  <conditionalFormatting sqref="A27:H150">
    <cfRule type="expression" dxfId="65" priority="1">
      <formula>AND($F$11="no",$F$13="no",$F$15="no",$F$17="no")</formula>
    </cfRule>
  </conditionalFormatting>
  <conditionalFormatting sqref="E39:E43 E45:E50 E52:E55 B73:H81 E121:E132 E134:E145">
    <cfRule type="expression" dxfId="64" priority="3">
      <formula>$F$11="no"</formula>
    </cfRule>
  </conditionalFormatting>
  <conditionalFormatting sqref="F39:F43 F45:F50 F52:F55 B83:H90 F121:F132 F134:F145">
    <cfRule type="expression" dxfId="63" priority="5">
      <formula>$F$13="no"</formula>
    </cfRule>
  </conditionalFormatting>
  <conditionalFormatting sqref="G39:G43 G45:G50 G52:G55 B92:H99 G121:G132 G134:G145">
    <cfRule type="expression" dxfId="62" priority="6">
      <formula>$F$15="no"</formula>
    </cfRule>
  </conditionalFormatting>
  <conditionalFormatting sqref="H39:H43 H45:H50 H52:H55 B101:H108 H121:H132 H134:H145">
    <cfRule type="expression" dxfId="61" priority="7">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'Yes or No'!$A:$A</xm:f>
          </x14:formula1>
          <xm:sqref>F11 F13 F15 F17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O20"/>
  <sheetViews>
    <sheetView showGridLines="0" zoomScale="70" zoomScaleNormal="70" workbookViewId="0">
      <pane xSplit="3" ySplit="11" topLeftCell="D12" activePane="bottomRight" state="frozen"/>
      <selection pane="topRight"/>
      <selection pane="bottomLeft"/>
      <selection pane="bottomRight" activeCell="D18" sqref="D18"/>
    </sheetView>
  </sheetViews>
  <sheetFormatPr defaultColWidth="9.15625" defaultRowHeight="14.4" x14ac:dyDescent="0.55000000000000004"/>
  <cols>
    <col min="1" max="1" width="15.734375" style="44" customWidth="1"/>
    <col min="2" max="2" width="25.734375" style="44" customWidth="1"/>
    <col min="3" max="3" width="22.734375" style="44" customWidth="1"/>
    <col min="4" max="4" width="41.47265625" style="219" customWidth="1"/>
    <col min="5" max="12" width="65.47265625" style="44" customWidth="1"/>
    <col min="13" max="14" width="50.26171875" style="44" customWidth="1"/>
    <col min="15" max="15" width="51.15625" style="44" customWidth="1"/>
    <col min="16" max="16384" width="9.15625" style="44"/>
  </cols>
  <sheetData>
    <row r="1" spans="1:15" ht="18.75" customHeight="1" x14ac:dyDescent="0.7">
      <c r="A1" s="43" t="str">
        <f>'Cover and Instructions'!A1</f>
        <v>Georgia State Health Benefit Plan MHPAEA Parity</v>
      </c>
      <c r="E1" s="45" t="s">
        <v>527</v>
      </c>
    </row>
    <row r="2" spans="1:15" ht="25.8" x14ac:dyDescent="0.95">
      <c r="A2" s="46" t="s">
        <v>16</v>
      </c>
    </row>
    <row r="3" spans="1:15" ht="20.399999999999999" x14ac:dyDescent="0.75">
      <c r="A3" s="48" t="s">
        <v>165</v>
      </c>
    </row>
    <row r="4" spans="1:15" x14ac:dyDescent="0.55000000000000004">
      <c r="A4" s="50"/>
      <c r="B4" s="50"/>
      <c r="C4" s="51"/>
      <c r="D4" s="78"/>
    </row>
    <row r="5" spans="1:15" x14ac:dyDescent="0.55000000000000004">
      <c r="A5" s="50" t="s">
        <v>0</v>
      </c>
      <c r="B5" s="51" t="str">
        <f>'Cover and Instructions'!D4</f>
        <v>CVS Caremark</v>
      </c>
      <c r="C5" s="44" t="s">
        <v>198</v>
      </c>
    </row>
    <row r="6" spans="1:15" x14ac:dyDescent="0.55000000000000004">
      <c r="A6" s="50" t="s">
        <v>474</v>
      </c>
      <c r="B6" s="51" t="str">
        <f>'Cover and Instructions'!D5</f>
        <v>Anthem Statewide HMO</v>
      </c>
    </row>
    <row r="7" spans="1:15" x14ac:dyDescent="0.55000000000000004">
      <c r="A7" s="50" t="s">
        <v>186</v>
      </c>
      <c r="B7" s="50" t="s">
        <v>187</v>
      </c>
      <c r="C7" s="51"/>
      <c r="D7" s="78"/>
    </row>
    <row r="8" spans="1:15" ht="14.7" thickBot="1" x14ac:dyDescent="0.6">
      <c r="A8" s="50"/>
      <c r="B8" s="50"/>
      <c r="C8" s="51"/>
      <c r="D8" s="220"/>
    </row>
    <row r="9" spans="1:15" ht="34.15" customHeight="1" thickBot="1" x14ac:dyDescent="0.6">
      <c r="A9" s="487" t="s">
        <v>262</v>
      </c>
      <c r="B9" s="488"/>
      <c r="C9" s="495" t="s">
        <v>210</v>
      </c>
      <c r="D9" s="503" t="s">
        <v>389</v>
      </c>
      <c r="E9" s="501" t="s">
        <v>325</v>
      </c>
      <c r="F9" s="502"/>
      <c r="G9" s="501" t="s">
        <v>326</v>
      </c>
      <c r="H9" s="502"/>
      <c r="I9" s="501" t="s">
        <v>327</v>
      </c>
      <c r="J9" s="502"/>
      <c r="K9" s="501" t="s">
        <v>425</v>
      </c>
      <c r="L9" s="502"/>
      <c r="M9" s="498" t="s">
        <v>166</v>
      </c>
      <c r="N9" s="498" t="s">
        <v>470</v>
      </c>
      <c r="O9" s="498" t="s">
        <v>428</v>
      </c>
    </row>
    <row r="10" spans="1:15" x14ac:dyDescent="0.55000000000000004">
      <c r="A10" s="489"/>
      <c r="B10" s="490"/>
      <c r="C10" s="496"/>
      <c r="D10" s="504"/>
      <c r="E10" s="493" t="s">
        <v>193</v>
      </c>
      <c r="F10" s="494"/>
      <c r="G10" s="493" t="s">
        <v>193</v>
      </c>
      <c r="H10" s="494"/>
      <c r="I10" s="493" t="s">
        <v>193</v>
      </c>
      <c r="J10" s="494"/>
      <c r="K10" s="493" t="s">
        <v>193</v>
      </c>
      <c r="L10" s="494"/>
      <c r="M10" s="499"/>
      <c r="N10" s="499"/>
      <c r="O10" s="499"/>
    </row>
    <row r="11" spans="1:15" ht="46.9" customHeight="1" thickBot="1" x14ac:dyDescent="0.6">
      <c r="A11" s="491"/>
      <c r="B11" s="492"/>
      <c r="C11" s="497"/>
      <c r="D11" s="505"/>
      <c r="E11" s="221" t="s">
        <v>184</v>
      </c>
      <c r="F11" s="222" t="s">
        <v>185</v>
      </c>
      <c r="G11" s="221" t="s">
        <v>184</v>
      </c>
      <c r="H11" s="222" t="s">
        <v>185</v>
      </c>
      <c r="I11" s="221" t="s">
        <v>184</v>
      </c>
      <c r="J11" s="222" t="s">
        <v>185</v>
      </c>
      <c r="K11" s="221" t="s">
        <v>184</v>
      </c>
      <c r="L11" s="222" t="s">
        <v>185</v>
      </c>
      <c r="M11" s="500"/>
      <c r="N11" s="500"/>
      <c r="O11" s="500"/>
    </row>
    <row r="12" spans="1:15" ht="189" customHeight="1" x14ac:dyDescent="0.55000000000000004">
      <c r="A12" s="481" t="s">
        <v>429</v>
      </c>
      <c r="B12" s="482"/>
      <c r="C12" s="223" t="s">
        <v>207</v>
      </c>
      <c r="D12" s="224" t="s">
        <v>354</v>
      </c>
      <c r="E12" s="325"/>
      <c r="F12" s="326"/>
      <c r="G12" s="327"/>
      <c r="H12" s="328"/>
      <c r="I12" s="325"/>
      <c r="J12" s="326"/>
      <c r="K12" s="327"/>
      <c r="L12" s="328"/>
      <c r="M12" s="341"/>
      <c r="N12" s="342"/>
      <c r="O12" s="341"/>
    </row>
    <row r="13" spans="1:15" ht="189" customHeight="1" x14ac:dyDescent="0.55000000000000004">
      <c r="A13" s="483"/>
      <c r="B13" s="484"/>
      <c r="C13" s="225" t="s">
        <v>199</v>
      </c>
      <c r="D13" s="226" t="s">
        <v>354</v>
      </c>
      <c r="E13" s="329"/>
      <c r="F13" s="330"/>
      <c r="G13" s="331"/>
      <c r="H13" s="332"/>
      <c r="I13" s="329"/>
      <c r="J13" s="330"/>
      <c r="K13" s="331"/>
      <c r="L13" s="332"/>
      <c r="M13" s="333"/>
      <c r="N13" s="334"/>
      <c r="O13" s="333"/>
    </row>
    <row r="14" spans="1:15" ht="189" customHeight="1" x14ac:dyDescent="0.55000000000000004">
      <c r="A14" s="483"/>
      <c r="B14" s="484"/>
      <c r="C14" s="225" t="s">
        <v>200</v>
      </c>
      <c r="D14" s="226" t="s">
        <v>354</v>
      </c>
      <c r="E14" s="329"/>
      <c r="F14" s="330"/>
      <c r="G14" s="331"/>
      <c r="H14" s="332"/>
      <c r="I14" s="329"/>
      <c r="J14" s="330"/>
      <c r="K14" s="331"/>
      <c r="L14" s="332"/>
      <c r="M14" s="333"/>
      <c r="N14" s="334"/>
      <c r="O14" s="333"/>
    </row>
    <row r="15" spans="1:15" ht="189" customHeight="1" x14ac:dyDescent="0.55000000000000004">
      <c r="A15" s="483"/>
      <c r="B15" s="484"/>
      <c r="C15" s="225" t="s">
        <v>201</v>
      </c>
      <c r="D15" s="226" t="s">
        <v>354</v>
      </c>
      <c r="E15" s="329"/>
      <c r="F15" s="330"/>
      <c r="G15" s="331"/>
      <c r="H15" s="332"/>
      <c r="I15" s="329"/>
      <c r="J15" s="330"/>
      <c r="K15" s="331"/>
      <c r="L15" s="332"/>
      <c r="M15" s="333"/>
      <c r="N15" s="334"/>
      <c r="O15" s="333"/>
    </row>
    <row r="16" spans="1:15" ht="189" customHeight="1" x14ac:dyDescent="0.55000000000000004">
      <c r="A16" s="483"/>
      <c r="B16" s="484"/>
      <c r="C16" s="225" t="s">
        <v>202</v>
      </c>
      <c r="D16" s="226" t="s">
        <v>354</v>
      </c>
      <c r="E16" s="329"/>
      <c r="F16" s="330"/>
      <c r="G16" s="331"/>
      <c r="H16" s="332"/>
      <c r="I16" s="329"/>
      <c r="J16" s="330"/>
      <c r="K16" s="331"/>
      <c r="L16" s="332"/>
      <c r="M16" s="333"/>
      <c r="N16" s="334"/>
      <c r="O16" s="333"/>
    </row>
    <row r="17" spans="1:15" ht="189" customHeight="1" x14ac:dyDescent="0.55000000000000004">
      <c r="A17" s="483"/>
      <c r="B17" s="484"/>
      <c r="C17" s="225" t="s">
        <v>203</v>
      </c>
      <c r="D17" s="226" t="s">
        <v>354</v>
      </c>
      <c r="E17" s="329"/>
      <c r="F17" s="330"/>
      <c r="G17" s="331"/>
      <c r="H17" s="332"/>
      <c r="I17" s="329"/>
      <c r="J17" s="330"/>
      <c r="K17" s="331"/>
      <c r="L17" s="332"/>
      <c r="M17" s="333"/>
      <c r="N17" s="334"/>
      <c r="O17" s="333"/>
    </row>
    <row r="18" spans="1:15" ht="189" customHeight="1" x14ac:dyDescent="0.55000000000000004">
      <c r="A18" s="483"/>
      <c r="B18" s="484"/>
      <c r="C18" s="225" t="s">
        <v>204</v>
      </c>
      <c r="D18" s="226" t="s">
        <v>354</v>
      </c>
      <c r="E18" s="329"/>
      <c r="F18" s="330"/>
      <c r="G18" s="331"/>
      <c r="H18" s="332"/>
      <c r="I18" s="329"/>
      <c r="J18" s="330"/>
      <c r="K18" s="331"/>
      <c r="L18" s="332"/>
      <c r="M18" s="333"/>
      <c r="N18" s="334"/>
      <c r="O18" s="333"/>
    </row>
    <row r="19" spans="1:15" ht="189" customHeight="1" x14ac:dyDescent="0.55000000000000004">
      <c r="A19" s="483"/>
      <c r="B19" s="484"/>
      <c r="C19" s="225" t="s">
        <v>205</v>
      </c>
      <c r="D19" s="226" t="s">
        <v>354</v>
      </c>
      <c r="E19" s="329"/>
      <c r="F19" s="330"/>
      <c r="G19" s="331"/>
      <c r="H19" s="332"/>
      <c r="I19" s="329"/>
      <c r="J19" s="330"/>
      <c r="K19" s="331"/>
      <c r="L19" s="332"/>
      <c r="M19" s="333"/>
      <c r="N19" s="334"/>
      <c r="O19" s="333"/>
    </row>
    <row r="20" spans="1:15" ht="189" customHeight="1" thickBot="1" x14ac:dyDescent="0.6">
      <c r="A20" s="485"/>
      <c r="B20" s="486"/>
      <c r="C20" s="227" t="s">
        <v>206</v>
      </c>
      <c r="D20" s="228" t="s">
        <v>354</v>
      </c>
      <c r="E20" s="335"/>
      <c r="F20" s="336"/>
      <c r="G20" s="337"/>
      <c r="H20" s="338"/>
      <c r="I20" s="335"/>
      <c r="J20" s="336"/>
      <c r="K20" s="337"/>
      <c r="L20" s="338"/>
      <c r="M20" s="339"/>
      <c r="N20" s="340"/>
      <c r="O20" s="339"/>
    </row>
  </sheetData>
  <sheetProtection algorithmName="SHA-512" hashValue="ChXXPmAQJLo9jhUUg9PcIh+S9po0vUs9JVJuTESLAt4Mvdv/+0F4Zo/7Jjt6GLYZ/GQHXDV0V0X5ww4btWFENA==" saltValue="FmxnHlEniK1HE+tfzTGb7g==" spinCount="100000" sheet="1" objects="1" scenarios="1" formatCells="0" formatColumns="0" formatRows="0" selectLockedCells="1"/>
  <customSheetViews>
    <customSheetView guid="{13810DCC-AA08-45AA-A2EB-614B3F1533B3}" topLeftCell="A6">
      <selection activeCell="D11" sqref="D11"/>
      <pageMargins left="0.7" right="0.7" top="0.75" bottom="0.75" header="0.3" footer="0.3"/>
      <pageSetup orientation="portrait" horizontalDpi="1200" verticalDpi="1200" r:id="rId1"/>
    </customSheetView>
  </customSheetViews>
  <mergeCells count="15">
    <mergeCell ref="A12:B20"/>
    <mergeCell ref="A9:B11"/>
    <mergeCell ref="E10:F10"/>
    <mergeCell ref="C9:C11"/>
    <mergeCell ref="O9:O11"/>
    <mergeCell ref="E9:F9"/>
    <mergeCell ref="G9:H9"/>
    <mergeCell ref="I9:J9"/>
    <mergeCell ref="K9:L9"/>
    <mergeCell ref="K10:L10"/>
    <mergeCell ref="I10:J10"/>
    <mergeCell ref="G10:H10"/>
    <mergeCell ref="D9:D11"/>
    <mergeCell ref="M9:M11"/>
    <mergeCell ref="N9:N11"/>
  </mergeCells>
  <conditionalFormatting sqref="E12:O12">
    <cfRule type="expression" dxfId="60" priority="17">
      <formula>$D$12="no"</formula>
    </cfRule>
  </conditionalFormatting>
  <conditionalFormatting sqref="E13:O13">
    <cfRule type="expression" dxfId="59" priority="25">
      <formula>$D$13="no"</formula>
    </cfRule>
  </conditionalFormatting>
  <conditionalFormatting sqref="E14:O14">
    <cfRule type="expression" dxfId="58" priority="24">
      <formula>$D$14="no"</formula>
    </cfRule>
  </conditionalFormatting>
  <conditionalFormatting sqref="E15:O15">
    <cfRule type="expression" dxfId="57" priority="23">
      <formula>$D$15="no"</formula>
    </cfRule>
  </conditionalFormatting>
  <conditionalFormatting sqref="E16:O16">
    <cfRule type="expression" dxfId="56" priority="2">
      <formula>$D$16="no"</formula>
    </cfRule>
  </conditionalFormatting>
  <conditionalFormatting sqref="E17:O17">
    <cfRule type="expression" dxfId="55" priority="21">
      <formula>$D$17="no"</formula>
    </cfRule>
  </conditionalFormatting>
  <conditionalFormatting sqref="E18:O18">
    <cfRule type="expression" dxfId="54" priority="20">
      <formula>$D$18="no"</formula>
    </cfRule>
  </conditionalFormatting>
  <conditionalFormatting sqref="E19:O19">
    <cfRule type="expression" dxfId="53" priority="19">
      <formula>$D$19="no"</formula>
    </cfRule>
  </conditionalFormatting>
  <conditionalFormatting sqref="E20:O20">
    <cfRule type="expression" dxfId="52" priority="18">
      <formula>$D$20="no"</formula>
    </cfRule>
  </conditionalFormatting>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'Yes or No'!$A:$A</xm:f>
          </x14:formula1>
          <xm:sqref>D12:D20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20"/>
  <sheetViews>
    <sheetView showGridLines="0" zoomScale="60" zoomScaleNormal="60" workbookViewId="0">
      <pane xSplit="3" ySplit="11" topLeftCell="D12" activePane="bottomRight" state="frozen"/>
      <selection pane="topRight"/>
      <selection pane="bottomLeft"/>
      <selection pane="bottomRight" activeCell="D14" sqref="D14"/>
    </sheetView>
  </sheetViews>
  <sheetFormatPr defaultColWidth="8.7890625" defaultRowHeight="14.4" x14ac:dyDescent="0.55000000000000004"/>
  <cols>
    <col min="1" max="1" width="16.26171875" style="44" customWidth="1"/>
    <col min="2" max="2" width="25.734375" style="44" customWidth="1"/>
    <col min="3" max="3" width="22.734375" style="44" customWidth="1"/>
    <col min="4" max="4" width="24.734375" style="219" customWidth="1"/>
    <col min="5" max="12" width="74.15625" style="44" customWidth="1"/>
    <col min="13" max="15" width="51.15625" style="44" customWidth="1"/>
    <col min="16" max="16384" width="8.7890625" style="44"/>
  </cols>
  <sheetData>
    <row r="1" spans="1:15" ht="18.75" customHeight="1" x14ac:dyDescent="0.7">
      <c r="A1" s="43" t="str">
        <f>'Cover and Instructions'!A1</f>
        <v>Georgia State Health Benefit Plan MHPAEA Parity</v>
      </c>
      <c r="E1" s="45" t="s">
        <v>527</v>
      </c>
    </row>
    <row r="2" spans="1:15" ht="25.8" x14ac:dyDescent="0.95">
      <c r="A2" s="46" t="s">
        <v>16</v>
      </c>
    </row>
    <row r="3" spans="1:15" ht="20.399999999999999" x14ac:dyDescent="0.75">
      <c r="A3" s="48" t="s">
        <v>165</v>
      </c>
    </row>
    <row r="4" spans="1:15" x14ac:dyDescent="0.55000000000000004">
      <c r="D4" s="78"/>
    </row>
    <row r="5" spans="1:15" x14ac:dyDescent="0.55000000000000004">
      <c r="A5" s="50" t="s">
        <v>0</v>
      </c>
      <c r="B5" s="51" t="str">
        <f>'Cover and Instructions'!D4</f>
        <v>CVS Caremark</v>
      </c>
      <c r="C5" s="51"/>
    </row>
    <row r="6" spans="1:15" x14ac:dyDescent="0.55000000000000004">
      <c r="A6" s="50" t="s">
        <v>474</v>
      </c>
      <c r="B6" s="51" t="str">
        <f>'Cover and Instructions'!D5</f>
        <v>Anthem Statewide HMO</v>
      </c>
      <c r="C6" s="51"/>
    </row>
    <row r="7" spans="1:15" x14ac:dyDescent="0.55000000000000004">
      <c r="A7" s="50" t="s">
        <v>192</v>
      </c>
      <c r="B7" s="50" t="s">
        <v>191</v>
      </c>
      <c r="D7" s="78"/>
    </row>
    <row r="8" spans="1:15" ht="14.7" thickBot="1" x14ac:dyDescent="0.6">
      <c r="D8" s="78"/>
    </row>
    <row r="9" spans="1:15" ht="44.25" customHeight="1" thickBot="1" x14ac:dyDescent="0.6">
      <c r="A9" s="487" t="s">
        <v>262</v>
      </c>
      <c r="B9" s="488"/>
      <c r="C9" s="495" t="s">
        <v>233</v>
      </c>
      <c r="D9" s="503" t="s">
        <v>389</v>
      </c>
      <c r="E9" s="507" t="s">
        <v>325</v>
      </c>
      <c r="F9" s="507"/>
      <c r="G9" s="501" t="s">
        <v>326</v>
      </c>
      <c r="H9" s="502"/>
      <c r="I9" s="501" t="s">
        <v>327</v>
      </c>
      <c r="J9" s="502"/>
      <c r="K9" s="501" t="s">
        <v>425</v>
      </c>
      <c r="L9" s="502"/>
      <c r="M9" s="498" t="s">
        <v>166</v>
      </c>
      <c r="N9" s="498" t="s">
        <v>470</v>
      </c>
      <c r="O9" s="498" t="s">
        <v>428</v>
      </c>
    </row>
    <row r="10" spans="1:15" ht="28.5" customHeight="1" x14ac:dyDescent="0.55000000000000004">
      <c r="A10" s="489"/>
      <c r="B10" s="490"/>
      <c r="C10" s="496"/>
      <c r="D10" s="504"/>
      <c r="E10" s="506" t="s">
        <v>193</v>
      </c>
      <c r="F10" s="506"/>
      <c r="G10" s="493" t="s">
        <v>193</v>
      </c>
      <c r="H10" s="494"/>
      <c r="I10" s="493" t="s">
        <v>193</v>
      </c>
      <c r="J10" s="494"/>
      <c r="K10" s="493" t="s">
        <v>193</v>
      </c>
      <c r="L10" s="494"/>
      <c r="M10" s="499"/>
      <c r="N10" s="499"/>
      <c r="O10" s="499"/>
    </row>
    <row r="11" spans="1:15" ht="28.5" customHeight="1" thickBot="1" x14ac:dyDescent="0.6">
      <c r="A11" s="491"/>
      <c r="B11" s="492"/>
      <c r="C11" s="497"/>
      <c r="D11" s="505"/>
      <c r="E11" s="229" t="s">
        <v>184</v>
      </c>
      <c r="F11" s="230" t="s">
        <v>185</v>
      </c>
      <c r="G11" s="229" t="s">
        <v>184</v>
      </c>
      <c r="H11" s="231" t="s">
        <v>185</v>
      </c>
      <c r="I11" s="229" t="s">
        <v>184</v>
      </c>
      <c r="J11" s="231" t="s">
        <v>185</v>
      </c>
      <c r="K11" s="229" t="s">
        <v>184</v>
      </c>
      <c r="L11" s="231" t="s">
        <v>185</v>
      </c>
      <c r="M11" s="500"/>
      <c r="N11" s="500"/>
      <c r="O11" s="500"/>
    </row>
    <row r="12" spans="1:15" ht="223.5" customHeight="1" x14ac:dyDescent="0.55000000000000004">
      <c r="A12" s="481" t="s">
        <v>433</v>
      </c>
      <c r="B12" s="482"/>
      <c r="C12" s="225" t="s">
        <v>209</v>
      </c>
      <c r="D12" s="224" t="s">
        <v>354</v>
      </c>
      <c r="E12" s="343"/>
      <c r="F12" s="344"/>
      <c r="G12" s="345"/>
      <c r="H12" s="346"/>
      <c r="I12" s="343"/>
      <c r="J12" s="344"/>
      <c r="K12" s="345"/>
      <c r="L12" s="346"/>
      <c r="M12" s="341"/>
      <c r="N12" s="342"/>
      <c r="O12" s="341"/>
    </row>
    <row r="13" spans="1:15" ht="223.5" customHeight="1" x14ac:dyDescent="0.55000000000000004">
      <c r="A13" s="483"/>
      <c r="B13" s="484"/>
      <c r="C13" s="225" t="s">
        <v>211</v>
      </c>
      <c r="D13" s="232" t="s">
        <v>354</v>
      </c>
      <c r="E13" s="329"/>
      <c r="F13" s="330"/>
      <c r="G13" s="331"/>
      <c r="H13" s="332"/>
      <c r="I13" s="329"/>
      <c r="J13" s="330"/>
      <c r="K13" s="331"/>
      <c r="L13" s="332"/>
      <c r="M13" s="333"/>
      <c r="N13" s="334"/>
      <c r="O13" s="333"/>
    </row>
    <row r="14" spans="1:15" ht="223.5" customHeight="1" x14ac:dyDescent="0.55000000000000004">
      <c r="A14" s="483"/>
      <c r="B14" s="484"/>
      <c r="C14" s="225" t="s">
        <v>212</v>
      </c>
      <c r="D14" s="232" t="s">
        <v>354</v>
      </c>
      <c r="E14" s="329"/>
      <c r="F14" s="330"/>
      <c r="G14" s="331"/>
      <c r="H14" s="332"/>
      <c r="I14" s="329"/>
      <c r="J14" s="330"/>
      <c r="K14" s="331"/>
      <c r="L14" s="332"/>
      <c r="M14" s="333"/>
      <c r="N14" s="334"/>
      <c r="O14" s="333"/>
    </row>
    <row r="15" spans="1:15" ht="223.5" customHeight="1" x14ac:dyDescent="0.55000000000000004">
      <c r="A15" s="483"/>
      <c r="B15" s="484"/>
      <c r="C15" s="225" t="s">
        <v>213</v>
      </c>
      <c r="D15" s="232" t="s">
        <v>354</v>
      </c>
      <c r="E15" s="329"/>
      <c r="F15" s="330"/>
      <c r="G15" s="331"/>
      <c r="H15" s="332"/>
      <c r="I15" s="329"/>
      <c r="J15" s="330"/>
      <c r="K15" s="331"/>
      <c r="L15" s="332"/>
      <c r="M15" s="333"/>
      <c r="N15" s="334"/>
      <c r="O15" s="333"/>
    </row>
    <row r="16" spans="1:15" ht="223.5" customHeight="1" x14ac:dyDescent="0.55000000000000004">
      <c r="A16" s="483"/>
      <c r="B16" s="484"/>
      <c r="C16" s="225" t="s">
        <v>214</v>
      </c>
      <c r="D16" s="232" t="s">
        <v>354</v>
      </c>
      <c r="E16" s="329"/>
      <c r="F16" s="330"/>
      <c r="G16" s="331"/>
      <c r="H16" s="332"/>
      <c r="I16" s="329"/>
      <c r="J16" s="330"/>
      <c r="K16" s="331"/>
      <c r="L16" s="332"/>
      <c r="M16" s="333"/>
      <c r="N16" s="334"/>
      <c r="O16" s="333"/>
    </row>
    <row r="17" spans="1:15" ht="223.5" customHeight="1" x14ac:dyDescent="0.55000000000000004">
      <c r="A17" s="483"/>
      <c r="B17" s="484"/>
      <c r="C17" s="225" t="s">
        <v>215</v>
      </c>
      <c r="D17" s="232"/>
      <c r="E17" s="329"/>
      <c r="F17" s="330"/>
      <c r="G17" s="331"/>
      <c r="H17" s="332"/>
      <c r="I17" s="329"/>
      <c r="J17" s="330"/>
      <c r="K17" s="331"/>
      <c r="L17" s="332"/>
      <c r="M17" s="333"/>
      <c r="N17" s="334"/>
      <c r="O17" s="333"/>
    </row>
    <row r="18" spans="1:15" ht="223.5" customHeight="1" x14ac:dyDescent="0.55000000000000004">
      <c r="A18" s="483"/>
      <c r="B18" s="484"/>
      <c r="C18" s="225" t="s">
        <v>216</v>
      </c>
      <c r="D18" s="232" t="s">
        <v>354</v>
      </c>
      <c r="E18" s="329"/>
      <c r="F18" s="330"/>
      <c r="G18" s="331"/>
      <c r="H18" s="332"/>
      <c r="I18" s="329"/>
      <c r="J18" s="330"/>
      <c r="K18" s="331"/>
      <c r="L18" s="332"/>
      <c r="M18" s="333"/>
      <c r="N18" s="334"/>
      <c r="O18" s="333"/>
    </row>
    <row r="19" spans="1:15" ht="223.5" customHeight="1" x14ac:dyDescent="0.55000000000000004">
      <c r="A19" s="483"/>
      <c r="B19" s="484"/>
      <c r="C19" s="225" t="s">
        <v>217</v>
      </c>
      <c r="D19" s="232" t="s">
        <v>354</v>
      </c>
      <c r="E19" s="329"/>
      <c r="F19" s="330"/>
      <c r="G19" s="331"/>
      <c r="H19" s="332"/>
      <c r="I19" s="329"/>
      <c r="J19" s="330"/>
      <c r="K19" s="331"/>
      <c r="L19" s="332"/>
      <c r="M19" s="333"/>
      <c r="N19" s="334"/>
      <c r="O19" s="333"/>
    </row>
    <row r="20" spans="1:15" ht="223.5" customHeight="1" thickBot="1" x14ac:dyDescent="0.6">
      <c r="A20" s="485"/>
      <c r="B20" s="486"/>
      <c r="C20" s="227" t="s">
        <v>218</v>
      </c>
      <c r="D20" s="233" t="s">
        <v>354</v>
      </c>
      <c r="E20" s="335"/>
      <c r="F20" s="336"/>
      <c r="G20" s="337"/>
      <c r="H20" s="338"/>
      <c r="I20" s="335"/>
      <c r="J20" s="336"/>
      <c r="K20" s="337"/>
      <c r="L20" s="338"/>
      <c r="M20" s="339"/>
      <c r="N20" s="340"/>
      <c r="O20" s="339"/>
    </row>
  </sheetData>
  <sheetProtection algorithmName="SHA-512" hashValue="I57LJVv6oWMPOc/kUW2/fFB5rZ1SujX10ljnTrAtgPDoRiuyg4lnwLbSjKOpWwXJnMxurrD67BCLdIeWG+tJnA==" saltValue="Mdl20g4yKG1zW5R0rMk+DQ==" spinCount="100000" sheet="1" objects="1" scenarios="1" formatCells="0" formatColumns="0" formatRows="0" selectLockedCells="1"/>
  <customSheetViews>
    <customSheetView guid="{13810DCC-AA08-45AA-A2EB-614B3F1533B3}" topLeftCell="A3">
      <selection activeCell="D12" sqref="D12"/>
      <pageMargins left="0.7" right="0.7" top="0.75" bottom="0.75" header="0.3" footer="0.3"/>
    </customSheetView>
  </customSheetViews>
  <mergeCells count="15">
    <mergeCell ref="O9:O11"/>
    <mergeCell ref="A9:B11"/>
    <mergeCell ref="C9:C11"/>
    <mergeCell ref="E9:F9"/>
    <mergeCell ref="M9:M11"/>
    <mergeCell ref="N9:N11"/>
    <mergeCell ref="A12:B20"/>
    <mergeCell ref="G9:H9"/>
    <mergeCell ref="D9:D11"/>
    <mergeCell ref="I9:J9"/>
    <mergeCell ref="K9:L9"/>
    <mergeCell ref="E10:F10"/>
    <mergeCell ref="G10:H10"/>
    <mergeCell ref="I10:J10"/>
    <mergeCell ref="K10:L10"/>
  </mergeCells>
  <conditionalFormatting sqref="E12:O12">
    <cfRule type="expression" dxfId="51" priority="3">
      <formula>$D$12="no"</formula>
    </cfRule>
  </conditionalFormatting>
  <conditionalFormatting sqref="E13:O13">
    <cfRule type="expression" dxfId="50" priority="22">
      <formula>$D$13="no"</formula>
    </cfRule>
  </conditionalFormatting>
  <conditionalFormatting sqref="E14:O14">
    <cfRule type="expression" dxfId="49" priority="21">
      <formula>$D$14="no"</formula>
    </cfRule>
  </conditionalFormatting>
  <conditionalFormatting sqref="E15:O15">
    <cfRule type="expression" dxfId="48" priority="20">
      <formula>$D$15="no"</formula>
    </cfRule>
  </conditionalFormatting>
  <conditionalFormatting sqref="E16:O16">
    <cfRule type="expression" dxfId="47" priority="1">
      <formula>$D$16="no"</formula>
    </cfRule>
  </conditionalFormatting>
  <conditionalFormatting sqref="E17:O17">
    <cfRule type="expression" dxfId="46" priority="18">
      <formula>$D$17="no"</formula>
    </cfRule>
  </conditionalFormatting>
  <conditionalFormatting sqref="E18:O18">
    <cfRule type="expression" dxfId="45" priority="17">
      <formula>$D$18="no"</formula>
    </cfRule>
  </conditionalFormatting>
  <conditionalFormatting sqref="E19:O19">
    <cfRule type="expression" dxfId="44" priority="16">
      <formula>$D$19="no"</formula>
    </cfRule>
  </conditionalFormatting>
  <conditionalFormatting sqref="E20:O20">
    <cfRule type="expression" dxfId="43" priority="15">
      <formula>$D$20="no"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'Yes or No'!$A:$A</xm:f>
          </x14:formula1>
          <xm:sqref>D12:D20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O20"/>
  <sheetViews>
    <sheetView showGridLines="0" zoomScale="70" zoomScaleNormal="70" workbookViewId="0">
      <pane xSplit="3" ySplit="11" topLeftCell="D12" activePane="bottomRight" state="frozen"/>
      <selection pane="topRight"/>
      <selection pane="bottomLeft"/>
      <selection pane="bottomRight" activeCell="D20" sqref="D20"/>
    </sheetView>
  </sheetViews>
  <sheetFormatPr defaultColWidth="8.7890625" defaultRowHeight="14.4" x14ac:dyDescent="0.55000000000000004"/>
  <cols>
    <col min="1" max="1" width="16" style="44" customWidth="1"/>
    <col min="2" max="2" width="25.734375" style="44" customWidth="1"/>
    <col min="3" max="3" width="22.734375" style="44" customWidth="1"/>
    <col min="4" max="4" width="23.5234375" style="219" customWidth="1"/>
    <col min="5" max="12" width="66.15625" style="44" customWidth="1"/>
    <col min="13" max="14" width="51.15625" style="44" customWidth="1"/>
    <col min="15" max="15" width="56" style="44" customWidth="1"/>
    <col min="16" max="16384" width="8.7890625" style="44"/>
  </cols>
  <sheetData>
    <row r="1" spans="1:15" ht="18.75" customHeight="1" x14ac:dyDescent="0.7">
      <c r="A1" s="43" t="str">
        <f>'Cover and Instructions'!A1</f>
        <v>Georgia State Health Benefit Plan MHPAEA Parity</v>
      </c>
      <c r="E1" s="45" t="s">
        <v>527</v>
      </c>
    </row>
    <row r="2" spans="1:15" ht="25.8" x14ac:dyDescent="0.95">
      <c r="A2" s="46" t="s">
        <v>16</v>
      </c>
    </row>
    <row r="3" spans="1:15" ht="18.75" customHeight="1" x14ac:dyDescent="0.75">
      <c r="A3" s="48" t="s">
        <v>165</v>
      </c>
    </row>
    <row r="4" spans="1:15" x14ac:dyDescent="0.55000000000000004">
      <c r="D4" s="78"/>
    </row>
    <row r="5" spans="1:15" x14ac:dyDescent="0.55000000000000004">
      <c r="A5" s="50" t="s">
        <v>0</v>
      </c>
      <c r="B5" s="51" t="str">
        <f>'Cover and Instructions'!D4</f>
        <v>CVS Caremark</v>
      </c>
      <c r="C5" s="51"/>
    </row>
    <row r="6" spans="1:15" x14ac:dyDescent="0.55000000000000004">
      <c r="A6" s="50" t="s">
        <v>474</v>
      </c>
      <c r="B6" s="51" t="str">
        <f>'Cover and Instructions'!D5</f>
        <v>Anthem Statewide HMO</v>
      </c>
      <c r="C6" s="51"/>
    </row>
    <row r="7" spans="1:15" x14ac:dyDescent="0.55000000000000004">
      <c r="A7" s="50" t="s">
        <v>219</v>
      </c>
      <c r="B7" s="50" t="s">
        <v>220</v>
      </c>
      <c r="D7" s="78"/>
    </row>
    <row r="8" spans="1:15" ht="14.7" thickBot="1" x14ac:dyDescent="0.6">
      <c r="D8" s="78"/>
    </row>
    <row r="9" spans="1:15" ht="42" customHeight="1" thickBot="1" x14ac:dyDescent="0.6">
      <c r="A9" s="487" t="s">
        <v>262</v>
      </c>
      <c r="B9" s="488"/>
      <c r="C9" s="495" t="s">
        <v>221</v>
      </c>
      <c r="D9" s="503" t="s">
        <v>389</v>
      </c>
      <c r="E9" s="501" t="s">
        <v>325</v>
      </c>
      <c r="F9" s="502"/>
      <c r="G9" s="501" t="s">
        <v>326</v>
      </c>
      <c r="H9" s="502"/>
      <c r="I9" s="501" t="s">
        <v>327</v>
      </c>
      <c r="J9" s="502"/>
      <c r="K9" s="501" t="s">
        <v>425</v>
      </c>
      <c r="L9" s="502"/>
      <c r="M9" s="498" t="s">
        <v>166</v>
      </c>
      <c r="N9" s="498" t="s">
        <v>470</v>
      </c>
      <c r="O9" s="498" t="s">
        <v>456</v>
      </c>
    </row>
    <row r="10" spans="1:15" ht="26.25" customHeight="1" x14ac:dyDescent="0.55000000000000004">
      <c r="A10" s="489"/>
      <c r="B10" s="490"/>
      <c r="C10" s="496"/>
      <c r="D10" s="504"/>
      <c r="E10" s="493" t="s">
        <v>193</v>
      </c>
      <c r="F10" s="494"/>
      <c r="G10" s="493" t="s">
        <v>193</v>
      </c>
      <c r="H10" s="494"/>
      <c r="I10" s="493" t="s">
        <v>193</v>
      </c>
      <c r="J10" s="494"/>
      <c r="K10" s="493" t="s">
        <v>193</v>
      </c>
      <c r="L10" s="494"/>
      <c r="M10" s="499"/>
      <c r="N10" s="499"/>
      <c r="O10" s="499"/>
    </row>
    <row r="11" spans="1:15" ht="51" customHeight="1" thickBot="1" x14ac:dyDescent="0.6">
      <c r="A11" s="491"/>
      <c r="B11" s="492"/>
      <c r="C11" s="497"/>
      <c r="D11" s="505"/>
      <c r="E11" s="221" t="s">
        <v>184</v>
      </c>
      <c r="F11" s="222" t="s">
        <v>185</v>
      </c>
      <c r="G11" s="221" t="s">
        <v>184</v>
      </c>
      <c r="H11" s="222" t="s">
        <v>185</v>
      </c>
      <c r="I11" s="221" t="s">
        <v>184</v>
      </c>
      <c r="J11" s="222" t="s">
        <v>185</v>
      </c>
      <c r="K11" s="221" t="s">
        <v>184</v>
      </c>
      <c r="L11" s="222" t="s">
        <v>185</v>
      </c>
      <c r="M11" s="500"/>
      <c r="N11" s="500"/>
      <c r="O11" s="500"/>
    </row>
    <row r="12" spans="1:15" ht="213" customHeight="1" x14ac:dyDescent="0.55000000000000004">
      <c r="A12" s="481" t="s">
        <v>430</v>
      </c>
      <c r="B12" s="482"/>
      <c r="C12" s="234" t="s">
        <v>242</v>
      </c>
      <c r="D12" s="235" t="s">
        <v>354</v>
      </c>
      <c r="E12" s="325"/>
      <c r="F12" s="326"/>
      <c r="G12" s="327"/>
      <c r="H12" s="328"/>
      <c r="I12" s="325"/>
      <c r="J12" s="326"/>
      <c r="K12" s="327"/>
      <c r="L12" s="328"/>
      <c r="M12" s="326"/>
      <c r="N12" s="347"/>
      <c r="O12" s="348"/>
    </row>
    <row r="13" spans="1:15" ht="213" customHeight="1" x14ac:dyDescent="0.55000000000000004">
      <c r="A13" s="483"/>
      <c r="B13" s="484"/>
      <c r="C13" s="225" t="s">
        <v>222</v>
      </c>
      <c r="D13" s="236" t="s">
        <v>354</v>
      </c>
      <c r="E13" s="329"/>
      <c r="F13" s="330"/>
      <c r="G13" s="331"/>
      <c r="H13" s="332"/>
      <c r="I13" s="329"/>
      <c r="J13" s="330"/>
      <c r="K13" s="331"/>
      <c r="L13" s="332"/>
      <c r="M13" s="333"/>
      <c r="N13" s="334"/>
      <c r="O13" s="333"/>
    </row>
    <row r="14" spans="1:15" ht="213" customHeight="1" x14ac:dyDescent="0.55000000000000004">
      <c r="A14" s="483"/>
      <c r="B14" s="484"/>
      <c r="C14" s="225" t="s">
        <v>223</v>
      </c>
      <c r="D14" s="236" t="s">
        <v>354</v>
      </c>
      <c r="E14" s="329"/>
      <c r="F14" s="330"/>
      <c r="G14" s="331"/>
      <c r="H14" s="332"/>
      <c r="I14" s="329"/>
      <c r="J14" s="330"/>
      <c r="K14" s="331"/>
      <c r="L14" s="332"/>
      <c r="M14" s="333"/>
      <c r="N14" s="334"/>
      <c r="O14" s="333"/>
    </row>
    <row r="15" spans="1:15" ht="213" customHeight="1" x14ac:dyDescent="0.55000000000000004">
      <c r="A15" s="483"/>
      <c r="B15" s="484"/>
      <c r="C15" s="225" t="s">
        <v>224</v>
      </c>
      <c r="D15" s="236" t="s">
        <v>354</v>
      </c>
      <c r="E15" s="329"/>
      <c r="F15" s="330"/>
      <c r="G15" s="331"/>
      <c r="H15" s="332"/>
      <c r="I15" s="329"/>
      <c r="J15" s="330"/>
      <c r="K15" s="331"/>
      <c r="L15" s="332"/>
      <c r="M15" s="333"/>
      <c r="N15" s="334"/>
      <c r="O15" s="333"/>
    </row>
    <row r="16" spans="1:15" ht="213" customHeight="1" x14ac:dyDescent="0.55000000000000004">
      <c r="A16" s="483"/>
      <c r="B16" s="484"/>
      <c r="C16" s="225" t="s">
        <v>225</v>
      </c>
      <c r="D16" s="236" t="s">
        <v>354</v>
      </c>
      <c r="E16" s="329"/>
      <c r="F16" s="330"/>
      <c r="G16" s="331"/>
      <c r="H16" s="332"/>
      <c r="I16" s="329"/>
      <c r="J16" s="330"/>
      <c r="K16" s="331"/>
      <c r="L16" s="332"/>
      <c r="M16" s="333"/>
      <c r="N16" s="334"/>
      <c r="O16" s="333"/>
    </row>
    <row r="17" spans="1:15" ht="213" customHeight="1" x14ac:dyDescent="0.55000000000000004">
      <c r="A17" s="483"/>
      <c r="B17" s="484"/>
      <c r="C17" s="225" t="s">
        <v>226</v>
      </c>
      <c r="D17" s="236" t="s">
        <v>354</v>
      </c>
      <c r="E17" s="329"/>
      <c r="F17" s="330"/>
      <c r="G17" s="331"/>
      <c r="H17" s="332"/>
      <c r="I17" s="329"/>
      <c r="J17" s="330"/>
      <c r="K17" s="331"/>
      <c r="L17" s="332"/>
      <c r="M17" s="333"/>
      <c r="N17" s="334"/>
      <c r="O17" s="333"/>
    </row>
    <row r="18" spans="1:15" ht="213" customHeight="1" x14ac:dyDescent="0.55000000000000004">
      <c r="A18" s="483"/>
      <c r="B18" s="484"/>
      <c r="C18" s="225" t="s">
        <v>216</v>
      </c>
      <c r="D18" s="236" t="s">
        <v>354</v>
      </c>
      <c r="E18" s="329"/>
      <c r="F18" s="330"/>
      <c r="G18" s="331"/>
      <c r="H18" s="332"/>
      <c r="I18" s="329"/>
      <c r="J18" s="330"/>
      <c r="K18" s="331"/>
      <c r="L18" s="332"/>
      <c r="M18" s="333"/>
      <c r="N18" s="334"/>
      <c r="O18" s="333"/>
    </row>
    <row r="19" spans="1:15" ht="213" customHeight="1" x14ac:dyDescent="0.55000000000000004">
      <c r="A19" s="483"/>
      <c r="B19" s="484"/>
      <c r="C19" s="225" t="s">
        <v>227</v>
      </c>
      <c r="D19" s="236" t="s">
        <v>354</v>
      </c>
      <c r="E19" s="329"/>
      <c r="F19" s="330"/>
      <c r="G19" s="331"/>
      <c r="H19" s="332"/>
      <c r="I19" s="329"/>
      <c r="J19" s="330"/>
      <c r="K19" s="331"/>
      <c r="L19" s="332"/>
      <c r="M19" s="333"/>
      <c r="N19" s="334"/>
      <c r="O19" s="333"/>
    </row>
    <row r="20" spans="1:15" ht="213" customHeight="1" thickBot="1" x14ac:dyDescent="0.6">
      <c r="A20" s="485"/>
      <c r="B20" s="486"/>
      <c r="C20" s="227" t="s">
        <v>228</v>
      </c>
      <c r="D20" s="237" t="s">
        <v>354</v>
      </c>
      <c r="E20" s="335"/>
      <c r="F20" s="336"/>
      <c r="G20" s="337"/>
      <c r="H20" s="338"/>
      <c r="I20" s="335"/>
      <c r="J20" s="336"/>
      <c r="K20" s="337"/>
      <c r="L20" s="338"/>
      <c r="M20" s="339"/>
      <c r="N20" s="340"/>
      <c r="O20" s="339"/>
    </row>
  </sheetData>
  <sheetProtection algorithmName="SHA-512" hashValue="34LBtZqvrWQHS5bOao6G46gDrq0pIYbLtp4MGiQ2jEqMckGICCAV29sIVsVyr37sSWKJdIoh/DHwny/Foaa4TQ==" saltValue="kOBp0RbCbyop7qrhTZ/jcQ==" spinCount="100000" sheet="1" objects="1" scenarios="1" formatCells="0" formatColumns="0" formatRows="0" selectLockedCells="1"/>
  <customSheetViews>
    <customSheetView guid="{13810DCC-AA08-45AA-A2EB-614B3F1533B3}">
      <selection sqref="A1:XFD1048576"/>
      <pageMargins left="0.7" right="0.7" top="0.75" bottom="0.75" header="0.3" footer="0.3"/>
    </customSheetView>
  </customSheetViews>
  <mergeCells count="15">
    <mergeCell ref="A9:B11"/>
    <mergeCell ref="C9:C11"/>
    <mergeCell ref="E9:F9"/>
    <mergeCell ref="A12:B20"/>
    <mergeCell ref="G9:H9"/>
    <mergeCell ref="D9:D11"/>
    <mergeCell ref="O9:O11"/>
    <mergeCell ref="I9:J9"/>
    <mergeCell ref="K9:L9"/>
    <mergeCell ref="M9:M11"/>
    <mergeCell ref="E10:F10"/>
    <mergeCell ref="G10:H10"/>
    <mergeCell ref="I10:J10"/>
    <mergeCell ref="K10:L10"/>
    <mergeCell ref="N9:N11"/>
  </mergeCells>
  <conditionalFormatting sqref="E12:O12">
    <cfRule type="expression" dxfId="42" priority="14">
      <formula>$D$12="no"</formula>
    </cfRule>
  </conditionalFormatting>
  <conditionalFormatting sqref="E13:O13">
    <cfRule type="expression" dxfId="41" priority="13">
      <formula>$D$13="no"</formula>
    </cfRule>
  </conditionalFormatting>
  <conditionalFormatting sqref="E14:O14">
    <cfRule type="expression" dxfId="40" priority="12">
      <formula>$D$14="no"</formula>
    </cfRule>
  </conditionalFormatting>
  <conditionalFormatting sqref="E15:O15">
    <cfRule type="expression" dxfId="39" priority="11">
      <formula>$D$15="no"</formula>
    </cfRule>
  </conditionalFormatting>
  <conditionalFormatting sqref="E16:O16">
    <cfRule type="expression" dxfId="38" priority="1">
      <formula>$D$16="no"</formula>
    </cfRule>
  </conditionalFormatting>
  <conditionalFormatting sqref="E17:O17">
    <cfRule type="expression" dxfId="37" priority="9">
      <formula>$D$17="no"</formula>
    </cfRule>
  </conditionalFormatting>
  <conditionalFormatting sqref="E18:O18">
    <cfRule type="expression" dxfId="36" priority="8">
      <formula>$D$18="no"</formula>
    </cfRule>
  </conditionalFormatting>
  <conditionalFormatting sqref="E19:O19">
    <cfRule type="expression" dxfId="35" priority="7">
      <formula>$D$19="no"</formula>
    </cfRule>
  </conditionalFormatting>
  <conditionalFormatting sqref="E20:O20">
    <cfRule type="expression" dxfId="34" priority="6">
      <formula>$D$20="no"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'Yes or No'!$A:$A</xm:f>
          </x14:formula1>
          <xm:sqref>D12:D20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O26"/>
  <sheetViews>
    <sheetView showGridLines="0" zoomScale="80" zoomScaleNormal="80" workbookViewId="0">
      <pane xSplit="3" ySplit="8" topLeftCell="D9" activePane="bottomRight" state="frozen"/>
      <selection pane="topRight"/>
      <selection pane="bottomLeft"/>
      <selection pane="bottomRight" activeCell="D11" sqref="D11"/>
    </sheetView>
  </sheetViews>
  <sheetFormatPr defaultColWidth="8.7890625" defaultRowHeight="14.4" x14ac:dyDescent="0.55000000000000004"/>
  <cols>
    <col min="1" max="1" width="15.47265625" style="44" customWidth="1"/>
    <col min="2" max="2" width="28.15625" style="44" customWidth="1"/>
    <col min="3" max="3" width="27.7890625" style="44" customWidth="1"/>
    <col min="4" max="4" width="26.5234375" style="219" customWidth="1"/>
    <col min="5" max="12" width="47.15625" style="44" customWidth="1"/>
    <col min="13" max="15" width="51.15625" style="44" customWidth="1"/>
    <col min="16" max="16384" width="8.7890625" style="44"/>
  </cols>
  <sheetData>
    <row r="1" spans="1:15" ht="18.75" customHeight="1" x14ac:dyDescent="0.7">
      <c r="A1" s="43" t="str">
        <f>'Cover and Instructions'!A1</f>
        <v>Georgia State Health Benefit Plan MHPAEA Parity</v>
      </c>
      <c r="E1" s="45" t="s">
        <v>527</v>
      </c>
    </row>
    <row r="2" spans="1:15" ht="25.8" x14ac:dyDescent="0.95">
      <c r="A2" s="46" t="s">
        <v>16</v>
      </c>
    </row>
    <row r="3" spans="1:15" ht="20.399999999999999" x14ac:dyDescent="0.75">
      <c r="A3" s="48" t="s">
        <v>165</v>
      </c>
    </row>
    <row r="4" spans="1:15" x14ac:dyDescent="0.55000000000000004">
      <c r="D4" s="78"/>
    </row>
    <row r="5" spans="1:15" x14ac:dyDescent="0.55000000000000004">
      <c r="A5" s="50" t="s">
        <v>0</v>
      </c>
      <c r="B5" s="51" t="str">
        <f>'Cover and Instructions'!D4</f>
        <v>CVS Caremark</v>
      </c>
      <c r="C5" s="51"/>
    </row>
    <row r="6" spans="1:15" x14ac:dyDescent="0.55000000000000004">
      <c r="A6" s="50" t="s">
        <v>474</v>
      </c>
      <c r="B6" s="51" t="str">
        <f>'Cover and Instructions'!D5</f>
        <v>Anthem Statewide HMO</v>
      </c>
      <c r="C6" s="51"/>
    </row>
    <row r="7" spans="1:15" x14ac:dyDescent="0.55000000000000004">
      <c r="A7" s="50" t="s">
        <v>232</v>
      </c>
      <c r="B7" s="50" t="s">
        <v>434</v>
      </c>
      <c r="D7" s="78"/>
    </row>
    <row r="8" spans="1:15" ht="14.7" thickBot="1" x14ac:dyDescent="0.6">
      <c r="D8" s="78"/>
    </row>
    <row r="9" spans="1:15" x14ac:dyDescent="0.55000000000000004">
      <c r="A9" s="238" t="s">
        <v>357</v>
      </c>
      <c r="B9" s="239"/>
      <c r="C9" s="239"/>
      <c r="D9" s="240"/>
      <c r="E9" s="241"/>
    </row>
    <row r="10" spans="1:15" ht="14.7" thickBot="1" x14ac:dyDescent="0.6">
      <c r="A10" s="242" t="s">
        <v>356</v>
      </c>
      <c r="B10" s="243"/>
      <c r="C10" s="243"/>
      <c r="D10" s="244"/>
      <c r="E10" s="245"/>
    </row>
    <row r="11" spans="1:15" ht="14.7" thickBot="1" x14ac:dyDescent="0.6">
      <c r="A11" s="246" t="s">
        <v>435</v>
      </c>
      <c r="B11" s="243"/>
      <c r="C11" s="243"/>
      <c r="D11" s="247" t="s">
        <v>354</v>
      </c>
      <c r="E11" s="248" t="str">
        <f>IF(D11="no","Do not complete remainder of this worksheet.","")</f>
        <v>Do not complete remainder of this worksheet.</v>
      </c>
    </row>
    <row r="12" spans="1:15" ht="14.7" thickBot="1" x14ac:dyDescent="0.6">
      <c r="A12" s="249"/>
      <c r="B12" s="250"/>
      <c r="C12" s="250"/>
      <c r="D12" s="251"/>
      <c r="E12" s="252"/>
    </row>
    <row r="13" spans="1:15" ht="14.7" thickBot="1" x14ac:dyDescent="0.6">
      <c r="D13" s="78"/>
    </row>
    <row r="14" spans="1:15" ht="42.75" customHeight="1" thickBot="1" x14ac:dyDescent="0.6">
      <c r="A14" s="487" t="s">
        <v>262</v>
      </c>
      <c r="B14" s="488"/>
      <c r="C14" s="495" t="s">
        <v>229</v>
      </c>
      <c r="D14" s="503" t="s">
        <v>389</v>
      </c>
      <c r="E14" s="501" t="s">
        <v>325</v>
      </c>
      <c r="F14" s="502"/>
      <c r="G14" s="501" t="s">
        <v>326</v>
      </c>
      <c r="H14" s="502"/>
      <c r="I14" s="501" t="s">
        <v>327</v>
      </c>
      <c r="J14" s="502"/>
      <c r="K14" s="501" t="s">
        <v>425</v>
      </c>
      <c r="L14" s="502"/>
      <c r="M14" s="498" t="s">
        <v>166</v>
      </c>
      <c r="N14" s="498" t="s">
        <v>470</v>
      </c>
      <c r="O14" s="498" t="s">
        <v>428</v>
      </c>
    </row>
    <row r="15" spans="1:15" ht="27" customHeight="1" x14ac:dyDescent="0.55000000000000004">
      <c r="A15" s="489"/>
      <c r="B15" s="490"/>
      <c r="C15" s="496"/>
      <c r="D15" s="504"/>
      <c r="E15" s="493" t="s">
        <v>193</v>
      </c>
      <c r="F15" s="494"/>
      <c r="G15" s="493" t="s">
        <v>193</v>
      </c>
      <c r="H15" s="494"/>
      <c r="I15" s="493" t="s">
        <v>193</v>
      </c>
      <c r="J15" s="494"/>
      <c r="K15" s="493" t="s">
        <v>193</v>
      </c>
      <c r="L15" s="494"/>
      <c r="M15" s="499"/>
      <c r="N15" s="499"/>
      <c r="O15" s="499"/>
    </row>
    <row r="16" spans="1:15" ht="27" customHeight="1" thickBot="1" x14ac:dyDescent="0.6">
      <c r="A16" s="491"/>
      <c r="B16" s="492"/>
      <c r="C16" s="497"/>
      <c r="D16" s="505"/>
      <c r="E16" s="221" t="s">
        <v>184</v>
      </c>
      <c r="F16" s="222" t="s">
        <v>185</v>
      </c>
      <c r="G16" s="221" t="s">
        <v>184</v>
      </c>
      <c r="H16" s="222" t="s">
        <v>185</v>
      </c>
      <c r="I16" s="221" t="s">
        <v>184</v>
      </c>
      <c r="J16" s="222" t="s">
        <v>185</v>
      </c>
      <c r="K16" s="221" t="s">
        <v>184</v>
      </c>
      <c r="L16" s="222" t="s">
        <v>185</v>
      </c>
      <c r="M16" s="500"/>
      <c r="N16" s="500"/>
      <c r="O16" s="500"/>
    </row>
    <row r="17" spans="1:15" ht="85.5" customHeight="1" x14ac:dyDescent="0.55000000000000004">
      <c r="A17" s="508" t="s">
        <v>436</v>
      </c>
      <c r="B17" s="509"/>
      <c r="C17" s="234" t="s">
        <v>188</v>
      </c>
      <c r="D17" s="235"/>
      <c r="E17" s="312"/>
      <c r="F17" s="313"/>
      <c r="G17" s="314"/>
      <c r="H17" s="315"/>
      <c r="I17" s="312"/>
      <c r="J17" s="313"/>
      <c r="K17" s="314"/>
      <c r="L17" s="315"/>
      <c r="M17" s="316"/>
      <c r="N17" s="317"/>
      <c r="O17" s="318"/>
    </row>
    <row r="18" spans="1:15" ht="85.5" customHeight="1" x14ac:dyDescent="0.55000000000000004">
      <c r="A18" s="510"/>
      <c r="B18" s="511"/>
      <c r="C18" s="225" t="s">
        <v>189</v>
      </c>
      <c r="D18" s="253"/>
      <c r="E18" s="306"/>
      <c r="F18" s="307"/>
      <c r="G18" s="308"/>
      <c r="H18" s="309"/>
      <c r="I18" s="306"/>
      <c r="J18" s="307"/>
      <c r="K18" s="308"/>
      <c r="L18" s="309"/>
      <c r="M18" s="310"/>
      <c r="N18" s="311"/>
      <c r="O18" s="310"/>
    </row>
    <row r="19" spans="1:15" ht="85.5" customHeight="1" x14ac:dyDescent="0.55000000000000004">
      <c r="A19" s="510"/>
      <c r="B19" s="511"/>
      <c r="C19" s="225" t="s">
        <v>3</v>
      </c>
      <c r="D19" s="253"/>
      <c r="E19" s="306"/>
      <c r="F19" s="307"/>
      <c r="G19" s="308"/>
      <c r="H19" s="309"/>
      <c r="I19" s="306"/>
      <c r="J19" s="307"/>
      <c r="K19" s="308"/>
      <c r="L19" s="309"/>
      <c r="M19" s="310"/>
      <c r="N19" s="311"/>
      <c r="O19" s="310"/>
    </row>
    <row r="20" spans="1:15" ht="85.5" customHeight="1" x14ac:dyDescent="0.55000000000000004">
      <c r="A20" s="510"/>
      <c r="B20" s="511"/>
      <c r="C20" s="225" t="s">
        <v>167</v>
      </c>
      <c r="D20" s="253"/>
      <c r="E20" s="306"/>
      <c r="F20" s="307"/>
      <c r="G20" s="308"/>
      <c r="H20" s="309"/>
      <c r="I20" s="306"/>
      <c r="J20" s="307"/>
      <c r="K20" s="308"/>
      <c r="L20" s="309"/>
      <c r="M20" s="310"/>
      <c r="N20" s="311"/>
      <c r="O20" s="310"/>
    </row>
    <row r="21" spans="1:15" ht="85.5" customHeight="1" x14ac:dyDescent="0.55000000000000004">
      <c r="A21" s="510"/>
      <c r="B21" s="511"/>
      <c r="C21" s="225" t="s">
        <v>168</v>
      </c>
      <c r="D21" s="253"/>
      <c r="E21" s="306"/>
      <c r="F21" s="307"/>
      <c r="G21" s="308"/>
      <c r="H21" s="309"/>
      <c r="I21" s="306"/>
      <c r="J21" s="307"/>
      <c r="K21" s="308"/>
      <c r="L21" s="309"/>
      <c r="M21" s="310"/>
      <c r="N21" s="311"/>
      <c r="O21" s="310"/>
    </row>
    <row r="22" spans="1:15" ht="85.5" customHeight="1" x14ac:dyDescent="0.55000000000000004">
      <c r="A22" s="510"/>
      <c r="B22" s="511"/>
      <c r="C22" s="225" t="s">
        <v>7</v>
      </c>
      <c r="D22" s="253"/>
      <c r="E22" s="306"/>
      <c r="F22" s="307"/>
      <c r="G22" s="308"/>
      <c r="H22" s="309"/>
      <c r="I22" s="306"/>
      <c r="J22" s="307"/>
      <c r="K22" s="308"/>
      <c r="L22" s="309"/>
      <c r="M22" s="310"/>
      <c r="N22" s="311"/>
      <c r="O22" s="310"/>
    </row>
    <row r="23" spans="1:15" ht="85.5" customHeight="1" x14ac:dyDescent="0.55000000000000004">
      <c r="A23" s="510"/>
      <c r="B23" s="511"/>
      <c r="C23" s="225" t="s">
        <v>169</v>
      </c>
      <c r="D23" s="253"/>
      <c r="E23" s="306"/>
      <c r="F23" s="307"/>
      <c r="G23" s="308"/>
      <c r="H23" s="309"/>
      <c r="I23" s="306"/>
      <c r="J23" s="307"/>
      <c r="K23" s="308"/>
      <c r="L23" s="309"/>
      <c r="M23" s="310"/>
      <c r="N23" s="311"/>
      <c r="O23" s="310"/>
    </row>
    <row r="24" spans="1:15" ht="85.5" customHeight="1" x14ac:dyDescent="0.55000000000000004">
      <c r="A24" s="510"/>
      <c r="B24" s="511"/>
      <c r="C24" s="225" t="s">
        <v>9</v>
      </c>
      <c r="D24" s="253"/>
      <c r="E24" s="306"/>
      <c r="F24" s="307"/>
      <c r="G24" s="308"/>
      <c r="H24" s="309"/>
      <c r="I24" s="306"/>
      <c r="J24" s="307"/>
      <c r="K24" s="308"/>
      <c r="L24" s="309"/>
      <c r="M24" s="310"/>
      <c r="N24" s="311"/>
      <c r="O24" s="310"/>
    </row>
    <row r="25" spans="1:15" ht="85.5" customHeight="1" x14ac:dyDescent="0.55000000000000004">
      <c r="A25" s="510"/>
      <c r="B25" s="511"/>
      <c r="C25" s="225" t="s">
        <v>170</v>
      </c>
      <c r="D25" s="236"/>
      <c r="E25" s="306"/>
      <c r="F25" s="307"/>
      <c r="G25" s="308"/>
      <c r="H25" s="309"/>
      <c r="I25" s="306"/>
      <c r="J25" s="307"/>
      <c r="K25" s="308"/>
      <c r="L25" s="309"/>
      <c r="M25" s="310"/>
      <c r="N25" s="311"/>
      <c r="O25" s="310"/>
    </row>
    <row r="26" spans="1:15" ht="85.5" customHeight="1" thickBot="1" x14ac:dyDescent="0.6">
      <c r="A26" s="512"/>
      <c r="B26" s="513"/>
      <c r="C26" s="227" t="s">
        <v>171</v>
      </c>
      <c r="D26" s="254"/>
      <c r="E26" s="319"/>
      <c r="F26" s="320"/>
      <c r="G26" s="321"/>
      <c r="H26" s="322"/>
      <c r="I26" s="319"/>
      <c r="J26" s="320"/>
      <c r="K26" s="321"/>
      <c r="L26" s="322"/>
      <c r="M26" s="323"/>
      <c r="N26" s="324"/>
      <c r="O26" s="323"/>
    </row>
  </sheetData>
  <sheetProtection algorithmName="SHA-512" hashValue="cm8qOF/HN2zzsmpmXJBK3Ote/gYvMBZ1mIU3ncCFFtMkzKhZqMa6ReFM1byYY3SG2gGaSTEzqiVw2CfdVZPoiQ==" saltValue="KcnrA9iWMfE53usNZWsKsA==" spinCount="100000" sheet="1" objects="1" scenarios="1" formatCells="0" formatColumns="0" formatRows="0" selectLockedCells="1"/>
  <customSheetViews>
    <customSheetView guid="{13810DCC-AA08-45AA-A2EB-614B3F1533B3}">
      <selection sqref="A1:XFD1048576"/>
      <pageMargins left="0.7" right="0.7" top="0.75" bottom="0.75" header="0.3" footer="0.3"/>
    </customSheetView>
  </customSheetViews>
  <mergeCells count="15">
    <mergeCell ref="A14:B16"/>
    <mergeCell ref="C14:C16"/>
    <mergeCell ref="E14:F14"/>
    <mergeCell ref="A17:B26"/>
    <mergeCell ref="G14:H14"/>
    <mergeCell ref="D14:D16"/>
    <mergeCell ref="O14:O16"/>
    <mergeCell ref="I14:J14"/>
    <mergeCell ref="K14:L14"/>
    <mergeCell ref="M14:M16"/>
    <mergeCell ref="E15:F15"/>
    <mergeCell ref="G15:H15"/>
    <mergeCell ref="I15:J15"/>
    <mergeCell ref="K15:L15"/>
    <mergeCell ref="N14:N16"/>
  </mergeCells>
  <conditionalFormatting sqref="D17:O26">
    <cfRule type="expression" dxfId="33" priority="1">
      <formula>$D$11="no"</formula>
    </cfRule>
  </conditionalFormatting>
  <conditionalFormatting sqref="E17:O17">
    <cfRule type="expression" dxfId="32" priority="22">
      <formula>$D$17="no"</formula>
    </cfRule>
  </conditionalFormatting>
  <conditionalFormatting sqref="E18:O18">
    <cfRule type="expression" dxfId="31" priority="21">
      <formula>$D$18="no"</formula>
    </cfRule>
  </conditionalFormatting>
  <conditionalFormatting sqref="E19:O19">
    <cfRule type="expression" dxfId="30" priority="20">
      <formula>$D$19="no"</formula>
    </cfRule>
  </conditionalFormatting>
  <conditionalFormatting sqref="E20:O20">
    <cfRule type="expression" dxfId="29" priority="19">
      <formula>$D$20="no"</formula>
    </cfRule>
  </conditionalFormatting>
  <conditionalFormatting sqref="E21:O21">
    <cfRule type="expression" dxfId="28" priority="18">
      <formula>$D$21="no"</formula>
    </cfRule>
  </conditionalFormatting>
  <conditionalFormatting sqref="E22:O22">
    <cfRule type="expression" dxfId="27" priority="17">
      <formula>$D$22="no"</formula>
    </cfRule>
  </conditionalFormatting>
  <conditionalFormatting sqref="E23:O23">
    <cfRule type="expression" dxfId="26" priority="16">
      <formula>$D$23="no"</formula>
    </cfRule>
  </conditionalFormatting>
  <conditionalFormatting sqref="E24:O24">
    <cfRule type="expression" dxfId="25" priority="15">
      <formula>$D$24="no"</formula>
    </cfRule>
  </conditionalFormatting>
  <conditionalFormatting sqref="E25:O25">
    <cfRule type="expression" dxfId="24" priority="14">
      <formula>$D$25="no"</formula>
    </cfRule>
  </conditionalFormatting>
  <conditionalFormatting sqref="E26:O26">
    <cfRule type="expression" dxfId="23" priority="13">
      <formula>$D$26="no"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'Yes or No'!$A:$A</xm:f>
          </x14:formula1>
          <xm:sqref>D17:D26 D11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O27"/>
  <sheetViews>
    <sheetView showGridLines="0" zoomScale="90" zoomScaleNormal="90" workbookViewId="0">
      <pane xSplit="3" ySplit="8" topLeftCell="D9" activePane="bottomRight" state="frozen"/>
      <selection pane="topRight"/>
      <selection pane="bottomLeft"/>
      <selection pane="bottomRight" activeCell="D12" sqref="D12"/>
    </sheetView>
  </sheetViews>
  <sheetFormatPr defaultColWidth="8.7890625" defaultRowHeight="14.4" x14ac:dyDescent="0.55000000000000004"/>
  <cols>
    <col min="1" max="1" width="15.47265625" style="44" customWidth="1"/>
    <col min="2" max="2" width="27.15625" style="44" customWidth="1"/>
    <col min="3" max="3" width="32.7890625" style="44" customWidth="1"/>
    <col min="4" max="4" width="24.26171875" style="219" customWidth="1"/>
    <col min="5" max="12" width="42.734375" style="44" customWidth="1"/>
    <col min="13" max="15" width="51.15625" style="44" customWidth="1"/>
    <col min="16" max="16384" width="8.7890625" style="44"/>
  </cols>
  <sheetData>
    <row r="1" spans="1:15" ht="18.75" customHeight="1" x14ac:dyDescent="0.7">
      <c r="A1" s="43" t="str">
        <f>'Cover and Instructions'!A1</f>
        <v>Georgia State Health Benefit Plan MHPAEA Parity</v>
      </c>
      <c r="E1" s="45" t="s">
        <v>527</v>
      </c>
    </row>
    <row r="2" spans="1:15" ht="25.8" x14ac:dyDescent="0.95">
      <c r="A2" s="46" t="s">
        <v>16</v>
      </c>
    </row>
    <row r="3" spans="1:15" ht="20.399999999999999" x14ac:dyDescent="0.75">
      <c r="A3" s="48" t="s">
        <v>165</v>
      </c>
    </row>
    <row r="4" spans="1:15" x14ac:dyDescent="0.55000000000000004">
      <c r="D4" s="78"/>
    </row>
    <row r="5" spans="1:15" x14ac:dyDescent="0.55000000000000004">
      <c r="A5" s="50" t="s">
        <v>0</v>
      </c>
      <c r="B5" s="51" t="str">
        <f>'Cover and Instructions'!D4</f>
        <v>CVS Caremark</v>
      </c>
      <c r="C5" s="51"/>
    </row>
    <row r="6" spans="1:15" x14ac:dyDescent="0.55000000000000004">
      <c r="A6" s="50" t="s">
        <v>474</v>
      </c>
      <c r="B6" s="51" t="str">
        <f>'Cover and Instructions'!D5</f>
        <v>Anthem Statewide HMO</v>
      </c>
      <c r="C6" s="51"/>
    </row>
    <row r="7" spans="1:15" x14ac:dyDescent="0.55000000000000004">
      <c r="A7" s="50" t="s">
        <v>231</v>
      </c>
      <c r="B7" s="50" t="s">
        <v>439</v>
      </c>
      <c r="D7" s="78"/>
    </row>
    <row r="8" spans="1:15" x14ac:dyDescent="0.55000000000000004">
      <c r="D8" s="78"/>
    </row>
    <row r="9" spans="1:15" ht="14.7" thickBot="1" x14ac:dyDescent="0.6">
      <c r="D9" s="78"/>
    </row>
    <row r="10" spans="1:15" x14ac:dyDescent="0.55000000000000004">
      <c r="A10" s="238" t="s">
        <v>357</v>
      </c>
      <c r="B10" s="239"/>
      <c r="C10" s="239"/>
      <c r="D10" s="240"/>
      <c r="E10" s="241"/>
    </row>
    <row r="11" spans="1:15" ht="14.7" thickBot="1" x14ac:dyDescent="0.6">
      <c r="A11" s="242" t="s">
        <v>356</v>
      </c>
      <c r="B11" s="243"/>
      <c r="C11" s="243"/>
      <c r="D11" s="244"/>
      <c r="E11" s="245"/>
    </row>
    <row r="12" spans="1:15" ht="14.7" thickBot="1" x14ac:dyDescent="0.6">
      <c r="A12" s="246" t="s">
        <v>437</v>
      </c>
      <c r="B12" s="243"/>
      <c r="C12" s="243"/>
      <c r="D12" s="247" t="s">
        <v>354</v>
      </c>
      <c r="E12" s="248" t="str">
        <f>IF(D12="no","Do not complete remainder of this worksheet.","")</f>
        <v>Do not complete remainder of this worksheet.</v>
      </c>
    </row>
    <row r="13" spans="1:15" ht="14.7" thickBot="1" x14ac:dyDescent="0.6">
      <c r="A13" s="249"/>
      <c r="B13" s="250"/>
      <c r="C13" s="250"/>
      <c r="D13" s="251"/>
      <c r="E13" s="252"/>
    </row>
    <row r="14" spans="1:15" ht="14.7" thickBot="1" x14ac:dyDescent="0.6">
      <c r="D14" s="78"/>
    </row>
    <row r="15" spans="1:15" ht="42.75" customHeight="1" thickBot="1" x14ac:dyDescent="0.6">
      <c r="A15" s="487" t="s">
        <v>262</v>
      </c>
      <c r="B15" s="488"/>
      <c r="C15" s="495" t="s">
        <v>230</v>
      </c>
      <c r="D15" s="503" t="s">
        <v>389</v>
      </c>
      <c r="E15" s="501" t="s">
        <v>325</v>
      </c>
      <c r="F15" s="502"/>
      <c r="G15" s="501" t="s">
        <v>326</v>
      </c>
      <c r="H15" s="502"/>
      <c r="I15" s="501" t="s">
        <v>327</v>
      </c>
      <c r="J15" s="502"/>
      <c r="K15" s="501" t="s">
        <v>425</v>
      </c>
      <c r="L15" s="502"/>
      <c r="M15" s="498" t="s">
        <v>166</v>
      </c>
      <c r="N15" s="498" t="s">
        <v>470</v>
      </c>
      <c r="O15" s="498" t="s">
        <v>428</v>
      </c>
    </row>
    <row r="16" spans="1:15" ht="28.5" customHeight="1" x14ac:dyDescent="0.55000000000000004">
      <c r="A16" s="489"/>
      <c r="B16" s="490"/>
      <c r="C16" s="496"/>
      <c r="D16" s="504"/>
      <c r="E16" s="493" t="s">
        <v>193</v>
      </c>
      <c r="F16" s="494"/>
      <c r="G16" s="493" t="s">
        <v>193</v>
      </c>
      <c r="H16" s="494"/>
      <c r="I16" s="493" t="s">
        <v>193</v>
      </c>
      <c r="J16" s="494"/>
      <c r="K16" s="493" t="s">
        <v>193</v>
      </c>
      <c r="L16" s="494"/>
      <c r="M16" s="499"/>
      <c r="N16" s="499"/>
      <c r="O16" s="499"/>
    </row>
    <row r="17" spans="1:15" ht="28.5" customHeight="1" thickBot="1" x14ac:dyDescent="0.6">
      <c r="A17" s="491"/>
      <c r="B17" s="492"/>
      <c r="C17" s="497"/>
      <c r="D17" s="505"/>
      <c r="E17" s="221" t="s">
        <v>184</v>
      </c>
      <c r="F17" s="222" t="s">
        <v>185</v>
      </c>
      <c r="G17" s="221" t="s">
        <v>184</v>
      </c>
      <c r="H17" s="222" t="s">
        <v>185</v>
      </c>
      <c r="I17" s="221" t="s">
        <v>184</v>
      </c>
      <c r="J17" s="222" t="s">
        <v>185</v>
      </c>
      <c r="K17" s="221" t="s">
        <v>184</v>
      </c>
      <c r="L17" s="222" t="s">
        <v>185</v>
      </c>
      <c r="M17" s="500"/>
      <c r="N17" s="500"/>
      <c r="O17" s="500"/>
    </row>
    <row r="18" spans="1:15" ht="67.5" customHeight="1" x14ac:dyDescent="0.55000000000000004">
      <c r="A18" s="508" t="s">
        <v>438</v>
      </c>
      <c r="B18" s="509"/>
      <c r="C18" s="234" t="s">
        <v>188</v>
      </c>
      <c r="D18" s="235"/>
      <c r="E18" s="312"/>
      <c r="F18" s="313"/>
      <c r="G18" s="314"/>
      <c r="H18" s="315"/>
      <c r="I18" s="312"/>
      <c r="J18" s="313"/>
      <c r="K18" s="314"/>
      <c r="L18" s="315"/>
      <c r="M18" s="316"/>
      <c r="N18" s="317"/>
      <c r="O18" s="318"/>
    </row>
    <row r="19" spans="1:15" ht="67.5" customHeight="1" x14ac:dyDescent="0.55000000000000004">
      <c r="A19" s="510"/>
      <c r="B19" s="511"/>
      <c r="C19" s="225" t="s">
        <v>189</v>
      </c>
      <c r="D19" s="253"/>
      <c r="E19" s="306"/>
      <c r="F19" s="307"/>
      <c r="G19" s="308"/>
      <c r="H19" s="309"/>
      <c r="I19" s="306"/>
      <c r="J19" s="307"/>
      <c r="K19" s="308"/>
      <c r="L19" s="309"/>
      <c r="M19" s="310"/>
      <c r="N19" s="311"/>
      <c r="O19" s="310"/>
    </row>
    <row r="20" spans="1:15" ht="67.5" customHeight="1" x14ac:dyDescent="0.55000000000000004">
      <c r="A20" s="510"/>
      <c r="B20" s="511"/>
      <c r="C20" s="225" t="s">
        <v>3</v>
      </c>
      <c r="D20" s="253"/>
      <c r="E20" s="306"/>
      <c r="F20" s="307"/>
      <c r="G20" s="308"/>
      <c r="H20" s="309"/>
      <c r="I20" s="306"/>
      <c r="J20" s="307"/>
      <c r="K20" s="308"/>
      <c r="L20" s="309"/>
      <c r="M20" s="310"/>
      <c r="N20" s="311"/>
      <c r="O20" s="310"/>
    </row>
    <row r="21" spans="1:15" ht="67.5" customHeight="1" x14ac:dyDescent="0.55000000000000004">
      <c r="A21" s="510"/>
      <c r="B21" s="511"/>
      <c r="C21" s="225" t="s">
        <v>167</v>
      </c>
      <c r="D21" s="253"/>
      <c r="E21" s="306"/>
      <c r="F21" s="307"/>
      <c r="G21" s="308"/>
      <c r="H21" s="309"/>
      <c r="I21" s="306"/>
      <c r="J21" s="307"/>
      <c r="K21" s="308"/>
      <c r="L21" s="309"/>
      <c r="M21" s="310"/>
      <c r="N21" s="311"/>
      <c r="O21" s="310"/>
    </row>
    <row r="22" spans="1:15" ht="67.5" customHeight="1" x14ac:dyDescent="0.55000000000000004">
      <c r="A22" s="510"/>
      <c r="B22" s="511"/>
      <c r="C22" s="225" t="s">
        <v>168</v>
      </c>
      <c r="D22" s="253"/>
      <c r="E22" s="306"/>
      <c r="F22" s="307"/>
      <c r="G22" s="308"/>
      <c r="H22" s="309"/>
      <c r="I22" s="306"/>
      <c r="J22" s="307"/>
      <c r="K22" s="308"/>
      <c r="L22" s="309"/>
      <c r="M22" s="310"/>
      <c r="N22" s="311"/>
      <c r="O22" s="310"/>
    </row>
    <row r="23" spans="1:15" ht="67.5" customHeight="1" x14ac:dyDescent="0.55000000000000004">
      <c r="A23" s="510"/>
      <c r="B23" s="511"/>
      <c r="C23" s="225" t="s">
        <v>7</v>
      </c>
      <c r="D23" s="253"/>
      <c r="E23" s="306"/>
      <c r="F23" s="307"/>
      <c r="G23" s="308"/>
      <c r="H23" s="309"/>
      <c r="I23" s="306"/>
      <c r="J23" s="307"/>
      <c r="K23" s="308"/>
      <c r="L23" s="309"/>
      <c r="M23" s="310"/>
      <c r="N23" s="311"/>
      <c r="O23" s="310"/>
    </row>
    <row r="24" spans="1:15" ht="67.5" customHeight="1" x14ac:dyDescent="0.55000000000000004">
      <c r="A24" s="510"/>
      <c r="B24" s="511"/>
      <c r="C24" s="225" t="s">
        <v>169</v>
      </c>
      <c r="D24" s="253"/>
      <c r="E24" s="306"/>
      <c r="F24" s="307"/>
      <c r="G24" s="308"/>
      <c r="H24" s="309"/>
      <c r="I24" s="306"/>
      <c r="J24" s="307"/>
      <c r="K24" s="308"/>
      <c r="L24" s="309"/>
      <c r="M24" s="310"/>
      <c r="N24" s="311"/>
      <c r="O24" s="310"/>
    </row>
    <row r="25" spans="1:15" ht="67.5" customHeight="1" x14ac:dyDescent="0.55000000000000004">
      <c r="A25" s="510"/>
      <c r="B25" s="511"/>
      <c r="C25" s="225" t="s">
        <v>9</v>
      </c>
      <c r="D25" s="253"/>
      <c r="E25" s="306"/>
      <c r="F25" s="307"/>
      <c r="G25" s="308"/>
      <c r="H25" s="309"/>
      <c r="I25" s="306"/>
      <c r="J25" s="307"/>
      <c r="K25" s="308"/>
      <c r="L25" s="309"/>
      <c r="M25" s="310"/>
      <c r="N25" s="311"/>
      <c r="O25" s="310"/>
    </row>
    <row r="26" spans="1:15" ht="67.5" customHeight="1" x14ac:dyDescent="0.55000000000000004">
      <c r="A26" s="510"/>
      <c r="B26" s="511"/>
      <c r="C26" s="225" t="s">
        <v>170</v>
      </c>
      <c r="D26" s="236"/>
      <c r="E26" s="306"/>
      <c r="F26" s="307"/>
      <c r="G26" s="308"/>
      <c r="H26" s="309"/>
      <c r="I26" s="306"/>
      <c r="J26" s="307"/>
      <c r="K26" s="308"/>
      <c r="L26" s="309"/>
      <c r="M26" s="310"/>
      <c r="N26" s="311"/>
      <c r="O26" s="310"/>
    </row>
    <row r="27" spans="1:15" ht="67.5" customHeight="1" thickBot="1" x14ac:dyDescent="0.6">
      <c r="A27" s="512"/>
      <c r="B27" s="513"/>
      <c r="C27" s="227" t="s">
        <v>171</v>
      </c>
      <c r="D27" s="254"/>
      <c r="E27" s="319"/>
      <c r="F27" s="320"/>
      <c r="G27" s="321"/>
      <c r="H27" s="322"/>
      <c r="I27" s="319"/>
      <c r="J27" s="320"/>
      <c r="K27" s="321"/>
      <c r="L27" s="322"/>
      <c r="M27" s="323"/>
      <c r="N27" s="324"/>
      <c r="O27" s="323"/>
    </row>
  </sheetData>
  <sheetProtection algorithmName="SHA-512" hashValue="F5lKJFPFXsQ8q2qpLRSYJxr5mprmi42IgjkV+zjg4JnjPeFjyEhYFeIddutJ5Qpa9euXUyxQe2sSjCW3ewIXKA==" saltValue="6qwcCy287ikpzz8VNxHXlA==" spinCount="100000" sheet="1" objects="1" scenarios="1" formatCells="0" formatColumns="0" formatRows="0" selectLockedCells="1"/>
  <customSheetViews>
    <customSheetView guid="{13810DCC-AA08-45AA-A2EB-614B3F1533B3}">
      <selection sqref="A1:XFD1048576"/>
      <pageMargins left="0.7" right="0.7" top="0.75" bottom="0.75" header="0.3" footer="0.3"/>
    </customSheetView>
  </customSheetViews>
  <mergeCells count="15">
    <mergeCell ref="A15:B17"/>
    <mergeCell ref="C15:C17"/>
    <mergeCell ref="E15:F15"/>
    <mergeCell ref="A18:B27"/>
    <mergeCell ref="G15:H15"/>
    <mergeCell ref="D15:D17"/>
    <mergeCell ref="O15:O17"/>
    <mergeCell ref="I15:J15"/>
    <mergeCell ref="K15:L15"/>
    <mergeCell ref="M15:M17"/>
    <mergeCell ref="E16:F16"/>
    <mergeCell ref="G16:H16"/>
    <mergeCell ref="I16:J16"/>
    <mergeCell ref="K16:L16"/>
    <mergeCell ref="N15:N17"/>
  </mergeCells>
  <conditionalFormatting sqref="D18:O27">
    <cfRule type="expression" dxfId="22" priority="1">
      <formula>$D$12="no"</formula>
    </cfRule>
  </conditionalFormatting>
  <conditionalFormatting sqref="E18:O18">
    <cfRule type="expression" dxfId="21" priority="21">
      <formula>$D$18="no"</formula>
    </cfRule>
  </conditionalFormatting>
  <conditionalFormatting sqref="E19:O19">
    <cfRule type="expression" dxfId="20" priority="20">
      <formula>$D$19="no"</formula>
    </cfRule>
  </conditionalFormatting>
  <conditionalFormatting sqref="E20:O20">
    <cfRule type="expression" dxfId="19" priority="19">
      <formula>$D$20="no"</formula>
    </cfRule>
  </conditionalFormatting>
  <conditionalFormatting sqref="E21:O21">
    <cfRule type="expression" dxfId="18" priority="18">
      <formula>$D$21="no"</formula>
    </cfRule>
  </conditionalFormatting>
  <conditionalFormatting sqref="E22:O22">
    <cfRule type="expression" dxfId="17" priority="17">
      <formula>$D$22="no"</formula>
    </cfRule>
  </conditionalFormatting>
  <conditionalFormatting sqref="E23:O23">
    <cfRule type="expression" dxfId="16" priority="16">
      <formula>$D$23="no"</formula>
    </cfRule>
  </conditionalFormatting>
  <conditionalFormatting sqref="E24:O24">
    <cfRule type="expression" dxfId="15" priority="15">
      <formula>$D$24="no"</formula>
    </cfRule>
  </conditionalFormatting>
  <conditionalFormatting sqref="E25:O25">
    <cfRule type="expression" dxfId="14" priority="14">
      <formula>$D$25="no"</formula>
    </cfRule>
  </conditionalFormatting>
  <conditionalFormatting sqref="E26:O26">
    <cfRule type="expression" dxfId="13" priority="13">
      <formula>$D$26="no"</formula>
    </cfRule>
  </conditionalFormatting>
  <conditionalFormatting sqref="E27:O27">
    <cfRule type="expression" dxfId="12" priority="12">
      <formula>$D$27="no"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'Yes or No'!$A:$A</xm:f>
          </x14:formula1>
          <xm:sqref>D18:D27 D12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I22"/>
  <sheetViews>
    <sheetView showGridLines="0" zoomScale="70" zoomScaleNormal="70" workbookViewId="0">
      <pane xSplit="3" ySplit="11" topLeftCell="D12" activePane="bottomRight" state="frozen"/>
      <selection pane="topRight"/>
      <selection pane="bottomLeft"/>
      <selection pane="bottomRight" activeCell="D17" sqref="D17"/>
    </sheetView>
  </sheetViews>
  <sheetFormatPr defaultColWidth="8.7890625" defaultRowHeight="14.4" x14ac:dyDescent="0.55000000000000004"/>
  <cols>
    <col min="1" max="1" width="18.7890625" style="44" customWidth="1"/>
    <col min="2" max="2" width="25.734375" style="44" customWidth="1"/>
    <col min="3" max="3" width="24.47265625" style="44" customWidth="1"/>
    <col min="4" max="4" width="28.7890625" style="219" customWidth="1"/>
    <col min="5" max="6" width="85" style="44" customWidth="1"/>
    <col min="7" max="8" width="51.15625" style="44" customWidth="1"/>
    <col min="9" max="9" width="48.734375" style="44" customWidth="1"/>
    <col min="10" max="16384" width="8.7890625" style="44"/>
  </cols>
  <sheetData>
    <row r="1" spans="1:9" ht="18.75" customHeight="1" x14ac:dyDescent="0.7">
      <c r="A1" s="43" t="str">
        <f>'Cover and Instructions'!A1</f>
        <v>Georgia State Health Benefit Plan MHPAEA Parity</v>
      </c>
      <c r="E1" s="45" t="s">
        <v>527</v>
      </c>
    </row>
    <row r="2" spans="1:9" ht="25.8" x14ac:dyDescent="0.95">
      <c r="A2" s="46" t="s">
        <v>16</v>
      </c>
    </row>
    <row r="3" spans="1:9" ht="20.399999999999999" x14ac:dyDescent="0.75">
      <c r="A3" s="48" t="s">
        <v>165</v>
      </c>
    </row>
    <row r="4" spans="1:9" x14ac:dyDescent="0.55000000000000004">
      <c r="D4" s="78"/>
    </row>
    <row r="5" spans="1:9" x14ac:dyDescent="0.55000000000000004">
      <c r="A5" s="50" t="s">
        <v>0</v>
      </c>
      <c r="B5" s="51" t="str">
        <f>'Cover and Instructions'!D4</f>
        <v>CVS Caremark</v>
      </c>
      <c r="C5" s="51"/>
    </row>
    <row r="6" spans="1:9" x14ac:dyDescent="0.55000000000000004">
      <c r="A6" s="50" t="s">
        <v>474</v>
      </c>
      <c r="B6" s="51" t="str">
        <f>'Cover and Instructions'!D5</f>
        <v>Anthem Statewide HMO</v>
      </c>
      <c r="C6" s="51"/>
    </row>
    <row r="7" spans="1:9" x14ac:dyDescent="0.55000000000000004">
      <c r="A7" s="50" t="s">
        <v>234</v>
      </c>
      <c r="B7" s="50" t="s">
        <v>235</v>
      </c>
      <c r="D7" s="78"/>
    </row>
    <row r="8" spans="1:9" ht="14.7" thickBot="1" x14ac:dyDescent="0.6">
      <c r="D8" s="78"/>
    </row>
    <row r="9" spans="1:9" ht="48" customHeight="1" thickBot="1" x14ac:dyDescent="0.6">
      <c r="A9" s="487" t="s">
        <v>262</v>
      </c>
      <c r="B9" s="488"/>
      <c r="C9" s="495" t="s">
        <v>236</v>
      </c>
      <c r="D9" s="503" t="s">
        <v>389</v>
      </c>
      <c r="E9" s="501" t="s">
        <v>425</v>
      </c>
      <c r="F9" s="502"/>
      <c r="G9" s="498" t="s">
        <v>166</v>
      </c>
      <c r="H9" s="498" t="s">
        <v>470</v>
      </c>
      <c r="I9" s="498" t="s">
        <v>456</v>
      </c>
    </row>
    <row r="10" spans="1:9" ht="30" customHeight="1" x14ac:dyDescent="0.55000000000000004">
      <c r="A10" s="489"/>
      <c r="B10" s="490"/>
      <c r="C10" s="496"/>
      <c r="D10" s="504"/>
      <c r="E10" s="493" t="s">
        <v>193</v>
      </c>
      <c r="F10" s="494"/>
      <c r="G10" s="499"/>
      <c r="H10" s="499"/>
      <c r="I10" s="499"/>
    </row>
    <row r="11" spans="1:9" ht="39" customHeight="1" thickBot="1" x14ac:dyDescent="0.6">
      <c r="A11" s="491"/>
      <c r="B11" s="492"/>
      <c r="C11" s="497"/>
      <c r="D11" s="505"/>
      <c r="E11" s="221" t="s">
        <v>184</v>
      </c>
      <c r="F11" s="222" t="s">
        <v>185</v>
      </c>
      <c r="G11" s="500"/>
      <c r="H11" s="500"/>
      <c r="I11" s="500"/>
    </row>
    <row r="12" spans="1:9" ht="237.75" customHeight="1" x14ac:dyDescent="0.55000000000000004">
      <c r="A12" s="481" t="s">
        <v>431</v>
      </c>
      <c r="B12" s="482"/>
      <c r="C12" s="234" t="s">
        <v>6</v>
      </c>
      <c r="D12" s="224" t="s">
        <v>353</v>
      </c>
      <c r="E12" s="362" t="s">
        <v>625</v>
      </c>
      <c r="F12" s="363" t="s">
        <v>626</v>
      </c>
      <c r="G12" s="364" t="s">
        <v>644</v>
      </c>
      <c r="H12" s="365" t="s">
        <v>626</v>
      </c>
      <c r="I12" s="366" t="s">
        <v>627</v>
      </c>
    </row>
    <row r="13" spans="1:9" ht="237.75" customHeight="1" x14ac:dyDescent="0.55000000000000004">
      <c r="A13" s="483"/>
      <c r="B13" s="484"/>
      <c r="C13" s="223" t="s">
        <v>455</v>
      </c>
      <c r="D13" s="232" t="s">
        <v>353</v>
      </c>
      <c r="E13" s="367" t="s">
        <v>635</v>
      </c>
      <c r="F13" s="368" t="s">
        <v>636</v>
      </c>
      <c r="G13" s="369"/>
      <c r="H13" s="370" t="s">
        <v>639</v>
      </c>
      <c r="I13" s="369" t="s">
        <v>627</v>
      </c>
    </row>
    <row r="14" spans="1:9" ht="237.75" customHeight="1" x14ac:dyDescent="0.55000000000000004">
      <c r="A14" s="483"/>
      <c r="B14" s="484"/>
      <c r="C14" s="225" t="s">
        <v>2</v>
      </c>
      <c r="D14" s="232"/>
      <c r="E14" s="367" t="s">
        <v>628</v>
      </c>
      <c r="F14" s="368" t="s">
        <v>629</v>
      </c>
      <c r="G14" s="369"/>
      <c r="H14" s="370" t="s">
        <v>640</v>
      </c>
      <c r="I14" s="369" t="s">
        <v>627</v>
      </c>
    </row>
    <row r="15" spans="1:9" ht="237.75" customHeight="1" x14ac:dyDescent="0.55000000000000004">
      <c r="A15" s="483"/>
      <c r="B15" s="484"/>
      <c r="C15" s="225" t="s">
        <v>11</v>
      </c>
      <c r="D15" s="232" t="s">
        <v>353</v>
      </c>
      <c r="E15" s="367" t="s">
        <v>637</v>
      </c>
      <c r="F15" s="368" t="s">
        <v>638</v>
      </c>
      <c r="G15" s="369"/>
      <c r="H15" s="370" t="s">
        <v>641</v>
      </c>
      <c r="I15" s="369" t="s">
        <v>627</v>
      </c>
    </row>
    <row r="16" spans="1:9" ht="237.75" customHeight="1" x14ac:dyDescent="0.55000000000000004">
      <c r="A16" s="483"/>
      <c r="B16" s="484"/>
      <c r="C16" s="225" t="s">
        <v>12</v>
      </c>
      <c r="D16" s="232" t="s">
        <v>353</v>
      </c>
      <c r="E16" s="367" t="s">
        <v>630</v>
      </c>
      <c r="F16" s="368" t="s">
        <v>631</v>
      </c>
      <c r="G16" s="369"/>
      <c r="H16" s="370" t="s">
        <v>642</v>
      </c>
      <c r="I16" s="369" t="s">
        <v>627</v>
      </c>
    </row>
    <row r="17" spans="1:9" ht="237.75" customHeight="1" thickBot="1" x14ac:dyDescent="0.6">
      <c r="A17" s="485"/>
      <c r="B17" s="486"/>
      <c r="C17" s="227" t="s">
        <v>10</v>
      </c>
      <c r="D17" s="233" t="s">
        <v>353</v>
      </c>
      <c r="E17" s="371" t="s">
        <v>632</v>
      </c>
      <c r="F17" s="372" t="s">
        <v>632</v>
      </c>
      <c r="G17" s="373" t="s">
        <v>644</v>
      </c>
      <c r="H17" s="374" t="s">
        <v>643</v>
      </c>
      <c r="I17" s="373" t="s">
        <v>627</v>
      </c>
    </row>
    <row r="18" spans="1:9" x14ac:dyDescent="0.55000000000000004">
      <c r="D18" s="44"/>
    </row>
    <row r="19" spans="1:9" x14ac:dyDescent="0.55000000000000004">
      <c r="D19" s="44"/>
    </row>
    <row r="20" spans="1:9" x14ac:dyDescent="0.55000000000000004">
      <c r="D20" s="44"/>
    </row>
    <row r="21" spans="1:9" x14ac:dyDescent="0.55000000000000004">
      <c r="D21" s="44"/>
    </row>
    <row r="22" spans="1:9" x14ac:dyDescent="0.55000000000000004">
      <c r="D22" s="44"/>
    </row>
  </sheetData>
  <sheetProtection algorithmName="SHA-512" hashValue="WUUxh/RJRafuN+jMsUpmR90QMQ+kwoWYRsNQPSY1L2dHqdxUi92H7yg4IiSkqmeqvc/CSFTekT5mTC8rP6I49g==" saltValue="w17o6tzxTRk50aBS0QF53Q==" spinCount="100000" sheet="1" objects="1" scenarios="1" formatCells="0" formatColumns="0" formatRows="0" selectLockedCells="1"/>
  <customSheetViews>
    <customSheetView guid="{13810DCC-AA08-45AA-A2EB-614B3F1533B3}">
      <selection sqref="A1:XFD1048576"/>
      <pageMargins left="0.7" right="0.7" top="0.75" bottom="0.75" header="0.3" footer="0.3"/>
    </customSheetView>
  </customSheetViews>
  <mergeCells count="9">
    <mergeCell ref="I9:I11"/>
    <mergeCell ref="A9:B11"/>
    <mergeCell ref="C9:C11"/>
    <mergeCell ref="A12:B17"/>
    <mergeCell ref="D9:D11"/>
    <mergeCell ref="E9:F9"/>
    <mergeCell ref="G9:G11"/>
    <mergeCell ref="E10:F10"/>
    <mergeCell ref="H9:H11"/>
  </mergeCells>
  <conditionalFormatting sqref="E12:I12">
    <cfRule type="expression" dxfId="11" priority="3">
      <formula>$D$12="no"</formula>
    </cfRule>
  </conditionalFormatting>
  <conditionalFormatting sqref="E13:I13">
    <cfRule type="expression" dxfId="10" priority="1">
      <formula>$D$13="no"</formula>
    </cfRule>
  </conditionalFormatting>
  <conditionalFormatting sqref="E14:I14">
    <cfRule type="expression" dxfId="9" priority="2">
      <formula>$D$14="no"</formula>
    </cfRule>
  </conditionalFormatting>
  <conditionalFormatting sqref="E15:I15">
    <cfRule type="expression" dxfId="8" priority="11">
      <formula>$D$15="no"</formula>
    </cfRule>
  </conditionalFormatting>
  <conditionalFormatting sqref="E16:I16">
    <cfRule type="expression" dxfId="7" priority="10">
      <formula>$D$16="no"</formula>
    </cfRule>
  </conditionalFormatting>
  <conditionalFormatting sqref="E17:I17">
    <cfRule type="expression" dxfId="6" priority="9">
      <formula>$D$17="no"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'Yes or No'!$A:$A</xm:f>
          </x14:formula1>
          <xm:sqref>D12:D17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P21"/>
  <sheetViews>
    <sheetView showGridLines="0" zoomScale="90" zoomScaleNormal="90" workbookViewId="0">
      <pane xSplit="3" ySplit="11" topLeftCell="D12" activePane="bottomRight" state="frozen"/>
      <selection pane="topRight"/>
      <selection pane="bottomLeft"/>
      <selection pane="bottomRight" activeCell="D17" sqref="D17"/>
    </sheetView>
  </sheetViews>
  <sheetFormatPr defaultColWidth="8.7890625" defaultRowHeight="14.4" x14ac:dyDescent="0.55000000000000004"/>
  <cols>
    <col min="1" max="1" width="15.5234375" style="44" customWidth="1"/>
    <col min="2" max="2" width="25.734375" style="44" customWidth="1"/>
    <col min="3" max="3" width="22.734375" style="44" customWidth="1"/>
    <col min="4" max="4" width="24.15625" style="219" customWidth="1"/>
    <col min="5" max="12" width="47.15625" style="44" customWidth="1"/>
    <col min="13" max="15" width="51.15625" style="44" customWidth="1"/>
    <col min="16" max="16" width="38.734375" style="44" customWidth="1"/>
    <col min="17" max="16384" width="8.7890625" style="44"/>
  </cols>
  <sheetData>
    <row r="1" spans="1:16" ht="18.75" customHeight="1" x14ac:dyDescent="0.7">
      <c r="A1" s="43" t="str">
        <f>'Cover and Instructions'!A1</f>
        <v>Georgia State Health Benefit Plan MHPAEA Parity</v>
      </c>
      <c r="E1" s="45" t="s">
        <v>527</v>
      </c>
    </row>
    <row r="2" spans="1:16" ht="25.8" x14ac:dyDescent="0.95">
      <c r="A2" s="46" t="s">
        <v>16</v>
      </c>
    </row>
    <row r="3" spans="1:16" ht="20.399999999999999" x14ac:dyDescent="0.75">
      <c r="A3" s="48" t="s">
        <v>165</v>
      </c>
    </row>
    <row r="4" spans="1:16" x14ac:dyDescent="0.55000000000000004">
      <c r="D4" s="78"/>
    </row>
    <row r="5" spans="1:16" x14ac:dyDescent="0.55000000000000004">
      <c r="A5" s="50" t="s">
        <v>0</v>
      </c>
      <c r="B5" s="51" t="str">
        <f>'Cover and Instructions'!D4</f>
        <v>CVS Caremark</v>
      </c>
      <c r="C5" s="51"/>
    </row>
    <row r="6" spans="1:16" x14ac:dyDescent="0.55000000000000004">
      <c r="A6" s="50" t="s">
        <v>474</v>
      </c>
      <c r="B6" s="51" t="str">
        <f>'Cover and Instructions'!D5</f>
        <v>Anthem Statewide HMO</v>
      </c>
      <c r="C6" s="51"/>
    </row>
    <row r="7" spans="1:16" x14ac:dyDescent="0.55000000000000004">
      <c r="A7" s="50" t="s">
        <v>237</v>
      </c>
      <c r="B7" s="50" t="s">
        <v>261</v>
      </c>
      <c r="D7" s="78"/>
    </row>
    <row r="8" spans="1:16" ht="14.7" thickBot="1" x14ac:dyDescent="0.6">
      <c r="D8" s="78"/>
      <c r="E8" s="220"/>
    </row>
    <row r="9" spans="1:16" ht="39" customHeight="1" thickBot="1" x14ac:dyDescent="0.6">
      <c r="A9" s="487" t="s">
        <v>262</v>
      </c>
      <c r="B9" s="488"/>
      <c r="C9" s="495" t="s">
        <v>238</v>
      </c>
      <c r="D9" s="503" t="s">
        <v>389</v>
      </c>
      <c r="E9" s="501" t="s">
        <v>325</v>
      </c>
      <c r="F9" s="502"/>
      <c r="G9" s="501" t="s">
        <v>326</v>
      </c>
      <c r="H9" s="502"/>
      <c r="I9" s="501" t="s">
        <v>327</v>
      </c>
      <c r="J9" s="502"/>
      <c r="K9" s="501" t="s">
        <v>425</v>
      </c>
      <c r="L9" s="502"/>
      <c r="M9" s="498" t="s">
        <v>166</v>
      </c>
      <c r="N9" s="498" t="s">
        <v>470</v>
      </c>
      <c r="O9" s="498" t="s">
        <v>428</v>
      </c>
      <c r="P9" s="514"/>
    </row>
    <row r="10" spans="1:16" ht="26.25" customHeight="1" x14ac:dyDescent="0.55000000000000004">
      <c r="A10" s="489"/>
      <c r="B10" s="490"/>
      <c r="C10" s="496"/>
      <c r="D10" s="504"/>
      <c r="E10" s="493" t="s">
        <v>193</v>
      </c>
      <c r="F10" s="494"/>
      <c r="G10" s="493" t="s">
        <v>193</v>
      </c>
      <c r="H10" s="494"/>
      <c r="I10" s="493" t="s">
        <v>193</v>
      </c>
      <c r="J10" s="494"/>
      <c r="K10" s="493" t="s">
        <v>193</v>
      </c>
      <c r="L10" s="494"/>
      <c r="M10" s="499"/>
      <c r="N10" s="499"/>
      <c r="O10" s="499"/>
      <c r="P10" s="514"/>
    </row>
    <row r="11" spans="1:16" ht="26.25" customHeight="1" thickBot="1" x14ac:dyDescent="0.6">
      <c r="A11" s="491"/>
      <c r="B11" s="492"/>
      <c r="C11" s="497"/>
      <c r="D11" s="505"/>
      <c r="E11" s="221" t="s">
        <v>184</v>
      </c>
      <c r="F11" s="222" t="s">
        <v>185</v>
      </c>
      <c r="G11" s="221" t="s">
        <v>184</v>
      </c>
      <c r="H11" s="222" t="s">
        <v>185</v>
      </c>
      <c r="I11" s="221" t="s">
        <v>184</v>
      </c>
      <c r="J11" s="222" t="s">
        <v>185</v>
      </c>
      <c r="K11" s="221" t="s">
        <v>184</v>
      </c>
      <c r="L11" s="222" t="s">
        <v>185</v>
      </c>
      <c r="M11" s="500"/>
      <c r="N11" s="500"/>
      <c r="O11" s="500"/>
      <c r="P11" s="514"/>
    </row>
    <row r="12" spans="1:16" ht="140.25" customHeight="1" x14ac:dyDescent="0.55000000000000004">
      <c r="A12" s="508" t="s">
        <v>432</v>
      </c>
      <c r="B12" s="509"/>
      <c r="C12" s="234" t="s">
        <v>190</v>
      </c>
      <c r="D12" s="224" t="s">
        <v>354</v>
      </c>
      <c r="E12" s="325"/>
      <c r="F12" s="326"/>
      <c r="G12" s="327"/>
      <c r="H12" s="328"/>
      <c r="I12" s="325"/>
      <c r="J12" s="326"/>
      <c r="K12" s="327"/>
      <c r="L12" s="328"/>
      <c r="M12" s="341"/>
      <c r="N12" s="342"/>
      <c r="O12" s="341"/>
    </row>
    <row r="13" spans="1:16" ht="140.25" customHeight="1" x14ac:dyDescent="0.55000000000000004">
      <c r="A13" s="510"/>
      <c r="B13" s="511"/>
      <c r="C13" s="225" t="s">
        <v>471</v>
      </c>
      <c r="D13" s="232" t="s">
        <v>354</v>
      </c>
      <c r="E13" s="329"/>
      <c r="F13" s="330"/>
      <c r="G13" s="331"/>
      <c r="H13" s="332"/>
      <c r="I13" s="329"/>
      <c r="J13" s="330"/>
      <c r="K13" s="331"/>
      <c r="L13" s="332"/>
      <c r="M13" s="333"/>
      <c r="N13" s="334"/>
      <c r="O13" s="333"/>
    </row>
    <row r="14" spans="1:16" ht="140.25" customHeight="1" x14ac:dyDescent="0.55000000000000004">
      <c r="A14" s="510"/>
      <c r="B14" s="511"/>
      <c r="C14" s="225" t="s">
        <v>5</v>
      </c>
      <c r="D14" s="232" t="s">
        <v>354</v>
      </c>
      <c r="E14" s="329"/>
      <c r="F14" s="330"/>
      <c r="G14" s="331"/>
      <c r="H14" s="332"/>
      <c r="I14" s="329"/>
      <c r="J14" s="330"/>
      <c r="K14" s="331"/>
      <c r="L14" s="332"/>
      <c r="M14" s="333"/>
      <c r="N14" s="334"/>
      <c r="O14" s="333"/>
    </row>
    <row r="15" spans="1:16" ht="140.25" customHeight="1" x14ac:dyDescent="0.55000000000000004">
      <c r="A15" s="510"/>
      <c r="B15" s="511"/>
      <c r="C15" s="225" t="s">
        <v>472</v>
      </c>
      <c r="D15" s="232" t="s">
        <v>354</v>
      </c>
      <c r="E15" s="329"/>
      <c r="F15" s="330"/>
      <c r="G15" s="331"/>
      <c r="H15" s="332"/>
      <c r="I15" s="329"/>
      <c r="J15" s="330"/>
      <c r="K15" s="331"/>
      <c r="L15" s="332"/>
      <c r="M15" s="333"/>
      <c r="N15" s="334"/>
      <c r="O15" s="333"/>
    </row>
    <row r="16" spans="1:16" ht="140.25" customHeight="1" x14ac:dyDescent="0.55000000000000004">
      <c r="A16" s="510"/>
      <c r="B16" s="511"/>
      <c r="C16" s="225" t="s">
        <v>8</v>
      </c>
      <c r="D16" s="232" t="s">
        <v>354</v>
      </c>
      <c r="E16" s="329"/>
      <c r="F16" s="330"/>
      <c r="G16" s="331"/>
      <c r="H16" s="332"/>
      <c r="I16" s="329"/>
      <c r="J16" s="330"/>
      <c r="K16" s="331"/>
      <c r="L16" s="332"/>
      <c r="M16" s="333"/>
      <c r="N16" s="334"/>
      <c r="O16" s="333"/>
    </row>
    <row r="17" spans="1:15" ht="140.25" customHeight="1" thickBot="1" x14ac:dyDescent="0.6">
      <c r="A17" s="512"/>
      <c r="B17" s="513"/>
      <c r="C17" s="227" t="s">
        <v>4</v>
      </c>
      <c r="D17" s="233" t="s">
        <v>354</v>
      </c>
      <c r="E17" s="335"/>
      <c r="F17" s="336"/>
      <c r="G17" s="337"/>
      <c r="H17" s="338"/>
      <c r="I17" s="335"/>
      <c r="J17" s="336"/>
      <c r="K17" s="337"/>
      <c r="L17" s="338"/>
      <c r="M17" s="339"/>
      <c r="N17" s="340"/>
      <c r="O17" s="339"/>
    </row>
    <row r="18" spans="1:15" x14ac:dyDescent="0.55000000000000004">
      <c r="D18" s="44"/>
    </row>
    <row r="19" spans="1:15" x14ac:dyDescent="0.55000000000000004">
      <c r="D19" s="44"/>
    </row>
    <row r="20" spans="1:15" x14ac:dyDescent="0.55000000000000004">
      <c r="D20" s="44"/>
    </row>
    <row r="21" spans="1:15" x14ac:dyDescent="0.55000000000000004">
      <c r="D21" s="44"/>
    </row>
  </sheetData>
  <sheetProtection algorithmName="SHA-512" hashValue="LuKz1bf3WUYgEJ7U1EMrN4gk7N/+4yHJ0K5NW9sDF/rzIV2WA4SZAgBDHCCY1JY8xdr4l53piFq/fNA2cWvEWw==" saltValue="pNGyl3PJbPZn0nRyGHW80w==" spinCount="100000" sheet="1" objects="1" scenarios="1" formatCells="0" formatColumns="0" formatRows="0" selectLockedCells="1"/>
  <customSheetViews>
    <customSheetView guid="{13810DCC-AA08-45AA-A2EB-614B3F1533B3}">
      <pageMargins left="0.7" right="0.7" top="0.75" bottom="0.75" header="0.3" footer="0.3"/>
    </customSheetView>
  </customSheetViews>
  <mergeCells count="16">
    <mergeCell ref="P9:P11"/>
    <mergeCell ref="O9:O11"/>
    <mergeCell ref="A9:B11"/>
    <mergeCell ref="C9:C11"/>
    <mergeCell ref="E9:F9"/>
    <mergeCell ref="M9:M11"/>
    <mergeCell ref="N9:N11"/>
    <mergeCell ref="A12:B17"/>
    <mergeCell ref="G9:H9"/>
    <mergeCell ref="D9:D11"/>
    <mergeCell ref="I9:J9"/>
    <mergeCell ref="K9:L9"/>
    <mergeCell ref="E10:F10"/>
    <mergeCell ref="G10:H10"/>
    <mergeCell ref="I10:J10"/>
    <mergeCell ref="K10:L10"/>
  </mergeCells>
  <conditionalFormatting sqref="E12:O12">
    <cfRule type="expression" dxfId="5" priority="2">
      <formula>$D$12="no"</formula>
    </cfRule>
  </conditionalFormatting>
  <conditionalFormatting sqref="E13:O13">
    <cfRule type="expression" dxfId="4" priority="13">
      <formula>$D$13="no"</formula>
    </cfRule>
  </conditionalFormatting>
  <conditionalFormatting sqref="E14:O14">
    <cfRule type="expression" dxfId="3" priority="1">
      <formula>$D$14="no"</formula>
    </cfRule>
  </conditionalFormatting>
  <conditionalFormatting sqref="E15:O15">
    <cfRule type="expression" dxfId="2" priority="11">
      <formula>$D$15="no"</formula>
    </cfRule>
  </conditionalFormatting>
  <conditionalFormatting sqref="E16:O16">
    <cfRule type="expression" dxfId="1" priority="10">
      <formula>$D$16="no"</formula>
    </cfRule>
  </conditionalFormatting>
  <conditionalFormatting sqref="E17:O17">
    <cfRule type="expression" dxfId="0" priority="9">
      <formula>$D$17="no"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'Yes or No'!$A:$A</xm:f>
          </x14:formula1>
          <xm:sqref>D12:D17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O23"/>
  <sheetViews>
    <sheetView showGridLines="0" zoomScale="80" zoomScaleNormal="80" workbookViewId="0">
      <pane xSplit="3" ySplit="11" topLeftCell="J12" activePane="bottomRight" state="frozen"/>
      <selection activeCell="G15" sqref="G15"/>
      <selection pane="topRight" activeCell="G15" sqref="G15"/>
      <selection pane="bottomLeft" activeCell="G15" sqref="G15"/>
      <selection pane="bottomRight" activeCell="J22" sqref="J22"/>
    </sheetView>
  </sheetViews>
  <sheetFormatPr defaultColWidth="8.7890625" defaultRowHeight="14.4" x14ac:dyDescent="0.55000000000000004"/>
  <cols>
    <col min="1" max="1" width="15.5234375" style="44" customWidth="1"/>
    <col min="2" max="2" width="25.734375" style="44" customWidth="1"/>
    <col min="3" max="3" width="22.734375" style="44" customWidth="1"/>
    <col min="4" max="11" width="28.47265625" style="44" customWidth="1"/>
    <col min="12" max="14" width="51.15625" style="44" customWidth="1"/>
    <col min="15" max="15" width="38.734375" style="44" customWidth="1"/>
    <col min="16" max="16384" width="8.7890625" style="44"/>
  </cols>
  <sheetData>
    <row r="1" spans="1:15" ht="18.75" customHeight="1" x14ac:dyDescent="0.7">
      <c r="A1" s="2" t="str">
        <f>'Cover and Instructions'!A1</f>
        <v>Georgia State Health Benefit Plan MHPAEA Parity</v>
      </c>
      <c r="D1" s="45" t="s">
        <v>527</v>
      </c>
    </row>
    <row r="2" spans="1:15" ht="25.8" x14ac:dyDescent="0.95">
      <c r="A2" s="46" t="s">
        <v>16</v>
      </c>
    </row>
    <row r="3" spans="1:15" ht="18.75" customHeight="1" x14ac:dyDescent="0.75">
      <c r="A3" s="48" t="s">
        <v>540</v>
      </c>
    </row>
    <row r="4" spans="1:15" hidden="1" x14ac:dyDescent="0.55000000000000004"/>
    <row r="5" spans="1:15" x14ac:dyDescent="0.55000000000000004">
      <c r="A5" s="50" t="s">
        <v>0</v>
      </c>
      <c r="B5" s="51">
        <v>0</v>
      </c>
      <c r="C5" s="51"/>
    </row>
    <row r="6" spans="1:15" x14ac:dyDescent="0.55000000000000004">
      <c r="A6" s="50" t="s">
        <v>474</v>
      </c>
      <c r="B6" s="51">
        <v>0</v>
      </c>
      <c r="C6" s="51"/>
    </row>
    <row r="7" spans="1:15" x14ac:dyDescent="0.55000000000000004">
      <c r="A7" s="50" t="s">
        <v>541</v>
      </c>
      <c r="B7" s="50"/>
    </row>
    <row r="8" spans="1:15" ht="6.75" customHeight="1" thickBot="1" x14ac:dyDescent="0.6">
      <c r="D8" s="220"/>
    </row>
    <row r="9" spans="1:15" ht="39" customHeight="1" thickBot="1" x14ac:dyDescent="0.6">
      <c r="A9" s="487" t="s">
        <v>262</v>
      </c>
      <c r="B9" s="488"/>
      <c r="C9" s="495" t="s">
        <v>542</v>
      </c>
      <c r="D9" s="501" t="s">
        <v>325</v>
      </c>
      <c r="E9" s="502"/>
      <c r="F9" s="501" t="s">
        <v>326</v>
      </c>
      <c r="G9" s="502"/>
      <c r="H9" s="501" t="s">
        <v>327</v>
      </c>
      <c r="I9" s="502"/>
      <c r="J9" s="501" t="s">
        <v>425</v>
      </c>
      <c r="K9" s="502"/>
      <c r="L9" s="498" t="s">
        <v>166</v>
      </c>
      <c r="M9" s="498" t="s">
        <v>470</v>
      </c>
      <c r="N9" s="498" t="s">
        <v>543</v>
      </c>
      <c r="O9" s="514"/>
    </row>
    <row r="10" spans="1:15" ht="26.25" customHeight="1" x14ac:dyDescent="0.55000000000000004">
      <c r="A10" s="489"/>
      <c r="B10" s="490"/>
      <c r="C10" s="496"/>
      <c r="D10" s="493" t="s">
        <v>544</v>
      </c>
      <c r="E10" s="494"/>
      <c r="F10" s="493" t="s">
        <v>544</v>
      </c>
      <c r="G10" s="494"/>
      <c r="H10" s="493" t="s">
        <v>544</v>
      </c>
      <c r="I10" s="494"/>
      <c r="J10" s="493" t="s">
        <v>544</v>
      </c>
      <c r="K10" s="494"/>
      <c r="L10" s="499"/>
      <c r="M10" s="499"/>
      <c r="N10" s="499"/>
      <c r="O10" s="514"/>
    </row>
    <row r="11" spans="1:15" ht="26.25" customHeight="1" thickBot="1" x14ac:dyDescent="0.6">
      <c r="A11" s="491"/>
      <c r="B11" s="492"/>
      <c r="C11" s="497"/>
      <c r="D11" s="221" t="s">
        <v>184</v>
      </c>
      <c r="E11" s="222" t="s">
        <v>185</v>
      </c>
      <c r="F11" s="221" t="s">
        <v>184</v>
      </c>
      <c r="G11" s="222" t="s">
        <v>185</v>
      </c>
      <c r="H11" s="221" t="s">
        <v>184</v>
      </c>
      <c r="I11" s="222" t="s">
        <v>185</v>
      </c>
      <c r="J11" s="221" t="s">
        <v>184</v>
      </c>
      <c r="K11" s="222" t="s">
        <v>185</v>
      </c>
      <c r="L11" s="500"/>
      <c r="M11" s="500"/>
      <c r="N11" s="500"/>
      <c r="O11" s="514"/>
    </row>
    <row r="12" spans="1:15" ht="140.25" customHeight="1" thickBot="1" x14ac:dyDescent="0.6">
      <c r="A12" s="481" t="s">
        <v>545</v>
      </c>
      <c r="B12" s="482"/>
      <c r="C12" s="234" t="s">
        <v>546</v>
      </c>
      <c r="D12" s="377" t="s">
        <v>645</v>
      </c>
      <c r="E12" s="377" t="s">
        <v>645</v>
      </c>
      <c r="F12" s="377" t="s">
        <v>645</v>
      </c>
      <c r="G12" s="377" t="s">
        <v>645</v>
      </c>
      <c r="H12" s="377" t="s">
        <v>645</v>
      </c>
      <c r="I12" s="377" t="s">
        <v>645</v>
      </c>
      <c r="J12" s="381">
        <v>8295037</v>
      </c>
      <c r="K12" s="380">
        <v>1382289</v>
      </c>
      <c r="L12" s="341"/>
      <c r="M12" s="342" t="s">
        <v>645</v>
      </c>
      <c r="N12" s="342" t="s">
        <v>645</v>
      </c>
    </row>
    <row r="13" spans="1:15" ht="140.25" customHeight="1" thickBot="1" x14ac:dyDescent="0.6">
      <c r="A13" s="483"/>
      <c r="B13" s="484"/>
      <c r="C13" s="225" t="s">
        <v>547</v>
      </c>
      <c r="D13" s="377" t="s">
        <v>645</v>
      </c>
      <c r="E13" s="377" t="s">
        <v>645</v>
      </c>
      <c r="F13" s="377" t="s">
        <v>645</v>
      </c>
      <c r="G13" s="377" t="s">
        <v>645</v>
      </c>
      <c r="H13" s="377" t="s">
        <v>645</v>
      </c>
      <c r="I13" s="377" t="s">
        <v>645</v>
      </c>
      <c r="J13" s="379">
        <v>5513462</v>
      </c>
      <c r="K13" s="379">
        <v>1022343</v>
      </c>
      <c r="L13" s="333"/>
      <c r="M13" s="334" t="s">
        <v>645</v>
      </c>
      <c r="N13" s="342" t="s">
        <v>645</v>
      </c>
    </row>
    <row r="14" spans="1:15" ht="140.25" customHeight="1" thickBot="1" x14ac:dyDescent="0.6">
      <c r="A14" s="483"/>
      <c r="B14" s="484"/>
      <c r="C14" s="225" t="s">
        <v>548</v>
      </c>
      <c r="D14" s="377" t="s">
        <v>645</v>
      </c>
      <c r="E14" s="377" t="s">
        <v>645</v>
      </c>
      <c r="F14" s="377" t="s">
        <v>645</v>
      </c>
      <c r="G14" s="377" t="s">
        <v>645</v>
      </c>
      <c r="H14" s="377" t="s">
        <v>645</v>
      </c>
      <c r="I14" s="377" t="s">
        <v>645</v>
      </c>
      <c r="J14" s="331" t="s">
        <v>646</v>
      </c>
      <c r="K14" s="332" t="s">
        <v>647</v>
      </c>
      <c r="L14" s="333"/>
      <c r="M14" s="334" t="s">
        <v>645</v>
      </c>
      <c r="N14" s="342" t="s">
        <v>645</v>
      </c>
    </row>
    <row r="15" spans="1:15" ht="140.25" customHeight="1" thickBot="1" x14ac:dyDescent="0.6">
      <c r="A15" s="483"/>
      <c r="B15" s="484"/>
      <c r="C15" s="225" t="s">
        <v>549</v>
      </c>
      <c r="D15" s="377" t="s">
        <v>645</v>
      </c>
      <c r="E15" s="377" t="s">
        <v>645</v>
      </c>
      <c r="F15" s="377" t="s">
        <v>645</v>
      </c>
      <c r="G15" s="377" t="s">
        <v>645</v>
      </c>
      <c r="H15" s="377" t="s">
        <v>645</v>
      </c>
      <c r="I15" s="377" t="s">
        <v>645</v>
      </c>
      <c r="J15" s="331">
        <v>0</v>
      </c>
      <c r="K15" s="332">
        <v>0</v>
      </c>
      <c r="L15" s="333"/>
      <c r="M15" s="334" t="s">
        <v>645</v>
      </c>
      <c r="N15" s="342" t="s">
        <v>645</v>
      </c>
    </row>
    <row r="16" spans="1:15" ht="140.25" customHeight="1" thickBot="1" x14ac:dyDescent="0.6">
      <c r="A16" s="483"/>
      <c r="B16" s="484"/>
      <c r="C16" s="225" t="s">
        <v>550</v>
      </c>
      <c r="D16" s="377" t="s">
        <v>645</v>
      </c>
      <c r="E16" s="377" t="s">
        <v>645</v>
      </c>
      <c r="F16" s="377" t="s">
        <v>645</v>
      </c>
      <c r="G16" s="377" t="s">
        <v>645</v>
      </c>
      <c r="H16" s="377" t="s">
        <v>645</v>
      </c>
      <c r="I16" s="377" t="s">
        <v>645</v>
      </c>
      <c r="J16" s="381">
        <v>2635</v>
      </c>
      <c r="K16" s="332">
        <v>2</v>
      </c>
      <c r="L16" s="333"/>
      <c r="M16" s="334" t="s">
        <v>649</v>
      </c>
      <c r="N16" s="341" t="s">
        <v>648</v>
      </c>
    </row>
    <row r="17" spans="1:14" ht="140.25" customHeight="1" thickBot="1" x14ac:dyDescent="0.6">
      <c r="A17" s="483"/>
      <c r="B17" s="484"/>
      <c r="C17" s="225" t="s">
        <v>551</v>
      </c>
      <c r="D17" s="377" t="s">
        <v>645</v>
      </c>
      <c r="E17" s="377" t="s">
        <v>645</v>
      </c>
      <c r="F17" s="377" t="s">
        <v>645</v>
      </c>
      <c r="G17" s="377" t="s">
        <v>645</v>
      </c>
      <c r="H17" s="377" t="s">
        <v>645</v>
      </c>
      <c r="I17" s="377" t="s">
        <v>645</v>
      </c>
      <c r="J17" s="331" t="s">
        <v>645</v>
      </c>
      <c r="K17" s="332" t="s">
        <v>645</v>
      </c>
      <c r="L17" s="333"/>
      <c r="M17" s="334" t="s">
        <v>652</v>
      </c>
      <c r="N17" s="341" t="s">
        <v>645</v>
      </c>
    </row>
    <row r="18" spans="1:14" ht="140.25" customHeight="1" thickBot="1" x14ac:dyDescent="0.6">
      <c r="A18" s="483"/>
      <c r="B18" s="484"/>
      <c r="C18" s="225" t="s">
        <v>552</v>
      </c>
      <c r="D18" s="377" t="s">
        <v>645</v>
      </c>
      <c r="E18" s="377" t="s">
        <v>645</v>
      </c>
      <c r="F18" s="377" t="s">
        <v>645</v>
      </c>
      <c r="G18" s="377" t="s">
        <v>645</v>
      </c>
      <c r="H18" s="377" t="s">
        <v>645</v>
      </c>
      <c r="I18" s="377" t="s">
        <v>645</v>
      </c>
      <c r="J18" s="331" t="s">
        <v>645</v>
      </c>
      <c r="K18" s="332" t="s">
        <v>645</v>
      </c>
      <c r="L18" s="333"/>
      <c r="M18" s="334" t="s">
        <v>651</v>
      </c>
      <c r="N18" s="341" t="s">
        <v>645</v>
      </c>
    </row>
    <row r="19" spans="1:14" ht="140.25" customHeight="1" thickBot="1" x14ac:dyDescent="0.6">
      <c r="A19" s="483"/>
      <c r="B19" s="484"/>
      <c r="C19" s="225" t="s">
        <v>553</v>
      </c>
      <c r="D19" s="377" t="s">
        <v>645</v>
      </c>
      <c r="E19" s="377" t="s">
        <v>645</v>
      </c>
      <c r="F19" s="377" t="s">
        <v>645</v>
      </c>
      <c r="G19" s="377" t="s">
        <v>645</v>
      </c>
      <c r="H19" s="377" t="s">
        <v>645</v>
      </c>
      <c r="I19" s="377" t="s">
        <v>645</v>
      </c>
      <c r="J19" s="378">
        <v>492453</v>
      </c>
      <c r="K19" s="378">
        <v>492453</v>
      </c>
      <c r="L19" s="360"/>
      <c r="M19" s="361" t="s">
        <v>645</v>
      </c>
      <c r="N19" s="341" t="s">
        <v>648</v>
      </c>
    </row>
    <row r="20" spans="1:14" ht="140.25" customHeight="1" thickBot="1" x14ac:dyDescent="0.6">
      <c r="A20" s="483"/>
      <c r="B20" s="484"/>
      <c r="C20" s="223" t="s">
        <v>621</v>
      </c>
      <c r="D20" s="377" t="s">
        <v>645</v>
      </c>
      <c r="E20" s="377" t="s">
        <v>645</v>
      </c>
      <c r="F20" s="377" t="s">
        <v>645</v>
      </c>
      <c r="G20" s="377" t="s">
        <v>645</v>
      </c>
      <c r="H20" s="377" t="s">
        <v>645</v>
      </c>
      <c r="I20" s="377" t="s">
        <v>645</v>
      </c>
      <c r="J20" s="381">
        <v>99920</v>
      </c>
      <c r="K20" s="380">
        <v>466</v>
      </c>
      <c r="L20" s="333"/>
      <c r="M20" s="334" t="s">
        <v>649</v>
      </c>
      <c r="N20" s="341" t="s">
        <v>648</v>
      </c>
    </row>
    <row r="21" spans="1:14" ht="140.25" customHeight="1" thickBot="1" x14ac:dyDescent="0.6">
      <c r="A21" s="483"/>
      <c r="B21" s="484"/>
      <c r="C21" s="225" t="s">
        <v>622</v>
      </c>
      <c r="D21" s="377" t="s">
        <v>645</v>
      </c>
      <c r="E21" s="377" t="s">
        <v>645</v>
      </c>
      <c r="F21" s="377" t="s">
        <v>645</v>
      </c>
      <c r="G21" s="377" t="s">
        <v>645</v>
      </c>
      <c r="H21" s="377" t="s">
        <v>645</v>
      </c>
      <c r="I21" s="377" t="s">
        <v>645</v>
      </c>
      <c r="J21" s="381">
        <v>69904</v>
      </c>
      <c r="K21" s="332">
        <v>369</v>
      </c>
      <c r="L21" s="333"/>
      <c r="M21" s="334" t="s">
        <v>650</v>
      </c>
      <c r="N21" s="341" t="s">
        <v>648</v>
      </c>
    </row>
    <row r="22" spans="1:14" ht="140.25" customHeight="1" thickBot="1" x14ac:dyDescent="0.6">
      <c r="A22" s="515"/>
      <c r="B22" s="516"/>
      <c r="C22" s="350" t="s">
        <v>623</v>
      </c>
      <c r="D22" s="377" t="s">
        <v>645</v>
      </c>
      <c r="E22" s="377" t="s">
        <v>645</v>
      </c>
      <c r="F22" s="377" t="s">
        <v>645</v>
      </c>
      <c r="G22" s="377" t="s">
        <v>645</v>
      </c>
      <c r="H22" s="377" t="s">
        <v>645</v>
      </c>
      <c r="I22" s="377" t="s">
        <v>645</v>
      </c>
      <c r="J22" s="382">
        <v>30016</v>
      </c>
      <c r="K22" s="351">
        <v>97</v>
      </c>
      <c r="L22" s="352"/>
      <c r="M22" s="353" t="s">
        <v>650</v>
      </c>
      <c r="N22" s="341" t="s">
        <v>648</v>
      </c>
    </row>
    <row r="23" spans="1:14" ht="14.7" thickTop="1" x14ac:dyDescent="0.55000000000000004"/>
  </sheetData>
  <sheetProtection algorithmName="SHA-512" hashValue="f0EZ47uZZm8P+3VDLziWqYWnvEKArszUSc82353rhjN3wLeSXJjEhn0dWIRUn9Y0cKSkGiS4EZc/dfl3hjq7Bw==" saltValue="cEH64UcaUIY0bNmo80Qytw==" spinCount="100000" sheet="1" objects="1" scenarios="1" formatCells="0" formatColumns="0" formatRows="0" selectLockedCells="1"/>
  <mergeCells count="15">
    <mergeCell ref="A12:B22"/>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O21"/>
  <sheetViews>
    <sheetView showGridLines="0" zoomScale="80" zoomScaleNormal="80" workbookViewId="0">
      <pane xSplit="3" ySplit="11" topLeftCell="L12" activePane="bottomRight" state="frozen"/>
      <selection activeCell="G15" sqref="G15"/>
      <selection pane="topRight" activeCell="G15" sqref="G15"/>
      <selection pane="bottomLeft" activeCell="G15" sqref="G15"/>
      <selection pane="bottomRight" activeCell="N13" sqref="N13"/>
    </sheetView>
  </sheetViews>
  <sheetFormatPr defaultColWidth="8.7890625" defaultRowHeight="14.4" x14ac:dyDescent="0.55000000000000004"/>
  <cols>
    <col min="1" max="1" width="15.5234375" style="44" customWidth="1"/>
    <col min="2" max="2" width="25.734375" style="44" customWidth="1"/>
    <col min="3" max="3" width="22.734375" style="44" customWidth="1"/>
    <col min="4" max="11" width="47.15625" style="44" customWidth="1"/>
    <col min="12" max="14" width="51.15625" style="44" customWidth="1"/>
    <col min="15" max="15" width="38.734375" style="44" customWidth="1"/>
    <col min="16" max="16384" width="8.7890625" style="44"/>
  </cols>
  <sheetData>
    <row r="1" spans="1:15" ht="18.75" customHeight="1" x14ac:dyDescent="0.7">
      <c r="A1" s="2" t="str">
        <f>'Cover and Instructions'!A1</f>
        <v>Georgia State Health Benefit Plan MHPAEA Parity</v>
      </c>
      <c r="D1" s="45" t="s">
        <v>527</v>
      </c>
    </row>
    <row r="2" spans="1:15" ht="25.8" x14ac:dyDescent="0.95">
      <c r="A2" s="46" t="s">
        <v>16</v>
      </c>
    </row>
    <row r="3" spans="1:15" ht="20.399999999999999" x14ac:dyDescent="0.75">
      <c r="A3" s="48" t="s">
        <v>540</v>
      </c>
    </row>
    <row r="5" spans="1:15" x14ac:dyDescent="0.55000000000000004">
      <c r="A5" s="50" t="s">
        <v>0</v>
      </c>
      <c r="B5" s="51">
        <v>0</v>
      </c>
      <c r="C5" s="51"/>
    </row>
    <row r="6" spans="1:15" x14ac:dyDescent="0.55000000000000004">
      <c r="A6" s="50" t="s">
        <v>474</v>
      </c>
      <c r="B6" s="51">
        <v>0</v>
      </c>
      <c r="C6" s="51"/>
    </row>
    <row r="7" spans="1:15" x14ac:dyDescent="0.55000000000000004">
      <c r="A7" s="50" t="s">
        <v>554</v>
      </c>
      <c r="B7" s="50"/>
    </row>
    <row r="8" spans="1:15" ht="14.7" thickBot="1" x14ac:dyDescent="0.6">
      <c r="D8" s="220"/>
    </row>
    <row r="9" spans="1:15" ht="39" customHeight="1" thickBot="1" x14ac:dyDescent="0.6">
      <c r="A9" s="487" t="s">
        <v>262</v>
      </c>
      <c r="B9" s="488"/>
      <c r="C9" s="495" t="s">
        <v>555</v>
      </c>
      <c r="D9" s="501" t="s">
        <v>325</v>
      </c>
      <c r="E9" s="502"/>
      <c r="F9" s="501" t="s">
        <v>326</v>
      </c>
      <c r="G9" s="502"/>
      <c r="H9" s="501" t="s">
        <v>327</v>
      </c>
      <c r="I9" s="502"/>
      <c r="J9" s="501" t="s">
        <v>425</v>
      </c>
      <c r="K9" s="502"/>
      <c r="L9" s="498" t="s">
        <v>166</v>
      </c>
      <c r="M9" s="498" t="s">
        <v>470</v>
      </c>
      <c r="N9" s="498" t="s">
        <v>543</v>
      </c>
      <c r="O9" s="514"/>
    </row>
    <row r="10" spans="1:15" ht="26.25" customHeight="1" x14ac:dyDescent="0.55000000000000004">
      <c r="A10" s="489"/>
      <c r="B10" s="490"/>
      <c r="C10" s="496"/>
      <c r="D10" s="493" t="s">
        <v>556</v>
      </c>
      <c r="E10" s="494"/>
      <c r="F10" s="493" t="s">
        <v>556</v>
      </c>
      <c r="G10" s="494"/>
      <c r="H10" s="493" t="s">
        <v>556</v>
      </c>
      <c r="I10" s="494"/>
      <c r="J10" s="493" t="s">
        <v>556</v>
      </c>
      <c r="K10" s="494"/>
      <c r="L10" s="499"/>
      <c r="M10" s="499"/>
      <c r="N10" s="499"/>
      <c r="O10" s="514"/>
    </row>
    <row r="11" spans="1:15" ht="26.25" customHeight="1" thickBot="1" x14ac:dyDescent="0.6">
      <c r="A11" s="491"/>
      <c r="B11" s="492"/>
      <c r="C11" s="497"/>
      <c r="D11" s="221" t="s">
        <v>184</v>
      </c>
      <c r="E11" s="222" t="s">
        <v>185</v>
      </c>
      <c r="F11" s="221" t="s">
        <v>184</v>
      </c>
      <c r="G11" s="222" t="s">
        <v>185</v>
      </c>
      <c r="H11" s="221" t="s">
        <v>184</v>
      </c>
      <c r="I11" s="222" t="s">
        <v>185</v>
      </c>
      <c r="J11" s="221" t="s">
        <v>184</v>
      </c>
      <c r="K11" s="222" t="s">
        <v>185</v>
      </c>
      <c r="L11" s="500"/>
      <c r="M11" s="500"/>
      <c r="N11" s="500"/>
      <c r="O11" s="514"/>
    </row>
    <row r="12" spans="1:15" ht="140.25" customHeight="1" thickBot="1" x14ac:dyDescent="0.6">
      <c r="A12" s="508" t="s">
        <v>557</v>
      </c>
      <c r="B12" s="509"/>
      <c r="C12" s="354" t="s">
        <v>558</v>
      </c>
      <c r="D12" s="337" t="s">
        <v>645</v>
      </c>
      <c r="E12" s="337" t="s">
        <v>645</v>
      </c>
      <c r="F12" s="337" t="s">
        <v>645</v>
      </c>
      <c r="G12" s="337" t="s">
        <v>645</v>
      </c>
      <c r="H12" s="337" t="s">
        <v>645</v>
      </c>
      <c r="I12" s="337" t="s">
        <v>645</v>
      </c>
      <c r="J12" s="327" t="s">
        <v>653</v>
      </c>
      <c r="K12" s="327" t="s">
        <v>653</v>
      </c>
      <c r="L12" s="341" t="s">
        <v>654</v>
      </c>
      <c r="M12" s="342" t="s">
        <v>655</v>
      </c>
      <c r="N12" s="341" t="s">
        <v>656</v>
      </c>
    </row>
    <row r="13" spans="1:15" ht="140.25" customHeight="1" thickBot="1" x14ac:dyDescent="0.6">
      <c r="A13" s="517"/>
      <c r="B13" s="518"/>
      <c r="C13" s="225" t="s">
        <v>559</v>
      </c>
      <c r="D13" s="337" t="s">
        <v>645</v>
      </c>
      <c r="E13" s="337" t="s">
        <v>645</v>
      </c>
      <c r="F13" s="337" t="s">
        <v>645</v>
      </c>
      <c r="G13" s="337" t="s">
        <v>645</v>
      </c>
      <c r="H13" s="337" t="s">
        <v>645</v>
      </c>
      <c r="I13" s="337" t="s">
        <v>645</v>
      </c>
      <c r="J13" s="327" t="s">
        <v>653</v>
      </c>
      <c r="K13" s="327" t="s">
        <v>653</v>
      </c>
      <c r="L13" s="348" t="s">
        <v>654</v>
      </c>
      <c r="M13" s="342" t="s">
        <v>655</v>
      </c>
      <c r="N13" s="341" t="s">
        <v>656</v>
      </c>
    </row>
    <row r="14" spans="1:15" ht="140.25" customHeight="1" thickBot="1" x14ac:dyDescent="0.6">
      <c r="A14" s="510"/>
      <c r="B14" s="511"/>
      <c r="C14" s="225" t="s">
        <v>560</v>
      </c>
      <c r="D14" s="337" t="s">
        <v>645</v>
      </c>
      <c r="E14" s="337" t="s">
        <v>645</v>
      </c>
      <c r="F14" s="337" t="s">
        <v>645</v>
      </c>
      <c r="G14" s="337" t="s">
        <v>645</v>
      </c>
      <c r="H14" s="337" t="s">
        <v>645</v>
      </c>
      <c r="I14" s="337" t="s">
        <v>645</v>
      </c>
      <c r="J14" s="337" t="s">
        <v>645</v>
      </c>
      <c r="K14" s="337" t="s">
        <v>645</v>
      </c>
      <c r="L14" s="337" t="s">
        <v>645</v>
      </c>
      <c r="M14" s="337" t="s">
        <v>645</v>
      </c>
      <c r="N14" s="337" t="s">
        <v>645</v>
      </c>
    </row>
    <row r="15" spans="1:15" ht="140.25" customHeight="1" thickBot="1" x14ac:dyDescent="0.6">
      <c r="A15" s="510"/>
      <c r="B15" s="511"/>
      <c r="C15" s="225" t="s">
        <v>561</v>
      </c>
      <c r="D15" s="337" t="s">
        <v>645</v>
      </c>
      <c r="E15" s="337" t="s">
        <v>645</v>
      </c>
      <c r="F15" s="337" t="s">
        <v>645</v>
      </c>
      <c r="G15" s="337" t="s">
        <v>645</v>
      </c>
      <c r="H15" s="337" t="s">
        <v>645</v>
      </c>
      <c r="I15" s="337" t="s">
        <v>645</v>
      </c>
      <c r="J15" s="337" t="s">
        <v>645</v>
      </c>
      <c r="K15" s="337" t="s">
        <v>645</v>
      </c>
      <c r="L15" s="337" t="s">
        <v>645</v>
      </c>
      <c r="M15" s="337" t="s">
        <v>645</v>
      </c>
      <c r="N15" s="337" t="s">
        <v>645</v>
      </c>
    </row>
    <row r="16" spans="1:15" ht="140.25" customHeight="1" thickBot="1" x14ac:dyDescent="0.6">
      <c r="A16" s="510"/>
      <c r="B16" s="511"/>
      <c r="C16" s="225" t="s">
        <v>562</v>
      </c>
      <c r="D16" s="337" t="s">
        <v>645</v>
      </c>
      <c r="E16" s="337" t="s">
        <v>645</v>
      </c>
      <c r="F16" s="337" t="s">
        <v>645</v>
      </c>
      <c r="G16" s="337" t="s">
        <v>645</v>
      </c>
      <c r="H16" s="337" t="s">
        <v>645</v>
      </c>
      <c r="I16" s="337" t="s">
        <v>645</v>
      </c>
      <c r="J16" s="337" t="s">
        <v>645</v>
      </c>
      <c r="K16" s="337" t="s">
        <v>645</v>
      </c>
      <c r="L16" s="337" t="s">
        <v>645</v>
      </c>
      <c r="M16" s="337" t="s">
        <v>645</v>
      </c>
      <c r="N16" s="337" t="s">
        <v>645</v>
      </c>
    </row>
    <row r="17" spans="1:14" ht="140.25" customHeight="1" thickBot="1" x14ac:dyDescent="0.6">
      <c r="A17" s="519"/>
      <c r="B17" s="520"/>
      <c r="C17" s="225" t="s">
        <v>563</v>
      </c>
      <c r="D17" s="337" t="s">
        <v>645</v>
      </c>
      <c r="E17" s="337" t="s">
        <v>645</v>
      </c>
      <c r="F17" s="337" t="s">
        <v>645</v>
      </c>
      <c r="G17" s="337" t="s">
        <v>645</v>
      </c>
      <c r="H17" s="337" t="s">
        <v>645</v>
      </c>
      <c r="I17" s="337" t="s">
        <v>645</v>
      </c>
      <c r="J17" s="337" t="s">
        <v>645</v>
      </c>
      <c r="K17" s="337" t="s">
        <v>645</v>
      </c>
      <c r="L17" s="337" t="s">
        <v>645</v>
      </c>
      <c r="M17" s="337" t="s">
        <v>645</v>
      </c>
      <c r="N17" s="337" t="s">
        <v>645</v>
      </c>
    </row>
    <row r="18" spans="1:14" ht="140.25" customHeight="1" thickBot="1" x14ac:dyDescent="0.6">
      <c r="A18" s="519"/>
      <c r="B18" s="520"/>
      <c r="C18" s="359" t="s">
        <v>617</v>
      </c>
      <c r="D18" s="337" t="s">
        <v>645</v>
      </c>
      <c r="E18" s="337" t="s">
        <v>645</v>
      </c>
      <c r="F18" s="337" t="s">
        <v>645</v>
      </c>
      <c r="G18" s="337" t="s">
        <v>645</v>
      </c>
      <c r="H18" s="337" t="s">
        <v>645</v>
      </c>
      <c r="I18" s="337" t="s">
        <v>645</v>
      </c>
      <c r="J18" s="337" t="s">
        <v>645</v>
      </c>
      <c r="K18" s="337" t="s">
        <v>645</v>
      </c>
      <c r="L18" s="337" t="s">
        <v>645</v>
      </c>
      <c r="M18" s="337" t="s">
        <v>645</v>
      </c>
      <c r="N18" s="337" t="s">
        <v>645</v>
      </c>
    </row>
    <row r="19" spans="1:14" ht="140.25" customHeight="1" thickBot="1" x14ac:dyDescent="0.6">
      <c r="A19" s="519"/>
      <c r="B19" s="520"/>
      <c r="C19" s="358" t="s">
        <v>620</v>
      </c>
      <c r="D19" s="337" t="s">
        <v>645</v>
      </c>
      <c r="E19" s="337" t="s">
        <v>645</v>
      </c>
      <c r="F19" s="337" t="s">
        <v>645</v>
      </c>
      <c r="G19" s="337" t="s">
        <v>645</v>
      </c>
      <c r="H19" s="337" t="s">
        <v>645</v>
      </c>
      <c r="I19" s="337" t="s">
        <v>645</v>
      </c>
      <c r="J19" s="337" t="s">
        <v>645</v>
      </c>
      <c r="K19" s="337" t="s">
        <v>645</v>
      </c>
      <c r="L19" s="337" t="s">
        <v>645</v>
      </c>
      <c r="M19" s="337" t="s">
        <v>645</v>
      </c>
      <c r="N19" s="337" t="s">
        <v>645</v>
      </c>
    </row>
    <row r="20" spans="1:14" ht="140.25" customHeight="1" thickBot="1" x14ac:dyDescent="0.6">
      <c r="A20" s="519"/>
      <c r="B20" s="520"/>
      <c r="C20" s="358" t="s">
        <v>619</v>
      </c>
      <c r="D20" s="337" t="s">
        <v>645</v>
      </c>
      <c r="E20" s="337" t="s">
        <v>645</v>
      </c>
      <c r="F20" s="337" t="s">
        <v>645</v>
      </c>
      <c r="G20" s="337" t="s">
        <v>645</v>
      </c>
      <c r="H20" s="337" t="s">
        <v>645</v>
      </c>
      <c r="I20" s="337" t="s">
        <v>645</v>
      </c>
      <c r="J20" s="337" t="s">
        <v>645</v>
      </c>
      <c r="K20" s="337" t="s">
        <v>645</v>
      </c>
      <c r="L20" s="337" t="s">
        <v>645</v>
      </c>
      <c r="M20" s="337" t="s">
        <v>645</v>
      </c>
      <c r="N20" s="337" t="s">
        <v>645</v>
      </c>
    </row>
    <row r="21" spans="1:14" ht="140.25" customHeight="1" thickBot="1" x14ac:dyDescent="0.6">
      <c r="A21" s="512"/>
      <c r="B21" s="513"/>
      <c r="C21" s="227" t="s">
        <v>618</v>
      </c>
      <c r="D21" s="337" t="s">
        <v>645</v>
      </c>
      <c r="E21" s="337" t="s">
        <v>645</v>
      </c>
      <c r="F21" s="337" t="s">
        <v>645</v>
      </c>
      <c r="G21" s="337" t="s">
        <v>645</v>
      </c>
      <c r="H21" s="337" t="s">
        <v>645</v>
      </c>
      <c r="I21" s="337" t="s">
        <v>645</v>
      </c>
      <c r="J21" s="337" t="s">
        <v>645</v>
      </c>
      <c r="K21" s="337" t="s">
        <v>645</v>
      </c>
      <c r="L21" s="337" t="s">
        <v>645</v>
      </c>
      <c r="M21" s="337" t="s">
        <v>645</v>
      </c>
      <c r="N21" s="337" t="s">
        <v>645</v>
      </c>
    </row>
  </sheetData>
  <sheetProtection algorithmName="SHA-512" hashValue="R4IoV1xouN/eS9AeuOU1CRvq56nUKR/ZwylcFd67B8JCgYSF+WunFvnpArRaSd/hk1VzENNi4QRf17UDIqUDqg==" saltValue="sRu4BjlQQxjZneJSOqjiVQ==" spinCount="100000" sheet="1" objects="1" scenarios="1" formatCells="0" formatColumns="0" formatRows="0" selectLockedCells="1"/>
  <mergeCells count="15">
    <mergeCell ref="A12:B21"/>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1"/>
  <sheetViews>
    <sheetView showGridLines="0" topLeftCell="A19" workbookViewId="0"/>
  </sheetViews>
  <sheetFormatPr defaultRowHeight="14.4" x14ac:dyDescent="0.55000000000000004"/>
  <cols>
    <col min="1" max="1" width="12.15625" customWidth="1"/>
  </cols>
  <sheetData>
    <row r="1" spans="1:10" ht="18.3" x14ac:dyDescent="0.7">
      <c r="A1" s="2" t="str">
        <f>'Cover and Instructions'!A1</f>
        <v>Georgia State Health Benefit Plan MHPAEA Parity</v>
      </c>
      <c r="J1" s="42" t="s">
        <v>527</v>
      </c>
    </row>
    <row r="2" spans="1:10" ht="25.8" x14ac:dyDescent="0.95">
      <c r="A2" s="3" t="s">
        <v>16</v>
      </c>
    </row>
    <row r="3" spans="1:10" ht="20.399999999999999" x14ac:dyDescent="0.75">
      <c r="A3" s="7" t="s">
        <v>41</v>
      </c>
    </row>
    <row r="5" spans="1:10" x14ac:dyDescent="0.55000000000000004">
      <c r="A5" s="12" t="s">
        <v>86</v>
      </c>
    </row>
    <row r="6" spans="1:10" x14ac:dyDescent="0.55000000000000004">
      <c r="A6" s="12"/>
    </row>
    <row r="7" spans="1:10" x14ac:dyDescent="0.55000000000000004">
      <c r="A7" s="10" t="s">
        <v>55</v>
      </c>
      <c r="B7" t="s">
        <v>56</v>
      </c>
    </row>
    <row r="8" spans="1:10" x14ac:dyDescent="0.55000000000000004">
      <c r="A8" s="10" t="s">
        <v>42</v>
      </c>
      <c r="B8" t="s">
        <v>43</v>
      </c>
    </row>
    <row r="9" spans="1:10" x14ac:dyDescent="0.55000000000000004">
      <c r="A9" s="10" t="s">
        <v>57</v>
      </c>
      <c r="B9" t="s">
        <v>58</v>
      </c>
    </row>
    <row r="10" spans="1:10" x14ac:dyDescent="0.55000000000000004">
      <c r="A10" s="10" t="s">
        <v>458</v>
      </c>
      <c r="B10" t="s">
        <v>459</v>
      </c>
    </row>
    <row r="11" spans="1:10" x14ac:dyDescent="0.55000000000000004">
      <c r="A11" s="10" t="s">
        <v>133</v>
      </c>
      <c r="B11" t="s">
        <v>134</v>
      </c>
    </row>
    <row r="12" spans="1:10" x14ac:dyDescent="0.55000000000000004">
      <c r="A12" s="10" t="s">
        <v>74</v>
      </c>
      <c r="B12" t="s">
        <v>75</v>
      </c>
    </row>
    <row r="13" spans="1:10" x14ac:dyDescent="0.55000000000000004">
      <c r="A13" s="10" t="s">
        <v>131</v>
      </c>
      <c r="B13" t="s">
        <v>14</v>
      </c>
    </row>
    <row r="14" spans="1:10" x14ac:dyDescent="0.55000000000000004">
      <c r="A14" s="10" t="s">
        <v>50</v>
      </c>
      <c r="B14" t="s">
        <v>465</v>
      </c>
    </row>
    <row r="15" spans="1:10" x14ac:dyDescent="0.55000000000000004">
      <c r="A15" s="10" t="s">
        <v>48</v>
      </c>
      <c r="B15" t="s">
        <v>49</v>
      </c>
    </row>
    <row r="16" spans="1:10" x14ac:dyDescent="0.55000000000000004">
      <c r="A16" s="10" t="s">
        <v>47</v>
      </c>
      <c r="B16" t="s">
        <v>59</v>
      </c>
    </row>
    <row r="17" spans="1:2" x14ac:dyDescent="0.55000000000000004">
      <c r="A17" s="10" t="s">
        <v>109</v>
      </c>
      <c r="B17" t="s">
        <v>110</v>
      </c>
    </row>
    <row r="18" spans="1:2" x14ac:dyDescent="0.55000000000000004">
      <c r="A18" s="10" t="s">
        <v>13</v>
      </c>
      <c r="B18" t="s">
        <v>46</v>
      </c>
    </row>
    <row r="19" spans="1:2" x14ac:dyDescent="0.55000000000000004">
      <c r="A19" s="10" t="s">
        <v>132</v>
      </c>
      <c r="B19" t="s">
        <v>15</v>
      </c>
    </row>
    <row r="20" spans="1:2" x14ac:dyDescent="0.55000000000000004">
      <c r="A20" s="10" t="s">
        <v>51</v>
      </c>
      <c r="B20" t="s">
        <v>53</v>
      </c>
    </row>
    <row r="21" spans="1:2" x14ac:dyDescent="0.55000000000000004">
      <c r="A21" s="10" t="s">
        <v>52</v>
      </c>
      <c r="B21" t="s">
        <v>54</v>
      </c>
    </row>
    <row r="22" spans="1:2" x14ac:dyDescent="0.55000000000000004">
      <c r="A22" s="10" t="s">
        <v>44</v>
      </c>
      <c r="B22" t="s">
        <v>45</v>
      </c>
    </row>
    <row r="23" spans="1:2" x14ac:dyDescent="0.55000000000000004">
      <c r="A23" s="10" t="s">
        <v>161</v>
      </c>
      <c r="B23" t="s">
        <v>406</v>
      </c>
    </row>
    <row r="24" spans="1:2" x14ac:dyDescent="0.55000000000000004">
      <c r="A24" s="10" t="s">
        <v>591</v>
      </c>
      <c r="B24" t="s">
        <v>592</v>
      </c>
    </row>
    <row r="25" spans="1:2" x14ac:dyDescent="0.55000000000000004">
      <c r="A25" s="10"/>
    </row>
    <row r="26" spans="1:2" x14ac:dyDescent="0.55000000000000004">
      <c r="A26" s="10"/>
    </row>
    <row r="27" spans="1:2" x14ac:dyDescent="0.55000000000000004">
      <c r="A27" s="10"/>
    </row>
    <row r="28" spans="1:2" x14ac:dyDescent="0.55000000000000004">
      <c r="A28" s="10"/>
    </row>
    <row r="29" spans="1:2" x14ac:dyDescent="0.55000000000000004">
      <c r="A29" s="10"/>
    </row>
    <row r="30" spans="1:2" x14ac:dyDescent="0.55000000000000004">
      <c r="A30" s="10"/>
    </row>
    <row r="31" spans="1:2" x14ac:dyDescent="0.55000000000000004">
      <c r="A31" s="10"/>
    </row>
    <row r="32" spans="1:2" x14ac:dyDescent="0.55000000000000004">
      <c r="A32" s="10"/>
    </row>
    <row r="33" spans="1:1" x14ac:dyDescent="0.55000000000000004">
      <c r="A33" s="10"/>
    </row>
    <row r="34" spans="1:1" x14ac:dyDescent="0.55000000000000004">
      <c r="A34" s="10"/>
    </row>
    <row r="35" spans="1:1" x14ac:dyDescent="0.55000000000000004">
      <c r="A35" s="10"/>
    </row>
    <row r="36" spans="1:1" x14ac:dyDescent="0.55000000000000004">
      <c r="A36" s="10"/>
    </row>
    <row r="37" spans="1:1" x14ac:dyDescent="0.55000000000000004">
      <c r="A37" s="10"/>
    </row>
    <row r="38" spans="1:1" x14ac:dyDescent="0.55000000000000004">
      <c r="A38" s="10"/>
    </row>
    <row r="39" spans="1:1" x14ac:dyDescent="0.55000000000000004">
      <c r="A39" s="10"/>
    </row>
    <row r="40" spans="1:1" x14ac:dyDescent="0.55000000000000004">
      <c r="A40" s="10"/>
    </row>
    <row r="41" spans="1:1" x14ac:dyDescent="0.55000000000000004">
      <c r="A41" s="10"/>
    </row>
  </sheetData>
  <sheetProtection algorithmName="SHA-512" hashValue="chjNL55mSD8abDqCyqCNSYR2I3zrEfqyYu4Dqk8jul70m4Iq1r7L92O3/ydb7RrDX9k18rJADIRXHzwa9IZ20g==" saltValue="2YFY+qrcnuATiXT6OCHl2w==" spinCount="100000" sheet="1" objects="1" scenarios="1"/>
  <customSheetViews>
    <customSheetView guid="{13810DCC-AA08-45AA-A2EB-614B3F1533B3}" showGridLines="0">
      <pageMargins left="0.7" right="0.7" top="0.75" bottom="0.75" header="0.3" footer="0.3"/>
      <pageSetup orientation="portrait" horizontalDpi="1200" verticalDpi="1200" r:id="rId1"/>
    </customSheetView>
  </customSheetViews>
  <pageMargins left="0.7" right="0.7" top="0.75" bottom="0.75" header="0.3" footer="0.3"/>
  <pageSetup orientation="portrait"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8971D"/>
  </sheetPr>
  <dimension ref="A1:N15"/>
  <sheetViews>
    <sheetView showGridLines="0" workbookViewId="0">
      <selection activeCell="I14" sqref="I14:M14"/>
    </sheetView>
  </sheetViews>
  <sheetFormatPr defaultColWidth="9.15625" defaultRowHeight="14.4" x14ac:dyDescent="0.55000000000000004"/>
  <cols>
    <col min="1" max="2" width="3" style="44" customWidth="1"/>
    <col min="3" max="7" width="9.15625" style="44"/>
    <col min="8" max="8" width="3" style="44" customWidth="1"/>
    <col min="9" max="16384" width="9.15625" style="44"/>
  </cols>
  <sheetData>
    <row r="1" spans="1:14" ht="18.3" x14ac:dyDescent="0.7">
      <c r="A1" s="43" t="str">
        <f>'Cover and Instructions'!A1</f>
        <v>Georgia State Health Benefit Plan MHPAEA Parity</v>
      </c>
      <c r="N1" s="45" t="s">
        <v>527</v>
      </c>
    </row>
    <row r="2" spans="1:14" ht="25.8" x14ac:dyDescent="0.95">
      <c r="A2" s="46" t="s">
        <v>16</v>
      </c>
    </row>
    <row r="3" spans="1:14" ht="20.399999999999999" x14ac:dyDescent="0.75">
      <c r="A3" s="48" t="s">
        <v>104</v>
      </c>
      <c r="B3" s="255"/>
      <c r="C3" s="255"/>
      <c r="D3" s="255"/>
      <c r="E3" s="255"/>
      <c r="F3" s="255"/>
      <c r="G3" s="255"/>
      <c r="H3" s="255"/>
      <c r="I3" s="255"/>
      <c r="J3" s="255"/>
      <c r="K3" s="255"/>
      <c r="L3" s="255"/>
      <c r="M3" s="255"/>
      <c r="N3" s="255"/>
    </row>
    <row r="5" spans="1:14" x14ac:dyDescent="0.55000000000000004">
      <c r="A5" s="50" t="s">
        <v>0</v>
      </c>
      <c r="D5" s="51" t="str">
        <f>'Cover and Instructions'!$D$4</f>
        <v>CVS Caremark</v>
      </c>
    </row>
    <row r="6" spans="1:14" x14ac:dyDescent="0.55000000000000004">
      <c r="A6" s="50" t="s">
        <v>474</v>
      </c>
      <c r="D6" s="51" t="str">
        <f>'Cover and Instructions'!D5</f>
        <v>Anthem Statewide HMO</v>
      </c>
    </row>
    <row r="8" spans="1:14" x14ac:dyDescent="0.55000000000000004">
      <c r="A8" s="256"/>
      <c r="B8" s="521" t="s">
        <v>534</v>
      </c>
      <c r="C8" s="521"/>
      <c r="D8" s="521"/>
      <c r="E8" s="521"/>
      <c r="F8" s="521"/>
      <c r="G8" s="521"/>
      <c r="H8" s="521"/>
      <c r="I8" s="521"/>
      <c r="J8" s="521"/>
      <c r="K8" s="521"/>
      <c r="L8" s="521"/>
      <c r="M8" s="521"/>
      <c r="N8" s="521"/>
    </row>
    <row r="9" spans="1:14" x14ac:dyDescent="0.55000000000000004">
      <c r="A9" s="256"/>
      <c r="B9" s="521"/>
      <c r="C9" s="521"/>
      <c r="D9" s="521"/>
      <c r="E9" s="521"/>
      <c r="F9" s="521"/>
      <c r="G9" s="521"/>
      <c r="H9" s="521"/>
      <c r="I9" s="521"/>
      <c r="J9" s="521"/>
      <c r="K9" s="521"/>
      <c r="L9" s="521"/>
      <c r="M9" s="521"/>
      <c r="N9" s="521"/>
    </row>
    <row r="10" spans="1:14" ht="25.5" customHeight="1" x14ac:dyDescent="0.55000000000000004">
      <c r="A10" s="256"/>
      <c r="B10" s="521"/>
      <c r="C10" s="521"/>
      <c r="D10" s="521"/>
      <c r="E10" s="521"/>
      <c r="F10" s="521"/>
      <c r="G10" s="521"/>
      <c r="H10" s="521"/>
      <c r="I10" s="521"/>
      <c r="J10" s="521"/>
      <c r="K10" s="521"/>
      <c r="L10" s="521"/>
      <c r="M10" s="521"/>
      <c r="N10" s="521"/>
    </row>
    <row r="11" spans="1:14" x14ac:dyDescent="0.55000000000000004">
      <c r="A11" s="256"/>
      <c r="B11" s="257"/>
      <c r="C11" s="257"/>
      <c r="D11" s="257"/>
      <c r="E11" s="257"/>
      <c r="F11" s="257"/>
      <c r="G11" s="257"/>
      <c r="H11" s="257"/>
      <c r="I11" s="257"/>
      <c r="J11" s="257"/>
      <c r="K11" s="257"/>
      <c r="L11" s="257"/>
      <c r="M11" s="257"/>
      <c r="N11" s="255"/>
    </row>
    <row r="12" spans="1:14" ht="15" customHeight="1" x14ac:dyDescent="0.55000000000000004">
      <c r="A12" s="256"/>
      <c r="B12" s="258" t="s">
        <v>263</v>
      </c>
      <c r="C12" s="258"/>
      <c r="D12" s="258"/>
      <c r="E12" s="258"/>
      <c r="F12" s="258"/>
      <c r="G12" s="258"/>
      <c r="H12" s="258"/>
      <c r="I12" s="258"/>
      <c r="J12" s="258"/>
      <c r="K12" s="258"/>
      <c r="L12" s="258"/>
      <c r="M12" s="258"/>
      <c r="N12" s="255"/>
    </row>
    <row r="13" spans="1:14" x14ac:dyDescent="0.55000000000000004">
      <c r="A13" s="256"/>
      <c r="B13" s="257"/>
      <c r="C13" s="257"/>
      <c r="D13" s="257"/>
      <c r="E13" s="257"/>
      <c r="F13" s="257"/>
      <c r="G13" s="257"/>
      <c r="H13" s="257"/>
      <c r="I13" s="257"/>
      <c r="J13" s="257"/>
      <c r="K13" s="257"/>
      <c r="L13" s="257"/>
      <c r="M13" s="257"/>
      <c r="N13" s="255"/>
    </row>
    <row r="14" spans="1:14" x14ac:dyDescent="0.55000000000000004">
      <c r="A14" s="256"/>
      <c r="B14" s="255"/>
      <c r="C14" s="522" t="s">
        <v>633</v>
      </c>
      <c r="D14" s="522"/>
      <c r="E14" s="522"/>
      <c r="F14" s="522"/>
      <c r="G14" s="522"/>
      <c r="H14" s="255"/>
      <c r="I14" s="522" t="s">
        <v>634</v>
      </c>
      <c r="J14" s="522"/>
      <c r="K14" s="522"/>
      <c r="L14" s="522"/>
      <c r="M14" s="522"/>
      <c r="N14" s="255"/>
    </row>
    <row r="15" spans="1:14" x14ac:dyDescent="0.55000000000000004">
      <c r="A15" s="256"/>
      <c r="B15" s="255"/>
      <c r="C15" s="255" t="s">
        <v>105</v>
      </c>
      <c r="D15" s="255"/>
      <c r="E15" s="255"/>
      <c r="F15" s="255"/>
      <c r="G15" s="255"/>
      <c r="H15" s="255"/>
      <c r="I15" s="255" t="s">
        <v>106</v>
      </c>
      <c r="J15" s="255"/>
      <c r="K15" s="255"/>
      <c r="L15" s="255"/>
      <c r="M15" s="255"/>
      <c r="N15" s="255"/>
    </row>
  </sheetData>
  <sheetProtection algorithmName="SHA-512" hashValue="IisRsK+YLREtcnTqJqXKRtMEjLP0eazEue/SIdtRDkn5FN/qX7iCPPPHNu/qFLWxNjXqNTbTTyjKLELHsoLu+A==" saltValue="RMc7qFSrNwi44agXsyUsaA==" spinCount="100000" sheet="1" objects="1" scenarios="1"/>
  <customSheetViews>
    <customSheetView guid="{13810DCC-AA08-45AA-A2EB-614B3F1533B3}">
      <selection activeCell="F17" sqref="F17"/>
      <pageMargins left="0.7" right="0.7" top="0.75" bottom="0.75" header="0.3" footer="0.3"/>
    </customSheetView>
  </customSheetViews>
  <mergeCells count="3">
    <mergeCell ref="B8:N10"/>
    <mergeCell ref="I14:M14"/>
    <mergeCell ref="C14:G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workbookViewId="0"/>
  </sheetViews>
  <sheetFormatPr defaultRowHeight="14.4" x14ac:dyDescent="0.55000000000000004"/>
  <cols>
    <col min="1" max="1" width="41.7890625" bestFit="1" customWidth="1"/>
    <col min="3" max="3" width="41.7890625" bestFit="1" customWidth="1"/>
  </cols>
  <sheetData>
    <row r="1" spans="1:3" x14ac:dyDescent="0.55000000000000004">
      <c r="A1" s="38" t="s">
        <v>478</v>
      </c>
      <c r="C1" s="38" t="s">
        <v>479</v>
      </c>
    </row>
    <row r="2" spans="1:3" x14ac:dyDescent="0.55000000000000004">
      <c r="A2" t="s">
        <v>573</v>
      </c>
      <c r="C2" t="s">
        <v>570</v>
      </c>
    </row>
    <row r="3" spans="1:3" x14ac:dyDescent="0.55000000000000004">
      <c r="A3" t="s">
        <v>574</v>
      </c>
      <c r="C3" t="s">
        <v>571</v>
      </c>
    </row>
    <row r="4" spans="1:3" x14ac:dyDescent="0.55000000000000004">
      <c r="A4" t="s">
        <v>575</v>
      </c>
      <c r="C4" t="s">
        <v>572</v>
      </c>
    </row>
    <row r="5" spans="1:3" x14ac:dyDescent="0.55000000000000004">
      <c r="A5" t="s">
        <v>582</v>
      </c>
      <c r="C5" t="s">
        <v>624</v>
      </c>
    </row>
    <row r="6" spans="1:3" x14ac:dyDescent="0.55000000000000004">
      <c r="A6" t="s">
        <v>579</v>
      </c>
    </row>
    <row r="7" spans="1:3" x14ac:dyDescent="0.55000000000000004">
      <c r="A7" t="s">
        <v>580</v>
      </c>
    </row>
    <row r="8" spans="1:3" x14ac:dyDescent="0.55000000000000004">
      <c r="A8" t="s">
        <v>583</v>
      </c>
    </row>
    <row r="9" spans="1:3" x14ac:dyDescent="0.55000000000000004">
      <c r="A9" t="s">
        <v>576</v>
      </c>
    </row>
    <row r="10" spans="1:3" x14ac:dyDescent="0.55000000000000004">
      <c r="A10" t="s">
        <v>581</v>
      </c>
    </row>
    <row r="11" spans="1:3" x14ac:dyDescent="0.55000000000000004">
      <c r="A11" t="s">
        <v>577</v>
      </c>
    </row>
    <row r="12" spans="1:3" x14ac:dyDescent="0.55000000000000004">
      <c r="A12" t="s">
        <v>578</v>
      </c>
    </row>
  </sheetData>
  <sheetProtection algorithmName="SHA-512" hashValue="4cgpURehnX4GWChkaqttU+p8DEInrUeP+PNrNHihzqSFDPRpzuqhSNFwrjRwynOa45oFg5EXBJcG6Z3bx6fzqw==" saltValue="GWwKxzAqonIfd2PJb8Ziww=="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RowHeight="14.4" x14ac:dyDescent="0.55000000000000004"/>
  <cols>
    <col min="1" max="1" width="21.734375" customWidth="1"/>
  </cols>
  <sheetData>
    <row r="1" spans="1:1" x14ac:dyDescent="0.55000000000000004">
      <c r="A1" s="28"/>
    </row>
    <row r="2" spans="1:1" x14ac:dyDescent="0.55000000000000004">
      <c r="A2" t="s">
        <v>353</v>
      </c>
    </row>
    <row r="3" spans="1:1" x14ac:dyDescent="0.55000000000000004">
      <c r="A3" t="s">
        <v>354</v>
      </c>
    </row>
  </sheetData>
  <sheetProtection algorithmName="SHA-512" hashValue="EJP1UaY380w8Y1yq1FVj7mczoU5b+ZIWVcLEBoVI62L6fm4W1E30/oLFpRxDLeIXzSJxei0CWsXDWes5VTBkYw==" saltValue="m/xyZ2fxUm76mjEo44HiI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5CA"/>
  </sheetPr>
  <dimension ref="A1:L71"/>
  <sheetViews>
    <sheetView showGridLines="0" workbookViewId="0">
      <pane ySplit="4" topLeftCell="A5" activePane="bottomLeft" state="frozen"/>
      <selection pane="bottomLeft"/>
    </sheetView>
  </sheetViews>
  <sheetFormatPr defaultRowHeight="14.4" x14ac:dyDescent="0.55000000000000004"/>
  <cols>
    <col min="1" max="1" width="4.26171875" customWidth="1"/>
    <col min="2" max="2" width="3.7890625" customWidth="1"/>
    <col min="3" max="3" width="17.15625" customWidth="1"/>
  </cols>
  <sheetData>
    <row r="1" spans="1:12" ht="18.3" x14ac:dyDescent="0.7">
      <c r="A1" s="2" t="str">
        <f>'Cover and Instructions'!A1</f>
        <v>Georgia State Health Benefit Plan MHPAEA Parity</v>
      </c>
      <c r="L1" s="42" t="s">
        <v>527</v>
      </c>
    </row>
    <row r="2" spans="1:12" ht="25.8" x14ac:dyDescent="0.95">
      <c r="A2" s="3" t="s">
        <v>16</v>
      </c>
    </row>
    <row r="3" spans="1:12" ht="20.399999999999999" x14ac:dyDescent="0.75">
      <c r="A3" s="7" t="s">
        <v>76</v>
      </c>
    </row>
    <row r="5" spans="1:12" x14ac:dyDescent="0.55000000000000004">
      <c r="A5" s="12" t="s">
        <v>589</v>
      </c>
    </row>
    <row r="7" spans="1:12" x14ac:dyDescent="0.55000000000000004">
      <c r="A7" s="385" t="s">
        <v>587</v>
      </c>
      <c r="B7" s="385"/>
      <c r="C7" s="385"/>
      <c r="D7" s="385"/>
      <c r="E7" s="385"/>
      <c r="F7" s="385"/>
      <c r="G7" s="385"/>
      <c r="H7" s="385"/>
      <c r="I7" s="385"/>
      <c r="J7" s="385"/>
      <c r="K7" s="385"/>
      <c r="L7" s="385"/>
    </row>
    <row r="8" spans="1:12" x14ac:dyDescent="0.55000000000000004">
      <c r="A8" s="385"/>
      <c r="B8" s="385"/>
      <c r="C8" s="385"/>
      <c r="D8" s="385"/>
      <c r="E8" s="385"/>
      <c r="F8" s="385"/>
      <c r="G8" s="385"/>
      <c r="H8" s="385"/>
      <c r="I8" s="385"/>
      <c r="J8" s="385"/>
      <c r="K8" s="385"/>
      <c r="L8" s="385"/>
    </row>
    <row r="9" spans="1:12" x14ac:dyDescent="0.55000000000000004">
      <c r="A9" s="6"/>
      <c r="B9" s="6"/>
      <c r="C9" s="6"/>
      <c r="D9" s="6"/>
      <c r="E9" s="6"/>
      <c r="F9" s="6"/>
      <c r="G9" s="6"/>
      <c r="H9" s="6"/>
      <c r="I9" s="6"/>
      <c r="J9" s="6"/>
      <c r="K9" s="6"/>
      <c r="L9" s="6"/>
    </row>
    <row r="10" spans="1:12" x14ac:dyDescent="0.55000000000000004">
      <c r="A10" s="385" t="s">
        <v>588</v>
      </c>
      <c r="B10" s="385"/>
      <c r="C10" s="385"/>
      <c r="D10" s="385"/>
      <c r="E10" s="385"/>
      <c r="F10" s="385"/>
      <c r="G10" s="385"/>
      <c r="H10" s="385"/>
      <c r="I10" s="385"/>
      <c r="J10" s="385"/>
      <c r="K10" s="385"/>
      <c r="L10" s="385"/>
    </row>
    <row r="11" spans="1:12" x14ac:dyDescent="0.55000000000000004">
      <c r="A11" s="385"/>
      <c r="B11" s="385"/>
      <c r="C11" s="385"/>
      <c r="D11" s="385"/>
      <c r="E11" s="385"/>
      <c r="F11" s="385"/>
      <c r="G11" s="385"/>
      <c r="H11" s="385"/>
      <c r="I11" s="385"/>
      <c r="J11" s="385"/>
      <c r="K11" s="385"/>
      <c r="L11" s="385"/>
    </row>
    <row r="13" spans="1:12" x14ac:dyDescent="0.55000000000000004">
      <c r="A13" s="12" t="s">
        <v>593</v>
      </c>
    </row>
    <row r="15" spans="1:12" x14ac:dyDescent="0.55000000000000004">
      <c r="A15" s="9" t="s">
        <v>598</v>
      </c>
    </row>
    <row r="16" spans="1:12" x14ac:dyDescent="0.55000000000000004">
      <c r="A16" s="385" t="s">
        <v>595</v>
      </c>
      <c r="B16" s="385"/>
      <c r="C16" s="385"/>
      <c r="D16" s="385"/>
      <c r="E16" s="385"/>
      <c r="F16" s="385"/>
      <c r="G16" s="385"/>
      <c r="H16" s="385"/>
      <c r="I16" s="385"/>
      <c r="J16" s="385"/>
      <c r="K16" s="385"/>
      <c r="L16" s="385"/>
    </row>
    <row r="17" spans="1:12" x14ac:dyDescent="0.55000000000000004">
      <c r="A17" s="385"/>
      <c r="B17" s="385"/>
      <c r="C17" s="385"/>
      <c r="D17" s="385"/>
      <c r="E17" s="385"/>
      <c r="F17" s="385"/>
      <c r="G17" s="385"/>
      <c r="H17" s="385"/>
      <c r="I17" s="385"/>
      <c r="J17" s="385"/>
      <c r="K17" s="385"/>
      <c r="L17" s="385"/>
    </row>
    <row r="18" spans="1:12" x14ac:dyDescent="0.55000000000000004">
      <c r="A18" s="385"/>
      <c r="B18" s="385"/>
      <c r="C18" s="385"/>
      <c r="D18" s="385"/>
      <c r="E18" s="385"/>
      <c r="F18" s="385"/>
      <c r="G18" s="385"/>
      <c r="H18" s="385"/>
      <c r="I18" s="385"/>
      <c r="J18" s="385"/>
      <c r="K18" s="385"/>
      <c r="L18" s="385"/>
    </row>
    <row r="19" spans="1:12" x14ac:dyDescent="0.55000000000000004">
      <c r="A19" s="385"/>
      <c r="B19" s="385"/>
      <c r="C19" s="385"/>
      <c r="D19" s="385"/>
      <c r="E19" s="385"/>
      <c r="F19" s="385"/>
      <c r="G19" s="385"/>
      <c r="H19" s="385"/>
      <c r="I19" s="385"/>
      <c r="J19" s="385"/>
      <c r="K19" s="385"/>
      <c r="L19" s="385"/>
    </row>
    <row r="21" spans="1:12" x14ac:dyDescent="0.55000000000000004">
      <c r="A21" s="9" t="s">
        <v>597</v>
      </c>
    </row>
    <row r="22" spans="1:12" x14ac:dyDescent="0.55000000000000004">
      <c r="A22" s="385" t="s">
        <v>596</v>
      </c>
      <c r="B22" s="385"/>
      <c r="C22" s="385"/>
      <c r="D22" s="385"/>
      <c r="E22" s="385"/>
      <c r="F22" s="385"/>
      <c r="G22" s="385"/>
      <c r="H22" s="385"/>
      <c r="I22" s="385"/>
      <c r="J22" s="385"/>
      <c r="K22" s="385"/>
      <c r="L22" s="385"/>
    </row>
    <row r="23" spans="1:12" x14ac:dyDescent="0.55000000000000004">
      <c r="A23" s="385"/>
      <c r="B23" s="385"/>
      <c r="C23" s="385"/>
      <c r="D23" s="385"/>
      <c r="E23" s="385"/>
      <c r="F23" s="385"/>
      <c r="G23" s="385"/>
      <c r="H23" s="385"/>
      <c r="I23" s="385"/>
      <c r="J23" s="385"/>
      <c r="K23" s="385"/>
      <c r="L23" s="385"/>
    </row>
    <row r="25" spans="1:12" x14ac:dyDescent="0.55000000000000004">
      <c r="B25" s="5" t="s">
        <v>21</v>
      </c>
      <c r="C25" s="385" t="s">
        <v>22</v>
      </c>
      <c r="D25" s="385"/>
      <c r="E25" s="385"/>
      <c r="F25" s="385"/>
      <c r="G25" s="385"/>
      <c r="H25" s="385"/>
      <c r="I25" s="385"/>
      <c r="J25" s="385"/>
      <c r="K25" s="385"/>
      <c r="L25" s="385"/>
    </row>
    <row r="26" spans="1:12" x14ac:dyDescent="0.55000000000000004">
      <c r="C26" s="385"/>
      <c r="D26" s="385"/>
      <c r="E26" s="385"/>
      <c r="F26" s="385"/>
      <c r="G26" s="385"/>
      <c r="H26" s="385"/>
      <c r="I26" s="385"/>
      <c r="J26" s="385"/>
      <c r="K26" s="385"/>
      <c r="L26" s="385"/>
    </row>
    <row r="27" spans="1:12" x14ac:dyDescent="0.55000000000000004">
      <c r="C27" s="385"/>
      <c r="D27" s="385"/>
      <c r="E27" s="385"/>
      <c r="F27" s="385"/>
      <c r="G27" s="385"/>
      <c r="H27" s="385"/>
      <c r="I27" s="385"/>
      <c r="J27" s="385"/>
      <c r="K27" s="385"/>
      <c r="L27" s="385"/>
    </row>
    <row r="29" spans="1:12" x14ac:dyDescent="0.55000000000000004">
      <c r="B29" s="5" t="s">
        <v>23</v>
      </c>
      <c r="C29" s="385" t="s">
        <v>24</v>
      </c>
      <c r="D29" s="385"/>
      <c r="E29" s="385"/>
      <c r="F29" s="385"/>
      <c r="G29" s="385"/>
      <c r="H29" s="385"/>
      <c r="I29" s="385"/>
      <c r="J29" s="385"/>
      <c r="K29" s="385"/>
      <c r="L29" s="385"/>
    </row>
    <row r="30" spans="1:12" x14ac:dyDescent="0.55000000000000004">
      <c r="C30" s="385"/>
      <c r="D30" s="385"/>
      <c r="E30" s="385"/>
      <c r="F30" s="385"/>
      <c r="G30" s="385"/>
      <c r="H30" s="385"/>
      <c r="I30" s="385"/>
      <c r="J30" s="385"/>
      <c r="K30" s="385"/>
      <c r="L30" s="385"/>
    </row>
    <row r="31" spans="1:12" x14ac:dyDescent="0.55000000000000004">
      <c r="C31" s="385"/>
      <c r="D31" s="385"/>
      <c r="E31" s="385"/>
      <c r="F31" s="385"/>
      <c r="G31" s="385"/>
      <c r="H31" s="385"/>
      <c r="I31" s="385"/>
      <c r="J31" s="385"/>
      <c r="K31" s="385"/>
      <c r="L31" s="385"/>
    </row>
    <row r="33" spans="1:12" x14ac:dyDescent="0.55000000000000004">
      <c r="A33" s="9" t="s">
        <v>25</v>
      </c>
    </row>
    <row r="34" spans="1:12" x14ac:dyDescent="0.55000000000000004">
      <c r="A34" s="385" t="s">
        <v>599</v>
      </c>
      <c r="B34" s="385"/>
      <c r="C34" s="385"/>
      <c r="D34" s="385"/>
      <c r="E34" s="385"/>
      <c r="F34" s="385"/>
      <c r="G34" s="385"/>
      <c r="H34" s="385"/>
      <c r="I34" s="385"/>
      <c r="J34" s="385"/>
      <c r="K34" s="385"/>
      <c r="L34" s="385"/>
    </row>
    <row r="35" spans="1:12" x14ac:dyDescent="0.55000000000000004">
      <c r="A35" s="385"/>
      <c r="B35" s="385"/>
      <c r="C35" s="385"/>
      <c r="D35" s="385"/>
      <c r="E35" s="385"/>
      <c r="F35" s="385"/>
      <c r="G35" s="385"/>
      <c r="H35" s="385"/>
      <c r="I35" s="385"/>
      <c r="J35" s="385"/>
      <c r="K35" s="385"/>
      <c r="L35" s="385"/>
    </row>
    <row r="36" spans="1:12" x14ac:dyDescent="0.55000000000000004">
      <c r="A36" s="385"/>
      <c r="B36" s="385"/>
      <c r="C36" s="385"/>
      <c r="D36" s="385"/>
      <c r="E36" s="385"/>
      <c r="F36" s="385"/>
      <c r="G36" s="385"/>
      <c r="H36" s="385"/>
      <c r="I36" s="385"/>
      <c r="J36" s="385"/>
      <c r="K36" s="385"/>
      <c r="L36" s="385"/>
    </row>
    <row r="37" spans="1:12" x14ac:dyDescent="0.55000000000000004">
      <c r="A37" s="385"/>
      <c r="B37" s="385"/>
      <c r="C37" s="385"/>
      <c r="D37" s="385"/>
      <c r="E37" s="385"/>
      <c r="F37" s="385"/>
      <c r="G37" s="385"/>
      <c r="H37" s="385"/>
      <c r="I37" s="385"/>
      <c r="J37" s="385"/>
      <c r="K37" s="385"/>
      <c r="L37" s="385"/>
    </row>
    <row r="39" spans="1:12" x14ac:dyDescent="0.55000000000000004">
      <c r="A39" s="9" t="s">
        <v>600</v>
      </c>
    </row>
    <row r="40" spans="1:12" x14ac:dyDescent="0.55000000000000004">
      <c r="A40" s="385" t="s">
        <v>601</v>
      </c>
      <c r="B40" s="385"/>
      <c r="C40" s="385"/>
      <c r="D40" s="385"/>
      <c r="E40" s="385"/>
      <c r="F40" s="385"/>
      <c r="G40" s="385"/>
      <c r="H40" s="385"/>
      <c r="I40" s="385"/>
      <c r="J40" s="385"/>
      <c r="K40" s="385"/>
      <c r="L40" s="385"/>
    </row>
    <row r="41" spans="1:12" x14ac:dyDescent="0.55000000000000004">
      <c r="A41" s="385"/>
      <c r="B41" s="385"/>
      <c r="C41" s="385"/>
      <c r="D41" s="385"/>
      <c r="E41" s="385"/>
      <c r="F41" s="385"/>
      <c r="G41" s="385"/>
      <c r="H41" s="385"/>
      <c r="I41" s="385"/>
      <c r="J41" s="385"/>
      <c r="K41" s="385"/>
      <c r="L41" s="385"/>
    </row>
    <row r="43" spans="1:12" x14ac:dyDescent="0.55000000000000004">
      <c r="B43" s="5" t="s">
        <v>27</v>
      </c>
      <c r="C43" t="s">
        <v>26</v>
      </c>
    </row>
    <row r="45" spans="1:12" x14ac:dyDescent="0.55000000000000004">
      <c r="B45" s="5" t="s">
        <v>28</v>
      </c>
      <c r="C45" s="385" t="s">
        <v>29</v>
      </c>
      <c r="D45" s="385"/>
      <c r="E45" s="385"/>
      <c r="F45" s="385"/>
      <c r="G45" s="385"/>
      <c r="H45" s="385"/>
      <c r="I45" s="385"/>
      <c r="J45" s="385"/>
      <c r="K45" s="385"/>
      <c r="L45" s="385"/>
    </row>
    <row r="46" spans="1:12" x14ac:dyDescent="0.55000000000000004">
      <c r="C46" s="385"/>
      <c r="D46" s="385"/>
      <c r="E46" s="385"/>
      <c r="F46" s="385"/>
      <c r="G46" s="385"/>
      <c r="H46" s="385"/>
      <c r="I46" s="385"/>
      <c r="J46" s="385"/>
      <c r="K46" s="385"/>
      <c r="L46" s="385"/>
    </row>
    <row r="48" spans="1:12" x14ac:dyDescent="0.55000000000000004">
      <c r="A48" s="12" t="s">
        <v>602</v>
      </c>
    </row>
    <row r="49" spans="1:12" ht="15" customHeight="1" x14ac:dyDescent="0.55000000000000004">
      <c r="A49" s="400" t="s">
        <v>264</v>
      </c>
      <c r="B49" s="400"/>
      <c r="C49" s="400"/>
      <c r="D49" s="400"/>
      <c r="E49" s="400"/>
      <c r="F49" s="400"/>
      <c r="G49" s="400"/>
      <c r="H49" s="400"/>
      <c r="I49" s="400"/>
      <c r="J49" s="400"/>
      <c r="K49" s="400"/>
      <c r="L49" s="400"/>
    </row>
    <row r="50" spans="1:12" x14ac:dyDescent="0.55000000000000004">
      <c r="A50" s="400"/>
      <c r="B50" s="400"/>
      <c r="C50" s="400"/>
      <c r="D50" s="400"/>
      <c r="E50" s="400"/>
      <c r="F50" s="400"/>
      <c r="G50" s="400"/>
      <c r="H50" s="400"/>
      <c r="I50" s="400"/>
      <c r="J50" s="400"/>
      <c r="K50" s="400"/>
      <c r="L50" s="400"/>
    </row>
    <row r="52" spans="1:12" x14ac:dyDescent="0.55000000000000004">
      <c r="B52" s="27" t="s">
        <v>328</v>
      </c>
    </row>
    <row r="53" spans="1:12" ht="15" customHeight="1" x14ac:dyDescent="0.55000000000000004">
      <c r="B53" s="400" t="s">
        <v>321</v>
      </c>
      <c r="C53" s="400"/>
      <c r="D53" s="400"/>
      <c r="E53" s="400"/>
      <c r="F53" s="400"/>
      <c r="G53" s="400"/>
      <c r="H53" s="400"/>
      <c r="I53" s="400"/>
      <c r="J53" s="400"/>
      <c r="K53" s="400"/>
      <c r="L53" s="400"/>
    </row>
    <row r="54" spans="1:12" x14ac:dyDescent="0.55000000000000004">
      <c r="B54" s="400"/>
      <c r="C54" s="400"/>
      <c r="D54" s="400"/>
      <c r="E54" s="400"/>
      <c r="F54" s="400"/>
      <c r="G54" s="400"/>
      <c r="H54" s="400"/>
      <c r="I54" s="400"/>
      <c r="J54" s="400"/>
      <c r="K54" s="400"/>
      <c r="L54" s="400"/>
    </row>
    <row r="55" spans="1:12" x14ac:dyDescent="0.55000000000000004">
      <c r="B55" s="400"/>
      <c r="C55" s="400"/>
      <c r="D55" s="400"/>
      <c r="E55" s="400"/>
      <c r="F55" s="400"/>
      <c r="G55" s="400"/>
      <c r="H55" s="400"/>
      <c r="I55" s="400"/>
      <c r="J55" s="400"/>
      <c r="K55" s="400"/>
      <c r="L55" s="400"/>
    </row>
    <row r="57" spans="1:12" x14ac:dyDescent="0.55000000000000004">
      <c r="B57" s="27" t="s">
        <v>329</v>
      </c>
    </row>
    <row r="58" spans="1:12" x14ac:dyDescent="0.55000000000000004">
      <c r="B58" s="400" t="s">
        <v>322</v>
      </c>
      <c r="C58" s="400"/>
      <c r="D58" s="400"/>
      <c r="E58" s="400"/>
      <c r="F58" s="400"/>
      <c r="G58" s="400"/>
      <c r="H58" s="400"/>
      <c r="I58" s="400"/>
      <c r="J58" s="400"/>
      <c r="K58" s="400"/>
      <c r="L58" s="400"/>
    </row>
    <row r="59" spans="1:12" x14ac:dyDescent="0.55000000000000004">
      <c r="B59" s="400"/>
      <c r="C59" s="400"/>
      <c r="D59" s="400"/>
      <c r="E59" s="400"/>
      <c r="F59" s="400"/>
      <c r="G59" s="400"/>
      <c r="H59" s="400"/>
      <c r="I59" s="400"/>
      <c r="J59" s="400"/>
      <c r="K59" s="400"/>
      <c r="L59" s="400"/>
    </row>
    <row r="60" spans="1:12" x14ac:dyDescent="0.55000000000000004">
      <c r="B60" s="400"/>
      <c r="C60" s="400"/>
      <c r="D60" s="400"/>
      <c r="E60" s="400"/>
      <c r="F60" s="400"/>
      <c r="G60" s="400"/>
      <c r="H60" s="400"/>
      <c r="I60" s="400"/>
      <c r="J60" s="400"/>
      <c r="K60" s="400"/>
      <c r="L60" s="400"/>
    </row>
    <row r="61" spans="1:12" x14ac:dyDescent="0.55000000000000004">
      <c r="B61" s="400"/>
      <c r="C61" s="400"/>
      <c r="D61" s="400"/>
      <c r="E61" s="400"/>
      <c r="F61" s="400"/>
      <c r="G61" s="400"/>
      <c r="H61" s="400"/>
      <c r="I61" s="400"/>
      <c r="J61" s="400"/>
      <c r="K61" s="400"/>
      <c r="L61" s="400"/>
    </row>
    <row r="63" spans="1:12" x14ac:dyDescent="0.55000000000000004">
      <c r="B63" s="27" t="s">
        <v>324</v>
      </c>
    </row>
    <row r="64" spans="1:12" ht="15" customHeight="1" x14ac:dyDescent="0.55000000000000004">
      <c r="B64" s="400" t="s">
        <v>323</v>
      </c>
      <c r="C64" s="400"/>
      <c r="D64" s="400"/>
      <c r="E64" s="400"/>
      <c r="F64" s="400"/>
      <c r="G64" s="400"/>
      <c r="H64" s="400"/>
      <c r="I64" s="400"/>
      <c r="J64" s="400"/>
      <c r="K64" s="400"/>
      <c r="L64" s="400"/>
    </row>
    <row r="65" spans="1:12" x14ac:dyDescent="0.55000000000000004">
      <c r="B65" s="400"/>
      <c r="C65" s="400"/>
      <c r="D65" s="400"/>
      <c r="E65" s="400"/>
      <c r="F65" s="400"/>
      <c r="G65" s="400"/>
      <c r="H65" s="400"/>
      <c r="I65" s="400"/>
      <c r="J65" s="400"/>
      <c r="K65" s="400"/>
      <c r="L65" s="400"/>
    </row>
    <row r="66" spans="1:12" x14ac:dyDescent="0.55000000000000004">
      <c r="B66" s="400"/>
      <c r="C66" s="400"/>
      <c r="D66" s="400"/>
      <c r="E66" s="400"/>
      <c r="F66" s="400"/>
      <c r="G66" s="400"/>
      <c r="H66" s="400"/>
      <c r="I66" s="400"/>
      <c r="J66" s="400"/>
      <c r="K66" s="400"/>
      <c r="L66" s="400"/>
    </row>
    <row r="67" spans="1:12" x14ac:dyDescent="0.55000000000000004">
      <c r="B67" s="400"/>
      <c r="C67" s="400"/>
      <c r="D67" s="400"/>
      <c r="E67" s="400"/>
      <c r="F67" s="400"/>
      <c r="G67" s="400"/>
      <c r="H67" s="400"/>
      <c r="I67" s="400"/>
      <c r="J67" s="400"/>
      <c r="K67" s="400"/>
      <c r="L67" s="400"/>
    </row>
    <row r="70" spans="1:12" ht="15" customHeight="1" x14ac:dyDescent="0.55000000000000004">
      <c r="A70" s="399" t="s">
        <v>590</v>
      </c>
      <c r="B70" s="399"/>
      <c r="C70" s="399"/>
      <c r="D70" s="399"/>
      <c r="E70" s="399"/>
      <c r="F70" s="399"/>
      <c r="G70" s="399"/>
      <c r="H70" s="399"/>
      <c r="I70" s="399"/>
      <c r="J70" s="399"/>
      <c r="K70" s="399"/>
      <c r="L70" s="399"/>
    </row>
    <row r="71" spans="1:12" x14ac:dyDescent="0.55000000000000004">
      <c r="A71" s="399"/>
      <c r="B71" s="399"/>
      <c r="C71" s="399"/>
      <c r="D71" s="399"/>
      <c r="E71" s="399"/>
      <c r="F71" s="399"/>
      <c r="G71" s="399"/>
      <c r="H71" s="399"/>
      <c r="I71" s="399"/>
      <c r="J71" s="399"/>
      <c r="K71" s="399"/>
      <c r="L71" s="399"/>
    </row>
  </sheetData>
  <sheetProtection algorithmName="SHA-512" hashValue="OgvzvvrM8RAhkMCI4yMFNfOdxPiqubVj0yoVUddyCpk+rl0bFTuHE/iHGk3gWfOxz6E/Zb02yWxrK/awSqxVYA==" saltValue="QgqngDvPZEqperBJ5KdMRw==" spinCount="100000" sheet="1" objects="1" scenarios="1"/>
  <customSheetViews>
    <customSheetView guid="{13810DCC-AA08-45AA-A2EB-614B3F1533B3}" showGridLines="0">
      <pane ySplit="4" topLeftCell="A26" activePane="bottomLeft" state="frozen"/>
      <selection pane="bottomLeft" activeCell="B13" sqref="B13"/>
      <pageMargins left="0.7" right="0.7" top="0.75" bottom="0.75" header="0.3" footer="0.3"/>
      <pageSetup orientation="portrait" horizontalDpi="1200" verticalDpi="1200" r:id="rId1"/>
    </customSheetView>
  </customSheetViews>
  <mergeCells count="14">
    <mergeCell ref="A34:L37"/>
    <mergeCell ref="A40:L41"/>
    <mergeCell ref="C45:L46"/>
    <mergeCell ref="C29:L31"/>
    <mergeCell ref="A7:L8"/>
    <mergeCell ref="A10:L11"/>
    <mergeCell ref="A16:L19"/>
    <mergeCell ref="A22:L23"/>
    <mergeCell ref="C25:L27"/>
    <mergeCell ref="A70:L71"/>
    <mergeCell ref="B53:L55"/>
    <mergeCell ref="B58:L61"/>
    <mergeCell ref="B64:L67"/>
    <mergeCell ref="A49:L50"/>
  </mergeCells>
  <pageMargins left="0.7" right="0.7" top="0.75" bottom="0.75" header="0.3" footer="0.3"/>
  <pageSetup orientation="portrait" horizontalDpi="1200" verticalDpi="1200" r:id="rId2"/>
  <ignoredErrors>
    <ignoredError sqref="B25:B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C5CA"/>
  </sheetPr>
  <dimension ref="A1:M76"/>
  <sheetViews>
    <sheetView showGridLines="0" zoomScaleNormal="100" workbookViewId="0">
      <pane ySplit="4" topLeftCell="A5" activePane="bottomLeft" state="frozen"/>
      <selection pane="bottomLeft"/>
    </sheetView>
  </sheetViews>
  <sheetFormatPr defaultColWidth="9.15625" defaultRowHeight="14.4" x14ac:dyDescent="0.55000000000000004"/>
  <cols>
    <col min="1" max="1" width="5.15625" customWidth="1"/>
    <col min="2" max="2" width="4.5234375" customWidth="1"/>
  </cols>
  <sheetData>
    <row r="1" spans="1:13" ht="18.3" x14ac:dyDescent="0.7">
      <c r="A1" s="2" t="str">
        <f>'Cover and Instructions'!A1</f>
        <v>Georgia State Health Benefit Plan MHPAEA Parity</v>
      </c>
      <c r="M1" s="42" t="s">
        <v>527</v>
      </c>
    </row>
    <row r="2" spans="1:13" ht="25.8" x14ac:dyDescent="0.95">
      <c r="A2" s="3" t="s">
        <v>16</v>
      </c>
    </row>
    <row r="3" spans="1:13" ht="20.399999999999999" x14ac:dyDescent="0.75">
      <c r="A3" s="7" t="s">
        <v>78</v>
      </c>
    </row>
    <row r="5" spans="1:13" x14ac:dyDescent="0.55000000000000004">
      <c r="A5" s="12" t="s">
        <v>589</v>
      </c>
    </row>
    <row r="7" spans="1:13" ht="15" customHeight="1" x14ac:dyDescent="0.55000000000000004">
      <c r="A7" s="385" t="s">
        <v>20</v>
      </c>
      <c r="B7" s="385"/>
      <c r="C7" s="385"/>
      <c r="D7" s="385"/>
      <c r="E7" s="385"/>
      <c r="F7" s="385"/>
      <c r="G7" s="385"/>
      <c r="H7" s="385"/>
      <c r="I7" s="385"/>
      <c r="J7" s="385"/>
      <c r="K7" s="385"/>
      <c r="L7" s="385"/>
      <c r="M7" s="385"/>
    </row>
    <row r="8" spans="1:13" x14ac:dyDescent="0.55000000000000004">
      <c r="A8" s="385"/>
      <c r="B8" s="385"/>
      <c r="C8" s="385"/>
      <c r="D8" s="385"/>
      <c r="E8" s="385"/>
      <c r="F8" s="385"/>
      <c r="G8" s="385"/>
      <c r="H8" s="385"/>
      <c r="I8" s="385"/>
      <c r="J8" s="385"/>
      <c r="K8" s="385"/>
      <c r="L8" s="385"/>
      <c r="M8" s="385"/>
    </row>
    <row r="10" spans="1:13" x14ac:dyDescent="0.55000000000000004">
      <c r="A10" s="401" t="s">
        <v>486</v>
      </c>
      <c r="B10" s="401"/>
      <c r="C10" s="401"/>
      <c r="D10" s="401"/>
      <c r="E10" s="401"/>
      <c r="F10" s="401"/>
      <c r="G10" s="401"/>
      <c r="H10" s="401"/>
      <c r="I10" s="401"/>
      <c r="J10" s="401"/>
      <c r="K10" s="401"/>
      <c r="L10" s="401"/>
      <c r="M10" s="401"/>
    </row>
    <row r="11" spans="1:13" x14ac:dyDescent="0.55000000000000004">
      <c r="A11" s="401"/>
      <c r="B11" s="401"/>
      <c r="C11" s="401"/>
      <c r="D11" s="401"/>
      <c r="E11" s="401"/>
      <c r="F11" s="401"/>
      <c r="G11" s="401"/>
      <c r="H11" s="401"/>
      <c r="I11" s="401"/>
      <c r="J11" s="401"/>
      <c r="K11" s="401"/>
      <c r="L11" s="401"/>
      <c r="M11" s="401"/>
    </row>
    <row r="12" spans="1:13" x14ac:dyDescent="0.55000000000000004">
      <c r="A12" s="401"/>
      <c r="B12" s="401"/>
      <c r="C12" s="401"/>
      <c r="D12" s="401"/>
      <c r="E12" s="401"/>
      <c r="F12" s="401"/>
      <c r="G12" s="401"/>
      <c r="H12" s="401"/>
      <c r="I12" s="401"/>
      <c r="J12" s="401"/>
      <c r="K12" s="401"/>
      <c r="L12" s="401"/>
      <c r="M12" s="401"/>
    </row>
    <row r="13" spans="1:13" x14ac:dyDescent="0.55000000000000004">
      <c r="A13" s="401"/>
      <c r="B13" s="401"/>
      <c r="C13" s="401"/>
      <c r="D13" s="401"/>
      <c r="E13" s="401"/>
      <c r="F13" s="401"/>
      <c r="G13" s="401"/>
      <c r="H13" s="401"/>
      <c r="I13" s="401"/>
      <c r="J13" s="401"/>
      <c r="K13" s="401"/>
      <c r="L13" s="401"/>
      <c r="M13" s="401"/>
    </row>
    <row r="14" spans="1:13" x14ac:dyDescent="0.55000000000000004">
      <c r="A14" s="6"/>
      <c r="B14" s="6"/>
      <c r="C14" s="6"/>
      <c r="D14" s="6"/>
      <c r="E14" s="6"/>
      <c r="F14" s="6"/>
      <c r="G14" s="6"/>
      <c r="H14" s="6"/>
      <c r="I14" s="6"/>
      <c r="J14" s="6"/>
      <c r="K14" s="6"/>
      <c r="L14" s="6"/>
      <c r="M14" s="6"/>
    </row>
    <row r="15" spans="1:13" x14ac:dyDescent="0.55000000000000004">
      <c r="A15" s="401" t="s">
        <v>603</v>
      </c>
      <c r="B15" s="401"/>
      <c r="C15" s="401"/>
      <c r="D15" s="401"/>
      <c r="E15" s="401"/>
      <c r="F15" s="401"/>
      <c r="G15" s="401"/>
      <c r="H15" s="401"/>
      <c r="I15" s="401"/>
      <c r="J15" s="401"/>
      <c r="K15" s="401"/>
      <c r="L15" s="401"/>
      <c r="M15" s="401"/>
    </row>
    <row r="16" spans="1:13" x14ac:dyDescent="0.55000000000000004">
      <c r="A16" s="401"/>
      <c r="B16" s="401"/>
      <c r="C16" s="401"/>
      <c r="D16" s="401"/>
      <c r="E16" s="401"/>
      <c r="F16" s="401"/>
      <c r="G16" s="401"/>
      <c r="H16" s="401"/>
      <c r="I16" s="401"/>
      <c r="J16" s="401"/>
      <c r="K16" s="401"/>
      <c r="L16" s="401"/>
      <c r="M16" s="401"/>
    </row>
    <row r="17" spans="1:13" x14ac:dyDescent="0.55000000000000004">
      <c r="A17" s="401"/>
      <c r="B17" s="401"/>
      <c r="C17" s="401"/>
      <c r="D17" s="401"/>
      <c r="E17" s="401"/>
      <c r="F17" s="401"/>
      <c r="G17" s="401"/>
      <c r="H17" s="401"/>
      <c r="I17" s="401"/>
      <c r="J17" s="401"/>
      <c r="K17" s="401"/>
      <c r="L17" s="401"/>
      <c r="M17" s="401"/>
    </row>
    <row r="18" spans="1:13" x14ac:dyDescent="0.55000000000000004">
      <c r="A18" s="401"/>
      <c r="B18" s="401"/>
      <c r="C18" s="401"/>
      <c r="D18" s="401"/>
      <c r="E18" s="401"/>
      <c r="F18" s="401"/>
      <c r="G18" s="401"/>
      <c r="H18" s="401"/>
      <c r="I18" s="401"/>
      <c r="J18" s="401"/>
      <c r="K18" s="401"/>
      <c r="L18" s="401"/>
      <c r="M18" s="401"/>
    </row>
    <row r="19" spans="1:13" x14ac:dyDescent="0.55000000000000004">
      <c r="A19" s="401"/>
      <c r="B19" s="401"/>
      <c r="C19" s="401"/>
      <c r="D19" s="401"/>
      <c r="E19" s="401"/>
      <c r="F19" s="401"/>
      <c r="G19" s="401"/>
      <c r="H19" s="401"/>
      <c r="I19" s="401"/>
      <c r="J19" s="401"/>
      <c r="K19" s="401"/>
      <c r="L19" s="401"/>
      <c r="M19" s="401"/>
    </row>
    <row r="20" spans="1:13" x14ac:dyDescent="0.55000000000000004">
      <c r="A20" s="401"/>
      <c r="B20" s="401"/>
      <c r="C20" s="401"/>
      <c r="D20" s="401"/>
      <c r="E20" s="401"/>
      <c r="F20" s="401"/>
      <c r="G20" s="401"/>
      <c r="H20" s="401"/>
      <c r="I20" s="401"/>
      <c r="J20" s="401"/>
      <c r="K20" s="401"/>
      <c r="L20" s="401"/>
      <c r="M20" s="401"/>
    </row>
    <row r="21" spans="1:13" x14ac:dyDescent="0.55000000000000004">
      <c r="A21" s="401"/>
      <c r="B21" s="401"/>
      <c r="C21" s="401"/>
      <c r="D21" s="401"/>
      <c r="E21" s="401"/>
      <c r="F21" s="401"/>
      <c r="G21" s="401"/>
      <c r="H21" s="401"/>
      <c r="I21" s="401"/>
      <c r="J21" s="401"/>
      <c r="K21" s="401"/>
      <c r="L21" s="401"/>
      <c r="M21" s="401"/>
    </row>
    <row r="22" spans="1:13" x14ac:dyDescent="0.55000000000000004">
      <c r="A22" s="401"/>
      <c r="B22" s="401"/>
      <c r="C22" s="401"/>
      <c r="D22" s="401"/>
      <c r="E22" s="401"/>
      <c r="F22" s="401"/>
      <c r="G22" s="401"/>
      <c r="H22" s="401"/>
      <c r="I22" s="401"/>
      <c r="J22" s="401"/>
      <c r="K22" s="401"/>
      <c r="L22" s="401"/>
      <c r="M22" s="401"/>
    </row>
    <row r="23" spans="1:13" x14ac:dyDescent="0.55000000000000004">
      <c r="A23" s="401"/>
      <c r="B23" s="401"/>
      <c r="C23" s="401"/>
      <c r="D23" s="401"/>
      <c r="E23" s="401"/>
      <c r="F23" s="401"/>
      <c r="G23" s="401"/>
      <c r="H23" s="401"/>
      <c r="I23" s="401"/>
      <c r="J23" s="401"/>
      <c r="K23" s="401"/>
      <c r="L23" s="401"/>
      <c r="M23" s="401"/>
    </row>
    <row r="24" spans="1:13" x14ac:dyDescent="0.55000000000000004">
      <c r="A24" s="401"/>
      <c r="B24" s="401"/>
      <c r="C24" s="401"/>
      <c r="D24" s="401"/>
      <c r="E24" s="401"/>
      <c r="F24" s="401"/>
      <c r="G24" s="401"/>
      <c r="H24" s="401"/>
      <c r="I24" s="401"/>
      <c r="J24" s="401"/>
      <c r="K24" s="401"/>
      <c r="L24" s="401"/>
      <c r="M24" s="401"/>
    </row>
    <row r="25" spans="1:13" x14ac:dyDescent="0.55000000000000004">
      <c r="A25" s="6"/>
      <c r="B25" s="6"/>
      <c r="C25" s="6"/>
      <c r="D25" s="6"/>
      <c r="E25" s="6"/>
      <c r="F25" s="6"/>
      <c r="G25" s="6"/>
      <c r="H25" s="6"/>
      <c r="I25" s="6"/>
      <c r="J25" s="6"/>
      <c r="K25" s="6"/>
      <c r="L25" s="6"/>
      <c r="M25" s="6"/>
    </row>
    <row r="26" spans="1:13" x14ac:dyDescent="0.55000000000000004">
      <c r="A26" s="12" t="s">
        <v>594</v>
      </c>
    </row>
    <row r="28" spans="1:13" x14ac:dyDescent="0.55000000000000004">
      <c r="A28" s="1" t="s">
        <v>60</v>
      </c>
    </row>
    <row r="29" spans="1:13" x14ac:dyDescent="0.55000000000000004">
      <c r="A29" t="s">
        <v>61</v>
      </c>
    </row>
    <row r="31" spans="1:13" x14ac:dyDescent="0.55000000000000004">
      <c r="A31" s="1" t="s">
        <v>30</v>
      </c>
    </row>
    <row r="32" spans="1:13" x14ac:dyDescent="0.55000000000000004">
      <c r="A32" s="385" t="s">
        <v>608</v>
      </c>
      <c r="B32" s="385"/>
      <c r="C32" s="385"/>
      <c r="D32" s="385"/>
      <c r="E32" s="385"/>
      <c r="F32" s="385"/>
      <c r="G32" s="385"/>
      <c r="H32" s="385"/>
      <c r="I32" s="385"/>
      <c r="J32" s="385"/>
      <c r="K32" s="385"/>
      <c r="L32" s="385"/>
      <c r="M32" s="385"/>
    </row>
    <row r="33" spans="1:13" x14ac:dyDescent="0.55000000000000004">
      <c r="A33" s="385"/>
      <c r="B33" s="385"/>
      <c r="C33" s="385"/>
      <c r="D33" s="385"/>
      <c r="E33" s="385"/>
      <c r="F33" s="385"/>
      <c r="G33" s="385"/>
      <c r="H33" s="385"/>
      <c r="I33" s="385"/>
      <c r="J33" s="385"/>
      <c r="K33" s="385"/>
      <c r="L33" s="385"/>
      <c r="M33" s="385"/>
    </row>
    <row r="34" spans="1:13" x14ac:dyDescent="0.55000000000000004">
      <c r="A34" s="385"/>
      <c r="B34" s="385"/>
      <c r="C34" s="385"/>
      <c r="D34" s="385"/>
      <c r="E34" s="385"/>
      <c r="F34" s="385"/>
      <c r="G34" s="385"/>
      <c r="H34" s="385"/>
      <c r="I34" s="385"/>
      <c r="J34" s="385"/>
      <c r="K34" s="385"/>
      <c r="L34" s="385"/>
      <c r="M34" s="385"/>
    </row>
    <row r="35" spans="1:13" x14ac:dyDescent="0.55000000000000004">
      <c r="A35" s="385"/>
      <c r="B35" s="385"/>
      <c r="C35" s="385"/>
      <c r="D35" s="385"/>
      <c r="E35" s="385"/>
      <c r="F35" s="385"/>
      <c r="G35" s="385"/>
      <c r="H35" s="385"/>
      <c r="I35" s="385"/>
      <c r="J35" s="385"/>
      <c r="K35" s="385"/>
      <c r="L35" s="385"/>
      <c r="M35" s="385"/>
    </row>
    <row r="36" spans="1:13" x14ac:dyDescent="0.55000000000000004">
      <c r="A36" s="385"/>
      <c r="B36" s="385"/>
      <c r="C36" s="385"/>
      <c r="D36" s="385"/>
      <c r="E36" s="385"/>
      <c r="F36" s="385"/>
      <c r="G36" s="385"/>
      <c r="H36" s="385"/>
      <c r="I36" s="385"/>
      <c r="J36" s="385"/>
      <c r="K36" s="385"/>
      <c r="L36" s="385"/>
      <c r="M36" s="385"/>
    </row>
    <row r="37" spans="1:13" x14ac:dyDescent="0.55000000000000004">
      <c r="A37" s="6"/>
      <c r="B37" s="6"/>
      <c r="C37" s="6"/>
      <c r="D37" s="6"/>
      <c r="E37" s="6"/>
      <c r="F37" s="6"/>
      <c r="G37" s="6"/>
      <c r="H37" s="6"/>
      <c r="I37" s="6"/>
      <c r="J37" s="6"/>
      <c r="K37" s="6"/>
      <c r="L37" s="6"/>
      <c r="M37" s="6"/>
    </row>
    <row r="38" spans="1:13" x14ac:dyDescent="0.55000000000000004">
      <c r="A38" s="1" t="s">
        <v>31</v>
      </c>
    </row>
    <row r="39" spans="1:13" x14ac:dyDescent="0.55000000000000004">
      <c r="A39" s="385" t="s">
        <v>604</v>
      </c>
      <c r="B39" s="385"/>
      <c r="C39" s="385"/>
      <c r="D39" s="385"/>
      <c r="E39" s="385"/>
      <c r="F39" s="385"/>
      <c r="G39" s="385"/>
      <c r="H39" s="385"/>
      <c r="I39" s="385"/>
      <c r="J39" s="385"/>
      <c r="K39" s="385"/>
      <c r="L39" s="385"/>
      <c r="M39" s="385"/>
    </row>
    <row r="40" spans="1:13" x14ac:dyDescent="0.55000000000000004">
      <c r="A40" s="385"/>
      <c r="B40" s="385"/>
      <c r="C40" s="385"/>
      <c r="D40" s="385"/>
      <c r="E40" s="385"/>
      <c r="F40" s="385"/>
      <c r="G40" s="385"/>
      <c r="H40" s="385"/>
      <c r="I40" s="385"/>
      <c r="J40" s="385"/>
      <c r="K40" s="385"/>
      <c r="L40" s="385"/>
      <c r="M40" s="385"/>
    </row>
    <row r="41" spans="1:13" x14ac:dyDescent="0.55000000000000004">
      <c r="A41" s="385"/>
      <c r="B41" s="385"/>
      <c r="C41" s="385"/>
      <c r="D41" s="385"/>
      <c r="E41" s="385"/>
      <c r="F41" s="385"/>
      <c r="G41" s="385"/>
      <c r="H41" s="385"/>
      <c r="I41" s="385"/>
      <c r="J41" s="385"/>
      <c r="K41" s="385"/>
      <c r="L41" s="385"/>
      <c r="M41" s="385"/>
    </row>
    <row r="42" spans="1:13" x14ac:dyDescent="0.55000000000000004">
      <c r="A42" s="385"/>
      <c r="B42" s="385"/>
      <c r="C42" s="385"/>
      <c r="D42" s="385"/>
      <c r="E42" s="385"/>
      <c r="F42" s="385"/>
      <c r="G42" s="385"/>
      <c r="H42" s="385"/>
      <c r="I42" s="385"/>
      <c r="J42" s="385"/>
      <c r="K42" s="385"/>
      <c r="L42" s="385"/>
      <c r="M42" s="385"/>
    </row>
    <row r="43" spans="1:13" x14ac:dyDescent="0.55000000000000004">
      <c r="B43" s="5" t="s">
        <v>27</v>
      </c>
      <c r="C43" t="s">
        <v>34</v>
      </c>
    </row>
    <row r="44" spans="1:13" x14ac:dyDescent="0.55000000000000004">
      <c r="B44" s="5" t="s">
        <v>28</v>
      </c>
      <c r="C44" t="s">
        <v>319</v>
      </c>
    </row>
    <row r="45" spans="1:13" x14ac:dyDescent="0.55000000000000004">
      <c r="B45" s="5" t="s">
        <v>32</v>
      </c>
      <c r="C45" t="s">
        <v>36</v>
      </c>
    </row>
    <row r="46" spans="1:13" x14ac:dyDescent="0.55000000000000004">
      <c r="B46" s="5" t="s">
        <v>33</v>
      </c>
      <c r="C46" t="s">
        <v>37</v>
      </c>
    </row>
    <row r="48" spans="1:13" x14ac:dyDescent="0.55000000000000004">
      <c r="A48" t="s">
        <v>451</v>
      </c>
    </row>
    <row r="50" spans="1:13" x14ac:dyDescent="0.55000000000000004">
      <c r="A50" s="1" t="s">
        <v>38</v>
      </c>
    </row>
    <row r="51" spans="1:13" x14ac:dyDescent="0.55000000000000004">
      <c r="A51" s="385" t="s">
        <v>605</v>
      </c>
      <c r="B51" s="385"/>
      <c r="C51" s="385"/>
      <c r="D51" s="385"/>
      <c r="E51" s="385"/>
      <c r="F51" s="385"/>
      <c r="G51" s="385"/>
      <c r="H51" s="385"/>
      <c r="I51" s="385"/>
      <c r="J51" s="385"/>
      <c r="K51" s="385"/>
      <c r="L51" s="385"/>
      <c r="M51" s="385"/>
    </row>
    <row r="52" spans="1:13" x14ac:dyDescent="0.55000000000000004">
      <c r="A52" s="385"/>
      <c r="B52" s="385"/>
      <c r="C52" s="385"/>
      <c r="D52" s="385"/>
      <c r="E52" s="385"/>
      <c r="F52" s="385"/>
      <c r="G52" s="385"/>
      <c r="H52" s="385"/>
      <c r="I52" s="385"/>
      <c r="J52" s="385"/>
      <c r="K52" s="385"/>
      <c r="L52" s="385"/>
      <c r="M52" s="385"/>
    </row>
    <row r="53" spans="1:13" x14ac:dyDescent="0.55000000000000004">
      <c r="A53" s="385"/>
      <c r="B53" s="385"/>
      <c r="C53" s="385"/>
      <c r="D53" s="385"/>
      <c r="E53" s="385"/>
      <c r="F53" s="385"/>
      <c r="G53" s="385"/>
      <c r="H53" s="385"/>
      <c r="I53" s="385"/>
      <c r="J53" s="385"/>
      <c r="K53" s="385"/>
      <c r="L53" s="385"/>
      <c r="M53" s="385"/>
    </row>
    <row r="55" spans="1:13" x14ac:dyDescent="0.55000000000000004">
      <c r="A55" s="12" t="s">
        <v>606</v>
      </c>
    </row>
    <row r="56" spans="1:13" ht="15" customHeight="1" x14ac:dyDescent="0.55000000000000004">
      <c r="A56" s="389" t="s">
        <v>452</v>
      </c>
      <c r="B56" s="389"/>
      <c r="C56" s="389"/>
      <c r="D56" s="389"/>
      <c r="E56" s="389"/>
      <c r="F56" s="389"/>
      <c r="G56" s="389"/>
      <c r="H56" s="389"/>
      <c r="I56" s="389"/>
      <c r="J56" s="389"/>
      <c r="K56" s="389"/>
      <c r="L56" s="389"/>
      <c r="M56" s="389"/>
    </row>
    <row r="57" spans="1:13" x14ac:dyDescent="0.55000000000000004">
      <c r="A57" s="389"/>
      <c r="B57" s="389"/>
      <c r="C57" s="389"/>
      <c r="D57" s="389"/>
      <c r="E57" s="389"/>
      <c r="F57" s="389"/>
      <c r="G57" s="389"/>
      <c r="H57" s="389"/>
      <c r="I57" s="389"/>
      <c r="J57" s="389"/>
      <c r="K57" s="389"/>
      <c r="L57" s="389"/>
      <c r="M57" s="389"/>
    </row>
    <row r="58" spans="1:13" x14ac:dyDescent="0.55000000000000004">
      <c r="A58" s="389"/>
      <c r="B58" s="389"/>
      <c r="C58" s="389"/>
      <c r="D58" s="389"/>
      <c r="E58" s="389"/>
      <c r="F58" s="389"/>
      <c r="G58" s="389"/>
      <c r="H58" s="389"/>
      <c r="I58" s="389"/>
      <c r="J58" s="389"/>
      <c r="K58" s="389"/>
      <c r="L58" s="389"/>
      <c r="M58" s="389"/>
    </row>
    <row r="59" spans="1:13" x14ac:dyDescent="0.55000000000000004">
      <c r="A59" s="389"/>
      <c r="B59" s="389"/>
      <c r="C59" s="389"/>
      <c r="D59" s="389"/>
      <c r="E59" s="389"/>
      <c r="F59" s="389"/>
      <c r="G59" s="389"/>
      <c r="H59" s="389"/>
      <c r="I59" s="389"/>
      <c r="J59" s="389"/>
      <c r="K59" s="389"/>
      <c r="L59" s="389"/>
      <c r="M59" s="389"/>
    </row>
    <row r="60" spans="1:13" x14ac:dyDescent="0.55000000000000004">
      <c r="A60" s="389"/>
      <c r="B60" s="389"/>
      <c r="C60" s="389"/>
      <c r="D60" s="389"/>
      <c r="E60" s="389"/>
      <c r="F60" s="389"/>
      <c r="G60" s="389"/>
      <c r="H60" s="389"/>
      <c r="I60" s="389"/>
      <c r="J60" s="389"/>
      <c r="K60" s="389"/>
      <c r="L60" s="389"/>
      <c r="M60" s="389"/>
    </row>
    <row r="61" spans="1:13" x14ac:dyDescent="0.55000000000000004">
      <c r="A61" s="389"/>
      <c r="B61" s="389"/>
      <c r="C61" s="389"/>
      <c r="D61" s="389"/>
      <c r="E61" s="389"/>
      <c r="F61" s="389"/>
      <c r="G61" s="389"/>
      <c r="H61" s="389"/>
      <c r="I61" s="389"/>
      <c r="J61" s="389"/>
      <c r="K61" s="389"/>
      <c r="L61" s="389"/>
      <c r="M61" s="389"/>
    </row>
    <row r="62" spans="1:13" x14ac:dyDescent="0.55000000000000004">
      <c r="A62" s="389"/>
      <c r="B62" s="389"/>
      <c r="C62" s="389"/>
      <c r="D62" s="389"/>
      <c r="E62" s="389"/>
      <c r="F62" s="389"/>
      <c r="G62" s="389"/>
      <c r="H62" s="389"/>
      <c r="I62" s="389"/>
      <c r="J62" s="389"/>
      <c r="K62" s="389"/>
      <c r="L62" s="389"/>
      <c r="M62" s="389"/>
    </row>
    <row r="63" spans="1:13" x14ac:dyDescent="0.55000000000000004">
      <c r="A63" s="389"/>
      <c r="B63" s="389"/>
      <c r="C63" s="389"/>
      <c r="D63" s="389"/>
      <c r="E63" s="389"/>
      <c r="F63" s="389"/>
      <c r="G63" s="389"/>
      <c r="H63" s="389"/>
      <c r="I63" s="389"/>
      <c r="J63" s="389"/>
      <c r="K63" s="389"/>
      <c r="L63" s="389"/>
      <c r="M63" s="389"/>
    </row>
    <row r="64" spans="1:13" x14ac:dyDescent="0.55000000000000004">
      <c r="A64" s="389"/>
      <c r="B64" s="389"/>
      <c r="C64" s="389"/>
      <c r="D64" s="389"/>
      <c r="E64" s="389"/>
      <c r="F64" s="389"/>
      <c r="G64" s="389"/>
      <c r="H64" s="389"/>
      <c r="I64" s="389"/>
      <c r="J64" s="389"/>
      <c r="K64" s="389"/>
      <c r="L64" s="389"/>
      <c r="M64" s="389"/>
    </row>
    <row r="65" spans="1:13" x14ac:dyDescent="0.55000000000000004">
      <c r="A65" s="389"/>
      <c r="B65" s="389"/>
      <c r="C65" s="389"/>
      <c r="D65" s="389"/>
      <c r="E65" s="389"/>
      <c r="F65" s="389"/>
      <c r="G65" s="389"/>
      <c r="H65" s="389"/>
      <c r="I65" s="389"/>
      <c r="J65" s="389"/>
      <c r="K65" s="389"/>
      <c r="L65" s="389"/>
      <c r="M65" s="389"/>
    </row>
    <row r="66" spans="1:13" x14ac:dyDescent="0.55000000000000004">
      <c r="A66" s="389"/>
      <c r="B66" s="389"/>
      <c r="C66" s="389"/>
      <c r="D66" s="389"/>
      <c r="E66" s="389"/>
      <c r="F66" s="389"/>
      <c r="G66" s="389"/>
      <c r="H66" s="389"/>
      <c r="I66" s="389"/>
      <c r="J66" s="389"/>
      <c r="K66" s="389"/>
      <c r="L66" s="389"/>
      <c r="M66" s="389"/>
    </row>
    <row r="67" spans="1:13" ht="15" customHeight="1" x14ac:dyDescent="0.55000000000000004">
      <c r="A67" s="389"/>
      <c r="B67" s="389"/>
      <c r="C67" s="389"/>
      <c r="D67" s="389"/>
      <c r="E67" s="389"/>
      <c r="F67" s="389"/>
      <c r="G67" s="389"/>
      <c r="H67" s="389"/>
      <c r="I67" s="389"/>
      <c r="J67" s="389"/>
      <c r="K67" s="389"/>
      <c r="L67" s="389"/>
      <c r="M67" s="389"/>
    </row>
    <row r="68" spans="1:13" x14ac:dyDescent="0.55000000000000004">
      <c r="A68" s="37"/>
      <c r="B68" s="37"/>
      <c r="C68" s="37"/>
      <c r="D68" s="37"/>
      <c r="E68" s="37"/>
      <c r="F68" s="37"/>
      <c r="G68" s="37"/>
      <c r="H68" s="37"/>
      <c r="I68" s="37"/>
      <c r="J68" s="37"/>
      <c r="K68" s="37"/>
      <c r="L68" s="37"/>
      <c r="M68" s="37"/>
    </row>
    <row r="69" spans="1:13" x14ac:dyDescent="0.55000000000000004">
      <c r="A69" s="30"/>
      <c r="B69" s="30"/>
      <c r="C69" s="30"/>
      <c r="D69" s="30"/>
      <c r="E69" s="30"/>
      <c r="F69" s="30"/>
      <c r="G69" s="30"/>
      <c r="H69" s="30"/>
      <c r="I69" s="30"/>
      <c r="J69" s="30"/>
      <c r="K69" s="30"/>
      <c r="L69" s="30"/>
      <c r="M69" s="30"/>
    </row>
    <row r="70" spans="1:13" ht="15" customHeight="1" x14ac:dyDescent="0.55000000000000004">
      <c r="A70" s="399" t="s">
        <v>590</v>
      </c>
      <c r="B70" s="399"/>
      <c r="C70" s="399"/>
      <c r="D70" s="399"/>
      <c r="E70" s="399"/>
      <c r="F70" s="399"/>
      <c r="G70" s="399"/>
      <c r="H70" s="399"/>
      <c r="I70" s="399"/>
      <c r="J70" s="399"/>
      <c r="K70" s="399"/>
      <c r="L70" s="399"/>
      <c r="M70" s="399"/>
    </row>
    <row r="71" spans="1:13" x14ac:dyDescent="0.55000000000000004">
      <c r="A71" s="399"/>
      <c r="B71" s="399"/>
      <c r="C71" s="399"/>
      <c r="D71" s="399"/>
      <c r="E71" s="399"/>
      <c r="F71" s="399"/>
      <c r="G71" s="399"/>
      <c r="H71" s="399"/>
      <c r="I71" s="399"/>
      <c r="J71" s="399"/>
      <c r="K71" s="399"/>
      <c r="L71" s="399"/>
      <c r="M71" s="399"/>
    </row>
    <row r="72" spans="1:13" x14ac:dyDescent="0.55000000000000004">
      <c r="A72" s="30"/>
      <c r="B72" s="30"/>
      <c r="C72" s="30"/>
      <c r="D72" s="30"/>
      <c r="E72" s="30"/>
      <c r="F72" s="30"/>
      <c r="G72" s="30"/>
      <c r="H72" s="30"/>
      <c r="I72" s="30"/>
      <c r="J72" s="30"/>
      <c r="K72" s="30"/>
      <c r="L72" s="30"/>
      <c r="M72" s="30"/>
    </row>
    <row r="73" spans="1:13" x14ac:dyDescent="0.55000000000000004">
      <c r="A73" s="30"/>
      <c r="B73" s="30"/>
      <c r="C73" s="30"/>
      <c r="D73" s="30"/>
      <c r="E73" s="30"/>
      <c r="F73" s="30"/>
      <c r="G73" s="30"/>
      <c r="H73" s="30"/>
      <c r="I73" s="30"/>
      <c r="J73" s="30"/>
      <c r="K73" s="30"/>
      <c r="L73" s="30"/>
      <c r="M73" s="30"/>
    </row>
    <row r="74" spans="1:13" x14ac:dyDescent="0.55000000000000004">
      <c r="A74" s="30"/>
      <c r="B74" s="30"/>
      <c r="C74" s="30"/>
      <c r="D74" s="30"/>
      <c r="E74" s="30"/>
      <c r="F74" s="30"/>
      <c r="G74" s="30"/>
      <c r="H74" s="30"/>
      <c r="I74" s="30"/>
      <c r="J74" s="30"/>
      <c r="K74" s="30"/>
      <c r="L74" s="30"/>
      <c r="M74" s="30"/>
    </row>
    <row r="75" spans="1:13" x14ac:dyDescent="0.55000000000000004">
      <c r="A75" s="30"/>
      <c r="B75" s="30"/>
      <c r="C75" s="30"/>
      <c r="D75" s="30"/>
      <c r="E75" s="30"/>
      <c r="F75" s="30"/>
      <c r="G75" s="30"/>
      <c r="H75" s="30"/>
      <c r="I75" s="30"/>
      <c r="J75" s="30"/>
      <c r="K75" s="30"/>
      <c r="L75" s="30"/>
      <c r="M75" s="30"/>
    </row>
    <row r="76" spans="1:13" x14ac:dyDescent="0.55000000000000004">
      <c r="A76" s="30"/>
      <c r="B76" s="30"/>
      <c r="C76" s="30"/>
      <c r="D76" s="30"/>
      <c r="E76" s="30"/>
      <c r="F76" s="30"/>
      <c r="G76" s="30"/>
      <c r="H76" s="30"/>
      <c r="I76" s="30"/>
      <c r="J76" s="30"/>
      <c r="K76" s="30"/>
      <c r="L76" s="30"/>
      <c r="M76" s="30"/>
    </row>
  </sheetData>
  <sheetProtection algorithmName="SHA-512" hashValue="GK2wLglQHOUHRqzeVAeEPBHSbFJMGujtZXscPh4dINlbEItSbqs0szdKLc0A3oqIO0nVduMnvZydH00ie+L9Ug==" saltValue="mBSYxIa14j4EJUESqB9P7w==" spinCount="100000" sheet="1" objects="1" scenarios="1"/>
  <customSheetViews>
    <customSheetView guid="{13810DCC-AA08-45AA-A2EB-614B3F1533B3}" showGridLines="0">
      <pane ySplit="4" topLeftCell="A17" activePane="bottomLeft" state="frozen"/>
      <selection pane="bottomLeft" activeCell="J37" sqref="J37"/>
      <pageMargins left="0.7" right="0.7" top="0.75" bottom="0.75" header="0.3" footer="0.3"/>
      <pageSetup orientation="portrait" horizontalDpi="1200" verticalDpi="1200" r:id="rId1"/>
    </customSheetView>
  </customSheetViews>
  <mergeCells count="8">
    <mergeCell ref="A70:M71"/>
    <mergeCell ref="A56:M67"/>
    <mergeCell ref="A32:M36"/>
    <mergeCell ref="A51:M53"/>
    <mergeCell ref="A7:M8"/>
    <mergeCell ref="A39:M42"/>
    <mergeCell ref="A10:M13"/>
    <mergeCell ref="A15:M24"/>
  </mergeCell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C5CA"/>
  </sheetPr>
  <dimension ref="A1:M71"/>
  <sheetViews>
    <sheetView showGridLines="0" zoomScaleNormal="100" workbookViewId="0">
      <pane ySplit="4" topLeftCell="A50" activePane="bottomLeft" state="frozen"/>
      <selection pane="bottomLeft"/>
    </sheetView>
  </sheetViews>
  <sheetFormatPr defaultColWidth="9.15625" defaultRowHeight="14.4" x14ac:dyDescent="0.55000000000000004"/>
  <cols>
    <col min="1" max="1" width="4" customWidth="1"/>
    <col min="2" max="2" width="5.5234375" customWidth="1"/>
    <col min="3" max="3" width="18.47265625" customWidth="1"/>
    <col min="14" max="20" width="18" customWidth="1"/>
  </cols>
  <sheetData>
    <row r="1" spans="1:13" ht="18.3" x14ac:dyDescent="0.7">
      <c r="A1" s="2" t="str">
        <f>'Cover and Instructions'!A1</f>
        <v>Georgia State Health Benefit Plan MHPAEA Parity</v>
      </c>
      <c r="M1" s="42" t="s">
        <v>527</v>
      </c>
    </row>
    <row r="2" spans="1:13" ht="25.8" x14ac:dyDescent="0.95">
      <c r="A2" s="3" t="s">
        <v>16</v>
      </c>
    </row>
    <row r="3" spans="1:13" ht="20.399999999999999" x14ac:dyDescent="0.75">
      <c r="A3" s="7" t="s">
        <v>77</v>
      </c>
    </row>
    <row r="5" spans="1:13" x14ac:dyDescent="0.55000000000000004">
      <c r="A5" s="12" t="s">
        <v>589</v>
      </c>
    </row>
    <row r="6" spans="1:13" x14ac:dyDescent="0.55000000000000004">
      <c r="A6" s="8"/>
    </row>
    <row r="7" spans="1:13" ht="15" customHeight="1" x14ac:dyDescent="0.55000000000000004">
      <c r="A7" s="385" t="s">
        <v>91</v>
      </c>
      <c r="B7" s="385"/>
      <c r="C7" s="385"/>
      <c r="D7" s="385"/>
      <c r="E7" s="385"/>
      <c r="F7" s="385"/>
      <c r="G7" s="385"/>
      <c r="H7" s="385"/>
      <c r="I7" s="385"/>
      <c r="J7" s="385"/>
      <c r="K7" s="385"/>
      <c r="L7" s="385"/>
      <c r="M7" s="385"/>
    </row>
    <row r="8" spans="1:13" x14ac:dyDescent="0.55000000000000004">
      <c r="A8" s="385"/>
      <c r="B8" s="385"/>
      <c r="C8" s="385"/>
      <c r="D8" s="385"/>
      <c r="E8" s="385"/>
      <c r="F8" s="385"/>
      <c r="G8" s="385"/>
      <c r="H8" s="385"/>
      <c r="I8" s="385"/>
      <c r="J8" s="385"/>
      <c r="K8" s="385"/>
      <c r="L8" s="385"/>
      <c r="M8" s="385"/>
    </row>
    <row r="9" spans="1:13" x14ac:dyDescent="0.55000000000000004">
      <c r="A9" s="385"/>
      <c r="B9" s="385"/>
      <c r="C9" s="385"/>
      <c r="D9" s="385"/>
      <c r="E9" s="385"/>
      <c r="F9" s="385"/>
      <c r="G9" s="385"/>
      <c r="H9" s="385"/>
      <c r="I9" s="385"/>
      <c r="J9" s="385"/>
      <c r="K9" s="385"/>
      <c r="L9" s="385"/>
      <c r="M9" s="385"/>
    </row>
    <row r="10" spans="1:13" x14ac:dyDescent="0.55000000000000004">
      <c r="A10" s="385"/>
      <c r="B10" s="385"/>
      <c r="C10" s="385"/>
      <c r="D10" s="385"/>
      <c r="E10" s="385"/>
      <c r="F10" s="385"/>
      <c r="G10" s="385"/>
      <c r="H10" s="385"/>
      <c r="I10" s="385"/>
      <c r="J10" s="385"/>
      <c r="K10" s="385"/>
      <c r="L10" s="385"/>
      <c r="M10" s="385"/>
    </row>
    <row r="11" spans="1:13" x14ac:dyDescent="0.55000000000000004">
      <c r="A11" s="385"/>
      <c r="B11" s="385"/>
      <c r="C11" s="385"/>
      <c r="D11" s="385"/>
      <c r="E11" s="385"/>
      <c r="F11" s="385"/>
      <c r="G11" s="385"/>
      <c r="H11" s="385"/>
      <c r="I11" s="385"/>
      <c r="J11" s="385"/>
      <c r="K11" s="385"/>
      <c r="L11" s="385"/>
      <c r="M11" s="385"/>
    </row>
    <row r="13" spans="1:13" x14ac:dyDescent="0.55000000000000004">
      <c r="A13" s="401" t="s">
        <v>487</v>
      </c>
      <c r="B13" s="401"/>
      <c r="C13" s="401"/>
      <c r="D13" s="401"/>
      <c r="E13" s="401"/>
      <c r="F13" s="401"/>
      <c r="G13" s="401"/>
      <c r="H13" s="401"/>
      <c r="I13" s="401"/>
      <c r="J13" s="401"/>
      <c r="K13" s="401"/>
      <c r="L13" s="401"/>
      <c r="M13" s="401"/>
    </row>
    <row r="14" spans="1:13" x14ac:dyDescent="0.55000000000000004">
      <c r="A14" s="401"/>
      <c r="B14" s="401"/>
      <c r="C14" s="401"/>
      <c r="D14" s="401"/>
      <c r="E14" s="401"/>
      <c r="F14" s="401"/>
      <c r="G14" s="401"/>
      <c r="H14" s="401"/>
      <c r="I14" s="401"/>
      <c r="J14" s="401"/>
      <c r="K14" s="401"/>
      <c r="L14" s="401"/>
      <c r="M14" s="401"/>
    </row>
    <row r="15" spans="1:13" x14ac:dyDescent="0.55000000000000004">
      <c r="A15" s="401"/>
      <c r="B15" s="401"/>
      <c r="C15" s="401"/>
      <c r="D15" s="401"/>
      <c r="E15" s="401"/>
      <c r="F15" s="401"/>
      <c r="G15" s="401"/>
      <c r="H15" s="401"/>
      <c r="I15" s="401"/>
      <c r="J15" s="401"/>
      <c r="K15" s="401"/>
      <c r="L15" s="401"/>
      <c r="M15" s="401"/>
    </row>
    <row r="16" spans="1:13" x14ac:dyDescent="0.55000000000000004">
      <c r="A16" s="401"/>
      <c r="B16" s="401"/>
      <c r="C16" s="401"/>
      <c r="D16" s="401"/>
      <c r="E16" s="401"/>
      <c r="F16" s="401"/>
      <c r="G16" s="401"/>
      <c r="H16" s="401"/>
      <c r="I16" s="401"/>
      <c r="J16" s="401"/>
      <c r="K16" s="401"/>
      <c r="L16" s="401"/>
      <c r="M16" s="401"/>
    </row>
    <row r="17" spans="1:13" x14ac:dyDescent="0.55000000000000004">
      <c r="A17" s="6"/>
      <c r="B17" s="6"/>
      <c r="C17" s="6"/>
      <c r="D17" s="6"/>
      <c r="E17" s="6"/>
      <c r="F17" s="6"/>
      <c r="G17" s="6"/>
      <c r="H17" s="6"/>
      <c r="I17" s="6"/>
      <c r="J17" s="6"/>
      <c r="K17" s="6"/>
      <c r="L17" s="6"/>
      <c r="M17" s="6"/>
    </row>
    <row r="18" spans="1:13" x14ac:dyDescent="0.55000000000000004">
      <c r="A18" s="401" t="s">
        <v>607</v>
      </c>
      <c r="B18" s="401"/>
      <c r="C18" s="401"/>
      <c r="D18" s="401"/>
      <c r="E18" s="401"/>
      <c r="F18" s="401"/>
      <c r="G18" s="401"/>
      <c r="H18" s="401"/>
      <c r="I18" s="401"/>
      <c r="J18" s="401"/>
      <c r="K18" s="401"/>
      <c r="L18" s="401"/>
      <c r="M18" s="401"/>
    </row>
    <row r="19" spans="1:13" x14ac:dyDescent="0.55000000000000004">
      <c r="A19" s="401"/>
      <c r="B19" s="401"/>
      <c r="C19" s="401"/>
      <c r="D19" s="401"/>
      <c r="E19" s="401"/>
      <c r="F19" s="401"/>
      <c r="G19" s="401"/>
      <c r="H19" s="401"/>
      <c r="I19" s="401"/>
      <c r="J19" s="401"/>
      <c r="K19" s="401"/>
      <c r="L19" s="401"/>
      <c r="M19" s="401"/>
    </row>
    <row r="20" spans="1:13" x14ac:dyDescent="0.55000000000000004">
      <c r="A20" s="401"/>
      <c r="B20" s="401"/>
      <c r="C20" s="401"/>
      <c r="D20" s="401"/>
      <c r="E20" s="401"/>
      <c r="F20" s="401"/>
      <c r="G20" s="401"/>
      <c r="H20" s="401"/>
      <c r="I20" s="401"/>
      <c r="J20" s="401"/>
      <c r="K20" s="401"/>
      <c r="L20" s="401"/>
      <c r="M20" s="401"/>
    </row>
    <row r="21" spans="1:13" x14ac:dyDescent="0.55000000000000004">
      <c r="A21" s="401"/>
      <c r="B21" s="401"/>
      <c r="C21" s="401"/>
      <c r="D21" s="401"/>
      <c r="E21" s="401"/>
      <c r="F21" s="401"/>
      <c r="G21" s="401"/>
      <c r="H21" s="401"/>
      <c r="I21" s="401"/>
      <c r="J21" s="401"/>
      <c r="K21" s="401"/>
      <c r="L21" s="401"/>
      <c r="M21" s="401"/>
    </row>
    <row r="22" spans="1:13" x14ac:dyDescent="0.55000000000000004">
      <c r="A22" s="401"/>
      <c r="B22" s="401"/>
      <c r="C22" s="401"/>
      <c r="D22" s="401"/>
      <c r="E22" s="401"/>
      <c r="F22" s="401"/>
      <c r="G22" s="401"/>
      <c r="H22" s="401"/>
      <c r="I22" s="401"/>
      <c r="J22" s="401"/>
      <c r="K22" s="401"/>
      <c r="L22" s="401"/>
      <c r="M22" s="401"/>
    </row>
    <row r="23" spans="1:13" x14ac:dyDescent="0.55000000000000004">
      <c r="A23" s="401"/>
      <c r="B23" s="401"/>
      <c r="C23" s="401"/>
      <c r="D23" s="401"/>
      <c r="E23" s="401"/>
      <c r="F23" s="401"/>
      <c r="G23" s="401"/>
      <c r="H23" s="401"/>
      <c r="I23" s="401"/>
      <c r="J23" s="401"/>
      <c r="K23" s="401"/>
      <c r="L23" s="401"/>
      <c r="M23" s="401"/>
    </row>
    <row r="24" spans="1:13" x14ac:dyDescent="0.55000000000000004">
      <c r="A24" s="401"/>
      <c r="B24" s="401"/>
      <c r="C24" s="401"/>
      <c r="D24" s="401"/>
      <c r="E24" s="401"/>
      <c r="F24" s="401"/>
      <c r="G24" s="401"/>
      <c r="H24" s="401"/>
      <c r="I24" s="401"/>
      <c r="J24" s="401"/>
      <c r="K24" s="401"/>
      <c r="L24" s="401"/>
      <c r="M24" s="401"/>
    </row>
    <row r="25" spans="1:13" x14ac:dyDescent="0.55000000000000004">
      <c r="A25" s="401"/>
      <c r="B25" s="401"/>
      <c r="C25" s="401"/>
      <c r="D25" s="401"/>
      <c r="E25" s="401"/>
      <c r="F25" s="401"/>
      <c r="G25" s="401"/>
      <c r="H25" s="401"/>
      <c r="I25" s="401"/>
      <c r="J25" s="401"/>
      <c r="K25" s="401"/>
      <c r="L25" s="401"/>
      <c r="M25" s="401"/>
    </row>
    <row r="26" spans="1:13" x14ac:dyDescent="0.55000000000000004">
      <c r="A26" s="401"/>
      <c r="B26" s="401"/>
      <c r="C26" s="401"/>
      <c r="D26" s="401"/>
      <c r="E26" s="401"/>
      <c r="F26" s="401"/>
      <c r="G26" s="401"/>
      <c r="H26" s="401"/>
      <c r="I26" s="401"/>
      <c r="J26" s="401"/>
      <c r="K26" s="401"/>
      <c r="L26" s="401"/>
      <c r="M26" s="401"/>
    </row>
    <row r="27" spans="1:13" x14ac:dyDescent="0.55000000000000004">
      <c r="A27" s="401"/>
      <c r="B27" s="401"/>
      <c r="C27" s="401"/>
      <c r="D27" s="401"/>
      <c r="E27" s="401"/>
      <c r="F27" s="401"/>
      <c r="G27" s="401"/>
      <c r="H27" s="401"/>
      <c r="I27" s="401"/>
      <c r="J27" s="401"/>
      <c r="K27" s="401"/>
      <c r="L27" s="401"/>
      <c r="M27" s="401"/>
    </row>
    <row r="29" spans="1:13" x14ac:dyDescent="0.55000000000000004">
      <c r="A29" s="12" t="s">
        <v>594</v>
      </c>
    </row>
    <row r="31" spans="1:13" x14ac:dyDescent="0.55000000000000004">
      <c r="A31" s="1" t="s">
        <v>60</v>
      </c>
    </row>
    <row r="32" spans="1:13" x14ac:dyDescent="0.55000000000000004">
      <c r="A32" t="s">
        <v>62</v>
      </c>
    </row>
    <row r="34" spans="1:13" x14ac:dyDescent="0.55000000000000004">
      <c r="A34" s="1" t="s">
        <v>30</v>
      </c>
    </row>
    <row r="35" spans="1:13" ht="15" customHeight="1" x14ac:dyDescent="0.55000000000000004">
      <c r="A35" s="385" t="s">
        <v>608</v>
      </c>
      <c r="B35" s="385"/>
      <c r="C35" s="385"/>
      <c r="D35" s="385"/>
      <c r="E35" s="385"/>
      <c r="F35" s="385"/>
      <c r="G35" s="385"/>
      <c r="H35" s="385"/>
      <c r="I35" s="385"/>
      <c r="J35" s="385"/>
      <c r="K35" s="385"/>
      <c r="L35" s="385"/>
      <c r="M35" s="385"/>
    </row>
    <row r="36" spans="1:13" x14ac:dyDescent="0.55000000000000004">
      <c r="A36" s="385"/>
      <c r="B36" s="385"/>
      <c r="C36" s="385"/>
      <c r="D36" s="385"/>
      <c r="E36" s="385"/>
      <c r="F36" s="385"/>
      <c r="G36" s="385"/>
      <c r="H36" s="385"/>
      <c r="I36" s="385"/>
      <c r="J36" s="385"/>
      <c r="K36" s="385"/>
      <c r="L36" s="385"/>
      <c r="M36" s="385"/>
    </row>
    <row r="37" spans="1:13" x14ac:dyDescent="0.55000000000000004">
      <c r="A37" s="385"/>
      <c r="B37" s="385"/>
      <c r="C37" s="385"/>
      <c r="D37" s="385"/>
      <c r="E37" s="385"/>
      <c r="F37" s="385"/>
      <c r="G37" s="385"/>
      <c r="H37" s="385"/>
      <c r="I37" s="385"/>
      <c r="J37" s="385"/>
      <c r="K37" s="385"/>
      <c r="L37" s="385"/>
      <c r="M37" s="385"/>
    </row>
    <row r="38" spans="1:13" x14ac:dyDescent="0.55000000000000004">
      <c r="A38" s="385"/>
      <c r="B38" s="385"/>
      <c r="C38" s="385"/>
      <c r="D38" s="385"/>
      <c r="E38" s="385"/>
      <c r="F38" s="385"/>
      <c r="G38" s="385"/>
      <c r="H38" s="385"/>
      <c r="I38" s="385"/>
      <c r="J38" s="385"/>
      <c r="K38" s="385"/>
      <c r="L38" s="385"/>
      <c r="M38" s="385"/>
    </row>
    <row r="39" spans="1:13" x14ac:dyDescent="0.55000000000000004">
      <c r="A39" s="385"/>
      <c r="B39" s="385"/>
      <c r="C39" s="385"/>
      <c r="D39" s="385"/>
      <c r="E39" s="385"/>
      <c r="F39" s="385"/>
      <c r="G39" s="385"/>
      <c r="H39" s="385"/>
      <c r="I39" s="385"/>
      <c r="J39" s="385"/>
      <c r="K39" s="385"/>
      <c r="L39" s="385"/>
      <c r="M39" s="385"/>
    </row>
    <row r="40" spans="1:13" x14ac:dyDescent="0.55000000000000004">
      <c r="A40" s="11"/>
      <c r="B40" s="11"/>
      <c r="C40" s="11"/>
      <c r="D40" s="11"/>
      <c r="E40" s="11"/>
      <c r="F40" s="11"/>
      <c r="G40" s="11"/>
      <c r="H40" s="11"/>
      <c r="I40" s="11"/>
      <c r="J40" s="11"/>
      <c r="K40" s="11"/>
      <c r="L40" s="11"/>
      <c r="M40" s="11"/>
    </row>
    <row r="41" spans="1:13" x14ac:dyDescent="0.55000000000000004">
      <c r="A41" s="1" t="s">
        <v>31</v>
      </c>
    </row>
    <row r="42" spans="1:13" x14ac:dyDescent="0.55000000000000004">
      <c r="A42" s="385" t="s">
        <v>604</v>
      </c>
      <c r="B42" s="385"/>
      <c r="C42" s="385"/>
      <c r="D42" s="385"/>
      <c r="E42" s="385"/>
      <c r="F42" s="385"/>
      <c r="G42" s="385"/>
      <c r="H42" s="385"/>
      <c r="I42" s="385"/>
      <c r="J42" s="385"/>
      <c r="K42" s="385"/>
      <c r="L42" s="385"/>
      <c r="M42" s="385"/>
    </row>
    <row r="43" spans="1:13" x14ac:dyDescent="0.55000000000000004">
      <c r="A43" s="385"/>
      <c r="B43" s="385"/>
      <c r="C43" s="385"/>
      <c r="D43" s="385"/>
      <c r="E43" s="385"/>
      <c r="F43" s="385"/>
      <c r="G43" s="385"/>
      <c r="H43" s="385"/>
      <c r="I43" s="385"/>
      <c r="J43" s="385"/>
      <c r="K43" s="385"/>
      <c r="L43" s="385"/>
      <c r="M43" s="385"/>
    </row>
    <row r="44" spans="1:13" x14ac:dyDescent="0.55000000000000004">
      <c r="A44" s="385"/>
      <c r="B44" s="385"/>
      <c r="C44" s="385"/>
      <c r="D44" s="385"/>
      <c r="E44" s="385"/>
      <c r="F44" s="385"/>
      <c r="G44" s="385"/>
      <c r="H44" s="385"/>
      <c r="I44" s="385"/>
      <c r="J44" s="385"/>
      <c r="K44" s="385"/>
      <c r="L44" s="385"/>
      <c r="M44" s="385"/>
    </row>
    <row r="45" spans="1:13" x14ac:dyDescent="0.55000000000000004">
      <c r="A45" s="6"/>
      <c r="B45" s="6"/>
      <c r="C45" s="6"/>
      <c r="D45" s="6"/>
      <c r="E45" s="6"/>
      <c r="F45" s="6"/>
      <c r="G45" s="6"/>
      <c r="H45" s="6"/>
      <c r="I45" s="6"/>
      <c r="J45" s="6"/>
      <c r="K45" s="6"/>
      <c r="L45" s="6"/>
      <c r="M45" s="6"/>
    </row>
    <row r="46" spans="1:13" x14ac:dyDescent="0.55000000000000004">
      <c r="B46" s="5" t="s">
        <v>27</v>
      </c>
      <c r="C46" t="s">
        <v>34</v>
      </c>
    </row>
    <row r="47" spans="1:13" x14ac:dyDescent="0.55000000000000004">
      <c r="B47" s="5" t="s">
        <v>28</v>
      </c>
      <c r="C47" t="s">
        <v>35</v>
      </c>
    </row>
    <row r="48" spans="1:13" x14ac:dyDescent="0.55000000000000004">
      <c r="B48" s="5" t="s">
        <v>32</v>
      </c>
      <c r="C48" t="s">
        <v>36</v>
      </c>
    </row>
    <row r="49" spans="1:13" x14ac:dyDescent="0.55000000000000004">
      <c r="B49" s="5" t="s">
        <v>33</v>
      </c>
      <c r="C49" t="s">
        <v>37</v>
      </c>
    </row>
    <row r="51" spans="1:13" x14ac:dyDescent="0.55000000000000004">
      <c r="A51" s="12" t="s">
        <v>609</v>
      </c>
    </row>
    <row r="52" spans="1:13" x14ac:dyDescent="0.55000000000000004">
      <c r="A52" s="389" t="s">
        <v>488</v>
      </c>
      <c r="B52" s="389"/>
      <c r="C52" s="389"/>
      <c r="D52" s="389"/>
      <c r="E52" s="389"/>
      <c r="F52" s="389"/>
      <c r="G52" s="389"/>
      <c r="H52" s="389"/>
      <c r="I52" s="389"/>
      <c r="J52" s="389"/>
      <c r="K52" s="389"/>
      <c r="L52" s="389"/>
      <c r="M52" s="389"/>
    </row>
    <row r="53" spans="1:13" x14ac:dyDescent="0.55000000000000004">
      <c r="A53" s="389"/>
      <c r="B53" s="389"/>
      <c r="C53" s="389"/>
      <c r="D53" s="389"/>
      <c r="E53" s="389"/>
      <c r="F53" s="389"/>
      <c r="G53" s="389"/>
      <c r="H53" s="389"/>
      <c r="I53" s="389"/>
      <c r="J53" s="389"/>
      <c r="K53" s="389"/>
      <c r="L53" s="389"/>
      <c r="M53" s="389"/>
    </row>
    <row r="54" spans="1:13" x14ac:dyDescent="0.55000000000000004">
      <c r="A54" s="389"/>
      <c r="B54" s="389"/>
      <c r="C54" s="389"/>
      <c r="D54" s="389"/>
      <c r="E54" s="389"/>
      <c r="F54" s="389"/>
      <c r="G54" s="389"/>
      <c r="H54" s="389"/>
      <c r="I54" s="389"/>
      <c r="J54" s="389"/>
      <c r="K54" s="389"/>
      <c r="L54" s="389"/>
      <c r="M54" s="389"/>
    </row>
    <row r="55" spans="1:13" x14ac:dyDescent="0.55000000000000004">
      <c r="A55" s="389"/>
      <c r="B55" s="389"/>
      <c r="C55" s="389"/>
      <c r="D55" s="389"/>
      <c r="E55" s="389"/>
      <c r="F55" s="389"/>
      <c r="G55" s="389"/>
      <c r="H55" s="389"/>
      <c r="I55" s="389"/>
      <c r="J55" s="389"/>
      <c r="K55" s="389"/>
      <c r="L55" s="389"/>
      <c r="M55" s="389"/>
    </row>
    <row r="56" spans="1:13" x14ac:dyDescent="0.55000000000000004">
      <c r="A56" s="389"/>
      <c r="B56" s="389"/>
      <c r="C56" s="389"/>
      <c r="D56" s="389"/>
      <c r="E56" s="389"/>
      <c r="F56" s="389"/>
      <c r="G56" s="389"/>
      <c r="H56" s="389"/>
      <c r="I56" s="389"/>
      <c r="J56" s="389"/>
      <c r="K56" s="389"/>
      <c r="L56" s="389"/>
      <c r="M56" s="389"/>
    </row>
    <row r="57" spans="1:13" x14ac:dyDescent="0.55000000000000004">
      <c r="A57" s="389"/>
      <c r="B57" s="389"/>
      <c r="C57" s="389"/>
      <c r="D57" s="389"/>
      <c r="E57" s="389"/>
      <c r="F57" s="389"/>
      <c r="G57" s="389"/>
      <c r="H57" s="389"/>
      <c r="I57" s="389"/>
      <c r="J57" s="389"/>
      <c r="K57" s="389"/>
      <c r="L57" s="389"/>
      <c r="M57" s="389"/>
    </row>
    <row r="58" spans="1:13" x14ac:dyDescent="0.55000000000000004">
      <c r="A58" s="389"/>
      <c r="B58" s="389"/>
      <c r="C58" s="389"/>
      <c r="D58" s="389"/>
      <c r="E58" s="389"/>
      <c r="F58" s="389"/>
      <c r="G58" s="389"/>
      <c r="H58" s="389"/>
      <c r="I58" s="389"/>
      <c r="J58" s="389"/>
      <c r="K58" s="389"/>
      <c r="L58" s="389"/>
      <c r="M58" s="389"/>
    </row>
    <row r="60" spans="1:13" x14ac:dyDescent="0.55000000000000004">
      <c r="A60" s="400" t="s">
        <v>320</v>
      </c>
      <c r="B60" s="400"/>
      <c r="C60" s="400"/>
      <c r="D60" s="400"/>
      <c r="E60" s="400"/>
      <c r="F60" s="400"/>
      <c r="G60" s="400"/>
      <c r="H60" s="400"/>
      <c r="I60" s="400"/>
      <c r="J60" s="400"/>
      <c r="K60" s="400"/>
      <c r="L60" s="400"/>
      <c r="M60" s="400"/>
    </row>
    <row r="61" spans="1:13" x14ac:dyDescent="0.55000000000000004">
      <c r="A61" s="400"/>
      <c r="B61" s="400"/>
      <c r="C61" s="400"/>
      <c r="D61" s="400"/>
      <c r="E61" s="400"/>
      <c r="F61" s="400"/>
      <c r="G61" s="400"/>
      <c r="H61" s="400"/>
      <c r="I61" s="400"/>
      <c r="J61" s="400"/>
      <c r="K61" s="400"/>
      <c r="L61" s="400"/>
      <c r="M61" s="400"/>
    </row>
    <row r="62" spans="1:13" x14ac:dyDescent="0.55000000000000004">
      <c r="A62" s="400"/>
      <c r="B62" s="400"/>
      <c r="C62" s="400"/>
      <c r="D62" s="400"/>
      <c r="E62" s="400"/>
      <c r="F62" s="400"/>
      <c r="G62" s="400"/>
      <c r="H62" s="400"/>
      <c r="I62" s="400"/>
      <c r="J62" s="400"/>
      <c r="K62" s="400"/>
      <c r="L62" s="400"/>
      <c r="M62" s="400"/>
    </row>
    <row r="64" spans="1:13" ht="15" customHeight="1" x14ac:dyDescent="0.55000000000000004">
      <c r="A64" s="389" t="s">
        <v>528</v>
      </c>
      <c r="B64" s="389"/>
      <c r="C64" s="389"/>
      <c r="D64" s="389"/>
      <c r="E64" s="389"/>
      <c r="F64" s="389"/>
      <c r="G64" s="389"/>
      <c r="H64" s="389"/>
      <c r="I64" s="389"/>
      <c r="J64" s="389"/>
      <c r="K64" s="389"/>
      <c r="L64" s="389"/>
      <c r="M64" s="389"/>
    </row>
    <row r="65" spans="1:13" x14ac:dyDescent="0.55000000000000004">
      <c r="A65" s="389"/>
      <c r="B65" s="389"/>
      <c r="C65" s="389"/>
      <c r="D65" s="389"/>
      <c r="E65" s="389"/>
      <c r="F65" s="389"/>
      <c r="G65" s="389"/>
      <c r="H65" s="389"/>
      <c r="I65" s="389"/>
      <c r="J65" s="389"/>
      <c r="K65" s="389"/>
      <c r="L65" s="389"/>
      <c r="M65" s="389"/>
    </row>
    <row r="66" spans="1:13" x14ac:dyDescent="0.55000000000000004">
      <c r="A66" s="389"/>
      <c r="B66" s="389"/>
      <c r="C66" s="389"/>
      <c r="D66" s="389"/>
      <c r="E66" s="389"/>
      <c r="F66" s="389"/>
      <c r="G66" s="389"/>
      <c r="H66" s="389"/>
      <c r="I66" s="389"/>
      <c r="J66" s="389"/>
      <c r="K66" s="389"/>
      <c r="L66" s="389"/>
      <c r="M66" s="389"/>
    </row>
    <row r="67" spans="1:13" x14ac:dyDescent="0.55000000000000004">
      <c r="A67" s="389"/>
      <c r="B67" s="389"/>
      <c r="C67" s="389"/>
      <c r="D67" s="389"/>
      <c r="E67" s="389"/>
      <c r="F67" s="389"/>
      <c r="G67" s="389"/>
      <c r="H67" s="389"/>
      <c r="I67" s="389"/>
      <c r="J67" s="389"/>
      <c r="K67" s="389"/>
      <c r="L67" s="389"/>
      <c r="M67" s="389"/>
    </row>
    <row r="70" spans="1:13" ht="15" customHeight="1" x14ac:dyDescent="0.55000000000000004">
      <c r="A70" s="399" t="s">
        <v>590</v>
      </c>
      <c r="B70" s="399"/>
      <c r="C70" s="399"/>
      <c r="D70" s="399"/>
      <c r="E70" s="399"/>
      <c r="F70" s="399"/>
      <c r="G70" s="399"/>
      <c r="H70" s="399"/>
      <c r="I70" s="399"/>
      <c r="J70" s="399"/>
      <c r="K70" s="399"/>
      <c r="L70" s="399"/>
      <c r="M70" s="399"/>
    </row>
    <row r="71" spans="1:13" x14ac:dyDescent="0.55000000000000004">
      <c r="A71" s="399"/>
      <c r="B71" s="399"/>
      <c r="C71" s="399"/>
      <c r="D71" s="399"/>
      <c r="E71" s="399"/>
      <c r="F71" s="399"/>
      <c r="G71" s="399"/>
      <c r="H71" s="399"/>
      <c r="I71" s="399"/>
      <c r="J71" s="399"/>
      <c r="K71" s="399"/>
      <c r="L71" s="399"/>
      <c r="M71" s="399"/>
    </row>
  </sheetData>
  <sheetProtection algorithmName="SHA-512" hashValue="+PvBrBkdPK+TLoVfVkny2FE8iuv7nXmBQsEbb1iY7G/ZqeLoqwHNqwZsXPxHHK3bKQJDMeZBi4J4Pv26OB/txw==" saltValue="B4Hm8S5UI6HZpggcvtvfGA==" spinCount="100000" sheet="1" objects="1" scenarios="1"/>
  <customSheetViews>
    <customSheetView guid="{13810DCC-AA08-45AA-A2EB-614B3F1533B3}" showGridLines="0">
      <pane ySplit="4" topLeftCell="A17" activePane="bottomLeft" state="frozen"/>
      <selection pane="bottomLeft" activeCell="D43" sqref="D43"/>
      <pageMargins left="0.7" right="0.7" top="0.75" bottom="0.75" header="0.3" footer="0.3"/>
      <pageSetup orientation="portrait" horizontalDpi="1200" verticalDpi="1200" r:id="rId1"/>
    </customSheetView>
  </customSheetViews>
  <mergeCells count="9">
    <mergeCell ref="A70:M71"/>
    <mergeCell ref="A64:M67"/>
    <mergeCell ref="A60:M62"/>
    <mergeCell ref="A42:M44"/>
    <mergeCell ref="A7:M11"/>
    <mergeCell ref="A35:M39"/>
    <mergeCell ref="A13:M16"/>
    <mergeCell ref="A18:M27"/>
    <mergeCell ref="A52:M58"/>
  </mergeCell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C5CA"/>
  </sheetPr>
  <dimension ref="A1:M114"/>
  <sheetViews>
    <sheetView showGridLines="0" workbookViewId="0">
      <pane ySplit="4" topLeftCell="A17" activePane="bottomLeft" state="frozen"/>
      <selection pane="bottomLeft"/>
    </sheetView>
  </sheetViews>
  <sheetFormatPr defaultRowHeight="14.4" x14ac:dyDescent="0.55000000000000004"/>
  <cols>
    <col min="1" max="1" width="5.15625" customWidth="1"/>
    <col min="2" max="2" width="4.5234375" customWidth="1"/>
    <col min="4" max="4" width="10.26171875" customWidth="1"/>
    <col min="5" max="6" width="10.7890625" customWidth="1"/>
    <col min="7" max="10" width="11.15625" customWidth="1"/>
  </cols>
  <sheetData>
    <row r="1" spans="1:13" ht="18.3" x14ac:dyDescent="0.7">
      <c r="A1" s="2" t="str">
        <f>'Cover and Instructions'!A1</f>
        <v>Georgia State Health Benefit Plan MHPAEA Parity</v>
      </c>
      <c r="M1" s="42" t="s">
        <v>527</v>
      </c>
    </row>
    <row r="2" spans="1:13" ht="25.8" x14ac:dyDescent="0.95">
      <c r="A2" s="3" t="s">
        <v>16</v>
      </c>
    </row>
    <row r="3" spans="1:13" ht="20.399999999999999" x14ac:dyDescent="0.75">
      <c r="A3" s="7" t="s">
        <v>79</v>
      </c>
    </row>
    <row r="5" spans="1:13" x14ac:dyDescent="0.55000000000000004">
      <c r="A5" s="12" t="s">
        <v>589</v>
      </c>
    </row>
    <row r="7" spans="1:13" ht="15" customHeight="1" x14ac:dyDescent="0.55000000000000004">
      <c r="A7" s="385" t="s">
        <v>91</v>
      </c>
      <c r="B7" s="385"/>
      <c r="C7" s="385"/>
      <c r="D7" s="385"/>
      <c r="E7" s="385"/>
      <c r="F7" s="385"/>
      <c r="G7" s="385"/>
      <c r="H7" s="385"/>
      <c r="I7" s="385"/>
      <c r="J7" s="385"/>
      <c r="K7" s="385"/>
      <c r="L7" s="385"/>
      <c r="M7" s="385"/>
    </row>
    <row r="8" spans="1:13" x14ac:dyDescent="0.55000000000000004">
      <c r="A8" s="385"/>
      <c r="B8" s="385"/>
      <c r="C8" s="385"/>
      <c r="D8" s="385"/>
      <c r="E8" s="385"/>
      <c r="F8" s="385"/>
      <c r="G8" s="385"/>
      <c r="H8" s="385"/>
      <c r="I8" s="385"/>
      <c r="J8" s="385"/>
      <c r="K8" s="385"/>
      <c r="L8" s="385"/>
      <c r="M8" s="385"/>
    </row>
    <row r="9" spans="1:13" x14ac:dyDescent="0.55000000000000004">
      <c r="A9" s="385"/>
      <c r="B9" s="385"/>
      <c r="C9" s="385"/>
      <c r="D9" s="385"/>
      <c r="E9" s="385"/>
      <c r="F9" s="385"/>
      <c r="G9" s="385"/>
      <c r="H9" s="385"/>
      <c r="I9" s="385"/>
      <c r="J9" s="385"/>
      <c r="K9" s="385"/>
      <c r="L9" s="385"/>
      <c r="M9" s="385"/>
    </row>
    <row r="10" spans="1:13" x14ac:dyDescent="0.55000000000000004">
      <c r="A10" s="385"/>
      <c r="B10" s="385"/>
      <c r="C10" s="385"/>
      <c r="D10" s="385"/>
      <c r="E10" s="385"/>
      <c r="F10" s="385"/>
      <c r="G10" s="385"/>
      <c r="H10" s="385"/>
      <c r="I10" s="385"/>
      <c r="J10" s="385"/>
      <c r="K10" s="385"/>
      <c r="L10" s="385"/>
      <c r="M10" s="385"/>
    </row>
    <row r="11" spans="1:13" x14ac:dyDescent="0.55000000000000004">
      <c r="A11" s="385"/>
      <c r="B11" s="385"/>
      <c r="C11" s="385"/>
      <c r="D11" s="385"/>
      <c r="E11" s="385"/>
      <c r="F11" s="385"/>
      <c r="G11" s="385"/>
      <c r="H11" s="385"/>
      <c r="I11" s="385"/>
      <c r="J11" s="385"/>
      <c r="K11" s="385"/>
      <c r="L11" s="385"/>
      <c r="M11" s="385"/>
    </row>
    <row r="12" spans="1:13" x14ac:dyDescent="0.55000000000000004">
      <c r="A12" s="6"/>
      <c r="B12" s="6"/>
      <c r="C12" s="6"/>
      <c r="D12" s="6"/>
      <c r="E12" s="6"/>
      <c r="F12" s="6"/>
      <c r="G12" s="6"/>
      <c r="H12" s="6"/>
      <c r="I12" s="6"/>
      <c r="J12" s="6"/>
      <c r="K12" s="6"/>
      <c r="L12" s="6"/>
      <c r="M12" s="6"/>
    </row>
    <row r="13" spans="1:13" x14ac:dyDescent="0.55000000000000004">
      <c r="A13" s="12" t="s">
        <v>594</v>
      </c>
    </row>
    <row r="15" spans="1:13" x14ac:dyDescent="0.55000000000000004">
      <c r="A15" s="1" t="s">
        <v>30</v>
      </c>
    </row>
    <row r="16" spans="1:13" x14ac:dyDescent="0.55000000000000004">
      <c r="A16" s="385" t="s">
        <v>608</v>
      </c>
      <c r="B16" s="385"/>
      <c r="C16" s="385"/>
      <c r="D16" s="385"/>
      <c r="E16" s="385"/>
      <c r="F16" s="385"/>
      <c r="G16" s="385"/>
      <c r="H16" s="385"/>
      <c r="I16" s="385"/>
      <c r="J16" s="385"/>
      <c r="K16" s="385"/>
      <c r="L16" s="385"/>
    </row>
    <row r="17" spans="1:12" x14ac:dyDescent="0.55000000000000004">
      <c r="A17" s="385"/>
      <c r="B17" s="385"/>
      <c r="C17" s="385"/>
      <c r="D17" s="385"/>
      <c r="E17" s="385"/>
      <c r="F17" s="385"/>
      <c r="G17" s="385"/>
      <c r="H17" s="385"/>
      <c r="I17" s="385"/>
      <c r="J17" s="385"/>
      <c r="K17" s="385"/>
      <c r="L17" s="385"/>
    </row>
    <row r="18" spans="1:12" x14ac:dyDescent="0.55000000000000004">
      <c r="A18" s="385"/>
      <c r="B18" s="385"/>
      <c r="C18" s="385"/>
      <c r="D18" s="385"/>
      <c r="E18" s="385"/>
      <c r="F18" s="385"/>
      <c r="G18" s="385"/>
      <c r="H18" s="385"/>
      <c r="I18" s="385"/>
      <c r="J18" s="385"/>
      <c r="K18" s="385"/>
      <c r="L18" s="385"/>
    </row>
    <row r="19" spans="1:12" x14ac:dyDescent="0.55000000000000004">
      <c r="A19" s="385"/>
      <c r="B19" s="385"/>
      <c r="C19" s="385"/>
      <c r="D19" s="385"/>
      <c r="E19" s="385"/>
      <c r="F19" s="385"/>
      <c r="G19" s="385"/>
      <c r="H19" s="385"/>
      <c r="I19" s="385"/>
      <c r="J19" s="385"/>
      <c r="K19" s="385"/>
      <c r="L19" s="385"/>
    </row>
    <row r="20" spans="1:12" x14ac:dyDescent="0.55000000000000004">
      <c r="A20" s="385"/>
      <c r="B20" s="385"/>
      <c r="C20" s="385"/>
      <c r="D20" s="385"/>
      <c r="E20" s="385"/>
      <c r="F20" s="385"/>
      <c r="G20" s="385"/>
      <c r="H20" s="385"/>
      <c r="I20" s="385"/>
      <c r="J20" s="385"/>
      <c r="K20" s="385"/>
      <c r="L20" s="385"/>
    </row>
    <row r="21" spans="1:12" x14ac:dyDescent="0.55000000000000004">
      <c r="A21" s="385"/>
      <c r="B21" s="385"/>
      <c r="C21" s="385"/>
      <c r="D21" s="385"/>
      <c r="E21" s="385"/>
      <c r="F21" s="385"/>
      <c r="G21" s="385"/>
      <c r="H21" s="385"/>
      <c r="I21" s="385"/>
      <c r="J21" s="385"/>
      <c r="K21" s="385"/>
      <c r="L21" s="385"/>
    </row>
    <row r="22" spans="1:12" x14ac:dyDescent="0.55000000000000004">
      <c r="A22" s="1" t="s">
        <v>31</v>
      </c>
    </row>
    <row r="23" spans="1:12" x14ac:dyDescent="0.55000000000000004">
      <c r="A23" s="385" t="s">
        <v>604</v>
      </c>
      <c r="B23" s="385"/>
      <c r="C23" s="385"/>
      <c r="D23" s="385"/>
      <c r="E23" s="385"/>
      <c r="F23" s="385"/>
      <c r="G23" s="385"/>
      <c r="H23" s="385"/>
      <c r="I23" s="385"/>
      <c r="J23" s="385"/>
      <c r="K23" s="385"/>
      <c r="L23" s="385"/>
    </row>
    <row r="24" spans="1:12" x14ac:dyDescent="0.55000000000000004">
      <c r="A24" s="385"/>
      <c r="B24" s="385"/>
      <c r="C24" s="385"/>
      <c r="D24" s="385"/>
      <c r="E24" s="385"/>
      <c r="F24" s="385"/>
      <c r="G24" s="385"/>
      <c r="H24" s="385"/>
      <c r="I24" s="385"/>
      <c r="J24" s="385"/>
      <c r="K24" s="385"/>
      <c r="L24" s="385"/>
    </row>
    <row r="25" spans="1:12" x14ac:dyDescent="0.55000000000000004">
      <c r="A25" s="385"/>
      <c r="B25" s="385"/>
      <c r="C25" s="385"/>
      <c r="D25" s="385"/>
      <c r="E25" s="385"/>
      <c r="F25" s="385"/>
      <c r="G25" s="385"/>
      <c r="H25" s="385"/>
      <c r="I25" s="385"/>
      <c r="J25" s="385"/>
      <c r="K25" s="385"/>
      <c r="L25" s="385"/>
    </row>
    <row r="27" spans="1:12" x14ac:dyDescent="0.55000000000000004">
      <c r="B27" s="5" t="s">
        <v>27</v>
      </c>
      <c r="C27" t="s">
        <v>34</v>
      </c>
    </row>
    <row r="28" spans="1:12" x14ac:dyDescent="0.55000000000000004">
      <c r="B28" s="5" t="s">
        <v>28</v>
      </c>
      <c r="C28" t="s">
        <v>35</v>
      </c>
    </row>
    <row r="29" spans="1:12" x14ac:dyDescent="0.55000000000000004">
      <c r="B29" s="5" t="s">
        <v>32</v>
      </c>
      <c r="C29" t="s">
        <v>36</v>
      </c>
    </row>
    <row r="30" spans="1:12" x14ac:dyDescent="0.55000000000000004">
      <c r="B30" s="5" t="s">
        <v>33</v>
      </c>
      <c r="C30" t="s">
        <v>37</v>
      </c>
    </row>
    <row r="32" spans="1:12" x14ac:dyDescent="0.55000000000000004">
      <c r="A32" s="1" t="s">
        <v>39</v>
      </c>
    </row>
    <row r="33" spans="1:12" x14ac:dyDescent="0.55000000000000004">
      <c r="A33" s="385" t="s">
        <v>610</v>
      </c>
      <c r="B33" s="385"/>
      <c r="C33" s="385"/>
      <c r="D33" s="385"/>
      <c r="E33" s="385"/>
      <c r="F33" s="385"/>
      <c r="G33" s="385"/>
      <c r="H33" s="385"/>
      <c r="I33" s="385"/>
      <c r="J33" s="385"/>
      <c r="K33" s="385"/>
      <c r="L33" s="385"/>
    </row>
    <row r="34" spans="1:12" x14ac:dyDescent="0.55000000000000004">
      <c r="A34" s="385"/>
      <c r="B34" s="385"/>
      <c r="C34" s="385"/>
      <c r="D34" s="385"/>
      <c r="E34" s="385"/>
      <c r="F34" s="385"/>
      <c r="G34" s="385"/>
      <c r="H34" s="385"/>
      <c r="I34" s="385"/>
      <c r="J34" s="385"/>
      <c r="K34" s="385"/>
      <c r="L34" s="385"/>
    </row>
    <row r="35" spans="1:12" x14ac:dyDescent="0.55000000000000004">
      <c r="A35" s="385"/>
      <c r="B35" s="385"/>
      <c r="C35" s="385"/>
      <c r="D35" s="385"/>
      <c r="E35" s="385"/>
      <c r="F35" s="385"/>
      <c r="G35" s="385"/>
      <c r="H35" s="385"/>
      <c r="I35" s="385"/>
      <c r="J35" s="385"/>
      <c r="K35" s="385"/>
      <c r="L35" s="385"/>
    </row>
    <row r="36" spans="1:12" x14ac:dyDescent="0.55000000000000004">
      <c r="A36" s="385"/>
      <c r="B36" s="385"/>
      <c r="C36" s="385"/>
      <c r="D36" s="385"/>
      <c r="E36" s="385"/>
      <c r="F36" s="385"/>
      <c r="G36" s="385"/>
      <c r="H36" s="385"/>
      <c r="I36" s="385"/>
      <c r="J36" s="385"/>
      <c r="K36" s="385"/>
      <c r="L36" s="385"/>
    </row>
    <row r="37" spans="1:12" x14ac:dyDescent="0.55000000000000004">
      <c r="A37" s="385"/>
      <c r="B37" s="385"/>
      <c r="C37" s="385"/>
      <c r="D37" s="385"/>
      <c r="E37" s="385"/>
      <c r="F37" s="385"/>
      <c r="G37" s="385"/>
      <c r="H37" s="385"/>
      <c r="I37" s="385"/>
      <c r="J37" s="385"/>
      <c r="K37" s="385"/>
      <c r="L37" s="385"/>
    </row>
    <row r="38" spans="1:12" x14ac:dyDescent="0.55000000000000004">
      <c r="A38" s="385"/>
      <c r="B38" s="385"/>
      <c r="C38" s="385"/>
      <c r="D38" s="385"/>
      <c r="E38" s="385"/>
      <c r="F38" s="385"/>
      <c r="G38" s="385"/>
      <c r="H38" s="385"/>
      <c r="I38" s="385"/>
      <c r="J38" s="385"/>
      <c r="K38" s="385"/>
      <c r="L38" s="385"/>
    </row>
    <row r="40" spans="1:12" x14ac:dyDescent="0.55000000000000004">
      <c r="A40" s="1" t="s">
        <v>40</v>
      </c>
    </row>
    <row r="41" spans="1:12" x14ac:dyDescent="0.55000000000000004">
      <c r="A41" t="s">
        <v>63</v>
      </c>
    </row>
    <row r="43" spans="1:12" x14ac:dyDescent="0.55000000000000004">
      <c r="B43" s="5" t="s">
        <v>27</v>
      </c>
      <c r="C43" s="385" t="s">
        <v>64</v>
      </c>
      <c r="D43" s="385"/>
      <c r="E43" s="385"/>
      <c r="F43" s="385"/>
      <c r="G43" s="385"/>
      <c r="H43" s="385"/>
      <c r="I43" s="385"/>
      <c r="J43" s="385"/>
      <c r="K43" s="385"/>
      <c r="L43" s="385"/>
    </row>
    <row r="44" spans="1:12" x14ac:dyDescent="0.55000000000000004">
      <c r="B44" s="5"/>
      <c r="C44" s="385"/>
      <c r="D44" s="385"/>
      <c r="E44" s="385"/>
      <c r="F44" s="385"/>
      <c r="G44" s="385"/>
      <c r="H44" s="385"/>
      <c r="I44" s="385"/>
      <c r="J44" s="385"/>
      <c r="K44" s="385"/>
      <c r="L44" s="385"/>
    </row>
    <row r="45" spans="1:12" x14ac:dyDescent="0.55000000000000004">
      <c r="B45" s="5"/>
    </row>
    <row r="46" spans="1:12" x14ac:dyDescent="0.55000000000000004">
      <c r="B46" s="5" t="s">
        <v>28</v>
      </c>
      <c r="C46" t="s">
        <v>65</v>
      </c>
    </row>
    <row r="47" spans="1:12" x14ac:dyDescent="0.55000000000000004">
      <c r="B47" s="5"/>
    </row>
    <row r="48" spans="1:12" x14ac:dyDescent="0.55000000000000004">
      <c r="B48" s="5" t="s">
        <v>32</v>
      </c>
      <c r="C48" s="385" t="s">
        <v>611</v>
      </c>
      <c r="D48" s="385"/>
      <c r="E48" s="385"/>
      <c r="F48" s="385"/>
      <c r="G48" s="385"/>
      <c r="H48" s="385"/>
      <c r="I48" s="385"/>
      <c r="J48" s="385"/>
      <c r="K48" s="385"/>
      <c r="L48" s="385"/>
    </row>
    <row r="49" spans="2:12" x14ac:dyDescent="0.55000000000000004">
      <c r="C49" s="385"/>
      <c r="D49" s="385"/>
      <c r="E49" s="385"/>
      <c r="F49" s="385"/>
      <c r="G49" s="385"/>
      <c r="H49" s="385"/>
      <c r="I49" s="385"/>
      <c r="J49" s="385"/>
      <c r="K49" s="385"/>
      <c r="L49" s="385"/>
    </row>
    <row r="51" spans="2:12" x14ac:dyDescent="0.55000000000000004">
      <c r="B51" s="5" t="s">
        <v>33</v>
      </c>
      <c r="C51" t="s">
        <v>66</v>
      </c>
    </row>
    <row r="53" spans="2:12" x14ac:dyDescent="0.55000000000000004">
      <c r="B53" s="5" t="s">
        <v>67</v>
      </c>
      <c r="C53" t="s">
        <v>612</v>
      </c>
    </row>
    <row r="55" spans="2:12" x14ac:dyDescent="0.55000000000000004">
      <c r="B55" s="5" t="s">
        <v>68</v>
      </c>
      <c r="C55" s="385" t="s">
        <v>92</v>
      </c>
      <c r="D55" s="385"/>
      <c r="E55" s="385"/>
      <c r="F55" s="385"/>
      <c r="G55" s="385"/>
      <c r="H55" s="385"/>
      <c r="I55" s="385"/>
      <c r="J55" s="385"/>
      <c r="K55" s="385"/>
      <c r="L55" s="385"/>
    </row>
    <row r="56" spans="2:12" x14ac:dyDescent="0.55000000000000004">
      <c r="C56" s="385"/>
      <c r="D56" s="385"/>
      <c r="E56" s="385"/>
      <c r="F56" s="385"/>
      <c r="G56" s="385"/>
      <c r="H56" s="385"/>
      <c r="I56" s="385"/>
      <c r="J56" s="385"/>
      <c r="K56" s="385"/>
      <c r="L56" s="385"/>
    </row>
    <row r="58" spans="2:12" x14ac:dyDescent="0.55000000000000004">
      <c r="B58" s="5" t="s">
        <v>69</v>
      </c>
      <c r="C58" t="s">
        <v>70</v>
      </c>
    </row>
    <row r="60" spans="2:12" x14ac:dyDescent="0.55000000000000004">
      <c r="B60" s="5" t="s">
        <v>71</v>
      </c>
      <c r="C60" s="385" t="s">
        <v>613</v>
      </c>
      <c r="D60" s="385"/>
      <c r="E60" s="385"/>
      <c r="F60" s="385"/>
      <c r="G60" s="385"/>
      <c r="H60" s="385"/>
      <c r="I60" s="385"/>
      <c r="J60" s="385"/>
      <c r="K60" s="385"/>
      <c r="L60" s="385"/>
    </row>
    <row r="61" spans="2:12" x14ac:dyDescent="0.55000000000000004">
      <c r="C61" s="385"/>
      <c r="D61" s="385"/>
      <c r="E61" s="385"/>
      <c r="F61" s="385"/>
      <c r="G61" s="385"/>
      <c r="H61" s="385"/>
      <c r="I61" s="385"/>
      <c r="J61" s="385"/>
      <c r="K61" s="385"/>
      <c r="L61" s="385"/>
    </row>
    <row r="63" spans="2:12" x14ac:dyDescent="0.55000000000000004">
      <c r="B63" s="5" t="s">
        <v>72</v>
      </c>
      <c r="C63" t="s">
        <v>73</v>
      </c>
    </row>
    <row r="65" spans="1:12" x14ac:dyDescent="0.55000000000000004">
      <c r="A65" s="12" t="s">
        <v>615</v>
      </c>
    </row>
    <row r="66" spans="1:12" x14ac:dyDescent="0.55000000000000004">
      <c r="A66" s="25" t="s">
        <v>614</v>
      </c>
    </row>
    <row r="67" spans="1:12" x14ac:dyDescent="0.55000000000000004">
      <c r="A67" s="12"/>
    </row>
    <row r="68" spans="1:12" x14ac:dyDescent="0.55000000000000004">
      <c r="A68" s="12"/>
      <c r="C68" s="29" t="s">
        <v>13</v>
      </c>
      <c r="D68" s="29" t="s">
        <v>245</v>
      </c>
      <c r="E68" s="29" t="s">
        <v>246</v>
      </c>
      <c r="F68" s="29"/>
    </row>
    <row r="69" spans="1:12" x14ac:dyDescent="0.55000000000000004">
      <c r="A69" s="12"/>
      <c r="B69" s="27" t="s">
        <v>259</v>
      </c>
    </row>
    <row r="70" spans="1:12" x14ac:dyDescent="0.55000000000000004">
      <c r="A70" s="12"/>
      <c r="C70" s="26" t="s">
        <v>258</v>
      </c>
      <c r="D70" t="s">
        <v>195</v>
      </c>
    </row>
    <row r="71" spans="1:12" x14ac:dyDescent="0.55000000000000004">
      <c r="A71" s="12"/>
      <c r="C71" s="26" t="s">
        <v>208</v>
      </c>
      <c r="D71" s="12"/>
      <c r="E71" t="s">
        <v>243</v>
      </c>
    </row>
    <row r="72" spans="1:12" x14ac:dyDescent="0.55000000000000004">
      <c r="A72" s="12"/>
      <c r="C72" s="26" t="s">
        <v>250</v>
      </c>
      <c r="D72" s="12"/>
      <c r="E72" t="s">
        <v>244</v>
      </c>
    </row>
    <row r="73" spans="1:12" x14ac:dyDescent="0.55000000000000004">
      <c r="A73" s="12"/>
      <c r="C73" s="26" t="s">
        <v>251</v>
      </c>
      <c r="E73" t="s">
        <v>247</v>
      </c>
    </row>
    <row r="74" spans="1:12" x14ac:dyDescent="0.55000000000000004">
      <c r="A74" s="12"/>
      <c r="C74" s="26" t="s">
        <v>252</v>
      </c>
      <c r="D74" t="s">
        <v>196</v>
      </c>
    </row>
    <row r="75" spans="1:12" x14ac:dyDescent="0.55000000000000004">
      <c r="A75" s="12"/>
      <c r="C75" s="26" t="s">
        <v>253</v>
      </c>
      <c r="D75" t="s">
        <v>197</v>
      </c>
    </row>
    <row r="76" spans="1:12" x14ac:dyDescent="0.55000000000000004">
      <c r="A76" s="12"/>
      <c r="C76" s="26" t="s">
        <v>254</v>
      </c>
      <c r="D76" t="s">
        <v>256</v>
      </c>
    </row>
    <row r="77" spans="1:12" x14ac:dyDescent="0.55000000000000004">
      <c r="A77" s="12"/>
      <c r="B77" s="27" t="s">
        <v>260</v>
      </c>
      <c r="C77" s="26"/>
    </row>
    <row r="78" spans="1:12" x14ac:dyDescent="0.55000000000000004">
      <c r="A78" s="12"/>
      <c r="C78" s="26" t="s">
        <v>255</v>
      </c>
      <c r="D78" t="s">
        <v>257</v>
      </c>
    </row>
    <row r="79" spans="1:12" x14ac:dyDescent="0.55000000000000004">
      <c r="A79" s="12"/>
    </row>
    <row r="80" spans="1:12" x14ac:dyDescent="0.55000000000000004">
      <c r="A80" s="402" t="s">
        <v>489</v>
      </c>
      <c r="B80" s="402"/>
      <c r="C80" s="402"/>
      <c r="D80" s="402"/>
      <c r="E80" s="402"/>
      <c r="F80" s="402"/>
      <c r="G80" s="402"/>
      <c r="H80" s="402"/>
      <c r="I80" s="402"/>
      <c r="J80" s="402"/>
      <c r="K80" s="402"/>
      <c r="L80" s="402"/>
    </row>
    <row r="81" spans="1:12" x14ac:dyDescent="0.55000000000000004">
      <c r="A81" s="402"/>
      <c r="B81" s="402"/>
      <c r="C81" s="402"/>
      <c r="D81" s="402"/>
      <c r="E81" s="402"/>
      <c r="F81" s="402"/>
      <c r="G81" s="402"/>
      <c r="H81" s="402"/>
      <c r="I81" s="402"/>
      <c r="J81" s="402"/>
      <c r="K81" s="402"/>
      <c r="L81" s="402"/>
    </row>
    <row r="82" spans="1:12" x14ac:dyDescent="0.55000000000000004">
      <c r="A82" s="402"/>
      <c r="B82" s="402"/>
      <c r="C82" s="402"/>
      <c r="D82" s="402"/>
      <c r="E82" s="402"/>
      <c r="F82" s="402"/>
      <c r="G82" s="402"/>
      <c r="H82" s="402"/>
      <c r="I82" s="402"/>
      <c r="J82" s="402"/>
      <c r="K82" s="402"/>
      <c r="L82" s="402"/>
    </row>
    <row r="83" spans="1:12" x14ac:dyDescent="0.55000000000000004">
      <c r="A83" s="402"/>
      <c r="B83" s="402"/>
      <c r="C83" s="402"/>
      <c r="D83" s="402"/>
      <c r="E83" s="402"/>
      <c r="F83" s="402"/>
      <c r="G83" s="402"/>
      <c r="H83" s="402"/>
      <c r="I83" s="402"/>
      <c r="J83" s="402"/>
      <c r="K83" s="402"/>
      <c r="L83" s="402"/>
    </row>
    <row r="84" spans="1:12" x14ac:dyDescent="0.55000000000000004">
      <c r="A84" s="402"/>
      <c r="B84" s="402"/>
      <c r="C84" s="402"/>
      <c r="D84" s="402"/>
      <c r="E84" s="402"/>
      <c r="F84" s="402"/>
      <c r="G84" s="402"/>
      <c r="H84" s="402"/>
      <c r="I84" s="402"/>
      <c r="J84" s="402"/>
      <c r="K84" s="402"/>
      <c r="L84" s="402"/>
    </row>
    <row r="85" spans="1:12" x14ac:dyDescent="0.55000000000000004">
      <c r="A85" s="402"/>
      <c r="B85" s="402"/>
      <c r="C85" s="402"/>
      <c r="D85" s="402"/>
      <c r="E85" s="402"/>
      <c r="F85" s="402"/>
      <c r="G85" s="402"/>
      <c r="H85" s="402"/>
      <c r="I85" s="402"/>
      <c r="J85" s="402"/>
      <c r="K85" s="402"/>
      <c r="L85" s="402"/>
    </row>
    <row r="86" spans="1:12" x14ac:dyDescent="0.55000000000000004">
      <c r="A86" s="402"/>
      <c r="B86" s="402"/>
      <c r="C86" s="402"/>
      <c r="D86" s="402"/>
      <c r="E86" s="402"/>
      <c r="F86" s="402"/>
      <c r="G86" s="402"/>
      <c r="H86" s="402"/>
      <c r="I86" s="402"/>
      <c r="J86" s="402"/>
      <c r="K86" s="402"/>
      <c r="L86" s="402"/>
    </row>
    <row r="87" spans="1:12" x14ac:dyDescent="0.55000000000000004">
      <c r="A87" s="12"/>
    </row>
    <row r="88" spans="1:12" x14ac:dyDescent="0.55000000000000004">
      <c r="A88" s="402" t="s">
        <v>490</v>
      </c>
      <c r="B88" s="402"/>
      <c r="C88" s="402"/>
      <c r="D88" s="402"/>
      <c r="E88" s="402"/>
      <c r="F88" s="402"/>
      <c r="G88" s="402"/>
      <c r="H88" s="402"/>
      <c r="I88" s="402"/>
      <c r="J88" s="402"/>
      <c r="K88" s="402"/>
      <c r="L88" s="402"/>
    </row>
    <row r="89" spans="1:12" x14ac:dyDescent="0.55000000000000004">
      <c r="A89" s="402"/>
      <c r="B89" s="402"/>
      <c r="C89" s="402"/>
      <c r="D89" s="402"/>
      <c r="E89" s="402"/>
      <c r="F89" s="402"/>
      <c r="G89" s="402"/>
      <c r="H89" s="402"/>
      <c r="I89" s="402"/>
      <c r="J89" s="402"/>
      <c r="K89" s="402"/>
      <c r="L89" s="402"/>
    </row>
    <row r="90" spans="1:12" x14ac:dyDescent="0.55000000000000004">
      <c r="A90" s="402"/>
      <c r="B90" s="402"/>
      <c r="C90" s="402"/>
      <c r="D90" s="402"/>
      <c r="E90" s="402"/>
      <c r="F90" s="402"/>
      <c r="G90" s="402"/>
      <c r="H90" s="402"/>
      <c r="I90" s="402"/>
      <c r="J90" s="402"/>
      <c r="K90" s="402"/>
      <c r="L90" s="402"/>
    </row>
    <row r="91" spans="1:12" x14ac:dyDescent="0.55000000000000004">
      <c r="A91" s="12"/>
    </row>
    <row r="92" spans="1:12" x14ac:dyDescent="0.55000000000000004">
      <c r="A92" s="25" t="s">
        <v>249</v>
      </c>
    </row>
    <row r="93" spans="1:12" x14ac:dyDescent="0.55000000000000004">
      <c r="A93" s="12"/>
    </row>
    <row r="95" spans="1:12" x14ac:dyDescent="0.55000000000000004">
      <c r="A95" s="399" t="s">
        <v>590</v>
      </c>
      <c r="B95" s="399"/>
      <c r="C95" s="399"/>
      <c r="D95" s="399"/>
      <c r="E95" s="399"/>
      <c r="F95" s="399"/>
      <c r="G95" s="399"/>
      <c r="H95" s="399"/>
      <c r="I95" s="399"/>
      <c r="J95" s="399"/>
      <c r="K95" s="399"/>
      <c r="L95" s="399"/>
    </row>
    <row r="96" spans="1:12" x14ac:dyDescent="0.55000000000000004">
      <c r="A96" s="399"/>
      <c r="B96" s="399"/>
      <c r="C96" s="399"/>
      <c r="D96" s="399"/>
      <c r="E96" s="399"/>
      <c r="F96" s="399"/>
      <c r="G96" s="399"/>
      <c r="H96" s="399"/>
      <c r="I96" s="399"/>
      <c r="J96" s="399"/>
      <c r="K96" s="399"/>
      <c r="L96" s="399"/>
    </row>
    <row r="104" spans="1:1" x14ac:dyDescent="0.55000000000000004">
      <c r="A104" s="12"/>
    </row>
    <row r="105" spans="1:1" x14ac:dyDescent="0.55000000000000004">
      <c r="A105" s="12"/>
    </row>
    <row r="107" spans="1:1" x14ac:dyDescent="0.55000000000000004">
      <c r="A107" s="12"/>
    </row>
    <row r="108" spans="1:1" x14ac:dyDescent="0.55000000000000004">
      <c r="A108" s="12"/>
    </row>
    <row r="113" spans="1:8" x14ac:dyDescent="0.55000000000000004">
      <c r="A113" s="12"/>
    </row>
    <row r="114" spans="1:8" x14ac:dyDescent="0.55000000000000004">
      <c r="A114" s="400" t="s">
        <v>248</v>
      </c>
      <c r="B114" s="400"/>
      <c r="C114" s="400"/>
      <c r="D114" s="400"/>
      <c r="E114" s="400"/>
      <c r="F114" s="400"/>
      <c r="G114" s="400"/>
      <c r="H114" s="400"/>
    </row>
  </sheetData>
  <sheetProtection algorithmName="SHA-512" hashValue="OXKuS2qgYeUEhcmSdexTFFOUw0fuZ6Dhzy3OxmVFqpnnhAOTBKWjdun2xKoTrRoidDFkwLBHEz5HERw1ROVCqA==" saltValue="OXMpv6bqNweW2sBjeGcpSQ==" spinCount="100000" sheet="1" objects="1" scenarios="1"/>
  <customSheetViews>
    <customSheetView guid="{13810DCC-AA08-45AA-A2EB-614B3F1533B3}" showGridLines="0">
      <pane ySplit="4" topLeftCell="A53" activePane="bottomLeft" state="frozen"/>
      <selection pane="bottomLeft" activeCell="F73" sqref="F73"/>
      <pageMargins left="0.7" right="0.7" top="0.75" bottom="0.75" header="0.3" footer="0.3"/>
      <pageSetup orientation="portrait" horizontalDpi="1200" verticalDpi="1200" r:id="rId1"/>
    </customSheetView>
  </customSheetViews>
  <mergeCells count="12">
    <mergeCell ref="A7:M11"/>
    <mergeCell ref="A114:H114"/>
    <mergeCell ref="C60:L61"/>
    <mergeCell ref="A16:L21"/>
    <mergeCell ref="A33:L38"/>
    <mergeCell ref="A23:L25"/>
    <mergeCell ref="C43:L44"/>
    <mergeCell ref="C48:L49"/>
    <mergeCell ref="C55:L56"/>
    <mergeCell ref="A80:L86"/>
    <mergeCell ref="A88:L90"/>
    <mergeCell ref="A95:L96"/>
  </mergeCell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CB0C5026F5CA4587CC2B23ED63B265" ma:contentTypeVersion="12" ma:contentTypeDescription="Create a new document." ma:contentTypeScope="" ma:versionID="7ba80afdfefea23a39301ec24d0275e7">
  <xsd:schema xmlns:xsd="http://www.w3.org/2001/XMLSchema" xmlns:xs="http://www.w3.org/2001/XMLSchema" xmlns:p="http://schemas.microsoft.com/office/2006/metadata/properties" xmlns:ns3="723e90ec-80d3-4e8b-8161-fa8c0a8db5d1" xmlns:ns4="926f9e61-4822-4386-b1b0-37b8f0e65b07" targetNamespace="http://schemas.microsoft.com/office/2006/metadata/properties" ma:root="true" ma:fieldsID="aae75f6a93d9c161fac6d0e6c9e8546d" ns3:_="" ns4:_="">
    <xsd:import namespace="723e90ec-80d3-4e8b-8161-fa8c0a8db5d1"/>
    <xsd:import namespace="926f9e61-4822-4386-b1b0-37b8f0e65b0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e90ec-80d3-4e8b-8161-fa8c0a8db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6f9e61-4822-4386-b1b0-37b8f0e65b0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F5F65F-32B8-4D07-AB3D-C22F49A3982C}">
  <ds:schemaRefs>
    <ds:schemaRef ds:uri="http://schemas.microsoft.com/sharepoint/v3/contenttype/forms"/>
  </ds:schemaRefs>
</ds:datastoreItem>
</file>

<file path=customXml/itemProps2.xml><?xml version="1.0" encoding="utf-8"?>
<ds:datastoreItem xmlns:ds="http://schemas.openxmlformats.org/officeDocument/2006/customXml" ds:itemID="{DEDD8947-F5DB-4045-AB7A-8EA0448E46A8}">
  <ds:schemaRefs>
    <ds:schemaRef ds:uri="http://purl.org/dc/terms/"/>
    <ds:schemaRef ds:uri="http://schemas.openxmlformats.org/package/2006/metadata/core-properties"/>
    <ds:schemaRef ds:uri="http://schemas.microsoft.com/office/2006/documentManagement/types"/>
    <ds:schemaRef ds:uri="926f9e61-4822-4386-b1b0-37b8f0e65b07"/>
    <ds:schemaRef ds:uri="http://schemas.microsoft.com/office/infopath/2007/PartnerControls"/>
    <ds:schemaRef ds:uri="http://purl.org/dc/elements/1.1/"/>
    <ds:schemaRef ds:uri="http://schemas.microsoft.com/office/2006/metadata/properties"/>
    <ds:schemaRef ds:uri="723e90ec-80d3-4e8b-8161-fa8c0a8db5d1"/>
    <ds:schemaRef ds:uri="http://www.w3.org/XML/1998/namespace"/>
    <ds:schemaRef ds:uri="http://purl.org/dc/dcmitype/"/>
  </ds:schemaRefs>
</ds:datastoreItem>
</file>

<file path=customXml/itemProps3.xml><?xml version="1.0" encoding="utf-8"?>
<ds:datastoreItem xmlns:ds="http://schemas.openxmlformats.org/officeDocument/2006/customXml" ds:itemID="{313253D4-DEA6-41B0-AF91-CB13062D8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3e90ec-80d3-4e8b-8161-fa8c0a8db5d1"/>
    <ds:schemaRef ds:uri="926f9e61-4822-4386-b1b0-37b8f0e65b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 and Instructions</vt:lpstr>
      <vt:lpstr>Definitions</vt:lpstr>
      <vt:lpstr>Acronyms</vt:lpstr>
      <vt:lpstr>Benefit Plan</vt:lpstr>
      <vt:lpstr>Yes or No</vt:lpstr>
      <vt:lpstr>Overview - AL ADL</vt:lpstr>
      <vt:lpstr>Overview - FR</vt:lpstr>
      <vt:lpstr>Overview - QTL</vt:lpstr>
      <vt:lpstr>Overview - NQTL</vt:lpstr>
      <vt:lpstr>Overview - Data</vt:lpstr>
      <vt:lpstr>Rpt - AL ADL</vt:lpstr>
      <vt:lpstr>Rpt - IP FR</vt:lpstr>
      <vt:lpstr>Rpt - OP FR Office Visits</vt:lpstr>
      <vt:lpstr>Rpt - OP FR Other</vt:lpstr>
      <vt:lpstr>Rpt - EC FR</vt:lpstr>
      <vt:lpstr>Rpt Rx FR</vt:lpstr>
      <vt:lpstr>Rpt - IP QTL</vt:lpstr>
      <vt:lpstr>Rpt - OP QTL</vt:lpstr>
      <vt:lpstr>Rpt - EC QTL</vt:lpstr>
      <vt:lpstr>Rpt - Rx QTL</vt:lpstr>
      <vt:lpstr>Rpt - NQTL 1a</vt:lpstr>
      <vt:lpstr>Rpt - NQTL 1b</vt:lpstr>
      <vt:lpstr>Rpt - NQTL 1c</vt:lpstr>
      <vt:lpstr>Rpt - NQTL 2</vt:lpstr>
      <vt:lpstr>Rpt - NQTL 3</vt:lpstr>
      <vt:lpstr>Rpt - NQTL 4</vt:lpstr>
      <vt:lpstr>Rpt - NQTL 5</vt:lpstr>
      <vt:lpstr>Rpt - Claims</vt:lpstr>
      <vt:lpstr>Rpt - Provider Education</vt:lpstr>
      <vt:lpstr>Certification Stmt</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Ashleigh Perez</dc:creator>
  <cp:lastModifiedBy>Turner, Alexandria</cp:lastModifiedBy>
  <dcterms:created xsi:type="dcterms:W3CDTF">2020-05-08T16:15:00Z</dcterms:created>
  <dcterms:modified xsi:type="dcterms:W3CDTF">2023-12-29T20:58:29Z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0x01010062CB0C5026F5CA4587CC2B23ED63B265</vt:lpwstr>
  </property>
  <property fmtid="{D5CDD505-2E9C-101B-9397-08002B2CF9AE}" pid="3" name="MSIP_Label_1ecdf243-b9b0-4f63-8694-76742e4201b7_Enabled">
    <vt:lpwstr>true</vt:lpwstr>
  </property>
  <property fmtid="{D5CDD505-2E9C-101B-9397-08002B2CF9AE}" pid="4" name="MSIP_Label_1ecdf243-b9b0-4f63-8694-76742e4201b7_SetDate">
    <vt:lpwstr>2023-11-02T16:02:32Z</vt:lpwstr>
  </property>
  <property fmtid="{D5CDD505-2E9C-101B-9397-08002B2CF9AE}" pid="5" name="MSIP_Label_1ecdf243-b9b0-4f63-8694-76742e4201b7_Method">
    <vt:lpwstr>Standard</vt:lpwstr>
  </property>
  <property fmtid="{D5CDD505-2E9C-101B-9397-08002B2CF9AE}" pid="6" name="MSIP_Label_1ecdf243-b9b0-4f63-8694-76742e4201b7_Name">
    <vt:lpwstr>Proprietary general</vt:lpwstr>
  </property>
  <property fmtid="{D5CDD505-2E9C-101B-9397-08002B2CF9AE}" pid="7" name="MSIP_Label_1ecdf243-b9b0-4f63-8694-76742e4201b7_SiteId">
    <vt:lpwstr>fabb61b8-3afe-4e75-b934-a47f782b8cd7</vt:lpwstr>
  </property>
  <property fmtid="{D5CDD505-2E9C-101B-9397-08002B2CF9AE}" pid="8" name="MSIP_Label_1ecdf243-b9b0-4f63-8694-76742e4201b7_ActionId">
    <vt:lpwstr>9c6a73b1-7d89-4796-bb1f-43c236967ce5</vt:lpwstr>
  </property>
  <property fmtid="{D5CDD505-2E9C-101B-9397-08002B2CF9AE}" pid="9" name="MSIP_Label_1ecdf243-b9b0-4f63-8694-76742e4201b7_ContentBits">
    <vt:lpwstr>0</vt:lpwstr>
  </property>
</Properties>
</file>