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I:\ET-MC\GA 2136\MHPAEA\2024\Report Submissions\FFS\20241224 Resubmission\"/>
    </mc:Choice>
  </mc:AlternateContent>
  <xr:revisionPtr revIDLastSave="0" documentId="13_ncr:1_{54446A3E-64A6-40C9-974B-4E5B4825D93C}" xr6:coauthVersionLast="47" xr6:coauthVersionMax="47" xr10:uidLastSave="{00000000-0000-0000-0000-000000000000}"/>
  <bookViews>
    <workbookView xWindow="-120" yWindow="-120" windowWidth="29040" windowHeight="15840" tabRatio="900" xr2:uid="{00000000-000D-0000-FFFF-FFFF00000000}"/>
  </bookViews>
  <sheets>
    <sheet name="Cover and Instructions" sheetId="1" r:id="rId1"/>
    <sheet name="Definitions" sheetId="2" r:id="rId2"/>
    <sheet name="Acronyms" sheetId="3" r:id="rId3"/>
    <sheet name="Benefit Plan" sheetId="37" state="hidden" r:id="rId4"/>
    <sheet name="Yes or No" sheetId="30" state="hidden" r:id="rId5"/>
    <sheet name="Overview - AL ADL" sheetId="4" r:id="rId6"/>
    <sheet name="Overview - FR" sheetId="5" r:id="rId7"/>
    <sheet name="Overview - QTL" sheetId="6" r:id="rId8"/>
    <sheet name="Overview - NQTL" sheetId="7" r:id="rId9"/>
    <sheet name="Overview - Data" sheetId="38" r:id="rId10"/>
    <sheet name="Rpt - AL ADL" sheetId="8" r:id="rId11"/>
    <sheet name="Rpt - IP FR" sheetId="31" r:id="rId12"/>
    <sheet name="Rpt - OP FR Office Visits" sheetId="32" r:id="rId13"/>
    <sheet name="Rpt - OP FR Other" sheetId="36" r:id="rId14"/>
    <sheet name="Rpt - EC FR" sheetId="33" r:id="rId15"/>
    <sheet name="Rpt Rx FR" sheetId="34" r:id="rId16"/>
    <sheet name="Rpt - IP QTL" sheetId="26" r:id="rId17"/>
    <sheet name="Rpt - OP QTL" sheetId="27" r:id="rId18"/>
    <sheet name="Rpt - EC QTL" sheetId="28" r:id="rId19"/>
    <sheet name="Rpt - Rx QTL" sheetId="35" r:id="rId20"/>
    <sheet name="Rpt - NQTL 1a" sheetId="13" r:id="rId21"/>
    <sheet name="Rpt - NQTL 1b" sheetId="14" r:id="rId22"/>
    <sheet name="Rpt - NQTL 1c" sheetId="15" r:id="rId23"/>
    <sheet name="Rpt - NQTL 2" sheetId="16" r:id="rId24"/>
    <sheet name="Rpt - NQTL 3" sheetId="17" r:id="rId25"/>
    <sheet name="Rpt - NQTL 4" sheetId="18" r:id="rId26"/>
    <sheet name="Rpt - NQTL 5" sheetId="19" r:id="rId27"/>
    <sheet name="Rpt - Claims" sheetId="39" r:id="rId28"/>
    <sheet name="Rpt - Provider Education" sheetId="40" r:id="rId29"/>
    <sheet name="Certification Stmt" sheetId="20" r:id="rId30"/>
  </sheets>
  <calcPr calcId="191029"/>
  <customWorkbookViews>
    <customWorkbookView name="Kathryn Striewe - Personal View" guid="{13810DCC-AA08-45AA-A2EB-614B3F1533B3}" mergeInterval="0" personalView="1" maximized="1" xWindow="-9" yWindow="-9" windowWidth="1938" windowHeight="1048" tabRatio="900" activeSheetId="2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0" l="1"/>
  <c r="B5" i="40"/>
  <c r="B5" i="39"/>
  <c r="B6" i="39"/>
  <c r="A1" i="40" l="1"/>
  <c r="A1" i="39"/>
  <c r="A1" i="38"/>
  <c r="G17" i="34" l="1"/>
  <c r="G17" i="33"/>
  <c r="G17" i="36"/>
  <c r="G17" i="31"/>
  <c r="G17" i="32"/>
  <c r="D6" i="20" l="1"/>
  <c r="C6" i="31" l="1"/>
  <c r="C6" i="32"/>
  <c r="C6" i="36"/>
  <c r="C6" i="33"/>
  <c r="C6" i="34"/>
  <c r="C6" i="26"/>
  <c r="C6" i="27"/>
  <c r="C6" i="28"/>
  <c r="C6" i="35"/>
  <c r="B6" i="13"/>
  <c r="B6" i="14"/>
  <c r="B6" i="15"/>
  <c r="B6" i="16"/>
  <c r="B6" i="17"/>
  <c r="B6" i="18"/>
  <c r="B6" i="19"/>
  <c r="C6" i="8"/>
  <c r="A1" i="34" l="1"/>
  <c r="A1" i="33" l="1"/>
  <c r="H119" i="33"/>
  <c r="H121" i="33" s="1"/>
  <c r="G119" i="33"/>
  <c r="G121" i="33" s="1"/>
  <c r="F119" i="33"/>
  <c r="F121" i="33" s="1"/>
  <c r="E119" i="33"/>
  <c r="E121" i="33" s="1"/>
  <c r="D119" i="33"/>
  <c r="D121" i="33" s="1"/>
  <c r="G100" i="33"/>
  <c r="G101" i="33" s="1"/>
  <c r="G102" i="33" s="1"/>
  <c r="G103" i="33" s="1"/>
  <c r="C180" i="33" s="1"/>
  <c r="H98" i="33"/>
  <c r="H100" i="33" s="1"/>
  <c r="G98" i="33"/>
  <c r="F98" i="33"/>
  <c r="F100" i="33" s="1"/>
  <c r="E98" i="33"/>
  <c r="E100" i="33" s="1"/>
  <c r="D98" i="33"/>
  <c r="D100" i="33" s="1"/>
  <c r="H77" i="33"/>
  <c r="H79" i="33" s="1"/>
  <c r="G77" i="33"/>
  <c r="G79" i="33" s="1"/>
  <c r="F77" i="33"/>
  <c r="F79" i="33" s="1"/>
  <c r="E77" i="33"/>
  <c r="E79" i="33" s="1"/>
  <c r="D77" i="33"/>
  <c r="D79" i="33" s="1"/>
  <c r="G80" i="33" s="1"/>
  <c r="G81" i="33" s="1"/>
  <c r="G82" i="33" s="1"/>
  <c r="C172" i="33" s="1"/>
  <c r="F101" i="33" l="1"/>
  <c r="F102" i="33" s="1"/>
  <c r="F103" i="33" s="1"/>
  <c r="E80" i="33"/>
  <c r="E81" i="33" s="1"/>
  <c r="E82" i="33" s="1"/>
  <c r="F122" i="33"/>
  <c r="F123" i="33" s="1"/>
  <c r="F124" i="33" s="1"/>
  <c r="H80" i="33"/>
  <c r="H81" i="33" s="1"/>
  <c r="H82" i="33" s="1"/>
  <c r="H101" i="33"/>
  <c r="H102" i="33" s="1"/>
  <c r="H103" i="33" s="1"/>
  <c r="F80" i="33"/>
  <c r="F81" i="33" s="1"/>
  <c r="F82" i="33" s="1"/>
  <c r="E101" i="33"/>
  <c r="E102" i="33" s="1"/>
  <c r="E103" i="33" s="1"/>
  <c r="G122" i="33"/>
  <c r="G123" i="33" s="1"/>
  <c r="G124" i="33" s="1"/>
  <c r="C188" i="33" s="1"/>
  <c r="H122" i="33"/>
  <c r="H123" i="33" s="1"/>
  <c r="H124" i="33" s="1"/>
  <c r="E122" i="33"/>
  <c r="E123" i="33" s="1"/>
  <c r="E124" i="33" s="1"/>
  <c r="A1" i="36" l="1"/>
  <c r="A1" i="32"/>
  <c r="A1" i="31"/>
  <c r="A1" i="20" l="1"/>
  <c r="B5" i="19"/>
  <c r="A1" i="19"/>
  <c r="B5" i="18"/>
  <c r="A1" i="18"/>
  <c r="B5" i="17"/>
  <c r="A1" i="17"/>
  <c r="B5" i="16"/>
  <c r="A1" i="16"/>
  <c r="B5" i="15"/>
  <c r="A1" i="15"/>
  <c r="B5" i="14"/>
  <c r="A1" i="14"/>
  <c r="B5" i="13"/>
  <c r="A1" i="13"/>
  <c r="A1" i="35" l="1"/>
  <c r="A1" i="28"/>
  <c r="A1" i="27"/>
  <c r="A1" i="26"/>
  <c r="A1" i="8" l="1"/>
  <c r="A1" i="7"/>
  <c r="A1" i="6"/>
  <c r="A1" i="5"/>
  <c r="A1" i="4"/>
  <c r="A1" i="3"/>
  <c r="A1" i="2"/>
  <c r="E199" i="36" l="1"/>
  <c r="F198" i="36" s="1"/>
  <c r="E194" i="36"/>
  <c r="F193" i="36" s="1"/>
  <c r="E187" i="36"/>
  <c r="F185" i="36" s="1"/>
  <c r="E176" i="36"/>
  <c r="F175" i="36" s="1"/>
  <c r="E168" i="36"/>
  <c r="F166" i="36" s="1"/>
  <c r="E161" i="36"/>
  <c r="F160" i="36" s="1"/>
  <c r="E152" i="36"/>
  <c r="F151" i="36" s="1"/>
  <c r="H119" i="36"/>
  <c r="H121" i="36" s="1"/>
  <c r="G119" i="36"/>
  <c r="G121" i="36" s="1"/>
  <c r="F119" i="36"/>
  <c r="F121" i="36" s="1"/>
  <c r="E119" i="36"/>
  <c r="E121" i="36" s="1"/>
  <c r="D119" i="36"/>
  <c r="D121" i="36" s="1"/>
  <c r="H98" i="36"/>
  <c r="H100" i="36" s="1"/>
  <c r="G98" i="36"/>
  <c r="G100" i="36" s="1"/>
  <c r="F98" i="36"/>
  <c r="F100" i="36" s="1"/>
  <c r="E98" i="36"/>
  <c r="E100" i="36" s="1"/>
  <c r="D98" i="36"/>
  <c r="D100" i="36" s="1"/>
  <c r="H77" i="36"/>
  <c r="H79" i="36" s="1"/>
  <c r="G77" i="36"/>
  <c r="G79" i="36" s="1"/>
  <c r="F77" i="36"/>
  <c r="F79" i="36" s="1"/>
  <c r="E77" i="36"/>
  <c r="E79" i="36" s="1"/>
  <c r="D77" i="36"/>
  <c r="D79" i="36" s="1"/>
  <c r="H56" i="36"/>
  <c r="H58" i="36" s="1"/>
  <c r="G56" i="36"/>
  <c r="G58" i="36" s="1"/>
  <c r="F56" i="36"/>
  <c r="F58" i="36" s="1"/>
  <c r="E56" i="36"/>
  <c r="E58" i="36" s="1"/>
  <c r="D56" i="36"/>
  <c r="D58" i="36" s="1"/>
  <c r="G20" i="36"/>
  <c r="G15" i="36"/>
  <c r="G13" i="36"/>
  <c r="G11" i="36"/>
  <c r="C5" i="36"/>
  <c r="F174" i="36" l="1"/>
  <c r="F182" i="36"/>
  <c r="F183" i="36"/>
  <c r="F184" i="36"/>
  <c r="F146" i="36"/>
  <c r="F158" i="36"/>
  <c r="F159" i="36"/>
  <c r="F179" i="36"/>
  <c r="F155" i="36"/>
  <c r="F191" i="36"/>
  <c r="F171" i="36"/>
  <c r="F173" i="36"/>
  <c r="E80" i="36"/>
  <c r="E81" i="36" s="1"/>
  <c r="E82" i="36" s="1"/>
  <c r="G59" i="36"/>
  <c r="G60" i="36" s="1"/>
  <c r="C164" i="36" s="1"/>
  <c r="E59" i="36"/>
  <c r="E60" i="36" s="1"/>
  <c r="E61" i="36" s="1"/>
  <c r="F149" i="36"/>
  <c r="F157" i="36"/>
  <c r="F164" i="36"/>
  <c r="F172" i="36"/>
  <c r="F186" i="36"/>
  <c r="F192" i="36"/>
  <c r="F101" i="36"/>
  <c r="F102" i="36" s="1"/>
  <c r="F103" i="36" s="1"/>
  <c r="F150" i="36"/>
  <c r="F167" i="36"/>
  <c r="F190" i="36"/>
  <c r="F197" i="36"/>
  <c r="F148" i="36"/>
  <c r="H122" i="36"/>
  <c r="H123" i="36" s="1"/>
  <c r="H124" i="36" s="1"/>
  <c r="E122" i="36"/>
  <c r="E123" i="36" s="1"/>
  <c r="E124" i="36" s="1"/>
  <c r="F122" i="36"/>
  <c r="F123" i="36" s="1"/>
  <c r="F124" i="36" s="1"/>
  <c r="G122" i="36"/>
  <c r="G123" i="36" s="1"/>
  <c r="G124" i="36" s="1"/>
  <c r="E101" i="36"/>
  <c r="E102" i="36" s="1"/>
  <c r="E103" i="36" s="1"/>
  <c r="G80" i="36"/>
  <c r="G81" i="36" s="1"/>
  <c r="C171" i="36" s="1"/>
  <c r="H80" i="36"/>
  <c r="H81" i="36" s="1"/>
  <c r="H82" i="36" s="1"/>
  <c r="F80" i="36"/>
  <c r="F81" i="36" s="1"/>
  <c r="F82" i="36" s="1"/>
  <c r="H59" i="36"/>
  <c r="H60" i="36" s="1"/>
  <c r="G101" i="36"/>
  <c r="G102" i="36" s="1"/>
  <c r="F59" i="36"/>
  <c r="F60" i="36" s="1"/>
  <c r="H101" i="36"/>
  <c r="H102" i="36" s="1"/>
  <c r="H103" i="36" s="1"/>
  <c r="F147" i="36"/>
  <c r="F156" i="36"/>
  <c r="F165" i="36"/>
  <c r="F180" i="36"/>
  <c r="G82" i="36" l="1"/>
  <c r="G61" i="36"/>
  <c r="C146" i="36"/>
  <c r="C190" i="36"/>
  <c r="C179" i="36"/>
  <c r="G103" i="36"/>
  <c r="F61" i="36"/>
  <c r="C155" i="36"/>
  <c r="C197" i="36"/>
  <c r="H61" i="36"/>
  <c r="H119" i="32" l="1"/>
  <c r="H121" i="32" s="1"/>
  <c r="G119" i="32"/>
  <c r="G121" i="32" s="1"/>
  <c r="F119" i="32"/>
  <c r="F121" i="32" s="1"/>
  <c r="E119" i="32"/>
  <c r="E121" i="32" s="1"/>
  <c r="D119" i="32"/>
  <c r="D121" i="32" s="1"/>
  <c r="H98" i="32"/>
  <c r="H100" i="32" s="1"/>
  <c r="G98" i="32"/>
  <c r="G100" i="32" s="1"/>
  <c r="F98" i="32"/>
  <c r="F100" i="32" s="1"/>
  <c r="E98" i="32"/>
  <c r="E100" i="32" s="1"/>
  <c r="D98" i="32"/>
  <c r="D100" i="32" s="1"/>
  <c r="H77" i="32"/>
  <c r="H79" i="32" s="1"/>
  <c r="G77" i="32"/>
  <c r="G79" i="32" s="1"/>
  <c r="F77" i="32"/>
  <c r="F79" i="32" s="1"/>
  <c r="E77" i="32"/>
  <c r="E79" i="32" s="1"/>
  <c r="D77" i="32"/>
  <c r="D79" i="32" s="1"/>
  <c r="H121" i="31"/>
  <c r="H123" i="31" s="1"/>
  <c r="G121" i="31"/>
  <c r="G123" i="31" s="1"/>
  <c r="F121" i="31"/>
  <c r="F123" i="31" s="1"/>
  <c r="E121" i="31"/>
  <c r="E123" i="31" s="1"/>
  <c r="D121" i="31"/>
  <c r="D123" i="31" s="1"/>
  <c r="H100" i="31"/>
  <c r="H102" i="31" s="1"/>
  <c r="G100" i="31"/>
  <c r="G102" i="31" s="1"/>
  <c r="F100" i="31"/>
  <c r="F102" i="31" s="1"/>
  <c r="E100" i="31"/>
  <c r="E102" i="31" s="1"/>
  <c r="D100" i="31"/>
  <c r="D102" i="31" s="1"/>
  <c r="H79" i="31"/>
  <c r="H81" i="31" s="1"/>
  <c r="G79" i="31"/>
  <c r="G81" i="31" s="1"/>
  <c r="F79" i="31"/>
  <c r="F81" i="31" s="1"/>
  <c r="E79" i="31"/>
  <c r="E81" i="31" s="1"/>
  <c r="D79" i="31"/>
  <c r="D81" i="31" s="1"/>
  <c r="E101" i="32" l="1"/>
  <c r="E102" i="32" s="1"/>
  <c r="E103" i="32" s="1"/>
  <c r="F122" i="32"/>
  <c r="F123" i="32" s="1"/>
  <c r="F124" i="32" s="1"/>
  <c r="G80" i="32"/>
  <c r="G81" i="32" s="1"/>
  <c r="E80" i="32"/>
  <c r="E81" i="32" s="1"/>
  <c r="E82" i="32" s="1"/>
  <c r="F101" i="32"/>
  <c r="F102" i="32" s="1"/>
  <c r="F103" i="32" s="1"/>
  <c r="H101" i="32"/>
  <c r="H102" i="32" s="1"/>
  <c r="H103" i="32" s="1"/>
  <c r="G122" i="32"/>
  <c r="G123" i="32" s="1"/>
  <c r="G101" i="32"/>
  <c r="G102" i="32" s="1"/>
  <c r="H122" i="32"/>
  <c r="H123" i="32" s="1"/>
  <c r="H124" i="32" s="1"/>
  <c r="F80" i="32"/>
  <c r="F81" i="32" s="1"/>
  <c r="F82" i="32" s="1"/>
  <c r="E122" i="32"/>
  <c r="E123" i="32" s="1"/>
  <c r="E124" i="32" s="1"/>
  <c r="H80" i="32"/>
  <c r="H81" i="32" s="1"/>
  <c r="H82" i="32" s="1"/>
  <c r="F82" i="31"/>
  <c r="F83" i="31" s="1"/>
  <c r="F84" i="31" s="1"/>
  <c r="H82" i="31"/>
  <c r="H83" i="31" s="1"/>
  <c r="H84" i="31" s="1"/>
  <c r="G82" i="31"/>
  <c r="G83" i="31" s="1"/>
  <c r="G124" i="31"/>
  <c r="G125" i="31" s="1"/>
  <c r="E82" i="31"/>
  <c r="E83" i="31" s="1"/>
  <c r="E84" i="31" s="1"/>
  <c r="E124" i="31"/>
  <c r="E125" i="31" s="1"/>
  <c r="E126" i="31" s="1"/>
  <c r="F124" i="31"/>
  <c r="F125" i="31" s="1"/>
  <c r="F126" i="31" s="1"/>
  <c r="H124" i="31"/>
  <c r="H125" i="31" s="1"/>
  <c r="H126" i="31" s="1"/>
  <c r="F103" i="31"/>
  <c r="F104" i="31" s="1"/>
  <c r="F105" i="31" s="1"/>
  <c r="G103" i="31"/>
  <c r="G104" i="31" s="1"/>
  <c r="H103" i="31"/>
  <c r="H104" i="31" s="1"/>
  <c r="H105" i="31" s="1"/>
  <c r="E103" i="31"/>
  <c r="E104" i="31" s="1"/>
  <c r="E105" i="31" s="1"/>
  <c r="G126" i="31" l="1"/>
  <c r="C187" i="31"/>
  <c r="G103" i="32"/>
  <c r="C180" i="32"/>
  <c r="G105" i="31"/>
  <c r="C180" i="31"/>
  <c r="G84" i="31"/>
  <c r="C173" i="31"/>
  <c r="G124" i="32"/>
  <c r="C190" i="32"/>
  <c r="G82" i="32"/>
  <c r="C171" i="32"/>
  <c r="E108" i="35"/>
  <c r="F107" i="35" s="1"/>
  <c r="E99" i="35"/>
  <c r="F98" i="35" s="1"/>
  <c r="E90" i="35"/>
  <c r="F89" i="35" s="1"/>
  <c r="E80" i="35"/>
  <c r="H50" i="35"/>
  <c r="H52" i="35" s="1"/>
  <c r="G50" i="35"/>
  <c r="G52" i="35" s="1"/>
  <c r="F50" i="35"/>
  <c r="F52" i="35" s="1"/>
  <c r="E50" i="35"/>
  <c r="E52" i="35" s="1"/>
  <c r="D50" i="35"/>
  <c r="D52" i="35" s="1"/>
  <c r="G17" i="35"/>
  <c r="G15" i="35"/>
  <c r="G13" i="35"/>
  <c r="G11" i="35"/>
  <c r="C5" i="35"/>
  <c r="E285" i="34"/>
  <c r="F280" i="34" s="1"/>
  <c r="E276" i="34"/>
  <c r="E267" i="34"/>
  <c r="F262" i="34" s="1"/>
  <c r="H211" i="34"/>
  <c r="G211" i="34"/>
  <c r="D211" i="34"/>
  <c r="H190" i="34"/>
  <c r="G190" i="34"/>
  <c r="D190" i="34"/>
  <c r="H209" i="34"/>
  <c r="G209" i="34"/>
  <c r="F209" i="34"/>
  <c r="F211" i="34" s="1"/>
  <c r="E209" i="34"/>
  <c r="E211" i="34" s="1"/>
  <c r="D209" i="34"/>
  <c r="H188" i="34"/>
  <c r="G188" i="34"/>
  <c r="F188" i="34"/>
  <c r="F190" i="34" s="1"/>
  <c r="E188" i="34"/>
  <c r="E190" i="34" s="1"/>
  <c r="D188" i="34"/>
  <c r="H167" i="34"/>
  <c r="H169" i="34" s="1"/>
  <c r="G167" i="34"/>
  <c r="G169" i="34" s="1"/>
  <c r="F167" i="34"/>
  <c r="F169" i="34" s="1"/>
  <c r="E167" i="34"/>
  <c r="E169" i="34" s="1"/>
  <c r="D167" i="34"/>
  <c r="D169" i="34" s="1"/>
  <c r="E290" i="34"/>
  <c r="F289" i="34" s="1"/>
  <c r="E258" i="34"/>
  <c r="E251" i="34"/>
  <c r="F250" i="34" s="1"/>
  <c r="E242" i="34"/>
  <c r="F241" i="34" s="1"/>
  <c r="H146" i="34"/>
  <c r="H148" i="34" s="1"/>
  <c r="G146" i="34"/>
  <c r="G148" i="34" s="1"/>
  <c r="F146" i="34"/>
  <c r="F148" i="34" s="1"/>
  <c r="E146" i="34"/>
  <c r="E148" i="34" s="1"/>
  <c r="D146" i="34"/>
  <c r="D148" i="34" s="1"/>
  <c r="G20" i="34"/>
  <c r="G15" i="34"/>
  <c r="G13" i="34"/>
  <c r="G11" i="34"/>
  <c r="C5" i="34"/>
  <c r="E193" i="33"/>
  <c r="E185" i="33"/>
  <c r="E177" i="33"/>
  <c r="E198" i="33"/>
  <c r="E169" i="33"/>
  <c r="E161" i="33"/>
  <c r="F160" i="33" s="1"/>
  <c r="E152" i="33"/>
  <c r="F151" i="33" s="1"/>
  <c r="H56" i="33"/>
  <c r="H58" i="33" s="1"/>
  <c r="G56" i="33"/>
  <c r="G58" i="33" s="1"/>
  <c r="F56" i="33"/>
  <c r="F58" i="33" s="1"/>
  <c r="E56" i="33"/>
  <c r="E58" i="33" s="1"/>
  <c r="D56" i="33"/>
  <c r="D58" i="33" s="1"/>
  <c r="G20" i="33"/>
  <c r="G15" i="33"/>
  <c r="G13" i="33"/>
  <c r="G11" i="33"/>
  <c r="C5" i="33"/>
  <c r="E196" i="32"/>
  <c r="E187" i="32"/>
  <c r="E177" i="32"/>
  <c r="E201" i="32"/>
  <c r="E168" i="32"/>
  <c r="E161" i="32"/>
  <c r="F159" i="32" s="1"/>
  <c r="E152" i="32"/>
  <c r="F149" i="32" s="1"/>
  <c r="H56" i="32"/>
  <c r="H58" i="32" s="1"/>
  <c r="G56" i="32"/>
  <c r="G58" i="32" s="1"/>
  <c r="F56" i="32"/>
  <c r="F58" i="32" s="1"/>
  <c r="E56" i="32"/>
  <c r="E58" i="32" s="1"/>
  <c r="D56" i="32"/>
  <c r="D58" i="32" s="1"/>
  <c r="G20" i="32"/>
  <c r="G15" i="32"/>
  <c r="G13" i="32"/>
  <c r="G11" i="32"/>
  <c r="C5" i="32"/>
  <c r="E192" i="31"/>
  <c r="E184" i="31"/>
  <c r="E177" i="31"/>
  <c r="F76" i="35" l="1"/>
  <c r="F75" i="35"/>
  <c r="F74" i="35"/>
  <c r="F190" i="32"/>
  <c r="F192" i="32"/>
  <c r="F193" i="32"/>
  <c r="F181" i="32"/>
  <c r="F184" i="32"/>
  <c r="F185" i="32"/>
  <c r="F183" i="32"/>
  <c r="F174" i="32"/>
  <c r="F175" i="32"/>
  <c r="F79" i="35"/>
  <c r="F273" i="34"/>
  <c r="F180" i="32"/>
  <c r="F270" i="34"/>
  <c r="F283" i="34"/>
  <c r="F281" i="34"/>
  <c r="F284" i="34"/>
  <c r="F176" i="31"/>
  <c r="F189" i="33"/>
  <c r="F180" i="31"/>
  <c r="F172" i="32"/>
  <c r="F173" i="32"/>
  <c r="F171" i="32"/>
  <c r="F257" i="34"/>
  <c r="F275" i="34"/>
  <c r="F272" i="34"/>
  <c r="F172" i="33"/>
  <c r="F271" i="34"/>
  <c r="F173" i="31"/>
  <c r="F188" i="31"/>
  <c r="F187" i="31"/>
  <c r="F166" i="32"/>
  <c r="F164" i="32"/>
  <c r="F167" i="32"/>
  <c r="F165" i="32"/>
  <c r="F191" i="32"/>
  <c r="F181" i="33"/>
  <c r="F181" i="31"/>
  <c r="F274" i="34"/>
  <c r="F279" i="34"/>
  <c r="F282" i="34"/>
  <c r="F176" i="32"/>
  <c r="F186" i="32"/>
  <c r="F182" i="32"/>
  <c r="F194" i="32"/>
  <c r="F189" i="31"/>
  <c r="F191" i="31"/>
  <c r="F174" i="31"/>
  <c r="F182" i="31"/>
  <c r="F190" i="31"/>
  <c r="F175" i="31"/>
  <c r="F183" i="31"/>
  <c r="F165" i="33"/>
  <c r="F166" i="33"/>
  <c r="F167" i="33"/>
  <c r="H53" i="35"/>
  <c r="H54" i="35" s="1"/>
  <c r="H55" i="35" s="1"/>
  <c r="G53" i="35"/>
  <c r="G54" i="35" s="1"/>
  <c r="C93" i="35" s="1"/>
  <c r="E53" i="35"/>
  <c r="E54" i="35" s="1"/>
  <c r="C74" i="35" s="1"/>
  <c r="F53" i="35"/>
  <c r="F54" i="35" s="1"/>
  <c r="F55" i="35" s="1"/>
  <c r="F95" i="35"/>
  <c r="F86" i="35"/>
  <c r="F104" i="35"/>
  <c r="F77" i="35"/>
  <c r="F87" i="35"/>
  <c r="F96" i="35"/>
  <c r="F105" i="35"/>
  <c r="F78" i="35"/>
  <c r="F84" i="35"/>
  <c r="F88" i="35"/>
  <c r="F93" i="35"/>
  <c r="F97" i="35"/>
  <c r="F102" i="35"/>
  <c r="F106" i="35"/>
  <c r="F85" i="35"/>
  <c r="F94" i="35"/>
  <c r="F103" i="35"/>
  <c r="E212" i="34"/>
  <c r="E213" i="34" s="1"/>
  <c r="E214" i="34" s="1"/>
  <c r="F212" i="34"/>
  <c r="F213" i="34" s="1"/>
  <c r="F214" i="34" s="1"/>
  <c r="F261" i="34"/>
  <c r="F265" i="34"/>
  <c r="F263" i="34"/>
  <c r="F264" i="34"/>
  <c r="F266" i="34"/>
  <c r="H212" i="34"/>
  <c r="H213" i="34" s="1"/>
  <c r="H214" i="34" s="1"/>
  <c r="G212" i="34"/>
  <c r="G213" i="34" s="1"/>
  <c r="G191" i="34"/>
  <c r="G192" i="34" s="1"/>
  <c r="H191" i="34"/>
  <c r="H192" i="34" s="1"/>
  <c r="H193" i="34" s="1"/>
  <c r="E191" i="34"/>
  <c r="E192" i="34" s="1"/>
  <c r="F191" i="34"/>
  <c r="F192" i="34" s="1"/>
  <c r="H170" i="34"/>
  <c r="H171" i="34" s="1"/>
  <c r="H172" i="34" s="1"/>
  <c r="E170" i="34"/>
  <c r="E171" i="34" s="1"/>
  <c r="E172" i="34" s="1"/>
  <c r="E149" i="34"/>
  <c r="E150" i="34" s="1"/>
  <c r="E151" i="34" s="1"/>
  <c r="F170" i="34"/>
  <c r="F171" i="34" s="1"/>
  <c r="F172" i="34" s="1"/>
  <c r="G170" i="34"/>
  <c r="G171" i="34" s="1"/>
  <c r="C261" i="34" s="1"/>
  <c r="F239" i="34"/>
  <c r="H149" i="34"/>
  <c r="H150" i="34" s="1"/>
  <c r="H151" i="34" s="1"/>
  <c r="G149" i="34"/>
  <c r="G150" i="34" s="1"/>
  <c r="G151" i="34" s="1"/>
  <c r="F247" i="34"/>
  <c r="F149" i="34"/>
  <c r="F150" i="34" s="1"/>
  <c r="F151" i="34" s="1"/>
  <c r="F238" i="34"/>
  <c r="F248" i="34"/>
  <c r="F236" i="34"/>
  <c r="F240" i="34"/>
  <c r="F245" i="34"/>
  <c r="F249" i="34"/>
  <c r="F254" i="34"/>
  <c r="F256" i="34"/>
  <c r="F288" i="34"/>
  <c r="F237" i="34"/>
  <c r="F246" i="34"/>
  <c r="F255" i="34"/>
  <c r="F192" i="33"/>
  <c r="F188" i="33"/>
  <c r="F180" i="33"/>
  <c r="F174" i="33"/>
  <c r="F173" i="33"/>
  <c r="F184" i="33"/>
  <c r="F183" i="33"/>
  <c r="F191" i="33"/>
  <c r="F176" i="33"/>
  <c r="F182" i="33"/>
  <c r="F190" i="33"/>
  <c r="F175" i="33"/>
  <c r="F157" i="33"/>
  <c r="F155" i="33"/>
  <c r="F148" i="33"/>
  <c r="F158" i="33"/>
  <c r="F159" i="33"/>
  <c r="F149" i="33"/>
  <c r="F164" i="33"/>
  <c r="F146" i="33"/>
  <c r="F150" i="33"/>
  <c r="F156" i="33"/>
  <c r="F197" i="33"/>
  <c r="G59" i="33"/>
  <c r="G60" i="33" s="1"/>
  <c r="F147" i="33"/>
  <c r="F168" i="33"/>
  <c r="E59" i="33"/>
  <c r="E60" i="33" s="1"/>
  <c r="H59" i="33"/>
  <c r="H60" i="33" s="1"/>
  <c r="C196" i="33" s="1"/>
  <c r="F59" i="33"/>
  <c r="F60" i="33" s="1"/>
  <c r="F196" i="33"/>
  <c r="G59" i="32"/>
  <c r="G60" i="32" s="1"/>
  <c r="C164" i="32" s="1"/>
  <c r="F150" i="32"/>
  <c r="F147" i="32"/>
  <c r="F156" i="32"/>
  <c r="F148" i="32"/>
  <c r="F157" i="32"/>
  <c r="E59" i="32"/>
  <c r="E60" i="32" s="1"/>
  <c r="C146" i="32" s="1"/>
  <c r="F146" i="32"/>
  <c r="F151" i="32"/>
  <c r="F160" i="32"/>
  <c r="F59" i="32"/>
  <c r="F60" i="32" s="1"/>
  <c r="F61" i="32" s="1"/>
  <c r="F158" i="32"/>
  <c r="F155" i="32"/>
  <c r="F200" i="32"/>
  <c r="H59" i="32"/>
  <c r="H60" i="32" s="1"/>
  <c r="F199" i="32"/>
  <c r="G193" i="34" l="1"/>
  <c r="C270" i="34"/>
  <c r="G214" i="34"/>
  <c r="C279" i="34"/>
  <c r="C102" i="35"/>
  <c r="C84" i="35"/>
  <c r="C164" i="33"/>
  <c r="G55" i="35"/>
  <c r="E55" i="35"/>
  <c r="G172" i="34"/>
  <c r="F193" i="34"/>
  <c r="E193" i="34"/>
  <c r="C254" i="34"/>
  <c r="C236" i="34"/>
  <c r="C288" i="34"/>
  <c r="C245" i="34"/>
  <c r="G61" i="33"/>
  <c r="H61" i="33"/>
  <c r="C155" i="33"/>
  <c r="F61" i="33"/>
  <c r="E61" i="33"/>
  <c r="C146" i="33"/>
  <c r="G61" i="32"/>
  <c r="C155" i="32"/>
  <c r="E61" i="32"/>
  <c r="H61" i="32"/>
  <c r="C199" i="32"/>
  <c r="E197" i="31" l="1"/>
  <c r="F196" i="31" s="1"/>
  <c r="E170" i="31"/>
  <c r="F166" i="31" s="1"/>
  <c r="E163" i="31"/>
  <c r="F162" i="31" s="1"/>
  <c r="E154" i="31"/>
  <c r="F153" i="31" s="1"/>
  <c r="H58" i="31"/>
  <c r="H60" i="31" s="1"/>
  <c r="G58" i="31"/>
  <c r="G60" i="31" s="1"/>
  <c r="F58" i="31"/>
  <c r="F60" i="31" s="1"/>
  <c r="E58" i="31"/>
  <c r="E60" i="31" s="1"/>
  <c r="D58" i="31"/>
  <c r="D60" i="31" s="1"/>
  <c r="G20" i="31"/>
  <c r="G15" i="31"/>
  <c r="G13" i="31"/>
  <c r="G11" i="31"/>
  <c r="C5" i="31"/>
  <c r="F168" i="31" l="1"/>
  <c r="F167" i="31"/>
  <c r="F169" i="31"/>
  <c r="E61" i="31"/>
  <c r="E62" i="31" s="1"/>
  <c r="E63" i="31" s="1"/>
  <c r="H61" i="31"/>
  <c r="H62" i="31" s="1"/>
  <c r="F195" i="31"/>
  <c r="G61" i="31"/>
  <c r="G62" i="31" s="1"/>
  <c r="C166" i="31" s="1"/>
  <c r="F61" i="31"/>
  <c r="F62" i="31" s="1"/>
  <c r="F63" i="31" s="1"/>
  <c r="F150" i="31"/>
  <c r="F148" i="31"/>
  <c r="F152" i="31"/>
  <c r="F157" i="31"/>
  <c r="F161" i="31"/>
  <c r="F159" i="31"/>
  <c r="F151" i="31"/>
  <c r="F160" i="31"/>
  <c r="F149" i="31"/>
  <c r="F158" i="31"/>
  <c r="E12" i="17"/>
  <c r="E11" i="16"/>
  <c r="C148" i="31" l="1"/>
  <c r="H63" i="31"/>
  <c r="C195" i="31"/>
  <c r="G63" i="31"/>
  <c r="C157" i="31"/>
  <c r="E122" i="28"/>
  <c r="F121" i="28" s="1"/>
  <c r="E113" i="28"/>
  <c r="F112" i="28" s="1"/>
  <c r="E104" i="28"/>
  <c r="F103" i="28" s="1"/>
  <c r="E95" i="28"/>
  <c r="F94" i="28" s="1"/>
  <c r="H64" i="28"/>
  <c r="G64" i="28"/>
  <c r="F64" i="28"/>
  <c r="E64" i="28"/>
  <c r="E66" i="28" s="1"/>
  <c r="D64" i="28"/>
  <c r="D66" i="28" s="1"/>
  <c r="E122" i="27"/>
  <c r="F117" i="27" s="1"/>
  <c r="E113" i="27"/>
  <c r="F108" i="27" s="1"/>
  <c r="E104" i="27"/>
  <c r="F99" i="27" s="1"/>
  <c r="E95" i="27"/>
  <c r="F90" i="27" s="1"/>
  <c r="H64" i="27"/>
  <c r="H66" i="27" s="1"/>
  <c r="G64" i="27"/>
  <c r="G66" i="27" s="1"/>
  <c r="F64" i="27"/>
  <c r="F66" i="27" s="1"/>
  <c r="E64" i="27"/>
  <c r="E66" i="27" s="1"/>
  <c r="D64" i="27"/>
  <c r="D66" i="27" s="1"/>
  <c r="I61" i="8"/>
  <c r="G61" i="8"/>
  <c r="E61" i="8"/>
  <c r="I62" i="8" l="1"/>
  <c r="F94" i="27"/>
  <c r="F108" i="28"/>
  <c r="F91" i="27"/>
  <c r="F92" i="27"/>
  <c r="F67" i="28"/>
  <c r="F68" i="28" s="1"/>
  <c r="F69" i="28" s="1"/>
  <c r="F102" i="28"/>
  <c r="F120" i="28"/>
  <c r="F107" i="28"/>
  <c r="F89" i="28"/>
  <c r="F90" i="28"/>
  <c r="F92" i="28"/>
  <c r="F117" i="28"/>
  <c r="F93" i="28"/>
  <c r="F119" i="28"/>
  <c r="G67" i="28"/>
  <c r="G68" i="28" s="1"/>
  <c r="G69" i="28" s="1"/>
  <c r="H67" i="28"/>
  <c r="H68" i="28" s="1"/>
  <c r="H69" i="28" s="1"/>
  <c r="F110" i="28"/>
  <c r="F98" i="28"/>
  <c r="F111" i="28"/>
  <c r="E67" i="28"/>
  <c r="E68" i="28" s="1"/>
  <c r="E69" i="28" s="1"/>
  <c r="F66" i="28"/>
  <c r="F99" i="28"/>
  <c r="F101" i="28"/>
  <c r="F116" i="28"/>
  <c r="G66" i="28"/>
  <c r="H66" i="28"/>
  <c r="F91" i="28"/>
  <c r="F100" i="28"/>
  <c r="F109" i="28"/>
  <c r="F118" i="28"/>
  <c r="F109" i="27"/>
  <c r="F110" i="27"/>
  <c r="F111" i="27"/>
  <c r="F93" i="27"/>
  <c r="F112" i="27"/>
  <c r="F119" i="27"/>
  <c r="F103" i="27"/>
  <c r="F121" i="27"/>
  <c r="H67" i="27"/>
  <c r="H68" i="27" s="1"/>
  <c r="H69" i="27" s="1"/>
  <c r="F100" i="27"/>
  <c r="F101" i="27"/>
  <c r="F102" i="27"/>
  <c r="F118" i="27"/>
  <c r="F120" i="27"/>
  <c r="E67" i="27"/>
  <c r="E68" i="27" s="1"/>
  <c r="F67" i="27"/>
  <c r="F68" i="27" s="1"/>
  <c r="F89" i="27"/>
  <c r="F98" i="27"/>
  <c r="F107" i="27"/>
  <c r="F116" i="27"/>
  <c r="G67" i="27"/>
  <c r="G68" i="27" s="1"/>
  <c r="G17" i="28"/>
  <c r="G15" i="28"/>
  <c r="G13" i="28"/>
  <c r="G11" i="28"/>
  <c r="G17" i="27"/>
  <c r="G15" i="27"/>
  <c r="G13" i="27"/>
  <c r="G11" i="27"/>
  <c r="C98" i="28" l="1"/>
  <c r="C116" i="27"/>
  <c r="C107" i="28"/>
  <c r="C89" i="28"/>
  <c r="C116" i="28"/>
  <c r="C107" i="27"/>
  <c r="G69" i="27"/>
  <c r="F69" i="27"/>
  <c r="C98" i="27"/>
  <c r="C89" i="27"/>
  <c r="E69" i="27"/>
  <c r="G17" i="26"/>
  <c r="G15" i="26"/>
  <c r="G13" i="26"/>
  <c r="G11" i="26"/>
  <c r="I13" i="8"/>
  <c r="I11" i="8"/>
  <c r="H64" i="26" l="1"/>
  <c r="H66" i="26" s="1"/>
  <c r="G64" i="26"/>
  <c r="G66" i="26" s="1"/>
  <c r="F64" i="26"/>
  <c r="F66" i="26" s="1"/>
  <c r="E64" i="26"/>
  <c r="E66" i="26" s="1"/>
  <c r="D64" i="26"/>
  <c r="D66" i="26" s="1"/>
  <c r="C5" i="28" l="1"/>
  <c r="C5" i="27"/>
  <c r="E122" i="26"/>
  <c r="E113" i="26"/>
  <c r="E104" i="26"/>
  <c r="E95" i="26"/>
  <c r="C5" i="26"/>
  <c r="F117" i="26" l="1"/>
  <c r="F121" i="26"/>
  <c r="F116" i="26"/>
  <c r="F120" i="26"/>
  <c r="F118" i="26"/>
  <c r="F119" i="26"/>
  <c r="F112" i="26"/>
  <c r="F111" i="26"/>
  <c r="F108" i="26"/>
  <c r="F107" i="26"/>
  <c r="F110" i="26"/>
  <c r="F109" i="26"/>
  <c r="F91" i="26"/>
  <c r="F90" i="26"/>
  <c r="F93" i="26"/>
  <c r="F89" i="26"/>
  <c r="F94" i="26"/>
  <c r="F92" i="26"/>
  <c r="F102" i="26"/>
  <c r="F101" i="26"/>
  <c r="F100" i="26"/>
  <c r="F103" i="26"/>
  <c r="F99" i="26"/>
  <c r="F98" i="26"/>
  <c r="H67" i="26"/>
  <c r="H68" i="26" s="1"/>
  <c r="G67" i="26"/>
  <c r="G68" i="26" s="1"/>
  <c r="G69" i="26" s="1"/>
  <c r="E67" i="26"/>
  <c r="E68" i="26" s="1"/>
  <c r="F67" i="26"/>
  <c r="F68" i="26" s="1"/>
  <c r="C98" i="26" s="1"/>
  <c r="H69" i="26" l="1"/>
  <c r="C116" i="26"/>
  <c r="F69" i="26"/>
  <c r="E69" i="26"/>
  <c r="C89" i="26"/>
  <c r="C107" i="26"/>
  <c r="I63" i="8" l="1"/>
  <c r="J133" i="8" s="1"/>
  <c r="G62" i="8"/>
  <c r="D5" i="20"/>
  <c r="C5" i="8"/>
  <c r="I64" i="8" l="1"/>
  <c r="J136" i="8" s="1"/>
  <c r="G63" i="8"/>
  <c r="J73" i="8" s="1"/>
  <c r="G64" i="8"/>
  <c r="J76" i="8" s="1"/>
</calcChain>
</file>

<file path=xl/sharedStrings.xml><?xml version="1.0" encoding="utf-8"?>
<sst xmlns="http://schemas.openxmlformats.org/spreadsheetml/2006/main" count="2360" uniqueCount="770">
  <si>
    <t>Health Plan:</t>
  </si>
  <si>
    <t>Date Completed:</t>
  </si>
  <si>
    <t>Step Therapy Protocols</t>
  </si>
  <si>
    <t>Conditioning of Benefits on Completion of a Course of Treatment</t>
  </si>
  <si>
    <t>Restrictions Based on Geographic Location, Facility Type, or Provider Specialty</t>
  </si>
  <si>
    <t>Out-of-Network Provider Access Standards</t>
  </si>
  <si>
    <t>Formulary Design</t>
  </si>
  <si>
    <t>Clinical Care Guidelines</t>
  </si>
  <si>
    <t>Network Limits: In-Network vs Out-of-Network</t>
  </si>
  <si>
    <t>Length of Stay</t>
  </si>
  <si>
    <t>High Cost</t>
  </si>
  <si>
    <t>Potential for Off-Label Use</t>
  </si>
  <si>
    <t>Clinical Efficacy</t>
  </si>
  <si>
    <t>NQTL</t>
  </si>
  <si>
    <t>Inpatient</t>
  </si>
  <si>
    <t>Outpatient</t>
  </si>
  <si>
    <t>Health Plan Reporting Tool</t>
  </si>
  <si>
    <t>Period Reported On:</t>
  </si>
  <si>
    <t>Tool Completed By:</t>
  </si>
  <si>
    <t>Definitions</t>
  </si>
  <si>
    <r>
      <rPr>
        <b/>
        <i/>
        <sz val="11"/>
        <color rgb="FF38939B"/>
        <rFont val="Calibri"/>
        <family val="2"/>
        <scheme val="minor"/>
      </rPr>
      <t>Financial requirements</t>
    </r>
    <r>
      <rPr>
        <i/>
        <sz val="11"/>
        <color theme="1"/>
        <rFont val="Calibri"/>
        <family val="2"/>
        <scheme val="minor"/>
      </rPr>
      <t xml:space="preserve"> </t>
    </r>
    <r>
      <rPr>
        <sz val="11"/>
        <color theme="1"/>
        <rFont val="Calibri"/>
        <family val="2"/>
        <scheme val="minor"/>
      </rPr>
      <t>include deductibles, copayments, coinsurance, or out-of-pocket maximums. Financial requirements do not include aggregate lifetime or annual dollar limits.</t>
    </r>
  </si>
  <si>
    <t>(1)</t>
  </si>
  <si>
    <t>Apply the aggregate lifetime or annual dollar limit both to the medical/surgical benefits to which the limit would otherwise apply and to mental health or substance use disorder benefits in a manner that does not distinguish between the medical/surgical benefits and mental health or substance use disorder benefits; or</t>
  </si>
  <si>
    <t>(2)</t>
  </si>
  <si>
    <t>Not include an aggregate lifetime or annual dollar limit on mental health or substance use disorder benefits that is more restrictive than the aggregate lifetime or annual dollar limit, respectively, on medical/surgical benefits.</t>
  </si>
  <si>
    <t>(d) Determining one-third and two-thirds of all medical/surgical benefits.</t>
  </si>
  <si>
    <t>Impose no aggregate lifetime or annual dollar limit, on mental health or substance use disorder benefits; or</t>
  </si>
  <si>
    <t>(i)</t>
  </si>
  <si>
    <t>(ii)</t>
  </si>
  <si>
    <t>Impose an aggregate lifetime or annual dollar limit on mental health or substance use disorder benefits that is no more restrictive that an average limit calculated for medical/surgical benefits.</t>
  </si>
  <si>
    <t>(b) General parity requirement - (1) General rule and scope.</t>
  </si>
  <si>
    <t>(2) Classification of benefits used for applying rules.</t>
  </si>
  <si>
    <t>(iii)</t>
  </si>
  <si>
    <t>(iv)</t>
  </si>
  <si>
    <r>
      <rPr>
        <i/>
        <sz val="11"/>
        <color theme="1"/>
        <rFont val="Calibri"/>
        <family val="2"/>
        <scheme val="minor"/>
      </rPr>
      <t>Inpatient.</t>
    </r>
    <r>
      <rPr>
        <sz val="11"/>
        <color theme="1"/>
        <rFont val="Calibri"/>
        <family val="2"/>
        <scheme val="minor"/>
      </rPr>
      <t xml:space="preserve"> Benefits furnished on an inpatient basis.</t>
    </r>
  </si>
  <si>
    <r>
      <rPr>
        <i/>
        <sz val="11"/>
        <color theme="1"/>
        <rFont val="Calibri"/>
        <family val="2"/>
        <scheme val="minor"/>
      </rPr>
      <t>Outpatient.</t>
    </r>
    <r>
      <rPr>
        <sz val="11"/>
        <color theme="1"/>
        <rFont val="Calibri"/>
        <family val="2"/>
        <scheme val="minor"/>
      </rPr>
      <t xml:space="preserve"> Benefits furnished on an outpatient basis.</t>
    </r>
  </si>
  <si>
    <r>
      <rPr>
        <i/>
        <sz val="11"/>
        <color theme="1"/>
        <rFont val="Calibri"/>
        <family val="2"/>
        <scheme val="minor"/>
      </rPr>
      <t>Emergency care.</t>
    </r>
    <r>
      <rPr>
        <sz val="11"/>
        <color theme="1"/>
        <rFont val="Calibri"/>
        <family val="2"/>
        <scheme val="minor"/>
      </rPr>
      <t xml:space="preserve"> Benefits for emergency care.</t>
    </r>
  </si>
  <si>
    <r>
      <rPr>
        <i/>
        <sz val="11"/>
        <color theme="1"/>
        <rFont val="Calibri"/>
        <family val="2"/>
        <scheme val="minor"/>
      </rPr>
      <t>Prescription drugs.</t>
    </r>
    <r>
      <rPr>
        <sz val="11"/>
        <color theme="1"/>
        <rFont val="Calibri"/>
        <family val="2"/>
        <scheme val="minor"/>
      </rPr>
      <t xml:space="preserve"> Benefits for prescription drugs.</t>
    </r>
  </si>
  <si>
    <t>(3) No separate cumulative financial requirements.</t>
  </si>
  <si>
    <t>(c) Nonquantitative treatment limitations - (1) General rule.</t>
  </si>
  <si>
    <t>(2) Illustrative list of nonquantitative treatment limitations.</t>
  </si>
  <si>
    <t>Acronyms</t>
  </si>
  <si>
    <t>AL/ADL</t>
  </si>
  <si>
    <t>Aggregate lifetime and annual dollar limits</t>
  </si>
  <si>
    <t>QTL</t>
  </si>
  <si>
    <t>Quantitative treatment limitation</t>
  </si>
  <si>
    <t>Nonquantitative treatment limitation</t>
  </si>
  <si>
    <t>MH/SUD</t>
  </si>
  <si>
    <t>Med/Surg</t>
  </si>
  <si>
    <t>Medical and surgical</t>
  </si>
  <si>
    <t>MCO</t>
  </si>
  <si>
    <t>PAHP</t>
  </si>
  <si>
    <t>PIHP</t>
  </si>
  <si>
    <t>Prepaid ambulatory health plan</t>
  </si>
  <si>
    <t>Prepaid inpatient health plan</t>
  </si>
  <si>
    <t>ABP</t>
  </si>
  <si>
    <t>Alternative benefit plan</t>
  </si>
  <si>
    <t>CHIP</t>
  </si>
  <si>
    <t>Children's Health Insurance Program</t>
  </si>
  <si>
    <t>Mental health or substance use disorder</t>
  </si>
  <si>
    <t>(2) Type of financial requirement or treatment limitation.</t>
  </si>
  <si>
    <t>Different types of financial requirements include deductibles, copayments, coinsurance, and out-of-pocket maximums.</t>
  </si>
  <si>
    <t>Different types of quantitative treatment limitations include annual, episode, and lifetime day and visit limits.</t>
  </si>
  <si>
    <t>Nonquantitative treatment limitations include:</t>
  </si>
  <si>
    <t>Medical management standards limiting or excluding benefits based on medical necessity or medical appropriateness, or based on whether the treatment is experimental or investigative;</t>
  </si>
  <si>
    <t>Formulary design for prescription drugs;</t>
  </si>
  <si>
    <t>Standards for provider admission to participate in a network, including reimbursement rates;</t>
  </si>
  <si>
    <t>(v)</t>
  </si>
  <si>
    <t>(vi)</t>
  </si>
  <si>
    <t>(vii)</t>
  </si>
  <si>
    <t>Exclusions based on failure to complete a course of treatment;</t>
  </si>
  <si>
    <t>(viii)</t>
  </si>
  <si>
    <t>(ix)</t>
  </si>
  <si>
    <t>Standards for providing access to out-of-network providers.</t>
  </si>
  <si>
    <t>FR</t>
  </si>
  <si>
    <t>Financial requirements</t>
  </si>
  <si>
    <t>OVERVIEW: Aggregate Lifetime and Annual Dollar Limits</t>
  </si>
  <si>
    <t>OVERVIEW: Quantitative Treatment Limitations</t>
  </si>
  <si>
    <t>OVERVIEW: Financial Requirements</t>
  </si>
  <si>
    <t>OVERVIEW: Non-Quantitative Treatment Limitations</t>
  </si>
  <si>
    <t>Regulatory Sources</t>
  </si>
  <si>
    <t>Part V, Department of Health and Human Services</t>
  </si>
  <si>
    <t>Federal Register, Vol. 81, No. 61</t>
  </si>
  <si>
    <t>Medicaid and Children’s Health Insurance Programs; Mental Health Parity and Addiction Equity Act of 2008; the Application of Mental Health Parity Requirements to Coverage Offered by Medicaid Managed Care Organizations, the Children’s Health Insurance Program (CHIP), and Alternative Benefit Plans; Final Rule</t>
  </si>
  <si>
    <t>Centers for Medicare and Medicaid Services</t>
  </si>
  <si>
    <t>Other Terms Used in this Workbook</t>
  </si>
  <si>
    <t>Acronyms Used in this Workbook</t>
  </si>
  <si>
    <t>42 CFR Part 438, Managed Care</t>
  </si>
  <si>
    <r>
      <rPr>
        <b/>
        <i/>
        <sz val="11"/>
        <color rgb="FF38939B"/>
        <rFont val="Calibri"/>
        <family val="2"/>
        <scheme val="minor"/>
      </rPr>
      <t>Medical/surgical benefits</t>
    </r>
    <r>
      <rPr>
        <b/>
        <sz val="11"/>
        <color rgb="FF38939B"/>
        <rFont val="Calibri"/>
        <family val="2"/>
        <scheme val="minor"/>
      </rPr>
      <t xml:space="preserve"> </t>
    </r>
    <r>
      <rPr>
        <sz val="11"/>
        <color theme="1"/>
        <rFont val="Calibri"/>
        <family val="2"/>
        <scheme val="minor"/>
      </rPr>
      <t xml:space="preserve">means benefits for items or services for medical conditions or surgical procedures, as defined by the State and in accordance with applicable Federal and State law, but do not include mental health or substance use disorder benefits. </t>
    </r>
  </si>
  <si>
    <r>
      <rPr>
        <b/>
        <i/>
        <sz val="11"/>
        <color rgb="FF38939B"/>
        <rFont val="Calibri"/>
        <family val="2"/>
        <scheme val="minor"/>
      </rPr>
      <t>Mental health benefits</t>
    </r>
    <r>
      <rPr>
        <b/>
        <sz val="11"/>
        <color rgb="FF38939B"/>
        <rFont val="Calibri"/>
        <family val="2"/>
        <scheme val="minor"/>
      </rPr>
      <t xml:space="preserve"> </t>
    </r>
    <r>
      <rPr>
        <sz val="11"/>
        <color theme="1"/>
        <rFont val="Calibri"/>
        <family val="2"/>
        <scheme val="minor"/>
      </rPr>
      <t>means benefits for items or services for mental health conditions, as defined by the State and in accordance with applicable Federal and State law.</t>
    </r>
  </si>
  <si>
    <r>
      <rPr>
        <b/>
        <i/>
        <sz val="11"/>
        <color rgb="FF38939B"/>
        <rFont val="Calibri"/>
        <family val="2"/>
        <scheme val="minor"/>
      </rPr>
      <t>Substance use disorder benefits</t>
    </r>
    <r>
      <rPr>
        <b/>
        <sz val="11"/>
        <color rgb="FF38939B"/>
        <rFont val="Calibri"/>
        <family val="2"/>
        <scheme val="minor"/>
      </rPr>
      <t xml:space="preserve"> </t>
    </r>
    <r>
      <rPr>
        <sz val="11"/>
        <color theme="1"/>
        <rFont val="Calibri"/>
        <family val="2"/>
        <scheme val="minor"/>
      </rPr>
      <t>means benefits for items or services for substance use disorders, as defined by the State and in accordance with applicable Federal and State law.</t>
    </r>
  </si>
  <si>
    <r>
      <rPr>
        <b/>
        <i/>
        <sz val="11"/>
        <color rgb="FF38939B"/>
        <rFont val="Calibri"/>
        <family val="2"/>
        <scheme val="minor"/>
      </rPr>
      <t>Treatment limitations</t>
    </r>
    <r>
      <rPr>
        <b/>
        <sz val="11"/>
        <color rgb="FF38939B"/>
        <rFont val="Calibri"/>
        <family val="2"/>
        <scheme val="minor"/>
      </rPr>
      <t xml:space="preserve"> </t>
    </r>
    <r>
      <rPr>
        <sz val="11"/>
        <color theme="1"/>
        <rFont val="Calibri"/>
        <family val="2"/>
        <scheme val="minor"/>
      </rPr>
      <t>include limits on benefits based on the frequency of treatment, number of visits, days of coverage, days in a waiting period, or other similar limits on the scope or duration of treatment. Treatment limitations include both quantitative treatment limitations, which are expressed numerically, and nonquantitative treatment limitations, which otherwise limit the scope or duration of benefits for treatment under a plan or coverage. A permanent exclusion of all benefits for a particular condition or disorder, however, is not a treatment limitation for purposes of this definition.</t>
    </r>
  </si>
  <si>
    <t>Refusal to pay for higher-cost therapies until it can be shown that a lower-cost therapy is not effective (also known as fail-first policies or step therapy protocols);</t>
  </si>
  <si>
    <t>- Fact-checking</t>
  </si>
  <si>
    <t>- Auditing reported information</t>
  </si>
  <si>
    <t>- Obtaining supporting documentation</t>
  </si>
  <si>
    <t>Cover and Instructions</t>
  </si>
  <si>
    <t>Overview - AL ADL</t>
  </si>
  <si>
    <t>Overview - FR</t>
  </si>
  <si>
    <t>Overview - QTL</t>
  </si>
  <si>
    <t>Overview - NQTL</t>
  </si>
  <si>
    <t>Reporting - AL ADL</t>
  </si>
  <si>
    <t>Certification Stmt</t>
  </si>
  <si>
    <t>Notes</t>
  </si>
  <si>
    <t>Certification Statement</t>
  </si>
  <si>
    <t>Name of Owner or Corporate Officer</t>
  </si>
  <si>
    <t>Job Title</t>
  </si>
  <si>
    <t>Upon completion, an owner or corporate officer is required to review and certify the information reported.</t>
  </si>
  <si>
    <t>REPORTING: Aggregate Lifetime and Annual Dollar Limits</t>
  </si>
  <si>
    <t>MHPAEA</t>
  </si>
  <si>
    <t>Mental Health Parity and Addiction Equity Act</t>
  </si>
  <si>
    <t>AL Limits</t>
  </si>
  <si>
    <t>1)</t>
  </si>
  <si>
    <t>2)</t>
  </si>
  <si>
    <t>3)</t>
  </si>
  <si>
    <t>ADL</t>
  </si>
  <si>
    <t>4)</t>
  </si>
  <si>
    <t>5)</t>
  </si>
  <si>
    <t>6)</t>
  </si>
  <si>
    <t>Does the plan include an ADL on at least two-thirds of all med/surg benefits provided to enrollees through a contract with the State?</t>
  </si>
  <si>
    <t>Specify</t>
  </si>
  <si>
    <t>Note</t>
  </si>
  <si>
    <t>(see below)</t>
  </si>
  <si>
    <t>A</t>
  </si>
  <si>
    <t>B</t>
  </si>
  <si>
    <t>C</t>
  </si>
  <si>
    <t>Reference</t>
  </si>
  <si>
    <t>7)</t>
  </si>
  <si>
    <t>8)</t>
  </si>
  <si>
    <t>9)</t>
  </si>
  <si>
    <t>Coinsurance</t>
  </si>
  <si>
    <t>IP</t>
  </si>
  <si>
    <t>OP</t>
  </si>
  <si>
    <t>EC</t>
  </si>
  <si>
    <t>Emergency care</t>
  </si>
  <si>
    <t>Add rows for additional benefits/services, if needed</t>
  </si>
  <si>
    <t>Add rows for additional notes, if needed</t>
  </si>
  <si>
    <t>D</t>
  </si>
  <si>
    <t>E</t>
  </si>
  <si>
    <t>F</t>
  </si>
  <si>
    <t>Payments</t>
  </si>
  <si>
    <t>Total IP</t>
  </si>
  <si>
    <t>AL Limit</t>
  </si>
  <si>
    <t>Subject to</t>
  </si>
  <si>
    <t>Are less than one-third of payments limited?</t>
  </si>
  <si>
    <t>Are greater than two thirds of payments limited?</t>
  </si>
  <si>
    <t>Total OP</t>
  </si>
  <si>
    <t>Total EC</t>
  </si>
  <si>
    <t>If "yes", the Plan must either:</t>
  </si>
  <si>
    <t>If "yes", the Plan may not impose an AL limit on MH/SUD benefits.</t>
  </si>
  <si>
    <t>Not include an AL limit on MH/SUD benefits that is more restrictive than the AL limit on med/surg benefits.</t>
  </si>
  <si>
    <t>Complete the table below.</t>
  </si>
  <si>
    <t>Does the plan include an ADL less than one-third of med/surg benefits provided to enrollees through a contract with the State?</t>
  </si>
  <si>
    <t>If "yes", the Plan may not impose an ADL on MH/SUD benefits.</t>
  </si>
  <si>
    <t>Apply the ADL both to the med/surg benefits to which the limit would otherwise apply and to MH/SUD benefits in a manner that does not distinguish between the med/surg benefits and MH/SUD benefits; or</t>
  </si>
  <si>
    <t>Not include an ADL limit on MH/SUD benefits that is more restrictive than the AL limit on med/surg benefits.</t>
  </si>
  <si>
    <t>SECTION 2: Aggregate Lifetime (AL) Limits</t>
  </si>
  <si>
    <t>SECTION 3: Annual Dollar Limits (ADL)</t>
  </si>
  <si>
    <t>G</t>
  </si>
  <si>
    <t>H</t>
  </si>
  <si>
    <t>I</t>
  </si>
  <si>
    <t>Rx</t>
  </si>
  <si>
    <t>Total Rx</t>
  </si>
  <si>
    <t>Does Plan include AL limits on less than one-third of med/surg benefits provided to enrollees through a contract with the State?</t>
  </si>
  <si>
    <t>Does Plan include AL limits on at least two-thirds of all med/surg benefits provided to enrollees through a contract with the State?</t>
  </si>
  <si>
    <t>REPORTING: Non-Quantitative Treatment Limitations</t>
  </si>
  <si>
    <t>Supporting Documentation</t>
  </si>
  <si>
    <t>Auto Approval</t>
  </si>
  <si>
    <t>Auto Denial</t>
  </si>
  <si>
    <t>Medical Policies</t>
  </si>
  <si>
    <t>High Dollar Claims</t>
  </si>
  <si>
    <t>Potential or Actual Excessive Utilization</t>
  </si>
  <si>
    <r>
      <t xml:space="preserve">List IP </t>
    </r>
    <r>
      <rPr>
        <b/>
        <sz val="11"/>
        <color rgb="FF7AC142"/>
        <rFont val="Calibri"/>
        <family val="2"/>
        <scheme val="minor"/>
      </rPr>
      <t>Med/Surg</t>
    </r>
    <r>
      <rPr>
        <b/>
        <sz val="11"/>
        <color theme="1"/>
        <rFont val="Calibri"/>
        <family val="2"/>
        <scheme val="minor"/>
      </rPr>
      <t xml:space="preserve"> Benefits and Services</t>
    </r>
  </si>
  <si>
    <r>
      <t xml:space="preserve">List OP </t>
    </r>
    <r>
      <rPr>
        <b/>
        <sz val="11"/>
        <color rgb="FF7AC142"/>
        <rFont val="Calibri"/>
        <family val="2"/>
        <scheme val="minor"/>
      </rPr>
      <t>Med/Surg</t>
    </r>
    <r>
      <rPr>
        <b/>
        <sz val="11"/>
        <color theme="1"/>
        <rFont val="Calibri"/>
        <family val="2"/>
        <scheme val="minor"/>
      </rPr>
      <t xml:space="preserve"> Benefits and Services</t>
    </r>
  </si>
  <si>
    <r>
      <t xml:space="preserve">List EC </t>
    </r>
    <r>
      <rPr>
        <b/>
        <sz val="11"/>
        <color rgb="FF7AC142"/>
        <rFont val="Calibri"/>
        <family val="2"/>
        <scheme val="minor"/>
      </rPr>
      <t>Med/Surg</t>
    </r>
    <r>
      <rPr>
        <b/>
        <sz val="11"/>
        <color theme="1"/>
        <rFont val="Calibri"/>
        <family val="2"/>
        <scheme val="minor"/>
      </rPr>
      <t xml:space="preserve"> Benefits and Services</t>
    </r>
  </si>
  <si>
    <r>
      <t xml:space="preserve">List Rx </t>
    </r>
    <r>
      <rPr>
        <b/>
        <sz val="11"/>
        <color rgb="FF7AC142"/>
        <rFont val="Calibri"/>
        <family val="2"/>
        <scheme val="minor"/>
      </rPr>
      <t>Med/Surg</t>
    </r>
    <r>
      <rPr>
        <b/>
        <sz val="11"/>
        <color theme="1"/>
        <rFont val="Calibri"/>
        <family val="2"/>
        <scheme val="minor"/>
      </rPr>
      <t xml:space="preserve"> Benefits and Services</t>
    </r>
  </si>
  <si>
    <r>
      <t xml:space="preserve">List IP </t>
    </r>
    <r>
      <rPr>
        <b/>
        <sz val="11"/>
        <color rgb="FFF8971D"/>
        <rFont val="Calibri"/>
        <family val="2"/>
        <scheme val="minor"/>
      </rPr>
      <t>MH/SUD</t>
    </r>
    <r>
      <rPr>
        <b/>
        <sz val="11"/>
        <color theme="1"/>
        <rFont val="Calibri"/>
        <family val="2"/>
        <scheme val="minor"/>
      </rPr>
      <t xml:space="preserve"> Benefits and Services</t>
    </r>
  </si>
  <si>
    <t>Frequency</t>
  </si>
  <si>
    <t>(yes/no)</t>
  </si>
  <si>
    <t>Any AL Limit?</t>
  </si>
  <si>
    <t>Any ADL?</t>
  </si>
  <si>
    <r>
      <t xml:space="preserve">List OP </t>
    </r>
    <r>
      <rPr>
        <b/>
        <sz val="11"/>
        <color rgb="FFF8971D"/>
        <rFont val="Calibri"/>
        <family val="2"/>
        <scheme val="minor"/>
      </rPr>
      <t>MH/SUD</t>
    </r>
    <r>
      <rPr>
        <b/>
        <sz val="11"/>
        <color theme="1"/>
        <rFont val="Calibri"/>
        <family val="2"/>
        <scheme val="minor"/>
      </rPr>
      <t xml:space="preserve"> Benefits and Services</t>
    </r>
  </si>
  <si>
    <r>
      <t xml:space="preserve">List EC </t>
    </r>
    <r>
      <rPr>
        <b/>
        <sz val="11"/>
        <color rgb="FFF8971D"/>
        <rFont val="Calibri"/>
        <family val="2"/>
        <scheme val="minor"/>
      </rPr>
      <t>MH/SUD</t>
    </r>
    <r>
      <rPr>
        <b/>
        <sz val="11"/>
        <color theme="1"/>
        <rFont val="Calibri"/>
        <family val="2"/>
        <scheme val="minor"/>
      </rPr>
      <t xml:space="preserve"> Benefits and Services</t>
    </r>
  </si>
  <si>
    <r>
      <t xml:space="preserve">List Rx </t>
    </r>
    <r>
      <rPr>
        <b/>
        <sz val="11"/>
        <color rgb="FFF8971D"/>
        <rFont val="Calibri"/>
        <family val="2"/>
        <scheme val="minor"/>
      </rPr>
      <t>MH/SUD</t>
    </r>
    <r>
      <rPr>
        <b/>
        <sz val="11"/>
        <color theme="1"/>
        <rFont val="Calibri"/>
        <family val="2"/>
        <scheme val="minor"/>
      </rPr>
      <t xml:space="preserve"> Benefits and Services</t>
    </r>
  </si>
  <si>
    <t>Medical/Surgical</t>
  </si>
  <si>
    <t>Mental Health/SUD</t>
  </si>
  <si>
    <t>NQTL 1a:</t>
  </si>
  <si>
    <t>Medical Management - Utilization Management Prior Authorization Requests</t>
  </si>
  <si>
    <t>Prior Authorization (if applicable)</t>
  </si>
  <si>
    <t>Concurrent Review (if applicable)</t>
  </si>
  <si>
    <t>In-Network Provider Admission Standards</t>
  </si>
  <si>
    <t>Medical Management - Utilization Management Concurrent Review</t>
  </si>
  <si>
    <t>NQTL 1b:</t>
  </si>
  <si>
    <t>Summary of information contained in plan's documentation</t>
  </si>
  <si>
    <t>Tabs with no fill are informational. The health plan must complete the identifying information 
at the top of the Cover and Instructions tab. No other input is required on these tabs. 
Carefully review these tabs before completing subsequent tabs.</t>
  </si>
  <si>
    <t>Utilization Management</t>
  </si>
  <si>
    <t>Case Management</t>
  </si>
  <si>
    <t>Disease Management</t>
  </si>
  <si>
    <t xml:space="preserve"> </t>
  </si>
  <si>
    <t>PA Conditioning of Benefits on Completion of a Course of Treatment</t>
  </si>
  <si>
    <t>PA Auto Approval</t>
  </si>
  <si>
    <t>PA Auto Denial</t>
  </si>
  <si>
    <t>PA Clinical Care Guidelines</t>
  </si>
  <si>
    <t>PA Medical Policies</t>
  </si>
  <si>
    <t>PA Length of Stay</t>
  </si>
  <si>
    <t>PA High Dollar Claims</t>
  </si>
  <si>
    <t>PA Potential or Actual Excessive Utilization</t>
  </si>
  <si>
    <t>Prior Authorization (PA) General Overview from Request to Determination</t>
  </si>
  <si>
    <t>NQTL 1a</t>
  </si>
  <si>
    <t>Concurrent Review (CCR) General Overview from Request to Determination</t>
  </si>
  <si>
    <t>Prior Authorization
Category</t>
  </si>
  <si>
    <t>CCR Conditioning of Benefits on Completion of a Course of Treatment</t>
  </si>
  <si>
    <t>CCR Auto Approval</t>
  </si>
  <si>
    <t>CCR Auto Denial</t>
  </si>
  <si>
    <t>CCR Clinical Care Guidelines</t>
  </si>
  <si>
    <t>CCR Medical Policies</t>
  </si>
  <si>
    <t>CCR Length of Stay</t>
  </si>
  <si>
    <t>CCR High Dollar Claims</t>
  </si>
  <si>
    <t>CCR Potential or Actual Excessive Utilization</t>
  </si>
  <si>
    <t>NQTL 1c:</t>
  </si>
  <si>
    <t>Medical Management - Utilization Management Retrospective Review</t>
  </si>
  <si>
    <r>
      <rPr>
        <b/>
        <sz val="11"/>
        <rFont val="Calibri"/>
        <family val="2"/>
        <scheme val="minor"/>
      </rPr>
      <t>Retrospective Review</t>
    </r>
    <r>
      <rPr>
        <b/>
        <sz val="11"/>
        <color theme="1"/>
        <rFont val="Calibri"/>
        <family val="2"/>
        <scheme val="minor"/>
      </rPr>
      <t xml:space="preserve">
Category</t>
    </r>
  </si>
  <si>
    <t>RR Conditioning of Benefits on Completion of a Course of Treatment</t>
  </si>
  <si>
    <t>RR Auto Approval</t>
  </si>
  <si>
    <t>RR Auto Denial</t>
  </si>
  <si>
    <t>RR Clinical Care Guidelines</t>
  </si>
  <si>
    <t>RR Medical Policies</t>
  </si>
  <si>
    <t>RR High Dollar Claims</t>
  </si>
  <si>
    <t>RR Potential or Actual Excessive Utilization</t>
  </si>
  <si>
    <t>Case Management
Category</t>
  </si>
  <si>
    <t>Disease Management
Category</t>
  </si>
  <si>
    <t>NQTL 3:</t>
  </si>
  <si>
    <t>NQTL 2:</t>
  </si>
  <si>
    <r>
      <rPr>
        <b/>
        <sz val="11"/>
        <rFont val="Calibri"/>
        <family val="2"/>
        <scheme val="minor"/>
      </rPr>
      <t>Concurrent Review</t>
    </r>
    <r>
      <rPr>
        <b/>
        <sz val="11"/>
        <color theme="1"/>
        <rFont val="Calibri"/>
        <family val="2"/>
        <scheme val="minor"/>
      </rPr>
      <t xml:space="preserve">
Category</t>
    </r>
  </si>
  <si>
    <t>NQTL 4:</t>
  </si>
  <si>
    <t>Medical Management - Medication Request</t>
  </si>
  <si>
    <t>Medication Request
Category</t>
  </si>
  <si>
    <t>NQTL 5:</t>
  </si>
  <si>
    <t>Network Status
Category</t>
  </si>
  <si>
    <t>Limits on Svc</t>
  </si>
  <si>
    <t>of Coverage</t>
  </si>
  <si>
    <t>Limits</t>
  </si>
  <si>
    <t>Retrospective Review -  
Pre and Post claim  (RR) General Overview from Request to Determination</t>
  </si>
  <si>
    <t>Prior Authorization</t>
  </si>
  <si>
    <t>Concurrent Review</t>
  </si>
  <si>
    <t>Category</t>
  </si>
  <si>
    <t>Sub-category</t>
  </si>
  <si>
    <t>Retrospective Review</t>
  </si>
  <si>
    <t xml:space="preserve">
</t>
  </si>
  <si>
    <t xml:space="preserve">Network status is based upon contractual agreements between the plan and providers. </t>
  </si>
  <si>
    <t>NQTL 1b</t>
  </si>
  <si>
    <t>NQTL 1c</t>
  </si>
  <si>
    <t>NQTL 2</t>
  </si>
  <si>
    <t>NQTL 3</t>
  </si>
  <si>
    <t>NQTL 4</t>
  </si>
  <si>
    <t>NQTL 5</t>
  </si>
  <si>
    <t>Medication Request</t>
  </si>
  <si>
    <t>Network status</t>
  </si>
  <si>
    <t>NQTL 1</t>
  </si>
  <si>
    <t>Medical Management:</t>
  </si>
  <si>
    <t>Network Management:</t>
  </si>
  <si>
    <t>Network Management - Network Status</t>
  </si>
  <si>
    <t>Reporting Directions</t>
  </si>
  <si>
    <t>Furthermore, I acknowledge that compliance with MHPAEA requirements is solely the responsibility of the health plan.</t>
  </si>
  <si>
    <t>The reporting for Aggregate Lifetime and Annual Dollar Limits is designed to assist the plan in performing a detailed analysis of any such limitations. The reporting is broken into three sections:</t>
  </si>
  <si>
    <t>Med/Surg Payments</t>
  </si>
  <si>
    <t>Percent of Total Payments</t>
  </si>
  <si>
    <t>Copayments</t>
  </si>
  <si>
    <t>OOP Max</t>
  </si>
  <si>
    <t>In-Network Benefits</t>
  </si>
  <si>
    <t>Out-of-Network Benefits</t>
  </si>
  <si>
    <t>REPORTING: Inpatient Financial Requirements</t>
  </si>
  <si>
    <t>Types of Financial Requirements</t>
  </si>
  <si>
    <t xml:space="preserve">Note A:  </t>
  </si>
  <si>
    <t xml:space="preserve">Note B:  </t>
  </si>
  <si>
    <t>Analysis of Predominance</t>
  </si>
  <si>
    <t>Financial Requirement</t>
  </si>
  <si>
    <t>List Payments</t>
  </si>
  <si>
    <t>for Each Level</t>
  </si>
  <si>
    <r>
      <t xml:space="preserve">Analysis of "Substantially All" Threshold </t>
    </r>
    <r>
      <rPr>
        <sz val="9"/>
        <color theme="1"/>
        <rFont val="Calibri"/>
        <family val="2"/>
        <scheme val="minor"/>
      </rPr>
      <t>(two thirds or greater)</t>
    </r>
  </si>
  <si>
    <t>Substantially All Threshold Met?</t>
  </si>
  <si>
    <t>Predominance</t>
  </si>
  <si>
    <t>Calculation of</t>
  </si>
  <si>
    <t>For financial requirements referenced to "Note A", do not complete the analysis of predominance below, as it is not applicable. For financial requirements referenced to "Note B", complete the table below. Enter all levels of financial requirements applicable to med/surg benefits, ordered from lowest to highest, as well as the payment associated with each level.</t>
  </si>
  <si>
    <t>List FR Levels</t>
  </si>
  <si>
    <t>(low to high)</t>
  </si>
  <si>
    <t>Identify Predominant Level</t>
  </si>
  <si>
    <t>Predominant Level:</t>
  </si>
  <si>
    <t>Total Payments w/ Coinsurance:</t>
  </si>
  <si>
    <t>Total Payments w/ Copayment:</t>
  </si>
  <si>
    <t>Total Payments w/ Out of Pocket Maximum:</t>
  </si>
  <si>
    <t>(Note: "Payments" refers to the total dollar amount of all combinations of the plan's payments for med/surg benefits expected to be paid under the plan for a contract year.)</t>
  </si>
  <si>
    <t>REPORTING: Emergency Financial Requirements</t>
  </si>
  <si>
    <t>Payments with</t>
  </si>
  <si>
    <t>Visit</t>
  </si>
  <si>
    <t>Limits on Days</t>
  </si>
  <si>
    <t>Waiting</t>
  </si>
  <si>
    <t>Periods</t>
  </si>
  <si>
    <t>QTL does not apply to "substantially all" med/surg benefits. The health plan may not apply the QTL to MH/SUD benefits.</t>
  </si>
  <si>
    <t>FR does not apply to "substantially all" med/surg benefits. The health plan may not apply the FR to MH/SUD benefits.</t>
  </si>
  <si>
    <r>
      <rPr>
        <b/>
        <sz val="11"/>
        <color rgb="FF7AC142"/>
        <rFont val="Calibri"/>
        <family val="2"/>
        <scheme val="minor"/>
      </rPr>
      <t>Med/Surg</t>
    </r>
    <r>
      <rPr>
        <sz val="11"/>
        <color theme="1"/>
        <rFont val="Calibri"/>
        <family val="2"/>
        <scheme val="minor"/>
      </rPr>
      <t xml:space="preserve"> Limits on Service Frequency</t>
    </r>
  </si>
  <si>
    <r>
      <rPr>
        <b/>
        <sz val="11"/>
        <color rgb="FF7AC142"/>
        <rFont val="Calibri"/>
        <family val="2"/>
        <scheme val="minor"/>
      </rPr>
      <t>Med/Surg</t>
    </r>
    <r>
      <rPr>
        <sz val="11"/>
        <color theme="1"/>
        <rFont val="Calibri"/>
        <family val="2"/>
        <scheme val="minor"/>
      </rPr>
      <t xml:space="preserve"> Visit Limits</t>
    </r>
  </si>
  <si>
    <r>
      <rPr>
        <b/>
        <sz val="11"/>
        <color rgb="FF7AC142"/>
        <rFont val="Calibri"/>
        <family val="2"/>
        <scheme val="minor"/>
      </rPr>
      <t>Med/Surg</t>
    </r>
    <r>
      <rPr>
        <sz val="11"/>
        <color theme="1"/>
        <rFont val="Calibri"/>
        <family val="2"/>
        <scheme val="minor"/>
      </rPr>
      <t xml:space="preserve"> Limits on Days of Coverage</t>
    </r>
  </si>
  <si>
    <r>
      <rPr>
        <b/>
        <sz val="11"/>
        <color rgb="FF7AC142"/>
        <rFont val="Calibri"/>
        <family val="2"/>
        <scheme val="minor"/>
      </rPr>
      <t>Med/Surg</t>
    </r>
    <r>
      <rPr>
        <sz val="11"/>
        <color theme="1"/>
        <rFont val="Calibri"/>
        <family val="2"/>
        <scheme val="minor"/>
      </rPr>
      <t xml:space="preserve"> Waiting Periods</t>
    </r>
  </si>
  <si>
    <t>Total Payments w/ Limits on Service Frequency:</t>
  </si>
  <si>
    <t>Total Payments w/ Visit Limits:</t>
  </si>
  <si>
    <t>Total Payments w/ Limits on Days of Coverage:</t>
  </si>
  <si>
    <t>Total Payments w/ Waiting Periods:</t>
  </si>
  <si>
    <t>Reporting - IP FR</t>
  </si>
  <si>
    <t>Reporting - EC FR</t>
  </si>
  <si>
    <t>Reporting - Rx FR</t>
  </si>
  <si>
    <t>Reporting - IP QTL</t>
  </si>
  <si>
    <t>Reporting - OP QTL</t>
  </si>
  <si>
    <t>Reporting - EC QTL</t>
  </si>
  <si>
    <t>Reporting - Rx QTL</t>
  </si>
  <si>
    <t>Reporting - NQTLs 1a-5</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</si>
  <si>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for the financial requirement. However, if no level meets the 50% threshold, multiple levels may be combined until the combination of levels applies to more than half of the payments for the financial requirement. When multiple levels are combined, the lowest (least restrictive) level in the combination is the predominant level. Use the column labeled  "Identify Predominant Level" to identify a single level or a combination of levels that meets the predominance threshold. </t>
    </r>
  </si>
  <si>
    <t>Complete the table below to report the financial requirements applicable to mental health/substance use disorder benefits, regardless of the results of the analysis above. If multiple levels of financial requirements exist, specify all levels by including a line item for each level of financial requirement.</t>
  </si>
  <si>
    <t>Discuss any instances of non-compliance identified, or conclude that no instances of non-compliance were noted.</t>
  </si>
  <si>
    <r>
      <rPr>
        <i/>
        <sz val="11"/>
        <color theme="1"/>
        <rFont val="Calibri"/>
        <family val="2"/>
        <scheme val="minor"/>
      </rPr>
      <t>Outpatient.</t>
    </r>
    <r>
      <rPr>
        <sz val="11"/>
        <color theme="1"/>
        <rFont val="Calibri"/>
        <family val="2"/>
        <scheme val="minor"/>
      </rPr>
      <t xml:space="preserve"> Benefits furnished on an outpatient basis. [Include observation.]</t>
    </r>
  </si>
  <si>
    <t>QTLs include limits on frequency of treatment, number of visits, days of coverage, days in a waiting period, or other similar limits on the scope or duration of treatment that is quantifiable. Types of QTLs may involve varying timeframes, such as annual, episode, lifetime day and visit duration limits. Ensure all types of QTL are considered when completing the reporting tab.</t>
  </si>
  <si>
    <t>This section accumulates total medical/surgical payments, as well as those payments subject to AL and ADL for each classification of benefits (Inpatient, Outpatient, Emergency, and Prescription Drugs). Formulas calculate the percentage of medical/surgical benefits are subject to AL and ADLs.</t>
  </si>
  <si>
    <t>Based on the information provided in Section 1, Section 2 summarizes which classification(s) of benefits have less than one-third and greater than two-thirds of medical/surgical benefits subject to AL limits. A table is provided to specify the AL Limits for medical/surgical benefits and mental health/substance use disorder benefits. An analysis is necessary to determine whether the AL Limits in place during the contract period comply with MHPAEA.</t>
  </si>
  <si>
    <t>Based on the information provided in Section 1, Section 3 summarizes which classification(s) of benefits have less than one-third and greater than two-thirds of medical/surgical benefits subject to ADLs. A table is provided to specify the ADLs for medical/surgical benefits and mental health/substance use disorder benefits. An analysis is necessary to determine whether the ADLs in place during the contract period comply with MHPAEA.</t>
  </si>
  <si>
    <r>
      <rPr>
        <b/>
        <i/>
        <sz val="11"/>
        <color theme="1"/>
        <rFont val="Calibri"/>
        <family val="2"/>
        <scheme val="minor"/>
      </rPr>
      <t>Section 3:</t>
    </r>
    <r>
      <rPr>
        <i/>
        <sz val="11"/>
        <color theme="1"/>
        <rFont val="Calibri"/>
        <family val="2"/>
        <scheme val="minor"/>
      </rPr>
      <t xml:space="preserve">  Annual Dollar Limits (ADL)</t>
    </r>
  </si>
  <si>
    <t>INPATIENT</t>
  </si>
  <si>
    <t>OUTPATIENT</t>
  </si>
  <si>
    <t>EMERGENCY</t>
  </si>
  <si>
    <r>
      <rPr>
        <b/>
        <i/>
        <sz val="11"/>
        <color theme="1"/>
        <rFont val="Calibri"/>
        <family val="2"/>
        <scheme val="minor"/>
      </rPr>
      <t>Section 1:</t>
    </r>
    <r>
      <rPr>
        <i/>
        <sz val="11"/>
        <color theme="1"/>
        <rFont val="Calibri"/>
        <family val="2"/>
        <scheme val="minor"/>
      </rPr>
      <t xml:space="preserve">  Analysis of Medical/Surgical Benefits Subject to Aggregate Lifetime (AL) and Annual Dollar Limits (ADL)</t>
    </r>
  </si>
  <si>
    <r>
      <rPr>
        <b/>
        <i/>
        <sz val="11"/>
        <color theme="1"/>
        <rFont val="Calibri"/>
        <family val="2"/>
        <scheme val="minor"/>
      </rPr>
      <t>Section 2:</t>
    </r>
    <r>
      <rPr>
        <i/>
        <sz val="11"/>
        <color theme="1"/>
        <rFont val="Calibri"/>
        <family val="2"/>
        <scheme val="minor"/>
      </rPr>
      <t xml:space="preserve">  Aggregate Lifetime (AL) Limits</t>
    </r>
  </si>
  <si>
    <t>SECTION 1: Analysis of Medical/Surgical Benefits Subject to Aggregate Lifetime (AL) and Annual Dollar Limits (ADL)</t>
  </si>
  <si>
    <t>Apply the AL limit both to the med/surg benefits to which the limit would otherwise apply and to MH/SUD benefits in a manner that does not distinguish between the med/surg benefits and MH/SUD benefits; or</t>
  </si>
  <si>
    <t>Deductibles</t>
  </si>
  <si>
    <t>For FRs that apply to "substantially all" med/surg benefits, the health plan must identify the level of FR that is "predominantly" applied to med/surg benefits. This analysis is performed in #3 below.</t>
  </si>
  <si>
    <t>Total Payments w/ Deductible:</t>
  </si>
  <si>
    <t>For QTLs that apply to "substantially all" med/surg benefits, the health plan must identify the level of QTL that is "predominantly" applied to med/surg benefits. See #3 below.</t>
  </si>
  <si>
    <r>
      <t xml:space="preserve">List All </t>
    </r>
    <r>
      <rPr>
        <b/>
        <sz val="11"/>
        <color rgb="FF7AC142"/>
        <rFont val="Calibri"/>
        <family val="2"/>
        <scheme val="minor"/>
      </rPr>
      <t>Med/Surg</t>
    </r>
    <r>
      <rPr>
        <b/>
        <sz val="11"/>
        <color theme="1"/>
        <rFont val="Calibri"/>
        <family val="2"/>
        <scheme val="minor"/>
      </rPr>
      <t xml:space="preserve"> Benefits and Services</t>
    </r>
  </si>
  <si>
    <t>Total Payments</t>
  </si>
  <si>
    <t>Percent of Payments Subject to AL and ADLs</t>
  </si>
  <si>
    <t>List All Benefits and Services Subject to Aggregate Lifetime Limits</t>
  </si>
  <si>
    <t>Types of Quantitative Treatment Limitations</t>
  </si>
  <si>
    <t>REPORTING: Inpatient Quantitative Treatment Limitations</t>
  </si>
  <si>
    <t>Complete the table below to identify quantitative treatment limitations (QTLs) applicable to "substantially all" medical/surgical benefits. The list of med/surg benefits and total payments may be pasted from the financial requirements reporting tab.</t>
  </si>
  <si>
    <t>REPORTING: Outpatient Quantitative Treatment Limitations</t>
  </si>
  <si>
    <t>REPORTING: Emergency Quantitative Treatment Limitations</t>
  </si>
  <si>
    <t>Total</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</si>
  <si>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However, if no level meets the 50% threshold, multiple levels may be combined until the combination of levels applies to more than half of the payments for the QTL. When multiple levels are combined, the lowest (least restrictive) level in the combination is the predominant level. Use the column labeled  "Identify Predominant Level" to identify a single level or a combination of levels that meets the predominance threshold. </t>
    </r>
  </si>
  <si>
    <t>Quantitative Treatment Limitation</t>
  </si>
  <si>
    <t>List QTL Levels</t>
  </si>
  <si>
    <t>For QTLs referenced to "Note A", do not complete the analysis of predominance below, as it is not applicable. For QTLs referenced to "Note B", complete the table below. Enter all levels of QTLs applicable to med/surg benefits, ordered from lowest to highest, as well as the payment associated with each level.</t>
  </si>
  <si>
    <t>Complete the table below to identify the types of financial requirements (FRs) that exist, and payments applicable to those FRs for med/surg benefits and services. This information is used to populate the "substantially all" analysis in #2 below.</t>
  </si>
  <si>
    <t>Complete the table below to report the QTLs applicable to mental health/substance use disorder benefits, regardless of the results of the analysis above.</t>
  </si>
  <si>
    <t>A)</t>
  </si>
  <si>
    <t>Yes</t>
  </si>
  <si>
    <t>No</t>
  </si>
  <si>
    <t>B)</t>
  </si>
  <si>
    <t>Answer the questions below in order to ascertain which sections on this tab must be completed. None of the sections are required to be completed if the answer to all questions is "no."</t>
  </si>
  <si>
    <t>DETERMINATION OF APPLICABILITY</t>
  </si>
  <si>
    <t>Does the health plan impose any aggregate lifetime limits on MH/SUD benefits or services?</t>
  </si>
  <si>
    <t>Does the health plan impose any annual dollar limits on MH/SUD benefits or services?</t>
  </si>
  <si>
    <t>C)</t>
  </si>
  <si>
    <t>D)</t>
  </si>
  <si>
    <t>Does the health plan charge deductibles for any MH/SUD inpatient services?</t>
  </si>
  <si>
    <t>Does the health plan require coinsurance for any MH/SUD inpatient services?</t>
  </si>
  <si>
    <t>Does the health plan charge copayments for any MH/SUD inpatient services?</t>
  </si>
  <si>
    <t>Are any MH/SUD inpatient benefits or services subject to an out-of-pocket maximum?</t>
  </si>
  <si>
    <t>SECTION 1: Inpatient MEDICAL/SURGICAL Financial Requirements</t>
  </si>
  <si>
    <t>SECTION 2: Inpatient MENTAL HEALTH/SUBSTANCE USE DISORDER Financial Requirements</t>
  </si>
  <si>
    <t>Does the health plan charge deductibles for any MH/SUD outpatient services?</t>
  </si>
  <si>
    <t>Does the health plan require coinsurance for any MH/SUD outpatient services?</t>
  </si>
  <si>
    <t>Does the health plan charge copayments for any MH/SUD outpatient services?</t>
  </si>
  <si>
    <t>Are any MH/SUD outpatient benefits or services subject to an out-of-pocket maximum?</t>
  </si>
  <si>
    <t>SECTION 2: Outpatient MENTAL HEALTH/SUBSTANCE USE DISORDER Financial Requirements</t>
  </si>
  <si>
    <t>SECTION 1: Outpatient MEDICAL/SURGICAL Financial Requirements</t>
  </si>
  <si>
    <t>Does the health plan charge deductibles for any MH/SUD emergency services?</t>
  </si>
  <si>
    <t>Does the health plan require coinsurance for any MH/SUD emergency services?</t>
  </si>
  <si>
    <t>Does the health plan charge copayments for any MH/SUD emergency services?</t>
  </si>
  <si>
    <t>Are any MH/SUD emergency benefits or services subject to an out-of-pocket maximum?</t>
  </si>
  <si>
    <t>SECTION 2: Emergency MENTAL HEALTH/SUBSTANCE USE DISORDER Financial Requirements</t>
  </si>
  <si>
    <t>SECTION 1: Emergency MEDICAL/SURGICAL Financial Requirements</t>
  </si>
  <si>
    <t>SECTION 1: Inpatient MEDICAL/SURGICAL Quantitative Treatment Limitations</t>
  </si>
  <si>
    <t>SECTION 2: Inpatient MENTAL HEALTH/SUBSTANCE USE DISORDER Quantitative Treatment Limitations</t>
  </si>
  <si>
    <t>Does the health plan require waiting periods for any MH/SUD inpatient benefits or services?</t>
  </si>
  <si>
    <t>Does the health plan require waiting periods for any MH/SUD outpatient benefits or services?</t>
  </si>
  <si>
    <t>SECTION 1: Outpatient MEDICAL/SURGICAL Quantitative Treatment Limitations</t>
  </si>
  <si>
    <t>Does the health plan require waiting periods for any MH/SUD emergency benefits or services?</t>
  </si>
  <si>
    <t>SECTION 1: Emergency MEDICAL/SURGICAL Quantitative Treatment Limitations</t>
  </si>
  <si>
    <t>SECTION 2: Emergency MENTAL HEALTH/SUBSTANCE USE DISORDER Quantitative Treatment Limitations</t>
  </si>
  <si>
    <t>SECTION 1: Pharmacy MEDICAL/SURGICAL Quantitative Treatment Limitations</t>
  </si>
  <si>
    <r>
      <t xml:space="preserve">DETERMINATION OF </t>
    </r>
    <r>
      <rPr>
        <b/>
        <u/>
        <sz val="11"/>
        <color theme="1"/>
        <rFont val="Calibri"/>
        <family val="2"/>
        <scheme val="minor"/>
      </rPr>
      <t>APPLICABILITY</t>
    </r>
    <r>
      <rPr>
        <b/>
        <sz val="11"/>
        <color theme="1"/>
        <rFont val="Calibri"/>
        <family val="2"/>
        <scheme val="minor"/>
      </rPr>
      <t xml:space="preserve">
</t>
    </r>
    <r>
      <rPr>
        <b/>
        <i/>
        <sz val="11"/>
        <color theme="1"/>
        <rFont val="Calibri"/>
        <family val="2"/>
        <scheme val="minor"/>
      </rPr>
      <t xml:space="preserve">Is the category 
applicable to 
MH/SUD services?
</t>
    </r>
    <r>
      <rPr>
        <b/>
        <i/>
        <sz val="8"/>
        <color rgb="FFFF0000"/>
        <rFont val="Calibri"/>
        <family val="2"/>
        <scheme val="minor"/>
      </rPr>
      <t>If yes, complete columns to right.</t>
    </r>
  </si>
  <si>
    <t>- Member Benefits Guide, or other handbook detailing benefits for the health plan's members.</t>
  </si>
  <si>
    <t>- Policies, procedures, and/or work flow documents that outline processes applicable to the following:</t>
  </si>
  <si>
    <r>
      <rPr>
        <b/>
        <sz val="11"/>
        <color theme="1"/>
        <rFont val="Calibri"/>
        <family val="2"/>
        <scheme val="minor"/>
      </rPr>
      <t xml:space="preserve">Required Documentation: </t>
    </r>
    <r>
      <rPr>
        <sz val="11"/>
        <color theme="1"/>
        <rFont val="Calibri"/>
        <family val="2"/>
        <scheme val="minor"/>
      </rPr>
      <t>Health plans must submit the documentation listed below with the completed reporting tool.</t>
    </r>
  </si>
  <si>
    <t>a. Utilization management, case management, disease management;</t>
  </si>
  <si>
    <t>INSTRUCTIONS</t>
  </si>
  <si>
    <t>Identify source documents used to prepare response:</t>
  </si>
  <si>
    <t>Are there limits on the number of covered inpatient days for MH/SUD benefits or services?</t>
  </si>
  <si>
    <t>Are there limits on the number of MH/SUD inpatient visits?</t>
  </si>
  <si>
    <t>Are there limits on the frequency of MH/SUD inpatient services?</t>
  </si>
  <si>
    <t>Are there limits on the frequency of MH/SUD outpatient services?</t>
  </si>
  <si>
    <t>Are there limits on the number of MH/SUD outpatient visits?</t>
  </si>
  <si>
    <t>Are there limits on the number of covered outpatient days for MH/SUD benefits or services?</t>
  </si>
  <si>
    <t>Are there limits on the frequency of MH/SUD emergency services?</t>
  </si>
  <si>
    <t>Are there limits on the number of MH/SUD emergency visits?</t>
  </si>
  <si>
    <t>Are there limits on the number of covered emergency days for MH/SUD benefits or services?</t>
  </si>
  <si>
    <t>SECTION 2: Outpatient MENTAL HEALTH/SUBSTANCE USE DISORDER Quantitative Treatment Limitations</t>
  </si>
  <si>
    <t>Prescription drugs</t>
  </si>
  <si>
    <t>Prescription Drugs</t>
  </si>
  <si>
    <t>Emergency Care</t>
  </si>
  <si>
    <t>REPORTING: Prescription Drugs Financial Requirements</t>
  </si>
  <si>
    <t>Does the health plan charge deductibles for any MH/SUD prescription drug benefits?</t>
  </si>
  <si>
    <t>Does the health plan require coinsurance for any MH/SUD prescription drug benefits?</t>
  </si>
  <si>
    <t>Does the health plan charge copayments for any MH/SUD prescription drug benefits?</t>
  </si>
  <si>
    <t>Are any MH/SUD prescription drug benefits or services subject to an out-of-pocket maximum?</t>
  </si>
  <si>
    <t>SECTION 2: Prescription Drug MENTAL HEALTH/SUBSTANCE USE DISORDER Financial Requirements</t>
  </si>
  <si>
    <t>SECTION 1: Prescription Drug MEDICAL/SURGICAL Financial Requirements</t>
  </si>
  <si>
    <t>SECTION 2: Prescription Drug MENTAL HEALTH/SUBSTANCE USE DISORDER Quantitative Treatment Limitations</t>
  </si>
  <si>
    <t>REPORTING: Prescription Drug Quantitative Treatment Limitations</t>
  </si>
  <si>
    <t>Are there limits on the frequency of MH/SUD prescription drug benefits?</t>
  </si>
  <si>
    <t>Are there limits on the number of MH/SUD prescription drug benefits?</t>
  </si>
  <si>
    <t>Are there limits on the quantity of MH/SUD prescription drug benefits?</t>
  </si>
  <si>
    <t>Does the health plan require waiting periods for any MH/SUD prescription drug benefits?</t>
  </si>
  <si>
    <t>Limits on</t>
  </si>
  <si>
    <t>Quantity</t>
  </si>
  <si>
    <t>Number</t>
  </si>
  <si>
    <t>PRESCRIPTION DRUGS</t>
  </si>
  <si>
    <t>b. Prescription drug benefits;</t>
  </si>
  <si>
    <r>
      <rPr>
        <b/>
        <i/>
        <sz val="11"/>
        <color rgb="FF38939B"/>
        <rFont val="Calibri"/>
        <family val="2"/>
        <scheme val="minor"/>
      </rPr>
      <t>Prescription Drugs</t>
    </r>
    <r>
      <rPr>
        <sz val="11"/>
        <color theme="1"/>
        <rFont val="Calibri"/>
        <family val="2"/>
        <scheme val="minor"/>
      </rPr>
      <t xml:space="preserve"> means benefits for prescription drugs.</t>
    </r>
  </si>
  <si>
    <t>Discuss any instances of non-compliance identified, 
or conclude that no instances of non-compliance were noted. If actions have been taken to address the instances of non-compliance, describe the actions and indicate the date on which action was taken.</t>
  </si>
  <si>
    <r>
      <rPr>
        <b/>
        <i/>
        <sz val="11"/>
        <color rgb="FF38939B"/>
        <rFont val="Calibri"/>
        <family val="2"/>
        <scheme val="minor"/>
      </rPr>
      <t>Medical Management - Utilization Management Prior Authorization Requests</t>
    </r>
    <r>
      <rPr>
        <sz val="11"/>
        <color theme="1"/>
        <rFont val="Calibri"/>
        <family val="2"/>
        <scheme val="minor"/>
      </rPr>
      <t xml:space="preserve">
</t>
    </r>
    <r>
      <rPr>
        <b/>
        <sz val="11"/>
        <color theme="1"/>
        <rFont val="Calibri"/>
        <family val="2"/>
        <scheme val="minor"/>
      </rPr>
      <t xml:space="preserve">
</t>
    </r>
    <r>
      <rPr>
        <b/>
        <i/>
        <sz val="11"/>
        <color rgb="FF38939B"/>
        <rFont val="Calibri"/>
        <family val="2"/>
        <scheme val="minor"/>
      </rPr>
      <t xml:space="preserve">Directions for Reporting
</t>
    </r>
    <r>
      <rPr>
        <i/>
        <sz val="11"/>
        <color theme="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</si>
  <si>
    <r>
      <rPr>
        <b/>
        <i/>
        <sz val="11"/>
        <color rgb="FF38939B"/>
        <rFont val="Calibri"/>
        <family val="2"/>
        <scheme val="minor"/>
      </rPr>
      <t>Medical Management - Utilization Management Retrospective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</si>
  <si>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r>
      <rPr>
        <b/>
        <i/>
        <sz val="11"/>
        <color rgb="FF38939B"/>
        <rFont val="Calibri"/>
        <family val="2"/>
        <scheme val="minor"/>
      </rPr>
      <t>Medical Management - Medication Request</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 xml:space="preserve">Directions for Reporting
</t>
    </r>
    <r>
      <rPr>
        <i/>
        <sz val="1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r>
      <rPr>
        <i/>
        <sz val="11"/>
        <color theme="1"/>
        <rFont val="Calibri"/>
        <family val="2"/>
        <scheme val="minor"/>
      </rPr>
      <t xml:space="preserve">
• This NQTL is only applicable to the Prescription Drugs classification, so the remaining classifications are absent. </t>
    </r>
    <r>
      <rPr>
        <sz val="11"/>
        <color theme="1"/>
        <rFont val="Calibri"/>
        <family val="2"/>
        <scheme val="minor"/>
      </rPr>
      <t xml:space="preserve">
</t>
    </r>
  </si>
  <si>
    <r>
      <rPr>
        <b/>
        <i/>
        <sz val="11"/>
        <color rgb="FF38939B"/>
        <rFont val="Calibri"/>
        <family val="2"/>
        <scheme val="minor"/>
      </rPr>
      <t>Medical Management - Network Status</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</si>
  <si>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r>
      <rPr>
        <b/>
        <i/>
        <sz val="11"/>
        <color rgb="FF38939B"/>
        <rFont val="Calibri"/>
        <family val="2"/>
        <scheme val="minor"/>
      </rPr>
      <t>Medical Management - Utilization Management Concurrent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</si>
  <si>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 xml:space="preserve">Medical Management - Case Management </t>
  </si>
  <si>
    <t>Is case management operated distinctly from utilization management?</t>
  </si>
  <si>
    <r>
      <rPr>
        <b/>
        <i/>
        <sz val="11"/>
        <color rgb="FF38939B"/>
        <rFont val="Calibri"/>
        <family val="2"/>
        <scheme val="minor"/>
      </rPr>
      <t xml:space="preserve">Medical Management - Case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 This NQTL is only applicable if case management processes and standards are handled separately and distinctly from other utilization management functions. If case management is not distinct from utilization management, indicate as such above and do not complete the remainder of this tab. 
</t>
    </r>
    <r>
      <rPr>
        <sz val="11"/>
        <color theme="1"/>
        <rFont val="Calibri"/>
        <family val="2"/>
        <scheme val="minor"/>
      </rPr>
      <t xml:space="preserve">
</t>
    </r>
  </si>
  <si>
    <t>Is disease management operated distinctly from utilization management?</t>
  </si>
  <si>
    <r>
      <rPr>
        <b/>
        <i/>
        <sz val="11"/>
        <color rgb="FF38939B"/>
        <rFont val="Calibri"/>
        <family val="2"/>
        <scheme val="minor"/>
      </rPr>
      <t xml:space="preserve">Medical Management - Disease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 This NQTL is only applicable if disease management processes and standards are handled separately and distinctly from other utilization management functions. If disease management is not distinct from utilization management, indicate as such above and do not complete the remainder of this tab. 
</t>
    </r>
  </si>
  <si>
    <t xml:space="preserve">Medical Management - Disease Management </t>
  </si>
  <si>
    <r>
      <rPr>
        <b/>
        <sz val="11"/>
        <color rgb="FF7AC142"/>
        <rFont val="Calibri"/>
        <family val="2"/>
        <scheme val="minor"/>
      </rPr>
      <t>Med/Surg</t>
    </r>
    <r>
      <rPr>
        <sz val="11"/>
        <color theme="1"/>
        <rFont val="Calibri"/>
        <family val="2"/>
        <scheme val="minor"/>
      </rPr>
      <t xml:space="preserve"> Limits on Frequency</t>
    </r>
  </si>
  <si>
    <r>
      <rPr>
        <b/>
        <sz val="11"/>
        <color rgb="FF7AC142"/>
        <rFont val="Calibri"/>
        <family val="2"/>
        <scheme val="minor"/>
      </rPr>
      <t>Med/Surg</t>
    </r>
    <r>
      <rPr>
        <sz val="11"/>
        <color theme="1"/>
        <rFont val="Calibri"/>
        <family val="2"/>
        <scheme val="minor"/>
      </rPr>
      <t xml:space="preserve"> Limits on Number</t>
    </r>
  </si>
  <si>
    <r>
      <rPr>
        <b/>
        <sz val="11"/>
        <color rgb="FF7AC142"/>
        <rFont val="Calibri"/>
        <family val="2"/>
        <scheme val="minor"/>
      </rPr>
      <t>Med/Surg</t>
    </r>
    <r>
      <rPr>
        <sz val="11"/>
        <color theme="1"/>
        <rFont val="Calibri"/>
        <family val="2"/>
        <scheme val="minor"/>
      </rPr>
      <t xml:space="preserve"> Limits on Quantity</t>
    </r>
  </si>
  <si>
    <t>TIER 1: Income Level 1</t>
  </si>
  <si>
    <t>TIER 2: Income Level 2</t>
  </si>
  <si>
    <t>TIER 3: Income Level 3</t>
  </si>
  <si>
    <t>TIER 4: Income Level 4</t>
  </si>
  <si>
    <r>
      <rPr>
        <b/>
        <u/>
        <sz val="11"/>
        <color theme="1"/>
        <rFont val="Calibri"/>
        <family val="2"/>
        <scheme val="minor"/>
      </rPr>
      <t>Exclusions:</t>
    </r>
    <r>
      <rPr>
        <b/>
        <sz val="11"/>
        <color theme="1"/>
        <rFont val="Calibri"/>
        <family val="2"/>
        <scheme val="minor"/>
      </rPr>
      <t xml:space="preserve"> List and briefly describe populations excluded from the analysis in this tab due to lack of MH/SUD financial requirements. </t>
    </r>
  </si>
  <si>
    <t>Or, if no populations were excluded due to meeting the substantially all thresholds without exclusions, specify this.</t>
  </si>
  <si>
    <t>REPORTING: Outpatient Financial Requirements - Office Visits</t>
  </si>
  <si>
    <t>REPORTING: Outpatient Financial Requirements - Other (Non-Office Visit)</t>
  </si>
  <si>
    <t>Note: Outpatient analysis may be subdivided into office visit versus other outpatient (non-office visit).</t>
  </si>
  <si>
    <t>For financial requirement reporting, separate tabs are completed for each classification of benefits: Inpatient, Outpatient, Emergency Care and Prescription Drugs. The reporting tabs include tables to identify financial requirements that apply to substantially all medical/surgical benefits. For those financial requirements that apply to substantially all medical/surgical benefits, additional analysis is performed to determine the predominant level of financial requirement. 
The health plan reports all mental health/substance use disorder financial requirements. This section is completed to assist the health plan in evaluating whether the mental health/substance use disorder financial requirements comply with parity.
Note: It is appropriate to exclude populations without financial requirements for mental health/substance use disorder services. For example, if the population of pregnant women do not have financial requirements for mental health/substance use disorder services, this population may be excluded entirely from the FR analysis. Exclusions should be noted in the determination of applicability section.</t>
  </si>
  <si>
    <t>Predominant Level Non-Controlled:</t>
  </si>
  <si>
    <t>Predominant Level Controlled:</t>
  </si>
  <si>
    <t>Quantity Limits</t>
  </si>
  <si>
    <t>Discuss any instances of non-compliance identified, or conclude that no instances of non-compliance were noted. If actions have been taken to address the instances of non-compliance, describe the actions and indicate the date on which action was taken.</t>
  </si>
  <si>
    <t>CMO</t>
  </si>
  <si>
    <t>Care Management Organization</t>
  </si>
  <si>
    <t>Note: Input/analysis can be divided into multiple tiers to accommodate distinct benefit packages (e.g., different co-pay tiers), if needed.</t>
  </si>
  <si>
    <t>E)</t>
  </si>
  <si>
    <r>
      <rPr>
        <b/>
        <sz val="11"/>
        <color rgb="FF7AC142"/>
        <rFont val="Calibri"/>
        <family val="2"/>
        <scheme val="minor"/>
      </rPr>
      <t>Med/Surg</t>
    </r>
    <r>
      <rPr>
        <sz val="11"/>
        <color theme="1"/>
        <rFont val="Calibri"/>
        <family val="2"/>
        <scheme val="minor"/>
      </rPr>
      <t xml:space="preserve"> </t>
    </r>
  </si>
  <si>
    <t>Copayment TIER 1: Income Level 1</t>
  </si>
  <si>
    <t>Out-of-Pocket Maximum TIERS 1-4</t>
  </si>
  <si>
    <t>Managed care organization (e.g., CMO)</t>
  </si>
  <si>
    <t>Does the health plan charge different copayments based on income level for any MH/SUD inpatient services?</t>
  </si>
  <si>
    <t>Does the health plan charge different copayments based on income level for any MH/SUD outpatient services?</t>
  </si>
  <si>
    <t>Does the health plan charge different copayments based on income level for any MH/SUD emergency services?</t>
  </si>
  <si>
    <t>Does the health plan charge different copayments based on income level for any MH/SUD prescription drug beneftis?</t>
  </si>
  <si>
    <t>Tasks and Analyses Performed to Ensure Parity</t>
  </si>
  <si>
    <t>In-Network Establishing Charges and Rates</t>
  </si>
  <si>
    <t>Out-of-Network Establishing Charges and Rates</t>
  </si>
  <si>
    <t>Benefit Package</t>
  </si>
  <si>
    <t>Benefit Package:</t>
  </si>
  <si>
    <t>Copayment TIER 2: Income Level 2</t>
  </si>
  <si>
    <t>Copayment TIER 3: Income Level 3</t>
  </si>
  <si>
    <t>Copayment TIER 4: Income Level 4</t>
  </si>
  <si>
    <t>Select a Health Plan</t>
  </si>
  <si>
    <t>Reporting - OP FR Other</t>
  </si>
  <si>
    <t>Reporting - OP FR Office 
     Visits</t>
  </si>
  <si>
    <t>c. Provider Network management.</t>
  </si>
  <si>
    <r>
      <rPr>
        <b/>
        <sz val="11"/>
        <rFont val="Calibri"/>
        <family val="2"/>
        <scheme val="minor"/>
      </rPr>
      <t>Verification:</t>
    </r>
    <r>
      <rPr>
        <sz val="11"/>
        <rFont val="Calibri"/>
        <family val="2"/>
        <scheme val="minor"/>
      </rPr>
      <t xml:space="preserve"> Though the responsibility for maintaining MHPAEA compliance remains solely with the health plan, the health plan shall assist the Department in verifying any reported information upon Department request. The Department may use any appropriate, efficient or necessary method for verifying the information in this document including, but not limited to:</t>
    </r>
  </si>
  <si>
    <r>
      <rPr>
        <b/>
        <i/>
        <sz val="11"/>
        <color rgb="FF38939B"/>
        <rFont val="Calibri"/>
        <family val="2"/>
        <scheme val="minor"/>
      </rPr>
      <t>Inpatient</t>
    </r>
    <r>
      <rPr>
        <sz val="11"/>
        <color theme="1"/>
        <rFont val="Calibri"/>
        <family val="2"/>
        <scheme val="minor"/>
      </rPr>
      <t xml:space="preserve"> means benefits furnished on an inpatient basis. This is one of four classifications used for reporting parity compliance. Inpatient services are those furnished to an individual who is admitted to an inpatient hospital, long-term care facility, or other medical institution. </t>
    </r>
  </si>
  <si>
    <r>
      <rPr>
        <b/>
        <i/>
        <sz val="11"/>
        <color rgb="FF38939B"/>
        <rFont val="Calibri"/>
        <family val="2"/>
        <scheme val="minor"/>
      </rPr>
      <t>Emergency Care</t>
    </r>
    <r>
      <rPr>
        <b/>
        <sz val="11"/>
        <color rgb="FF38939B"/>
        <rFont val="Calibri"/>
        <family val="2"/>
        <scheme val="minor"/>
      </rPr>
      <t xml:space="preserve"> </t>
    </r>
    <r>
      <rPr>
        <sz val="11"/>
        <color theme="1"/>
        <rFont val="Calibri"/>
        <family val="2"/>
        <scheme val="minor"/>
      </rPr>
      <t>means benefits for emergency care, including those needed to evaluate or stabilize an emergency medical condition.</t>
    </r>
  </si>
  <si>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 a type of financial requirement is considered to apply to substantially all medical/surgical benefits in a classification of benefits if it applies to at least two-thirds of all medical/surgical benefits in that classification. If a type of financial requirement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</si>
  <si>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t>
    </r>
    <r>
      <rPr>
        <i/>
        <sz val="11"/>
        <color theme="1"/>
        <rFont val="Calibri"/>
        <family val="2"/>
        <scheme val="minor"/>
      </rPr>
      <t xml:space="preserve"> </t>
    </r>
    <r>
      <rPr>
        <sz val="11"/>
        <color theme="1"/>
        <rFont val="Calibri"/>
        <family val="2"/>
        <scheme val="minor"/>
      </rPr>
      <t>a type of quantitative treatment limitation is considered to apply to substantially all medical/surgical benefits in a classification of benefits if it applies to at least two-thirds of all medical/surgical benefits in that classification. If a type of quantitative treatment limitation does not apply to at least two-thirds of all medical/surgical benefits in a classification, then that type cannot be applied to mental health or substance use disorder benefits in that classification.</t>
    </r>
  </si>
  <si>
    <t>For QTL reporting, separate tabs are completed for each classification of benefits: Inpatient, Outpatient, Emergency Care and Prescription Drugs. The reporting tabs include tables to identify QTLs that apply to substantially all medical/surgical benefits. For those quantitative treatment limitations that apply to substantially all medical/surgical benefits, additional analysis is performed to determine the predominant level of QTL. 
The health plan reports all mental health/substance use disorder QTLs. This section is completed to assist the health plan in evaluating whether the mental health/substance use disorder QTLs comply with parity.</t>
  </si>
  <si>
    <t xml:space="preserve">Medical Management provides oversight to ensure members receive benefits, access to providers, and medically necessary treatment and services. For the purpose of this reporting tool, Medical Management is divided into Utilization Management, Case Management, Disease Management, and Medication Request. Utilization Management is further subcategorized into the clinical types of reviews of prior authorization, concurrent review, and retrospective review for pre and post claim. A service request is a request for healthcare provided in an inpatient, outpatient, or emergency setting, or a request for prescription drug benefits. Once a member is eligible for a benefit, medical necessity is determined. Medical necessity utilizes clinical standards determined by evidence-based practice in order to ensure appropriate care for members when processing service requests. </t>
  </si>
  <si>
    <t xml:space="preserve">A medication request is a request for medication or drugs in any of the previously mentioned settings. Medical necessity utilizes clinical standards determined by evidence-based practice in order to ensure appropriate care for members when processing medication requests. </t>
  </si>
  <si>
    <t xml:space="preserve">Complete the tables below to identify total payments, as well as payments subject to AL and ADLs. </t>
  </si>
  <si>
    <t>Outpatient Clinic/Office Visits</t>
  </si>
  <si>
    <t>Rural Health Clinic</t>
  </si>
  <si>
    <t>Federally Qualified Health Center</t>
  </si>
  <si>
    <t>Lab and X-ray</t>
  </si>
  <si>
    <t>Community-based rehabilitative services</t>
  </si>
  <si>
    <t>School-based rehabilitative services</t>
  </si>
  <si>
    <t>Family planning services</t>
  </si>
  <si>
    <t>Dental services</t>
  </si>
  <si>
    <t>Podiatry services</t>
  </si>
  <si>
    <t>Optometric services</t>
  </si>
  <si>
    <t>Nurse practitioner services</t>
  </si>
  <si>
    <t>Ambulatory Surgical Center services</t>
  </si>
  <si>
    <t>Home health services</t>
  </si>
  <si>
    <t>Outpatient Dialysis services</t>
  </si>
  <si>
    <t>Diagnostic services</t>
  </si>
  <si>
    <t>Screening services</t>
  </si>
  <si>
    <t>Preventive services</t>
  </si>
  <si>
    <t>Counseling services</t>
  </si>
  <si>
    <t>Autism services</t>
  </si>
  <si>
    <t>Partial Hospitalization</t>
  </si>
  <si>
    <t>Methadone maintenance</t>
  </si>
  <si>
    <t>Tobacco cessation counseling for pregnant women</t>
  </si>
  <si>
    <t>Residential</t>
  </si>
  <si>
    <t>Assessment/Evaluation</t>
  </si>
  <si>
    <t>Crisis Services</t>
  </si>
  <si>
    <t>Detoxification Services</t>
  </si>
  <si>
    <t>Psychological Services</t>
  </si>
  <si>
    <t>Therapy services (physical, occupational, and speech 
     pathology)</t>
  </si>
  <si>
    <t>Outpatient Services (e.g. Nursing, Medication
     Administration, etc.)</t>
  </si>
  <si>
    <t>Counseling Services (e.g. Individual Therapy, Group
     Therapy, Family Therapy, etc.)</t>
  </si>
  <si>
    <t>Intensive Outpatient Services (e.g. ACT, Substance 
     Abuse Intensive Outpatient Program, Intensive 
     Family Intervention)</t>
  </si>
  <si>
    <t>Rehabilitative Services (e.g. Psychosocial 
     Rehabilitation, Peer Support, Skills Training, Task-
     Oriented Rehabilitation, etc.)</t>
  </si>
  <si>
    <t>Case Management (e.g. Community Support, Case 
     Management, Intensive Customized Care 
     Coordination)</t>
  </si>
  <si>
    <t>Mental Health/Substance Use Disorder</t>
  </si>
  <si>
    <t>Proprietary and Confidential</t>
  </si>
  <si>
    <r>
      <t xml:space="preserve">Note: A limitation is considered a QTL, and subject to the QTL parity requirements, if a process </t>
    </r>
    <r>
      <rPr>
        <u/>
        <sz val="11"/>
        <rFont val="Calibri"/>
        <family val="2"/>
        <scheme val="minor"/>
      </rPr>
      <t>does not</t>
    </r>
    <r>
      <rPr>
        <sz val="11"/>
        <rFont val="Calibri"/>
        <family val="2"/>
        <scheme val="minor"/>
      </rPr>
      <t xml:space="preserve"> exist that allows the health plan to exceed a numeric limitation due to medical necessity. If it is possible to exceed a limitation (e.g. visit limit or prescription drug quantity limit) due to medical necessity, the limitation considered a NQTL, and is not analyzed as a QTL. For example, prescription drug quantity limits that may be exceeded due to medical necessity are considered an NQTL, not a QTL.</t>
    </r>
  </si>
  <si>
    <r>
      <t xml:space="preserve">Limitations are considered a QTL if a process </t>
    </r>
    <r>
      <rPr>
        <b/>
        <u/>
        <sz val="11"/>
        <rFont val="Calibri"/>
        <family val="2"/>
        <scheme val="minor"/>
      </rPr>
      <t>does not</t>
    </r>
    <r>
      <rPr>
        <b/>
        <sz val="11"/>
        <rFont val="Calibri"/>
        <family val="2"/>
        <scheme val="minor"/>
      </rPr>
      <t xml:space="preserve"> exist to exceed limitations due to medical necessity, and the limitation is expressed numerically. If it is possible to exceed a limitation (such as number of visits, covered days, or prescription drug quantities) due to medical necessity, these utilization management policies should be addressed as an NQTL and this tab is not applicable (enter "no" above). In the space provided, discuss whether MH/SUD benefits are subject to quantifiable limitations listed above, and whether processes exist that would allow a beneficiary to exceed limits due to medical necessity.</t>
    </r>
  </si>
  <si>
    <r>
      <t>Background:</t>
    </r>
    <r>
      <rPr>
        <sz val="11"/>
        <rFont val="Calibri"/>
        <family val="2"/>
        <scheme val="minor"/>
      </rPr>
      <t xml:space="preserve"> The Mental Health Parity and Addiction Equity Act of 2008 (MHPAEA) requires health plans to provide benefits for mental health and substance use disorder (MH/SUD) treatment and services at a level equal to that which is provided for medical and surgical care. The Affordable Care Act expanded MHPAEA’s requirements by ensuring that qualified health plans offered on the Health Insurance Marketplace cover behavioral health treatments and services. Georgia is required to conduct an analysis of the benefits offered </t>
    </r>
    <r>
      <rPr>
        <sz val="11"/>
        <color theme="1"/>
        <rFont val="Calibri"/>
        <family val="2"/>
        <scheme val="minor"/>
      </rPr>
      <t>to people enrolled in the state's health plan programs.</t>
    </r>
  </si>
  <si>
    <r>
      <rPr>
        <b/>
        <sz val="11"/>
        <color theme="1"/>
        <rFont val="Calibri"/>
        <family val="2"/>
        <scheme val="minor"/>
      </rPr>
      <t>Georgia MHPAEA Health Plan Reporting Workbook:</t>
    </r>
    <r>
      <rPr>
        <sz val="11"/>
        <color theme="1"/>
        <rFont val="Calibri"/>
        <family val="2"/>
        <scheme val="minor"/>
      </rPr>
      <t xml:space="preserve"> The workbook contains the following tabs, which are color coded as indicated below.</t>
    </r>
  </si>
  <si>
    <t>Tabs with blue fill contain an overview and reference material regarding Georgia MHPAEA Parity requirements. Each tab refers to information in the green tabs, where Health Plan reporting is completed. No input is needed on the blue tabs. Carefully review the information on these tabs before completing subsequent tabs.</t>
  </si>
  <si>
    <t>By typing my name on this Georgia MHPAEA Reporting Tool, I hereby certify that I have reviewed the information contained in this workbook, and to the best of my knowledge the information is true, correct and in accordance with the instructions contained herein. In addition, the information reported is supported by the source documentation for the reporting period, which will be provided upon request.</t>
  </si>
  <si>
    <t>OVERVIEW: Data Reporting Requirements</t>
  </si>
  <si>
    <t>(1) Claims Adjudication Reporting</t>
  </si>
  <si>
    <t>Additional reporting on the adjudication of MH/SUD and Med/Surg claims is requested in this section. This information is being requested to help quantify adjudication statistics for the different service types.</t>
  </si>
  <si>
    <t>REPORTING: Claims</t>
  </si>
  <si>
    <t>Claim Adjudication</t>
  </si>
  <si>
    <t>Claim
Category</t>
  </si>
  <si>
    <t>Discuss any instances of disparity identified, 
or conclude that no instances of disparity were noted. If actions have been taken to address the instances of disparity, describe the actions and indicate the date on which action was taken.</t>
  </si>
  <si>
    <t>Amounts for Reporting Year</t>
  </si>
  <si>
    <r>
      <rPr>
        <b/>
        <i/>
        <sz val="11"/>
        <color rgb="FF38939B"/>
        <rFont val="Calibri"/>
        <family val="2"/>
        <scheme val="minor"/>
      </rPr>
      <t>Claim Adjudication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totals or description for each item.  
• Identify supporting documentation used to prepare response in the "Supporting Documentation" column.
</t>
    </r>
    <r>
      <rPr>
        <sz val="11"/>
        <color theme="1"/>
        <rFont val="Calibri"/>
        <family val="2"/>
        <scheme val="minor"/>
      </rPr>
      <t xml:space="preserve">
</t>
    </r>
  </si>
  <si>
    <t>Total Count of Adjudicated Claims</t>
  </si>
  <si>
    <t>Total Count of Paid Claims</t>
  </si>
  <si>
    <t>Total Count of Denied Claims</t>
  </si>
  <si>
    <t>Total Count of Complaints</t>
  </si>
  <si>
    <t>Total Count of Appeals</t>
  </si>
  <si>
    <t>Total Count of Auto-Adjudicated Claims</t>
  </si>
  <si>
    <t>Average Number of Days to Adjudicate Claims Not Processed By Auto-Adjudication</t>
  </si>
  <si>
    <t>Count of Distinct Members Receiving Services</t>
  </si>
  <si>
    <t>Provider Education</t>
  </si>
  <si>
    <t>Education Category</t>
  </si>
  <si>
    <t>Details for Reporting Year</t>
  </si>
  <si>
    <t>Types of Education Performed</t>
  </si>
  <si>
    <t>Types of Available Educational Resources</t>
  </si>
  <si>
    <t>Total Count of Email Campaigns</t>
  </si>
  <si>
    <t>Total Count of Telephone Campaigns</t>
  </si>
  <si>
    <t>Total Count of In-Person Education Opportunities</t>
  </si>
  <si>
    <t>Total Count of Virtual Education Opportunities</t>
  </si>
  <si>
    <r>
      <t xml:space="preserve">Tabs with green fill are designed for the health plan to report on Georgia MHPAEA Parity. 
Specific instruction is included within these tabs.
"Determination of Applicability" in </t>
    </r>
    <r>
      <rPr>
        <b/>
        <sz val="11"/>
        <color rgb="FFF8971D"/>
        <rFont val="Calibri"/>
        <family val="2"/>
        <scheme val="minor"/>
      </rPr>
      <t>ORANGE BOXES</t>
    </r>
    <r>
      <rPr>
        <sz val="11"/>
        <color theme="1"/>
        <rFont val="Calibri"/>
        <family val="2"/>
        <scheme val="minor"/>
      </rPr>
      <t xml:space="preserve"> ascertain what sections of the tab, if any, are required 
to be completed. All "yes" responses require additional analysis and/or information as indicated on each tab. 
No additional analysis or information is required for "no" responses. 
In future reporting tools, information in </t>
    </r>
    <r>
      <rPr>
        <b/>
        <sz val="11"/>
        <color rgb="FF0070C0"/>
        <rFont val="Calibri"/>
        <family val="2"/>
        <scheme val="minor"/>
      </rPr>
      <t>BLUE TEXT</t>
    </r>
    <r>
      <rPr>
        <sz val="11"/>
        <color theme="1"/>
        <rFont val="Calibri"/>
        <family val="2"/>
        <scheme val="minor"/>
      </rPr>
      <t xml:space="preserve"> may be pulled from documentation previously submitted by the health plan. The health plan must review this information to verify accuracy and revise as appropriate. In many instances, additional information is required to supplement that which was previously provided. This will not be applicable if this is the health plan's initial report submission.
Provide complete and accurate responses to the information requested on each tab within the </t>
    </r>
    <r>
      <rPr>
        <b/>
        <sz val="11"/>
        <color theme="1" tint="0.499984740745262"/>
        <rFont val="Calibri"/>
        <family val="2"/>
        <scheme val="minor"/>
      </rPr>
      <t>GRAY CELLS</t>
    </r>
    <r>
      <rPr>
        <sz val="11"/>
        <color theme="1"/>
        <rFont val="Calibri"/>
        <family val="2"/>
        <scheme val="minor"/>
      </rPr>
      <t xml:space="preserve">, 
and reference source documentation the health plan consulted to support the responses given, as indicated. 
</t>
    </r>
  </si>
  <si>
    <t>Reporting - Claims</t>
  </si>
  <si>
    <r>
      <rPr>
        <b/>
        <sz val="11"/>
        <color rgb="FF38939B"/>
        <rFont val="Calibri"/>
        <family val="2"/>
        <scheme val="minor"/>
      </rPr>
      <t xml:space="preserve">Data Reporting Requirements </t>
    </r>
    <r>
      <rPr>
        <sz val="11"/>
        <color theme="1"/>
        <rFont val="Calibri"/>
        <family val="2"/>
        <scheme val="minor"/>
      </rPr>
      <t xml:space="preserve">include additional information requested by the State to help assess mental health parity in regards to claim adjudication and provider education. The data request includes details on claim adjudication and education the health plan is performing with its providers. Reporting on these elements is required. </t>
    </r>
  </si>
  <si>
    <t>Overview - Data</t>
  </si>
  <si>
    <r>
      <t xml:space="preserve">Reporting Period: </t>
    </r>
    <r>
      <rPr>
        <sz val="11"/>
        <color theme="1"/>
        <rFont val="Calibri"/>
        <family val="2"/>
        <scheme val="minor"/>
      </rPr>
      <t>Georgia MHPAEA compliance reporting currently aligns with the state fiscal year, which is July 1 to June 30 (date incurred). Any changes to the annual reporting requirements will be communicated.</t>
    </r>
  </si>
  <si>
    <t>The Mental Health Parity Act of 2022</t>
  </si>
  <si>
    <r>
      <rPr>
        <b/>
        <i/>
        <sz val="11"/>
        <color rgb="FF38939B"/>
        <rFont val="Calibri"/>
        <family val="2"/>
        <scheme val="minor"/>
      </rPr>
      <t>Aggregate lifetime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under a MCO, PIHP, PAHP, or other public health insurer.</t>
    </r>
  </si>
  <si>
    <r>
      <rPr>
        <b/>
        <i/>
        <sz val="11"/>
        <color rgb="FF38939B"/>
        <rFont val="Calibri"/>
        <family val="2"/>
        <scheme val="minor"/>
      </rPr>
      <t>Annual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in a 12-month period under a MCO, PIHP, PAHP, or other public health insurer.</t>
    </r>
  </si>
  <si>
    <t>Federal Register / Vol. 81, No. 61, Part 438 Managed Care, Subpart K, § 438.900 Meaning of terms.*</t>
  </si>
  <si>
    <t>* Definitions and overviews have been updated to incorporate all public health insurers in the state for reporting requirements. Additional definitions and details can be found in The Mental Health Parity Act of 2022.</t>
  </si>
  <si>
    <t>SHBP</t>
  </si>
  <si>
    <t>State Health Benefit Plan</t>
  </si>
  <si>
    <t>Federal Register / Vol. 81, No. 61, Part 438 Managed Care, Subpart K, § 438.905 Parity requirements for aggregate lifetime and annual dollar limits.*</t>
  </si>
  <si>
    <t>Federal Register / Vol. 81, No. 61, Part 438 Managed Care, Subpart K, § 438.910 Parity requirements for financial requirements and treatment limitations.*</t>
  </si>
  <si>
    <t>If a MCO, PIHP, PAHP, or other public health insurer does not include an aggregate lifetime or annual dollar limit on any medical/surgical benefits or includes an aggregate lifetime or annual dollar limit that applies to less than one-third of all medical/surgical benefits provided to enrollees through a contract with the State, it may not impose an aggregate lifetime or annual dollar limit, respectively, on mental health or substance use disorder benefits.</t>
  </si>
  <si>
    <t>If a MCO, PIHP, PAHP, or other public health insurer includes an aggregate lifetime or annual dollar limit on at least two-thirds of all medical/surgical benefits provided to enrollees through a contract with the State, it must either:</t>
  </si>
  <si>
    <t>(c) MCOs, PIHPs, PAHPs, or other public health insurers with a limit on at least two-thirds of all medical/surgical benefits.</t>
  </si>
  <si>
    <t>(b) MCOs, PIHPs, PAHPs, or other public health insurers with no limit or limits on less than one-third of all medical/surgical benefits.</t>
  </si>
  <si>
    <t>For purposes of this section, the determination of whether the portion of medical/surgical benefits subject to an aggregate lifetime or annual dollar limit represents one-third or two-thirds of all medical/surgical benefits is based on the total dollar amount of all combinations of MCO, PIHP, PAHP, and other public health insurer payments for medical/surgical benefits expected to be paid under the MCO, PIHP, PAHP, or other public health insurer for a contract year.</t>
  </si>
  <si>
    <t>(e) MCO, PIHP, PAHP, or other public health insurer not described in this section.</t>
  </si>
  <si>
    <t>A MCO, PIHP, PAHP, or other public health insurer that is not described in paragraph (b) or (c) of this section for aggregate lifetime or annual dollar limits on medical/surgical benefits, must either:</t>
  </si>
  <si>
    <t>Public Health Insurer Aggregate Lifetime and Annual Dollar Limit Reporting</t>
  </si>
  <si>
    <r>
      <rPr>
        <b/>
        <i/>
        <sz val="11"/>
        <color rgb="FF38939B"/>
        <rFont val="Calibri"/>
        <family val="2"/>
        <scheme val="minor"/>
      </rPr>
      <t>Predominant</t>
    </r>
    <r>
      <rPr>
        <sz val="11"/>
        <rFont val="Calibri"/>
        <family val="2"/>
        <scheme val="minor"/>
      </rPr>
      <t>,</t>
    </r>
    <r>
      <rPr>
        <b/>
        <i/>
        <sz val="11"/>
        <color rgb="FF38939B"/>
        <rFont val="Calibri"/>
        <family val="2"/>
        <scheme val="minor"/>
      </rPr>
      <t xml:space="preserve"> </t>
    </r>
    <r>
      <rPr>
        <sz val="11"/>
        <rFont val="Calibri"/>
        <family val="2"/>
        <scheme val="minor"/>
      </rPr>
      <t>i</t>
    </r>
    <r>
      <rPr>
        <sz val="11"/>
        <color theme="1"/>
        <rFont val="Calibri"/>
        <family val="2"/>
        <scheme val="minor"/>
      </rPr>
      <t>f a type of financial requirement applies to at least two-thirds of all medical/surgical benefits in a classification, the level of the financial requirement that is considered the predominant level of that type in a classification of benefits is the level that applies to more than one-half of medical/surgical benefits in that classification subject to the financial requirement.
If, for a type of financial requirement that applies to at least two-thirds of all medical/surgical benefits in a classification, there is no single level that applies to more than one-half of medical/surgical benefits in the classification subject to the financial requirement, the MCO, PIHP, PAHP, or other public health insurer may combine levels until the combination of levels applies to more than one-half of medical/surgical benefits subject to the financial requirement in the classification. The least restrictive level within the combination is considered the predominant level of that type in the classification.</t>
    </r>
  </si>
  <si>
    <t>If a health plan enrollee is provided mental health or substance use disorder benefits in any classification of benefits, mental health or substance use disorder benefits must be provided to the enrollee in every classification in which medical/surgical benefits are provided. The following classifications of benefits are the only classifications used in applying the rules of this section:</t>
  </si>
  <si>
    <t>A MCO, PIHP, PAHP, or other public health insurer may not apply any cumulative financial requirement for mental health or substance use disorder benefits in a classification that accumulates separately from any established for medical/surgical benefits in the same classification.</t>
  </si>
  <si>
    <t>Public Health Insurer Financial Requirement Reporting</t>
  </si>
  <si>
    <r>
      <rPr>
        <b/>
        <i/>
        <sz val="11"/>
        <color rgb="FF38939B"/>
        <rFont val="Calibri"/>
        <family val="2"/>
        <scheme val="minor"/>
      </rPr>
      <t>Predominant</t>
    </r>
    <r>
      <rPr>
        <sz val="11"/>
        <rFont val="Calibri"/>
        <family val="2"/>
        <scheme val="minor"/>
      </rPr>
      <t>, i</t>
    </r>
    <r>
      <rPr>
        <sz val="11"/>
        <color theme="1"/>
        <rFont val="Calibri"/>
        <family val="2"/>
        <scheme val="minor"/>
      </rPr>
      <t>f a type of quantitative treatment limitation applies to at least two-thirds of all medical/surgical benefits in a classification, the level of the quantitative treatment limitation that is considered the predominant level of that type in a classification of benefits is the level that applies to more than one-half of medical/surgical benefits in that classification subject to the quantitative treatment limitation.
If, for a type of quantitative treatment limitation that applies to at least two-thirds of all medical/surgical benefits in a classification, there is no single level that applies to more than one-half of medical/surgical benefits in the classification subject to the quantitative treatment limitation, the MCO, PIHP, PAHP, or other public health insurer may combine levels until the combination of levels applies to more than one-half of medical/surgical benefits subject to the quantitative treatment limitation in the classification. The least restrictive level within the combination is considered the predominant level of that type in the classification.</t>
    </r>
  </si>
  <si>
    <t>Each MCO, PIHP, PAHP, and other public health insurer providing services to health plan enrollees in a State that covers both medical/surgical benefits and mental health or substance use disorder benefits under the State plan, must not apply any financial requirement or treatment limitation to mental health or substance use disorder benefits in any classification that is more restrictive than the predominant financial requirement or treatment limitation of that type applied to substantially all medical/surgical benefits in the same classification furnished to enrollees.</t>
  </si>
  <si>
    <t>Public Health Insurer Quantitative Treatment Limitation Reporting</t>
  </si>
  <si>
    <t>A MCO, PIHP, PAHP, or other public health insurer may not impose a nonquantitative treatment limitation for mental health or substance use disorder benefits in any classification unless, under the policies and procedures of the MCO, PIHP, PAHP, or other public health insurer as written and in operation, any processes, strategies, evidentiary standards, or other factors used in applying the nonquantitative treatment limitation to mental health or substance use disorder benefits in the classification are comparable to, and are applied no more stringently than, the processes, strategies, evidentiary standards, or other factors used in applying the limitation for medical/surgical benefits in the classification.</t>
  </si>
  <si>
    <t>For MCOs, PIHPs, PAHPs, or other public health insurers with multiple network tiers (such as preferred providers and participating providers), network tier design;</t>
  </si>
  <si>
    <t>MCO, PIHP, PAHP, or other public health insurer methods for determining usual, customary, and reasonable charges;</t>
  </si>
  <si>
    <t>Restrictions based on geographic location, facility type, provider specialty, and other criteria that limit the scope or duration of benefits for services provided under the MCO, PIHP, PAHP, or other public health insurer; and</t>
  </si>
  <si>
    <t>The reporting for Public Health Insurer NQTLs are organized as shown in the table below.</t>
  </si>
  <si>
    <t>Public Health Insurer NQTL Reporting</t>
  </si>
  <si>
    <t>Additional reporting is requested to clarify the efforts being performed by the public health insurer to actively engage its providers to promote mental health parity.</t>
  </si>
  <si>
    <t>Average appointment wait times for services from request to appointment day</t>
  </si>
  <si>
    <t>Education performed with providers related to appointment wait time standards</t>
  </si>
  <si>
    <t>Description of appointment wait time standards</t>
  </si>
  <si>
    <t>Percentage of providers not meeting appointment wait time standards</t>
  </si>
  <si>
    <t>Count of Prior Authorizations Requested</t>
  </si>
  <si>
    <t>Count of Prior Authorizations Approved</t>
  </si>
  <si>
    <t>Count of Prior Authorizations Denied</t>
  </si>
  <si>
    <t>Georgia Traditional Medicaid (Fee-for-Service) MHPAEA Parity</t>
  </si>
  <si>
    <t>Georgia Traditional Medicaid</t>
  </si>
  <si>
    <t>Title XIX Children</t>
  </si>
  <si>
    <t>Title XIX Adults</t>
  </si>
  <si>
    <t>Title XIX Foster Care and Adoption Assistance</t>
  </si>
  <si>
    <t>Title XXI</t>
  </si>
  <si>
    <t>Select a Benefit Package (or enter the benefit package if not listed)</t>
  </si>
  <si>
    <t>July 1, 2023-June 30, 2024</t>
  </si>
  <si>
    <r>
      <t xml:space="preserve">Purpose: </t>
    </r>
    <r>
      <rPr>
        <sz val="11"/>
        <color theme="1"/>
        <rFont val="Calibri"/>
        <family val="2"/>
        <scheme val="minor"/>
      </rPr>
      <t xml:space="preserve">The objective of this reporting tool is to provide a comprehensive, standard document for Georgia health plans to demonstrate compliance with the mental health parity requirements under state legislation (HB 1013/ The Mental Health Parity Act of 2022) and MHPAEA, Federal Register Vol 81 No 61 Part V March 30, 2016 </t>
    </r>
    <r>
      <rPr>
        <sz val="11"/>
        <rFont val="Calibri"/>
        <family val="2"/>
        <scheme val="minor"/>
      </rPr>
      <t>(42 CFR Parts 438, 440, 456 and 457</t>
    </r>
    <r>
      <rPr>
        <sz val="11"/>
        <color theme="1"/>
        <rFont val="Calibri"/>
        <family val="2"/>
        <scheme val="minor"/>
      </rPr>
      <t xml:space="preserve">) and any other subsequent updates or guidance provided by CMS. The health plans' reporting correlates to a specific state fiscal year with the Georgia Department of Community Health (Department). Health plans are solely responsible for maintaining, monitoring, and reporting on compliance with MHPAEA requirements. The terminology, standards, and oversight requirements from the Federal Register / Vol. 81, No. 61 will be used as a baseline for all public health plan reporting. This will allow for a uniform approach to oversight of mental health parity amongst all public health insurers in the state. </t>
    </r>
  </si>
  <si>
    <r>
      <rPr>
        <b/>
        <sz val="11"/>
        <rFont val="Calibri"/>
        <family val="2"/>
        <scheme val="minor"/>
      </rPr>
      <t xml:space="preserve">Submission: </t>
    </r>
    <r>
      <rPr>
        <sz val="11"/>
        <rFont val="Calibri"/>
        <family val="2"/>
        <scheme val="minor"/>
      </rPr>
      <t xml:space="preserve">Health plans will be given until October 31, 2024  to complete the FY2024 period's reporting tools. Health plans will submit the completed reporting tools in Excel format to Myers and Stauffer, using the Secure File Transfer Protocol (SFTP) site. A separate completed tool must be submitted for each benefit package serviced by the health plan. Save each file with the file name convention of </t>
    </r>
    <r>
      <rPr>
        <b/>
        <sz val="11"/>
        <rFont val="Calibri"/>
        <family val="2"/>
        <scheme val="minor"/>
      </rPr>
      <t>FFS-MHPAEA_[Report Benefit Package Name, if applicable]_Annual_[Report Period FY End]_[Submission Date as YYYYMMDD].xlsx</t>
    </r>
  </si>
  <si>
    <t>Percent (%) of Prior Authorization Denials</t>
  </si>
  <si>
    <t>Count of Prior Authorizations Approved after Appeal</t>
  </si>
  <si>
    <t>Average Time of Prior Authorization Decision from Submission</t>
  </si>
  <si>
    <t>Website Address of Prior Authorization Metrics</t>
  </si>
  <si>
    <t>REPORTING: Provider Education and Communication</t>
  </si>
  <si>
    <r>
      <rPr>
        <b/>
        <i/>
        <sz val="11"/>
        <color rgb="FF38939B"/>
        <rFont val="Calibri"/>
        <family val="2"/>
        <scheme val="minor"/>
      </rPr>
      <t>Provider Education and Communication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details or description for each item.  
• Identify supporting documentation used to prepare response in the "Supporting Documentation" column.
• For the "Mental Health/SUD" sections, in addition to any regular education, please also include responses related to any provider eductation performed that helped promote parity in the services. </t>
    </r>
  </si>
  <si>
    <t>Documentation/Policy/Procedures that Patient, Provider, and Payer-to-Payer Application Programming Interfaces (APIs) will identify all services requiring prior authorization</t>
  </si>
  <si>
    <t>Documentation/Policy/Procedures that Patient, Provider, and Payer-to-Payer Application Programming Interfaces (APIs) will specify documentation requirements for each prior authorization</t>
  </si>
  <si>
    <t>Documentation/Policy/Procedures that Patient, Provider, and Payer-to-Payer Application Programming Interfaces (APIs) will have the ability for prior authorization request and response exchanges</t>
  </si>
  <si>
    <t>Reporting - Provider
     Education and
     Communication</t>
  </si>
  <si>
    <r>
      <rPr>
        <b/>
        <i/>
        <sz val="11"/>
        <color rgb="FF38939B"/>
        <rFont val="Calibri"/>
        <family val="2"/>
        <scheme val="minor"/>
      </rPr>
      <t>Application Programming Interfaces (API)</t>
    </r>
    <r>
      <rPr>
        <sz val="11"/>
        <color theme="1"/>
        <rFont val="Calibri"/>
        <family val="2"/>
        <scheme val="minor"/>
      </rPr>
      <t xml:space="preserve"> means the systems that allow for communication and sharing of data/information between the patient, provider, and/or payer.</t>
    </r>
  </si>
  <si>
    <t>(2) Provider Education and Communication Reporting</t>
  </si>
  <si>
    <r>
      <rPr>
        <b/>
        <i/>
        <sz val="11"/>
        <color rgb="FF38939B"/>
        <rFont val="Calibri"/>
        <family val="2"/>
        <scheme val="minor"/>
      </rPr>
      <t>Department</t>
    </r>
    <r>
      <rPr>
        <sz val="11"/>
        <color theme="1"/>
        <rFont val="Calibri"/>
        <family val="2"/>
        <scheme val="minor"/>
      </rPr>
      <t xml:space="preserve"> means the Georgia Department of Community Health.</t>
    </r>
  </si>
  <si>
    <r>
      <rPr>
        <b/>
        <i/>
        <sz val="11"/>
        <color rgb="FF38939B"/>
        <rFont val="Calibri"/>
        <family val="2"/>
        <scheme val="minor"/>
      </rPr>
      <t>Outpatient</t>
    </r>
    <r>
      <rPr>
        <sz val="11"/>
        <color theme="1"/>
        <rFont val="Calibri"/>
        <family val="2"/>
        <scheme val="minor"/>
      </rPr>
      <t xml:space="preserve"> means benefits furnished on an outpatient basis (includes observation). This is one of four classifications used for reporting parity compliance. Outpatient benefits are those designed to provide medically necessary services to individuals who have not been admitted to a hospital, long-term care facility, or other medical institution. Outpatient services are split into two subclassifications for this analysis: 1) Office Visits (e.g., physician visits) and 2) all other outpatient items and services. Outpatient services are defined in federal register and the State Mental Health Parity Monitoring Databook, and include services such as:</t>
    </r>
  </si>
  <si>
    <t>Top 5 Reasons for Prior Authorization Denials (attach or embed a listing of all denials and their specific reason)</t>
  </si>
  <si>
    <t>No populations were excluded. Responses are based on ALL medicaid members.</t>
  </si>
  <si>
    <t xml:space="preserve">No populations were excluded. Responses based on all Medicaid members. </t>
  </si>
  <si>
    <t>Fee-For-Service</t>
  </si>
  <si>
    <t xml:space="preserve"> the beginning of the Public Health Emergency (COVID 19). Copayments apply to prescription drugs for physical medical care in the same manner in which they apply to MH/SUD prescription drugs.</t>
  </si>
  <si>
    <t>The plan does require copayments in amounts anywhere between .50 and $3.00, depending on age, however the charges have not been collected since</t>
  </si>
  <si>
    <t>COPAYMENT: $0.50</t>
  </si>
  <si>
    <t>COPAYMENT: $1.00</t>
  </si>
  <si>
    <t>COPAYMENT: $2.00</t>
  </si>
  <si>
    <t>COPAYMENT: $3.00</t>
  </si>
  <si>
    <t>DRUG COST: &lt; $10.01</t>
  </si>
  <si>
    <t>DRUG COST: $10.01 - $25.00</t>
  </si>
  <si>
    <t>DRUG COST: $25.01 - $50.00</t>
  </si>
  <si>
    <t>DRUG COST: &gt; $50.01</t>
  </si>
  <si>
    <t>ADHD</t>
  </si>
  <si>
    <t>OUD</t>
  </si>
  <si>
    <t>AUD</t>
  </si>
  <si>
    <t>TUD</t>
  </si>
  <si>
    <t>Opioid Antagonists</t>
  </si>
  <si>
    <t>Atypical Antipsychotics</t>
  </si>
  <si>
    <t>Anxiolytics</t>
  </si>
  <si>
    <t>Antidepressants</t>
  </si>
  <si>
    <t>None</t>
  </si>
  <si>
    <t>ADHD/Anti-Narcolepsy /Anti-Obesity/Anorexiant Agents</t>
  </si>
  <si>
    <t>ALLERGENIC EXTRACTS/BIOLOGICALS MISC</t>
  </si>
  <si>
    <t>ALTERNATIVE MEDICINES</t>
  </si>
  <si>
    <t>AMEBICIDES</t>
  </si>
  <si>
    <t>AMINOGLYCOSIDES</t>
  </si>
  <si>
    <t>Analgesic/Anti-Inflammatory/Migraine/Gout Agents/Anesthetics</t>
  </si>
  <si>
    <t>ANALGESICS - ANTI-INFLAMMATORY</t>
  </si>
  <si>
    <t>VASOPRESSORS</t>
  </si>
  <si>
    <t>VAGINAL AND RELATED PRODUCTS</t>
  </si>
  <si>
    <t>VACCINES/TOXOIDS/PASSIVE IMMUNIZING/ALLERGENIC EXTRACTS/MISC.</t>
  </si>
  <si>
    <t>URINARY ANTISPASMODICS</t>
  </si>
  <si>
    <t>ULCER DRUGS/ANTISPASMODICS/ANTICHOLINERGICS</t>
  </si>
  <si>
    <t>THYROID AGENTS</t>
  </si>
  <si>
    <t>TOXOIDS</t>
  </si>
  <si>
    <t>RESPIRATORY AGENTS - MISC.</t>
  </si>
  <si>
    <t>SULFONAMIDES</t>
  </si>
  <si>
    <t>TETRACYCLINES</t>
  </si>
  <si>
    <t>PHARMACEUTICAL ADJUVANTS</t>
  </si>
  <si>
    <t>PROGESTINS</t>
  </si>
  <si>
    <t>PSYCHOTHERAPEUTIC AND NEUROLOGICAL AGENTS - MISC.</t>
  </si>
  <si>
    <t>NUTRITIONAL PRODUCTS</t>
  </si>
  <si>
    <t>OTIC AGENTS</t>
  </si>
  <si>
    <t>OXYTOCICS</t>
  </si>
  <si>
    <t>PASSIVE IMMUNIZING AND TREATMENT AGENTS</t>
  </si>
  <si>
    <t>MUSCULOSKELETAL THERAPY AGENTS</t>
  </si>
  <si>
    <t>NASAL AGENTS - SYSTEMIC AND TOPICAL</t>
  </si>
  <si>
    <t>NEUROMUSCULAR AGENTS</t>
  </si>
  <si>
    <t>NEUROMUSCULAR AGENTS - MISC.</t>
  </si>
  <si>
    <t>NUTRIENTS</t>
  </si>
  <si>
    <t>MINERALS &amp; ELECTROLYTES</t>
  </si>
  <si>
    <t>Miscellaneous Products</t>
  </si>
  <si>
    <t>MISCELLANEOUS THERAPEUTIC CLASSES</t>
  </si>
  <si>
    <t>MOUTH/THROAT/DENTAL AGENTS</t>
  </si>
  <si>
    <t>MULTIVITAMINS</t>
  </si>
  <si>
    <t>HYPNOTICS/SEDATIVES/SLEEP DISORDER AGENTS</t>
  </si>
  <si>
    <t>LOCAL ANESTHETICS-Parenteral</t>
  </si>
  <si>
    <t>MACROLIDES</t>
  </si>
  <si>
    <t>MEDICAL DEVICES AND SUPPLIES</t>
  </si>
  <si>
    <t>MIGRAINE PRODUCTS</t>
  </si>
  <si>
    <t>FLUOROQUINOLONES</t>
  </si>
  <si>
    <t>GASTROINTESTINAL AGENTS</t>
  </si>
  <si>
    <t>GASTROINTESTINAL AGENTS - MISC.</t>
  </si>
  <si>
    <t>GENITOURINARY AGENTS - MISCELLANEOUS</t>
  </si>
  <si>
    <t>GOUT AGENTS</t>
  </si>
  <si>
    <t>HEMATOLOGICAL AGENTS</t>
  </si>
  <si>
    <t>HEMATOLOGICAL AGENTS - MISC.</t>
  </si>
  <si>
    <t>HEMOSTATICS</t>
  </si>
  <si>
    <t>COUGH/COLD/ALLERGY</t>
  </si>
  <si>
    <t>Dermatological/Anorectal/Mouth-Throat/Dental/Ophthalmic/Otic</t>
  </si>
  <si>
    <t>DERMATOLOGICALS</t>
  </si>
  <si>
    <t>DIAGNOSTIC PRODUCTS</t>
  </si>
  <si>
    <t>DIETARY PRODUCTS/DIETARY MANAGEMENT PRODUCTS</t>
  </si>
  <si>
    <t>DIGESTIVE AIDS</t>
  </si>
  <si>
    <t>DIURETICS</t>
  </si>
  <si>
    <t>ENDOCRINE AND METABOLIC AGENTS</t>
  </si>
  <si>
    <t>ENDOCRINE AND METABOLIC AGENTS - MISC.</t>
  </si>
  <si>
    <t>ESTROGENS</t>
  </si>
  <si>
    <t>Central Nervous System Agents</t>
  </si>
  <si>
    <t>CEPHALOSPORINS</t>
  </si>
  <si>
    <t>CHEMICALS</t>
  </si>
  <si>
    <t>CONTRACEPTIVES</t>
  </si>
  <si>
    <t>CARDIOVASCULAR AGENTS - MISC.</t>
  </si>
  <si>
    <t xml:space="preserve">CARDIOVASCULAR AGENTS </t>
  </si>
  <si>
    <t>ANTIMYCOBACTERIAL AGENTS</t>
  </si>
  <si>
    <t>Antineoplastic Agents and Adjunctive Therapies</t>
  </si>
  <si>
    <t>ANTIPARKINSON AND RELATED THERAPY AGENTS</t>
  </si>
  <si>
    <t>ANTIPSYCHOTICS/ANTIMANIC AGENTS</t>
  </si>
  <si>
    <t>ANTISEPTICS &amp; DISINFECTANTS</t>
  </si>
  <si>
    <t>ANTIVIRALS</t>
  </si>
  <si>
    <t>BETA BLOCKERS</t>
  </si>
  <si>
    <t>CALCIUM CHANNEL BLOCKERS</t>
  </si>
  <si>
    <t>ANTIDOTES AND SPECIFIC ANTAGONISTS</t>
  </si>
  <si>
    <t>ANTIEMETICS</t>
  </si>
  <si>
    <t>ANTIFUNGALS</t>
  </si>
  <si>
    <t>Antihistamines/Nasal Agents/Cough &amp; Cold/Respiratory/Misc</t>
  </si>
  <si>
    <t>ANTIHYPERLIPIDEMICS</t>
  </si>
  <si>
    <t>ANTIHYPERTENSIVES</t>
  </si>
  <si>
    <t>Anti-Infective Agents</t>
  </si>
  <si>
    <t>ANTI-INFECTIVE AGENTS - MISC.</t>
  </si>
  <si>
    <t>ANTIMALARIALS</t>
  </si>
  <si>
    <t>ANTIMYASTHENIC/CHOLINERGIC AGENTS</t>
  </si>
  <si>
    <t>ANTICOAGULANTS</t>
  </si>
  <si>
    <t>ANTIDEPRESSANTS</t>
  </si>
  <si>
    <t>ANTIDIABETICS</t>
  </si>
  <si>
    <t>ANTIDIARRHEAL/PROBIOTIC AGENTS</t>
  </si>
  <si>
    <t>ANTIASTHMATIC AND BRONCHODILATOR AGENTS</t>
  </si>
  <si>
    <t>ANDROGENS-ANABOLIC</t>
  </si>
  <si>
    <t>ANORECTAL AND RELATED PRODUCTS</t>
  </si>
  <si>
    <t>ANTACIDS</t>
  </si>
  <si>
    <t>ANTHELMINTICS</t>
  </si>
  <si>
    <t>ANTIANGINAL AGENTS</t>
  </si>
  <si>
    <t>ANTIARRHYTHMICS</t>
  </si>
  <si>
    <t>ANALGESICS - OPIOID</t>
  </si>
  <si>
    <t>Maya Carter and Juanita Hines</t>
  </si>
  <si>
    <t>Operations System Support Dir and Senior Mngr</t>
  </si>
  <si>
    <t>Maya Carter, Michael Smith, Michael Waschak</t>
  </si>
  <si>
    <t>Gainwell Technologies performs training for providers at enrollment or anytime upon request.</t>
  </si>
  <si>
    <t>Provider Billing Manual</t>
  </si>
  <si>
    <t>See Above</t>
  </si>
  <si>
    <t>Claims data captured by Gainwell and OptumRx.</t>
  </si>
  <si>
    <t>Review of claims data for benefit testing and identification of differening policies.</t>
  </si>
  <si>
    <t>No instances of disparity noted.</t>
  </si>
  <si>
    <t>Claims data captured by Gainwell and OptumRx. Prescription denials are captured at the point of sale and not identified in the claims data. The only prescritption denials are related to durale medical equipment, orthotics, and prosthetics.</t>
  </si>
  <si>
    <t>Business Process for DCH/OIG Program Integrity</t>
  </si>
  <si>
    <t>We follow FDA guidelines.</t>
  </si>
  <si>
    <t>PA is required based on FDA approved dosing - Chapter 800 Prior Approval in supporting documentation for pharmacy and provider adminstered drugs
https://www.mmis.georgia.gov/portal/PubAccess.Provider%20Information/Provider%20Manuals/tabId/18/Default.aspx</t>
  </si>
  <si>
    <t>PA is required based on FDA approved dosing and HB1013 - Chapter 800 Prior Approval in supporting documentation for pharmacy and provider administered drugs
https://www.mmis.georgia.gov/portal/PubAccess.Provider%20Information/Provider%20Manuals/tabId/18/Default.aspx</t>
  </si>
  <si>
    <t>https://www.mmis.georgia.gov/portal/PubAccess.Provider%20Information/Provider%20Manuals/tabId/18/Default.aspx</t>
  </si>
  <si>
    <t>The Division requires that Inpatient Hospital admissions and certain outpatient procedures be prior approved or pre-certified. Precertification pertains to medical necessity and appropriateness of setting only; the patient must be eligible at the time the service is rendered. Section 800_ Hospital Service Manual- (COS 010) / and  Physician Service Manual_ (COS 430, 431 &amp; 740)  All services regardless of certification are subject to review for medical necessity. (See Part I, Sections 106.12 and 204.).  Please note, copies of the  Provider Policy manuals can be retieved from  the GAMMIS  website at  https://www.mmis.georgia.gov.</t>
  </si>
  <si>
    <t xml:space="preserve">PSYCHIATRIC RESIDENTIAL TREATMENT FACILITIES (COS 020) REQUIRE PRIOR AUTHORIZATION FOR SERVICES.  Please see the link for this COS's Provider Manual for more information on this policy:
https://www.mmis.georgia.gov/portal/Portals/0/StaticContent/Public/ALL/HANDBOOKS/Psychiatric%20Residential%20Treatment%20Facility%2010.1.24%2020241001122104.pdf
</t>
  </si>
  <si>
    <t>The Division requires that Inpatient Hospital admissions and certain outpatient procedures be prior approved or pre-certified. Precertification pertains to medical necessity and appropriateness of setting only; the patient must be eligible at the time the service is rendered. Section 800_ Hospital Service Manual- (COS 010) / and  Physician Service Manual_ (COS 430, 431 &amp; 740)  All services regardless of certification are subject to review for medical necessity. (See Part I, Sections 106.12 and 204.)                                                                                                                                                                                                                                                       Please note, copies of the  Provider Policy manuals can be retieved from  the GAMMIS  website at  https://www.mmis.georgia.gov.</t>
  </si>
  <si>
    <t>COMMUNITY BEHAVIORAL HEALTH REHABILITATION SERVICES. Please see the link for this COS's Provider Manual for more information on this policy:
https://www.mmis.georgia.gov/portal/Portals/0/StaticContent/Public/ALL/HANDBOOKS/Policy_Community%20Behavioral%20Health%20Rehabilitation%20Services%2010.01.24%2020241125210607.pdf
PSYCHOLOGY AND THERAPY SERVICS. Please see the link for this COS's Provider Manual for more information on this policy:
https://www.mmis.georgia.gov/portal/Portals/0/StaticContent/Public/ALL/HANDBOOKS/Psychology%20and%20Therapy%20Services%20October%202024%2020241017192212.pdf
PSYCHIATRIC/PSYCHOLOGICAL SERVICES RENDERED BY INDIVIDUAL PRACTITIONERS IN THE PHYSICIANS PROGRAM. Please see the link for this COS's Provider Manual for more information on this policy:
https://www.mmis.georgia.gov/portal/Portals/0/StaticContent/Public/ALL/HANDBOOKS/Physician%20Services-Q42024%2020240917143221.pdf</t>
  </si>
  <si>
    <t xml:space="preserve">The Division requires that Inpatient Hospital admissions and certain outpatient procedures be prior approved or pre-certified. Precertification pertains to medical necessity and appropriateness of setting only; the patient must be eligible at the time the service is rendered. Section 800_ Hospital Service Manual- (COS 010) / and  Physician Service Manual_ (COS 430, 431 &amp; 740)  All services regardless of certification are subject to review for medical necessity. (See Part I, Sections 106.12 and 204.)  </t>
  </si>
  <si>
    <t xml:space="preserve">The Division requires that Inpatient Hospital admissions and certain outpatient procedures be prior approved or pre-certified. Precertification pertains to medical necessity and appropriateness of setting only; the patient must be eligible at the time the service is rendered. Section 800_ Hospital Service Manual- (COS 010) / and  Physician Service Manual_ (COS 430, 431 &amp; 740)  All services regardless of certification are subject to review for medical necessity. (See Part I, Sections 106.12 and 204.). Please note, copies of the  Provider Policy manuals can be retrieved  from  the GAMMIS  website at  https://www.mmis.georgia.gov. </t>
  </si>
  <si>
    <t xml:space="preserve">PSYCHIATRIC RESIDENTIAL TREATMENT FACILITY (COS 020) PA'S ARE APPROVED BASED ON ESTABLISHMENT OF MEDICAL NECCESSITY.  Please see the link for this COS's Provider Manual for more information on this policy:
https://www.mmis.georgia.gov/portal/Portals/0/StaticContent/Public/ALL/HANDBOOKS/Psychiatric%20Residential%20Treatment%20Facility%2010.1.24%2020241001122104.pdf
</t>
  </si>
  <si>
    <t>The Division requires that Inpatient Hospital admissions and certain outpatient procedures be prior approved or pre-certified. Precertification pertains to medical necessity and appropriateness of setting only; the patient must be eligible at the time the service is rendered. Section 800_ Hospital Service Manual- (COS 010) / and  Physician Service Manual_ (COS 430, 431 &amp; 740)  All services regardless of certification are subject to review for medical necessity. (See Part I, Sections 106.12 and 204.)   Please note, copies of the  Provider Policy manuals can be retrieved from  the GAMMIS  website at  https://www.mmis.georgia.gov</t>
  </si>
  <si>
    <t>The Division requires that Inpatient Hospital admissions and certain outpatient procedures be prior approved or pre-certified. Precertification pertains to medical necessity and appropriateness of setting only; the patient must be eligible at the time the service is rendered. Section 800_ Hospital Service Manual- (COS 010) / and  Physician Service Manual_ (COS 430, 431 &amp; 740)  All services regardless of certification are subject to review for medical necessity. (See Part I, Sections 106.12 and 204.).   Please note, copies of the  Provider Policy manuals can be  retrieved from  the GAMMIS  website at  https://www.mmis.georgia.gov.</t>
  </si>
  <si>
    <t>PSYCHIATRIC RESIDENTIAL TREATMENT FACILITY (COS 020) PA'S ARE APPROVED FOR SPECIFIC DATE RANGES AND CAN BE UPDATED FOR ADDITIONAL TIME. Please see the link for this COS's Provider Manual for more information on this policy:
https://www.mmis.georgia.gov/portal/Portals/0/StaticContent/Public/ALL/HANDBOOKS/Psychiatric%20Residential%20Treatment%20Facility%2010.1.24%2020241001122104.pdf</t>
  </si>
  <si>
    <t xml:space="preserve">The Division requires that Inpatient Hospital admissions and certain outpatient procedures be prior approved or pre-certified. Precertification pertains to medical necessity and appropriateness of setting only; the patient must be eligible at the time the service is rendered. Section 800_ Hospital Service Manual- (COS 010) / and  Physician Service Manual_ (COS 430, 431 &amp; 740)  All services regardless of certification are subject to review for medical necessity. (See Part I, Sections 106.12 and 204.)     Please note, copies of the  Provider Policy manuals can be  retrieved from  the GAMMIS  website at  https://www.mmis.georgia.gov        </t>
  </si>
  <si>
    <t>Not applicable</t>
  </si>
  <si>
    <t>Comparisons of policies and procedures.</t>
  </si>
  <si>
    <t>Internal tracking of spending notifications of high dollar and/or excessive spending/utilization.</t>
  </si>
  <si>
    <t>No instances of non-compliance were identified.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</si>
</sst>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8" formatCode="&quot;$&quot;#,##0.00_);[Red]\(&quot;$&quot;#,##0.00\)"/>
    <numFmt numFmtId="44" formatCode="_(&quot;$&quot;* #,##0.00_);_(&quot;$&quot;* \(#,##0.00\);_(&quot;$&quot;* &quot;-&quot;??_);_(@_)"/>
  </numFmts>
  <fonts count="63"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20"/>
      <color theme="1"/>
      <name val="Calibri"/>
      <family val="2"/>
      <scheme val="minor"/>
    </font>
    <font>
      <b/>
      <sz val="9"/>
      <color theme="1"/>
      <name val="Calibri"/>
      <family val="2"/>
      <scheme val="minor"/>
    </font>
    <font>
      <b/>
      <i/>
      <sz val="11"/>
      <color theme="1"/>
      <name val="Calibri"/>
      <family val="2"/>
      <scheme val="minor"/>
    </font>
    <font>
      <b/>
      <sz val="11"/>
      <color rgb="FF38939B"/>
      <name val="Calibri"/>
      <family val="2"/>
      <scheme val="minor"/>
    </font>
    <font>
      <b/>
      <sz val="16"/>
      <color rgb="FF38939B"/>
      <name val="Calibri"/>
      <family val="2"/>
      <scheme val="minor"/>
    </font>
    <font>
      <i/>
      <sz val="11"/>
      <color theme="1"/>
      <name val="Calibri"/>
      <family val="2"/>
      <scheme val="minor"/>
    </font>
    <font>
      <b/>
      <sz val="11"/>
      <color theme="1"/>
      <name val="Calibri"/>
      <family val="2"/>
    </font>
    <font>
      <b/>
      <i/>
      <sz val="11"/>
      <color rgb="FF38939B"/>
      <name val="Calibri"/>
      <family val="2"/>
      <scheme val="minor"/>
    </font>
    <font>
      <b/>
      <sz val="11"/>
      <color rgb="FF7AC142"/>
      <name val="Calibri"/>
      <family val="2"/>
      <scheme val="minor"/>
    </font>
    <font>
      <b/>
      <u/>
      <sz val="11"/>
      <color theme="1"/>
      <name val="Calibri"/>
      <family val="2"/>
    </font>
    <font>
      <b/>
      <sz val="10"/>
      <color theme="1"/>
      <name val="Calibri"/>
      <family val="2"/>
      <scheme val="minor"/>
    </font>
    <font>
      <sz val="10"/>
      <color theme="1"/>
      <name val="Calibri"/>
      <family val="2"/>
      <scheme val="minor"/>
    </font>
    <font>
      <sz val="11"/>
      <name val="Calibri"/>
      <family val="2"/>
      <scheme val="minor"/>
    </font>
    <font>
      <sz val="10"/>
      <color theme="1"/>
      <name val="Arial"/>
      <family val="2"/>
    </font>
    <font>
      <sz val="11"/>
      <color theme="1"/>
      <name val="Arial"/>
      <family val="2"/>
    </font>
    <font>
      <sz val="10"/>
      <name val="Arial"/>
      <family val="2"/>
    </font>
    <font>
      <b/>
      <sz val="9"/>
      <color rgb="FFFF0000"/>
      <name val="Calibri"/>
      <family val="2"/>
      <scheme val="minor"/>
    </font>
    <font>
      <b/>
      <u/>
      <sz val="12"/>
      <color theme="1"/>
      <name val="Calibri"/>
      <family val="2"/>
      <scheme val="minor"/>
    </font>
    <font>
      <strike/>
      <sz val="11"/>
      <name val="Calibri"/>
      <family val="2"/>
      <scheme val="minor"/>
    </font>
    <font>
      <sz val="11"/>
      <color theme="1"/>
      <name val="Calibri"/>
      <family val="2"/>
      <scheme val="minor"/>
    </font>
    <font>
      <sz val="9"/>
      <color theme="1"/>
      <name val="Calibri"/>
      <family val="2"/>
      <scheme val="minor"/>
    </font>
    <font>
      <i/>
      <sz val="9"/>
      <color theme="1"/>
      <name val="Calibri"/>
      <family val="2"/>
      <scheme val="minor"/>
    </font>
    <font>
      <i/>
      <sz val="9"/>
      <color theme="1" tint="0.499984740745262"/>
      <name val="Calibri"/>
      <family val="2"/>
      <scheme val="minor"/>
    </font>
    <font>
      <b/>
      <sz val="11"/>
      <name val="Calibri"/>
      <family val="2"/>
      <scheme val="minor"/>
    </font>
    <font>
      <b/>
      <sz val="9"/>
      <name val="Calibri"/>
      <family val="2"/>
      <scheme val="minor"/>
    </font>
    <font>
      <b/>
      <sz val="12"/>
      <color theme="0" tint="-4.9989318521683403E-2"/>
      <name val="Calibri"/>
      <family val="2"/>
      <scheme val="minor"/>
    </font>
    <font>
      <sz val="9"/>
      <name val="Calibri"/>
      <family val="2"/>
      <scheme val="minor"/>
    </font>
    <font>
      <b/>
      <sz val="11"/>
      <color rgb="FFF8971D"/>
      <name val="Calibri"/>
      <family val="2"/>
      <scheme val="minor"/>
    </font>
    <font>
      <sz val="11"/>
      <color theme="1"/>
      <name val="Calibri"/>
      <family val="2"/>
    </font>
    <font>
      <sz val="11"/>
      <color rgb="FFC00000"/>
      <name val="Calibri"/>
      <family val="2"/>
      <scheme val="minor"/>
    </font>
    <font>
      <i/>
      <sz val="11"/>
      <name val="Calibri"/>
      <family val="2"/>
      <scheme val="minor"/>
    </font>
    <font>
      <i/>
      <sz val="9"/>
      <color rgb="FF38939B"/>
      <name val="Calibri"/>
      <family val="2"/>
      <scheme val="minor"/>
    </font>
    <font>
      <b/>
      <i/>
      <sz val="9"/>
      <color rgb="FFFF0000"/>
      <name val="Calibri"/>
      <family val="2"/>
      <scheme val="minor"/>
    </font>
    <font>
      <i/>
      <sz val="10"/>
      <color theme="1"/>
      <name val="Calibri"/>
      <family val="2"/>
      <scheme val="minor"/>
    </font>
    <font>
      <b/>
      <i/>
      <sz val="11"/>
      <color rgb="FF7AC142"/>
      <name val="Calibri"/>
      <family val="2"/>
      <scheme val="minor"/>
    </font>
    <font>
      <b/>
      <i/>
      <sz val="8"/>
      <color rgb="FFFF0000"/>
      <name val="Calibri"/>
      <family val="2"/>
      <scheme val="minor"/>
    </font>
    <font>
      <b/>
      <u/>
      <sz val="11"/>
      <name val="Calibri"/>
      <family val="2"/>
      <scheme val="minor"/>
    </font>
    <font>
      <i/>
      <sz val="10"/>
      <name val="Calibri"/>
      <family val="2"/>
      <scheme val="minor"/>
    </font>
    <font>
      <b/>
      <i/>
      <sz val="10"/>
      <color rgb="FFFF0000"/>
      <name val="Calibri"/>
      <family val="2"/>
      <scheme val="minor"/>
    </font>
    <font>
      <sz val="9"/>
      <color rgb="FF0000FF"/>
      <name val="Calibri"/>
      <family val="2"/>
      <scheme val="minor"/>
    </font>
    <font>
      <sz val="11"/>
      <color rgb="FF0000FF"/>
      <name val="Calibri"/>
      <family val="2"/>
      <scheme val="minor"/>
    </font>
    <font>
      <sz val="11"/>
      <color rgb="FFFF0000"/>
      <name val="Calibri"/>
      <family val="2"/>
      <scheme val="minor"/>
    </font>
    <font>
      <sz val="9"/>
      <color rgb="FFFF0000"/>
      <name val="Calibri"/>
      <family val="2"/>
      <scheme val="minor"/>
    </font>
    <font>
      <sz val="9"/>
      <color rgb="FFC00000"/>
      <name val="Calibri"/>
      <family val="2"/>
      <scheme val="minor"/>
    </font>
    <font>
      <b/>
      <u/>
      <sz val="11"/>
      <color rgb="FFC00000"/>
      <name val="Calibri"/>
      <family val="2"/>
      <scheme val="minor"/>
    </font>
    <font>
      <sz val="10"/>
      <color rgb="FFC00000"/>
      <name val="Calibri"/>
      <family val="2"/>
      <scheme val="minor"/>
    </font>
    <font>
      <b/>
      <sz val="11"/>
      <color rgb="FFC00000"/>
      <name val="Calibri"/>
      <family val="2"/>
      <scheme val="minor"/>
    </font>
    <font>
      <u/>
      <sz val="9"/>
      <color rgb="FFC00000"/>
      <name val="Calibri"/>
      <family val="2"/>
      <scheme val="minor"/>
    </font>
    <font>
      <sz val="10"/>
      <name val="Calibri"/>
      <family val="2"/>
      <scheme val="minor"/>
    </font>
    <font>
      <sz val="9"/>
      <color rgb="FF7030A0"/>
      <name val="Calibri"/>
      <family val="2"/>
      <scheme val="minor"/>
    </font>
    <font>
      <b/>
      <sz val="10"/>
      <color rgb="FFFF0000"/>
      <name val="Calibri"/>
      <family val="2"/>
      <scheme val="minor"/>
    </font>
    <font>
      <b/>
      <u/>
      <sz val="9"/>
      <color rgb="FFFF0000"/>
      <name val="Calibri"/>
      <family val="2"/>
      <scheme val="minor"/>
    </font>
    <font>
      <i/>
      <sz val="9"/>
      <color rgb="FF808080"/>
      <name val="Calibri"/>
      <family val="2"/>
      <scheme val="minor"/>
    </font>
    <font>
      <u/>
      <sz val="11"/>
      <color theme="10"/>
      <name val="Calibri"/>
      <family val="2"/>
      <scheme val="minor"/>
    </font>
    <font>
      <i/>
      <sz val="9"/>
      <color theme="0" tint="-0.34998626667073579"/>
      <name val="Calibri"/>
      <family val="2"/>
      <scheme val="minor"/>
    </font>
    <font>
      <u/>
      <sz val="11"/>
      <name val="Calibri"/>
      <family val="2"/>
      <scheme val="minor"/>
    </font>
    <font>
      <b/>
      <sz val="11"/>
      <color rgb="FF0070C0"/>
      <name val="Calibri"/>
      <family val="2"/>
      <scheme val="minor"/>
    </font>
    <font>
      <b/>
      <sz val="11"/>
      <color theme="1" tint="0.499984740745262"/>
      <name val="Calibri"/>
      <family val="2"/>
      <scheme val="minor"/>
    </font>
    <font>
      <b/>
      <i/>
      <sz val="10"/>
      <color theme="1"/>
      <name val="Calibri"/>
      <family val="2"/>
    </font>
  </fonts>
  <fills count="14">
    <fill>
      <patternFill patternType="none"/>
    </fill>
    <fill>
      <patternFill patternType="gray125"/>
    </fill>
    <fill>
      <patternFill patternType="solid">
        <fgColor theme="0" tint="-0.14999847407452621"/>
        <bgColor indexed="64"/>
      </patternFill>
    </fill>
    <fill>
      <patternFill patternType="solid">
        <fgColor rgb="FF9CC5CA"/>
        <bgColor indexed="64"/>
      </patternFill>
    </fill>
    <fill>
      <patternFill patternType="solid">
        <fgColor rgb="FFF8971D"/>
        <bgColor indexed="64"/>
      </patternFill>
    </fill>
    <fill>
      <patternFill patternType="solid">
        <fgColor rgb="FF7AC142"/>
        <bgColor indexed="64"/>
      </patternFill>
    </fill>
    <fill>
      <patternFill patternType="solid">
        <fgColor rgb="FFE2E2E2"/>
        <bgColor indexed="64"/>
      </patternFill>
    </fill>
    <fill>
      <patternFill patternType="solid">
        <fgColor rgb="FF38939B"/>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CE4D6"/>
        <bgColor indexed="64"/>
      </patternFill>
    </fill>
    <fill>
      <patternFill patternType="solid">
        <fgColor rgb="FFF2F2F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dashed">
        <color auto="1"/>
      </left>
      <right style="dashed">
        <color auto="1"/>
      </right>
      <top style="dashed">
        <color auto="1"/>
      </top>
      <bottom/>
      <diagonal/>
    </border>
    <border>
      <left style="dashed">
        <color auto="1"/>
      </left>
      <right style="dashed">
        <color auto="1"/>
      </right>
      <top style="dashed">
        <color auto="1"/>
      </top>
      <bottom style="thin">
        <color indexed="64"/>
      </bottom>
      <diagonal/>
    </border>
    <border>
      <left style="dashed">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dashed">
        <color auto="1"/>
      </left>
      <right style="dashed">
        <color auto="1"/>
      </right>
      <top/>
      <bottom style="thin">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xf numFmtId="9" fontId="23" fillId="0" borderId="0" applyFont="0" applyFill="0" applyBorder="0" applyAlignment="0" applyProtection="0"/>
    <xf numFmtId="44" fontId="23" fillId="0" borderId="0" applyFont="0" applyFill="0" applyBorder="0" applyAlignment="0" applyProtection="0"/>
    <xf numFmtId="0" fontId="57" fillId="0" borderId="0" applyNumberFormat="0" applyFill="0" applyBorder="0" applyAlignment="0" applyProtection="0"/>
  </cellStyleXfs>
  <cellXfs count="534">
    <xf numFmtId="0" fontId="0" fillId="0" borderId="0" xfId="0"/>
    <xf numFmtId="0" fontId="1" fillId="0" borderId="0" xfId="0" applyFont="1"/>
    <xf numFmtId="0" fontId="2" fillId="0" borderId="0" xfId="0" applyFont="1"/>
    <xf numFmtId="0" fontId="4" fillId="0" borderId="0" xfId="0" applyFont="1"/>
    <xf numFmtId="0" fontId="3" fillId="0" borderId="0" xfId="0" applyFont="1"/>
    <xf numFmtId="0" fontId="1" fillId="0" borderId="0" xfId="0" quotePrefix="1" applyFont="1" applyAlignment="1">
      <alignment horizontal="center"/>
    </xf>
    <xf numFmtId="0" fontId="0" fillId="0" borderId="0" xfId="0" applyAlignment="1">
      <alignment horizontal="left" vertical="top" wrapText="1"/>
    </xf>
    <xf numFmtId="0" fontId="8" fillId="0" borderId="0" xfId="0" applyFont="1"/>
    <xf numFmtId="0" fontId="10" fillId="0" borderId="0" xfId="0" applyFont="1"/>
    <xf numFmtId="0" fontId="6" fillId="0" borderId="0" xfId="0" applyFont="1"/>
    <xf numFmtId="0" fontId="12" fillId="0" borderId="0" xfId="0" applyFont="1"/>
    <xf numFmtId="0" fontId="0" fillId="0" borderId="0" xfId="0" applyAlignment="1">
      <alignment vertical="top" wrapText="1"/>
    </xf>
    <xf numFmtId="0" fontId="13" fillId="0" borderId="0" xfId="0" applyFont="1"/>
    <xf numFmtId="0" fontId="1" fillId="0" borderId="0" xfId="0" applyFont="1" applyAlignment="1">
      <alignment horizontal="center"/>
    </xf>
    <xf numFmtId="0" fontId="14" fillId="0" borderId="6" xfId="0" applyFont="1" applyBorder="1"/>
    <xf numFmtId="0" fontId="14" fillId="0" borderId="7" xfId="0" applyFont="1" applyBorder="1"/>
    <xf numFmtId="0" fontId="14" fillId="0" borderId="8" xfId="0" applyFont="1" applyBorder="1"/>
    <xf numFmtId="0" fontId="14" fillId="3" borderId="6" xfId="0" applyFont="1" applyFill="1" applyBorder="1"/>
    <xf numFmtId="0" fontId="14" fillId="3" borderId="7" xfId="0" applyFont="1" applyFill="1" applyBorder="1"/>
    <xf numFmtId="0" fontId="14" fillId="5" borderId="6" xfId="0" applyFont="1" applyFill="1" applyBorder="1"/>
    <xf numFmtId="0" fontId="14" fillId="5" borderId="7" xfId="0" applyFont="1" applyFill="1" applyBorder="1"/>
    <xf numFmtId="0" fontId="14" fillId="4" borderId="9" xfId="0" applyFont="1" applyFill="1" applyBorder="1"/>
    <xf numFmtId="0" fontId="0" fillId="0" borderId="1" xfId="0" applyBorder="1" applyAlignment="1">
      <alignment horizontal="center"/>
    </xf>
    <xf numFmtId="0" fontId="16" fillId="0" borderId="0" xfId="0" applyFont="1"/>
    <xf numFmtId="0" fontId="16" fillId="0" borderId="0" xfId="0" quotePrefix="1" applyFont="1"/>
    <xf numFmtId="0" fontId="32" fillId="0" borderId="0" xfId="0" applyFont="1"/>
    <xf numFmtId="0" fontId="0" fillId="0" borderId="0" xfId="0" applyAlignment="1">
      <alignment wrapText="1"/>
    </xf>
    <xf numFmtId="0" fontId="9" fillId="0" borderId="0" xfId="0" applyFont="1"/>
    <xf numFmtId="0" fontId="1" fillId="0" borderId="2" xfId="0" applyFont="1" applyBorder="1"/>
    <xf numFmtId="0" fontId="5" fillId="0" borderId="2" xfId="0" applyFont="1" applyBorder="1"/>
    <xf numFmtId="0" fontId="33" fillId="0" borderId="0" xfId="0" applyFont="1"/>
    <xf numFmtId="0" fontId="38" fillId="0" borderId="0" xfId="0" applyFont="1" applyAlignment="1">
      <alignment horizontal="left"/>
    </xf>
    <xf numFmtId="0" fontId="14" fillId="5" borderId="7" xfId="0" applyFont="1" applyFill="1" applyBorder="1" applyAlignment="1">
      <alignment vertical="top"/>
    </xf>
    <xf numFmtId="0" fontId="0" fillId="0" borderId="0" xfId="0" applyAlignment="1">
      <alignment horizontal="center" vertical="top" wrapText="1"/>
    </xf>
    <xf numFmtId="0" fontId="3" fillId="0" borderId="0" xfId="0" applyFont="1" applyAlignment="1">
      <alignment horizontal="center" vertical="top"/>
    </xf>
    <xf numFmtId="0" fontId="0" fillId="0" borderId="0" xfId="0" applyAlignment="1">
      <alignment horizontal="left" vertical="top"/>
    </xf>
    <xf numFmtId="0" fontId="20" fillId="0" borderId="0" xfId="0" applyFont="1"/>
    <xf numFmtId="0" fontId="33" fillId="0" borderId="0" xfId="0" applyFont="1" applyAlignment="1">
      <alignment wrapText="1"/>
    </xf>
    <xf numFmtId="0" fontId="45" fillId="0" borderId="2" xfId="0" applyFont="1" applyBorder="1" applyAlignment="1">
      <alignment horizontal="center"/>
    </xf>
    <xf numFmtId="0" fontId="16" fillId="0" borderId="0" xfId="0" applyFont="1" applyAlignment="1">
      <alignment wrapText="1"/>
    </xf>
    <xf numFmtId="0" fontId="1" fillId="2" borderId="0" xfId="0" applyFont="1" applyFill="1" applyAlignment="1" applyProtection="1">
      <alignment horizontal="left" vertical="top" wrapText="1"/>
      <protection locked="0"/>
    </xf>
    <xf numFmtId="14" fontId="1" fillId="2" borderId="0" xfId="0" applyNumberFormat="1" applyFont="1" applyFill="1" applyAlignment="1" applyProtection="1">
      <alignment horizontal="left" vertical="top" wrapText="1"/>
      <protection locked="0"/>
    </xf>
    <xf numFmtId="0" fontId="58" fillId="0" borderId="0" xfId="0" applyFont="1" applyAlignment="1">
      <alignment horizontal="right"/>
    </xf>
    <xf numFmtId="0" fontId="2" fillId="0" borderId="0" xfId="0" applyFont="1" applyProtection="1">
      <protection hidden="1"/>
    </xf>
    <xf numFmtId="0" fontId="0" fillId="0" borderId="0" xfId="0" applyProtection="1">
      <protection hidden="1"/>
    </xf>
    <xf numFmtId="0" fontId="58" fillId="0" borderId="0" xfId="0" applyFont="1" applyAlignment="1" applyProtection="1">
      <alignment horizontal="right"/>
      <protection hidden="1"/>
    </xf>
    <xf numFmtId="0" fontId="4" fillId="0" borderId="0" xfId="0" applyFont="1" applyProtection="1">
      <protection hidden="1"/>
    </xf>
    <xf numFmtId="0" fontId="28" fillId="0" borderId="0" xfId="0" applyFont="1" applyAlignment="1" applyProtection="1">
      <alignment horizontal="left" vertical="top"/>
      <protection hidden="1"/>
    </xf>
    <xf numFmtId="0" fontId="8" fillId="0" borderId="0" xfId="0" applyFont="1" applyProtection="1">
      <protection hidden="1"/>
    </xf>
    <xf numFmtId="0" fontId="0" fillId="0" borderId="0" xfId="0" applyAlignment="1" applyProtection="1">
      <alignment wrapText="1"/>
      <protection hidden="1"/>
    </xf>
    <xf numFmtId="0" fontId="1" fillId="0" borderId="0" xfId="0" applyFont="1" applyProtection="1">
      <protection hidden="1"/>
    </xf>
    <xf numFmtId="0" fontId="1" fillId="0" borderId="0" xfId="0" applyFont="1" applyAlignment="1" applyProtection="1">
      <alignment horizontal="left"/>
      <protection hidden="1"/>
    </xf>
    <xf numFmtId="0" fontId="20" fillId="0" borderId="0" xfId="0" applyFont="1" applyAlignment="1" applyProtection="1">
      <alignment horizontal="left" vertical="top"/>
      <protection hidden="1"/>
    </xf>
    <xf numFmtId="0" fontId="3" fillId="8" borderId="33" xfId="0" applyFont="1" applyFill="1" applyBorder="1" applyProtection="1">
      <protection hidden="1"/>
    </xf>
    <xf numFmtId="0" fontId="0" fillId="8" borderId="39" xfId="0" applyFill="1" applyBorder="1" applyProtection="1">
      <protection hidden="1"/>
    </xf>
    <xf numFmtId="0" fontId="0" fillId="8" borderId="40" xfId="0" applyFill="1" applyBorder="1" applyProtection="1">
      <protection hidden="1"/>
    </xf>
    <xf numFmtId="0" fontId="37" fillId="8" borderId="11" xfId="0" applyFont="1" applyFill="1" applyBorder="1" applyAlignment="1" applyProtection="1">
      <alignment vertical="top"/>
      <protection hidden="1"/>
    </xf>
    <xf numFmtId="0" fontId="37" fillId="8" borderId="0" xfId="0" applyFont="1" applyFill="1" applyAlignment="1" applyProtection="1">
      <alignment vertical="top"/>
      <protection hidden="1"/>
    </xf>
    <xf numFmtId="0" fontId="37" fillId="8" borderId="13" xfId="0" applyFont="1" applyFill="1" applyBorder="1" applyAlignment="1" applyProtection="1">
      <alignment vertical="top"/>
      <protection hidden="1"/>
    </xf>
    <xf numFmtId="0" fontId="0" fillId="8" borderId="11" xfId="0" applyFill="1" applyBorder="1" applyProtection="1">
      <protection hidden="1"/>
    </xf>
    <xf numFmtId="0" fontId="0" fillId="8" borderId="0" xfId="0" applyFill="1" applyProtection="1">
      <protection hidden="1"/>
    </xf>
    <xf numFmtId="0" fontId="0" fillId="8" borderId="13" xfId="0" applyFill="1" applyBorder="1" applyProtection="1">
      <protection hidden="1"/>
    </xf>
    <xf numFmtId="0" fontId="1" fillId="8" borderId="11" xfId="0" applyFont="1" applyFill="1" applyBorder="1" applyProtection="1">
      <protection hidden="1"/>
    </xf>
    <xf numFmtId="0" fontId="1" fillId="8" borderId="0" xfId="0" applyFont="1" applyFill="1" applyProtection="1">
      <protection hidden="1"/>
    </xf>
    <xf numFmtId="0" fontId="1" fillId="11" borderId="1" xfId="0" applyFont="1" applyFill="1" applyBorder="1" applyAlignment="1" applyProtection="1">
      <alignment horizontal="center"/>
      <protection locked="0" hidden="1"/>
    </xf>
    <xf numFmtId="0" fontId="36" fillId="8" borderId="0" xfId="0" applyFont="1" applyFill="1" applyProtection="1">
      <protection hidden="1"/>
    </xf>
    <xf numFmtId="0" fontId="38" fillId="0" borderId="0" xfId="0" applyFont="1" applyProtection="1">
      <protection hidden="1"/>
    </xf>
    <xf numFmtId="0" fontId="1" fillId="8" borderId="0" xfId="0" applyFont="1" applyFill="1" applyAlignment="1" applyProtection="1">
      <alignment horizontal="center"/>
      <protection hidden="1"/>
    </xf>
    <xf numFmtId="0" fontId="1" fillId="8" borderId="14" xfId="0" applyFont="1" applyFill="1" applyBorder="1" applyProtection="1">
      <protection hidden="1"/>
    </xf>
    <xf numFmtId="0" fontId="1" fillId="8" borderId="10" xfId="0" applyFont="1" applyFill="1" applyBorder="1" applyProtection="1">
      <protection hidden="1"/>
    </xf>
    <xf numFmtId="0" fontId="0" fillId="8" borderId="10" xfId="0" applyFill="1" applyBorder="1" applyProtection="1">
      <protection hidden="1"/>
    </xf>
    <xf numFmtId="0" fontId="1" fillId="8" borderId="10" xfId="0" applyFont="1" applyFill="1" applyBorder="1" applyAlignment="1" applyProtection="1">
      <alignment horizontal="center"/>
      <protection hidden="1"/>
    </xf>
    <xf numFmtId="0" fontId="36" fillId="8" borderId="10" xfId="0" applyFont="1" applyFill="1" applyBorder="1" applyProtection="1">
      <protection hidden="1"/>
    </xf>
    <xf numFmtId="0" fontId="0" fillId="8" borderId="15" xfId="0" applyFill="1" applyBorder="1" applyProtection="1">
      <protection hidden="1"/>
    </xf>
    <xf numFmtId="0" fontId="1" fillId="0" borderId="11" xfId="0" applyFont="1" applyBorder="1" applyProtection="1">
      <protection hidden="1"/>
    </xf>
    <xf numFmtId="0" fontId="0" fillId="0" borderId="39" xfId="0" applyBorder="1" applyProtection="1">
      <protection hidden="1"/>
    </xf>
    <xf numFmtId="0" fontId="0" fillId="0" borderId="13" xfId="0" applyBorder="1" applyProtection="1">
      <protection hidden="1"/>
    </xf>
    <xf numFmtId="0" fontId="25" fillId="0" borderId="0" xfId="0" applyFont="1" applyProtection="1">
      <protection hidden="1"/>
    </xf>
    <xf numFmtId="0" fontId="1" fillId="0" borderId="0" xfId="0" applyFont="1" applyAlignment="1" applyProtection="1">
      <alignment horizontal="center"/>
      <protection hidden="1"/>
    </xf>
    <xf numFmtId="0" fontId="1" fillId="0" borderId="13" xfId="0" applyFont="1" applyBorder="1" applyAlignment="1" applyProtection="1">
      <alignment horizontal="center"/>
      <protection hidden="1"/>
    </xf>
    <xf numFmtId="0" fontId="1" fillId="0" borderId="0" xfId="0" applyFont="1" applyAlignment="1" applyProtection="1">
      <alignment horizontal="center" wrapText="1"/>
      <protection hidden="1"/>
    </xf>
    <xf numFmtId="0" fontId="1" fillId="0" borderId="13" xfId="0" applyFont="1" applyBorder="1" applyAlignment="1" applyProtection="1">
      <alignment horizontal="center" wrapText="1"/>
      <protection hidden="1"/>
    </xf>
    <xf numFmtId="0" fontId="1" fillId="0" borderId="2" xfId="0" applyFont="1" applyBorder="1" applyAlignment="1" applyProtection="1">
      <alignment horizontal="left" vertical="top"/>
      <protection hidden="1"/>
    </xf>
    <xf numFmtId="0" fontId="1" fillId="0" borderId="2" xfId="0" applyFont="1" applyBorder="1" applyAlignment="1" applyProtection="1">
      <alignment horizontal="center" wrapText="1"/>
      <protection hidden="1"/>
    </xf>
    <xf numFmtId="0" fontId="0" fillId="0" borderId="2" xfId="0" applyBorder="1" applyProtection="1">
      <protection hidden="1"/>
    </xf>
    <xf numFmtId="0" fontId="1" fillId="0" borderId="2" xfId="0" applyFont="1" applyBorder="1" applyAlignment="1" applyProtection="1">
      <alignment horizontal="center"/>
      <protection hidden="1"/>
    </xf>
    <xf numFmtId="0" fontId="24" fillId="0" borderId="2" xfId="0" applyFont="1" applyBorder="1" applyAlignment="1" applyProtection="1">
      <alignment horizontal="center" wrapText="1"/>
      <protection hidden="1"/>
    </xf>
    <xf numFmtId="0" fontId="57" fillId="0" borderId="12" xfId="3" applyBorder="1" applyAlignment="1" applyProtection="1">
      <alignment horizontal="center" wrapText="1"/>
      <protection hidden="1"/>
    </xf>
    <xf numFmtId="0" fontId="6" fillId="0" borderId="0" xfId="0" applyFont="1" applyAlignment="1" applyProtection="1">
      <alignment horizontal="left"/>
      <protection hidden="1"/>
    </xf>
    <xf numFmtId="0" fontId="24" fillId="0" borderId="0" xfId="0" applyFont="1" applyAlignment="1" applyProtection="1">
      <alignment horizontal="center" wrapText="1"/>
      <protection hidden="1"/>
    </xf>
    <xf numFmtId="0" fontId="24" fillId="0" borderId="13" xfId="0" applyFont="1" applyBorder="1" applyAlignment="1" applyProtection="1">
      <alignment horizontal="center" wrapText="1"/>
      <protection hidden="1"/>
    </xf>
    <xf numFmtId="9" fontId="0" fillId="0" borderId="0" xfId="1" applyFont="1" applyBorder="1" applyProtection="1">
      <protection hidden="1"/>
    </xf>
    <xf numFmtId="9" fontId="0" fillId="0" borderId="0" xfId="1" applyFont="1" applyBorder="1" applyAlignment="1" applyProtection="1">
      <alignment horizontal="center"/>
      <protection hidden="1"/>
    </xf>
    <xf numFmtId="0" fontId="3" fillId="0" borderId="11" xfId="0" applyFont="1" applyBorder="1" applyProtection="1">
      <protection hidden="1"/>
    </xf>
    <xf numFmtId="0" fontId="1" fillId="0" borderId="11" xfId="0" applyFont="1" applyBorder="1" applyAlignment="1" applyProtection="1">
      <alignment horizontal="center"/>
      <protection hidden="1"/>
    </xf>
    <xf numFmtId="0" fontId="21" fillId="0" borderId="14" xfId="0" applyFont="1" applyBorder="1" applyProtection="1">
      <protection hidden="1"/>
    </xf>
    <xf numFmtId="0" fontId="0" fillId="0" borderId="10" xfId="0" applyBorder="1" applyProtection="1">
      <protection hidden="1"/>
    </xf>
    <xf numFmtId="9" fontId="0" fillId="0" borderId="10" xfId="1" applyFont="1" applyBorder="1" applyAlignment="1" applyProtection="1">
      <alignment horizontal="center"/>
      <protection hidden="1"/>
    </xf>
    <xf numFmtId="0" fontId="0" fillId="0" borderId="15" xfId="0" applyBorder="1" applyProtection="1">
      <protection hidden="1"/>
    </xf>
    <xf numFmtId="0" fontId="21" fillId="0" borderId="0" xfId="0" applyFont="1" applyProtection="1">
      <protection hidden="1"/>
    </xf>
    <xf numFmtId="9" fontId="0" fillId="0" borderId="0" xfId="1" applyFont="1" applyAlignment="1" applyProtection="1">
      <alignment horizontal="center"/>
      <protection hidden="1"/>
    </xf>
    <xf numFmtId="9" fontId="0" fillId="0" borderId="12" xfId="0" applyNumberFormat="1" applyBorder="1" applyProtection="1">
      <protection hidden="1"/>
    </xf>
    <xf numFmtId="9" fontId="0" fillId="0" borderId="13" xfId="0" applyNumberFormat="1" applyBorder="1" applyProtection="1">
      <protection hidden="1"/>
    </xf>
    <xf numFmtId="0" fontId="25" fillId="0" borderId="0" xfId="0" applyFont="1" applyAlignment="1" applyProtection="1">
      <alignment horizontal="right"/>
      <protection hidden="1"/>
    </xf>
    <xf numFmtId="0" fontId="0" fillId="0" borderId="0" xfId="0" applyAlignment="1" applyProtection="1">
      <alignment horizontal="left"/>
      <protection hidden="1"/>
    </xf>
    <xf numFmtId="0" fontId="0" fillId="0" borderId="13" xfId="0" applyBorder="1" applyAlignment="1" applyProtection="1">
      <alignment horizontal="left"/>
      <protection hidden="1"/>
    </xf>
    <xf numFmtId="0" fontId="0" fillId="0" borderId="11" xfId="0" applyBorder="1" applyProtection="1">
      <protection hidden="1"/>
    </xf>
    <xf numFmtId="0" fontId="12" fillId="0" borderId="0" xfId="0" applyFont="1" applyAlignment="1" applyProtection="1">
      <alignment horizontal="center" wrapText="1"/>
      <protection hidden="1"/>
    </xf>
    <xf numFmtId="0" fontId="31" fillId="0" borderId="0" xfId="0" applyFont="1" applyAlignment="1" applyProtection="1">
      <alignment horizontal="center" wrapText="1"/>
      <protection hidden="1"/>
    </xf>
    <xf numFmtId="0" fontId="1" fillId="0" borderId="2" xfId="0" applyFont="1" applyBorder="1" applyAlignment="1" applyProtection="1">
      <alignment horizontal="left"/>
      <protection hidden="1"/>
    </xf>
    <xf numFmtId="0" fontId="24" fillId="0" borderId="12" xfId="0" applyFont="1" applyBorder="1" applyAlignment="1" applyProtection="1">
      <alignment horizontal="center" wrapText="1"/>
      <protection hidden="1"/>
    </xf>
    <xf numFmtId="0" fontId="5" fillId="0" borderId="11" xfId="0" applyFont="1" applyBorder="1" applyAlignment="1" applyProtection="1">
      <alignment horizontal="center" vertical="top"/>
      <protection hidden="1"/>
    </xf>
    <xf numFmtId="0" fontId="0" fillId="0" borderId="0" xfId="0" applyAlignment="1" applyProtection="1">
      <alignment horizontal="left" vertical="top" wrapText="1"/>
      <protection hidden="1"/>
    </xf>
    <xf numFmtId="0" fontId="16" fillId="0" borderId="0" xfId="0" applyFont="1" applyAlignment="1" applyProtection="1">
      <alignment horizontal="left" vertical="top"/>
      <protection hidden="1"/>
    </xf>
    <xf numFmtId="0" fontId="0" fillId="0" borderId="0" xfId="0" applyAlignment="1" applyProtection="1">
      <alignment horizontal="left" vertical="top"/>
      <protection hidden="1"/>
    </xf>
    <xf numFmtId="44" fontId="0" fillId="0" borderId="0" xfId="0" applyNumberFormat="1" applyAlignment="1" applyProtection="1">
      <alignment horizontal="left" vertical="top"/>
      <protection hidden="1"/>
    </xf>
    <xf numFmtId="44" fontId="15" fillId="0" borderId="0" xfId="0" applyNumberFormat="1" applyFont="1" applyAlignment="1" applyProtection="1">
      <alignment horizontal="left" vertical="top" wrapText="1"/>
      <protection hidden="1"/>
    </xf>
    <xf numFmtId="44" fontId="15" fillId="0" borderId="13" xfId="0" applyNumberFormat="1" applyFont="1" applyBorder="1" applyAlignment="1" applyProtection="1">
      <alignment horizontal="left" vertical="top" wrapText="1"/>
      <protection hidden="1"/>
    </xf>
    <xf numFmtId="0" fontId="0" fillId="0" borderId="0" xfId="0" applyAlignment="1" applyProtection="1">
      <alignment horizontal="left" vertical="center"/>
      <protection hidden="1"/>
    </xf>
    <xf numFmtId="0" fontId="24" fillId="0" borderId="0" xfId="0" applyFont="1" applyAlignment="1" applyProtection="1">
      <alignment horizontal="left" vertical="center"/>
      <protection hidden="1"/>
    </xf>
    <xf numFmtId="0" fontId="22" fillId="0" borderId="0" xfId="0" applyFont="1" applyAlignment="1" applyProtection="1">
      <alignment horizontal="left" vertical="top"/>
      <protection hidden="1"/>
    </xf>
    <xf numFmtId="0" fontId="0" fillId="0" borderId="14" xfId="0" applyBorder="1" applyProtection="1">
      <protection hidden="1"/>
    </xf>
    <xf numFmtId="0" fontId="48" fillId="0" borderId="0" xfId="0" applyFont="1" applyProtection="1">
      <protection hidden="1"/>
    </xf>
    <xf numFmtId="0" fontId="33" fillId="0" borderId="0" xfId="0" applyFont="1" applyProtection="1">
      <protection hidden="1"/>
    </xf>
    <xf numFmtId="0" fontId="49" fillId="0" borderId="0" xfId="0" applyFont="1" applyProtection="1">
      <protection hidden="1"/>
    </xf>
    <xf numFmtId="0" fontId="50" fillId="0" borderId="0" xfId="0" applyFont="1" applyAlignment="1" applyProtection="1">
      <alignment horizontal="left"/>
      <protection hidden="1"/>
    </xf>
    <xf numFmtId="0" fontId="49" fillId="0" borderId="0" xfId="0" applyFont="1" applyAlignment="1" applyProtection="1">
      <alignment horizontal="left"/>
      <protection hidden="1"/>
    </xf>
    <xf numFmtId="0" fontId="37" fillId="8" borderId="0" xfId="0" applyFont="1" applyFill="1" applyAlignment="1" applyProtection="1">
      <alignment vertical="top" wrapText="1"/>
      <protection hidden="1"/>
    </xf>
    <xf numFmtId="0" fontId="37" fillId="8" borderId="13" xfId="0" applyFont="1" applyFill="1" applyBorder="1" applyAlignment="1" applyProtection="1">
      <alignment vertical="top" wrapText="1"/>
      <protection hidden="1"/>
    </xf>
    <xf numFmtId="0" fontId="27" fillId="11" borderId="1" xfId="0" applyFont="1" applyFill="1" applyBorder="1" applyAlignment="1" applyProtection="1">
      <alignment horizontal="center"/>
      <protection locked="0" hidden="1"/>
    </xf>
    <xf numFmtId="0" fontId="16" fillId="8" borderId="13" xfId="0" applyFont="1" applyFill="1" applyBorder="1" applyProtection="1">
      <protection hidden="1"/>
    </xf>
    <xf numFmtId="0" fontId="27" fillId="8" borderId="0" xfId="0" applyFont="1" applyFill="1" applyAlignment="1" applyProtection="1">
      <alignment horizontal="center"/>
      <protection hidden="1"/>
    </xf>
    <xf numFmtId="0" fontId="20" fillId="0" borderId="0" xfId="0" applyFont="1" applyProtection="1">
      <protection hidden="1"/>
    </xf>
    <xf numFmtId="0" fontId="53" fillId="0" borderId="0" xfId="0" applyFont="1" applyProtection="1">
      <protection hidden="1"/>
    </xf>
    <xf numFmtId="0" fontId="36" fillId="8" borderId="15" xfId="0" applyFont="1" applyFill="1" applyBorder="1" applyProtection="1">
      <protection hidden="1"/>
    </xf>
    <xf numFmtId="0" fontId="1" fillId="0" borderId="12" xfId="0" applyFont="1" applyBorder="1" applyAlignment="1" applyProtection="1">
      <alignment horizontal="center" wrapText="1"/>
      <protection hidden="1"/>
    </xf>
    <xf numFmtId="0" fontId="51" fillId="0" borderId="0" xfId="0" applyFont="1" applyProtection="1">
      <protection hidden="1"/>
    </xf>
    <xf numFmtId="0" fontId="27" fillId="0" borderId="11" xfId="0" applyFont="1" applyBorder="1" applyProtection="1">
      <protection hidden="1"/>
    </xf>
    <xf numFmtId="0" fontId="1" fillId="0" borderId="0" xfId="0" applyFont="1" applyAlignment="1" applyProtection="1">
      <alignment horizontal="left" vertical="top"/>
      <protection hidden="1"/>
    </xf>
    <xf numFmtId="0" fontId="47" fillId="0" borderId="0" xfId="0" applyFont="1" applyProtection="1">
      <protection hidden="1"/>
    </xf>
    <xf numFmtId="3" fontId="16" fillId="0" borderId="0" xfId="0" applyNumberFormat="1" applyFont="1" applyAlignment="1" applyProtection="1">
      <alignment horizontal="right" vertical="top"/>
      <protection hidden="1"/>
    </xf>
    <xf numFmtId="3" fontId="0" fillId="0" borderId="0" xfId="0" applyNumberFormat="1" applyAlignment="1" applyProtection="1">
      <alignment horizontal="right" vertical="top"/>
      <protection hidden="1"/>
    </xf>
    <xf numFmtId="3" fontId="0" fillId="0" borderId="13" xfId="0" applyNumberFormat="1" applyBorder="1" applyAlignment="1" applyProtection="1">
      <alignment horizontal="right" vertical="top"/>
      <protection hidden="1"/>
    </xf>
    <xf numFmtId="0" fontId="24" fillId="0" borderId="0" xfId="0" applyFont="1" applyAlignment="1" applyProtection="1">
      <alignment vertical="center"/>
      <protection hidden="1"/>
    </xf>
    <xf numFmtId="44" fontId="0" fillId="0" borderId="0" xfId="2" applyFont="1" applyBorder="1" applyAlignment="1" applyProtection="1">
      <alignment horizontal="right"/>
      <protection hidden="1"/>
    </xf>
    <xf numFmtId="44" fontId="0" fillId="0" borderId="0" xfId="0" applyNumberFormat="1" applyAlignment="1" applyProtection="1">
      <alignment horizontal="right"/>
      <protection hidden="1"/>
    </xf>
    <xf numFmtId="44" fontId="0" fillId="0" borderId="53" xfId="2" applyFont="1" applyBorder="1" applyAlignment="1" applyProtection="1">
      <alignment horizontal="right"/>
      <protection hidden="1"/>
    </xf>
    <xf numFmtId="3" fontId="22" fillId="0" borderId="0" xfId="0" applyNumberFormat="1" applyFont="1" applyAlignment="1" applyProtection="1">
      <alignment horizontal="right" vertical="top"/>
      <protection hidden="1"/>
    </xf>
    <xf numFmtId="44" fontId="0" fillId="0" borderId="0" xfId="2" applyFont="1" applyFill="1" applyBorder="1" applyAlignment="1" applyProtection="1">
      <alignment horizontal="right" vertical="top"/>
      <protection hidden="1"/>
    </xf>
    <xf numFmtId="44" fontId="0" fillId="0" borderId="13" xfId="2" applyFont="1" applyFill="1" applyBorder="1" applyAlignment="1" applyProtection="1">
      <alignment horizontal="right" vertical="top"/>
      <protection hidden="1"/>
    </xf>
    <xf numFmtId="44" fontId="0" fillId="0" borderId="13" xfId="2" applyFont="1" applyBorder="1" applyAlignment="1" applyProtection="1">
      <alignment horizontal="right"/>
      <protection hidden="1"/>
    </xf>
    <xf numFmtId="9" fontId="0" fillId="0" borderId="13" xfId="1" applyFont="1" applyBorder="1" applyAlignment="1" applyProtection="1">
      <alignment horizontal="center"/>
      <protection hidden="1"/>
    </xf>
    <xf numFmtId="9" fontId="5" fillId="0" borderId="2" xfId="1" applyFont="1" applyBorder="1" applyAlignment="1" applyProtection="1">
      <alignment horizontal="center" vertical="center"/>
      <protection hidden="1"/>
    </xf>
    <xf numFmtId="9" fontId="5" fillId="0" borderId="12" xfId="1" applyFont="1" applyBorder="1" applyAlignment="1" applyProtection="1">
      <alignment horizontal="center" vertical="center"/>
      <protection hidden="1"/>
    </xf>
    <xf numFmtId="9" fontId="5" fillId="0" borderId="0" xfId="1" applyFont="1" applyBorder="1" applyAlignment="1" applyProtection="1">
      <alignment horizontal="center" vertical="center"/>
      <protection hidden="1"/>
    </xf>
    <xf numFmtId="0" fontId="5" fillId="0" borderId="0" xfId="0" applyFont="1" applyAlignment="1" applyProtection="1">
      <alignment horizontal="right"/>
      <protection hidden="1"/>
    </xf>
    <xf numFmtId="0" fontId="24" fillId="0" borderId="13" xfId="0" applyFont="1" applyBorder="1" applyAlignment="1" applyProtection="1">
      <alignment vertical="center"/>
      <protection hidden="1"/>
    </xf>
    <xf numFmtId="0" fontId="24" fillId="0" borderId="0" xfId="0" applyFont="1" applyProtection="1">
      <protection hidden="1"/>
    </xf>
    <xf numFmtId="9" fontId="1" fillId="0" borderId="0" xfId="1" applyFont="1" applyBorder="1" applyAlignment="1" applyProtection="1">
      <alignment horizontal="center"/>
      <protection hidden="1"/>
    </xf>
    <xf numFmtId="9" fontId="1" fillId="0" borderId="13" xfId="1" applyFont="1" applyBorder="1" applyAlignment="1" applyProtection="1">
      <alignment horizontal="center"/>
      <protection hidden="1"/>
    </xf>
    <xf numFmtId="0" fontId="1" fillId="0" borderId="2" xfId="0" applyFont="1" applyBorder="1" applyProtection="1">
      <protection hidden="1"/>
    </xf>
    <xf numFmtId="0" fontId="5" fillId="0" borderId="2" xfId="0" applyFont="1" applyBorder="1" applyAlignment="1" applyProtection="1">
      <alignment horizontal="center"/>
      <protection hidden="1"/>
    </xf>
    <xf numFmtId="9" fontId="1" fillId="0" borderId="2" xfId="1" applyFont="1" applyBorder="1" applyAlignment="1" applyProtection="1">
      <alignment horizontal="center"/>
      <protection hidden="1"/>
    </xf>
    <xf numFmtId="0" fontId="35" fillId="0" borderId="0" xfId="0" applyFont="1" applyProtection="1">
      <protection hidden="1"/>
    </xf>
    <xf numFmtId="0" fontId="0" fillId="0" borderId="0" xfId="0" applyAlignment="1" applyProtection="1">
      <alignment horizontal="right"/>
      <protection hidden="1"/>
    </xf>
    <xf numFmtId="44" fontId="16" fillId="0" borderId="1" xfId="0" applyNumberFormat="1" applyFont="1" applyBorder="1" applyAlignment="1" applyProtection="1">
      <alignment horizontal="right" vertical="top"/>
      <protection hidden="1"/>
    </xf>
    <xf numFmtId="9" fontId="0" fillId="0" borderId="0" xfId="1" applyFont="1" applyBorder="1" applyAlignment="1" applyProtection="1">
      <alignment horizontal="right"/>
      <protection hidden="1"/>
    </xf>
    <xf numFmtId="9" fontId="0" fillId="0" borderId="13" xfId="1" applyFont="1" applyFill="1" applyBorder="1" applyAlignment="1" applyProtection="1">
      <alignment horizontal="center"/>
      <protection hidden="1"/>
    </xf>
    <xf numFmtId="44" fontId="16" fillId="0" borderId="1" xfId="2" applyFont="1" applyFill="1" applyBorder="1" applyAlignment="1" applyProtection="1">
      <alignment horizontal="right" vertical="top"/>
      <protection hidden="1"/>
    </xf>
    <xf numFmtId="0" fontId="35" fillId="0" borderId="10" xfId="0" applyFont="1" applyBorder="1" applyProtection="1">
      <protection hidden="1"/>
    </xf>
    <xf numFmtId="3" fontId="16" fillId="0" borderId="10" xfId="0" applyNumberFormat="1" applyFont="1" applyBorder="1" applyAlignment="1" applyProtection="1">
      <alignment horizontal="right" vertical="top"/>
      <protection hidden="1"/>
    </xf>
    <xf numFmtId="9" fontId="0" fillId="0" borderId="10" xfId="1" applyFont="1" applyBorder="1" applyProtection="1">
      <protection hidden="1"/>
    </xf>
    <xf numFmtId="9" fontId="0" fillId="0" borderId="15" xfId="1" applyFont="1" applyBorder="1" applyAlignment="1" applyProtection="1">
      <alignment horizontal="center"/>
      <protection hidden="1"/>
    </xf>
    <xf numFmtId="0" fontId="22" fillId="0" borderId="13" xfId="0" applyFont="1" applyBorder="1" applyAlignment="1" applyProtection="1">
      <alignment horizontal="left" vertical="top"/>
      <protection hidden="1"/>
    </xf>
    <xf numFmtId="0" fontId="1" fillId="0" borderId="10" xfId="0" applyFont="1" applyBorder="1" applyAlignment="1" applyProtection="1">
      <alignment horizontal="left" vertical="top"/>
      <protection hidden="1"/>
    </xf>
    <xf numFmtId="0" fontId="22" fillId="0" borderId="10" xfId="0" applyFont="1" applyBorder="1" applyAlignment="1" applyProtection="1">
      <alignment horizontal="left" vertical="top"/>
      <protection hidden="1"/>
    </xf>
    <xf numFmtId="0" fontId="0" fillId="0" borderId="15" xfId="0" applyBorder="1" applyAlignment="1" applyProtection="1">
      <alignment horizontal="left" vertical="top"/>
      <protection hidden="1"/>
    </xf>
    <xf numFmtId="0" fontId="55" fillId="0" borderId="0" xfId="0" applyFont="1" applyProtection="1">
      <protection hidden="1"/>
    </xf>
    <xf numFmtId="0" fontId="20" fillId="0" borderId="0" xfId="0" quotePrefix="1" applyFont="1" applyProtection="1">
      <protection hidden="1"/>
    </xf>
    <xf numFmtId="0" fontId="46" fillId="0" borderId="0" xfId="0" applyFont="1" applyProtection="1">
      <protection hidden="1"/>
    </xf>
    <xf numFmtId="0" fontId="0" fillId="0" borderId="0" xfId="1" applyNumberFormat="1" applyFont="1" applyBorder="1" applyAlignment="1" applyProtection="1">
      <alignment horizontal="center"/>
      <protection hidden="1"/>
    </xf>
    <xf numFmtId="0" fontId="1" fillId="0" borderId="2" xfId="0" applyFont="1" applyBorder="1" applyAlignment="1" applyProtection="1">
      <alignment horizontal="left" wrapText="1"/>
      <protection hidden="1"/>
    </xf>
    <xf numFmtId="44" fontId="0" fillId="0" borderId="0" xfId="0" applyNumberFormat="1" applyProtection="1">
      <protection hidden="1"/>
    </xf>
    <xf numFmtId="0" fontId="36" fillId="0" borderId="10" xfId="0" applyFont="1" applyBorder="1" applyProtection="1">
      <protection hidden="1"/>
    </xf>
    <xf numFmtId="9" fontId="5" fillId="0" borderId="13" xfId="1" applyFont="1" applyBorder="1" applyAlignment="1" applyProtection="1">
      <alignment horizontal="center" vertical="center"/>
      <protection hidden="1"/>
    </xf>
    <xf numFmtId="0" fontId="47" fillId="0" borderId="0" xfId="0" applyFont="1" applyAlignment="1" applyProtection="1">
      <alignment horizontal="left"/>
      <protection hidden="1"/>
    </xf>
    <xf numFmtId="44" fontId="16" fillId="0" borderId="5" xfId="2" applyFont="1" applyFill="1" applyBorder="1" applyAlignment="1" applyProtection="1">
      <alignment horizontal="right" vertical="top"/>
      <protection hidden="1"/>
    </xf>
    <xf numFmtId="44" fontId="16" fillId="0" borderId="0" xfId="2" applyFont="1" applyFill="1" applyBorder="1" applyAlignment="1" applyProtection="1">
      <alignment horizontal="right" vertical="top"/>
      <protection hidden="1"/>
    </xf>
    <xf numFmtId="0" fontId="40" fillId="8" borderId="33" xfId="0" applyFont="1" applyFill="1" applyBorder="1" applyProtection="1">
      <protection hidden="1"/>
    </xf>
    <xf numFmtId="0" fontId="16" fillId="8" borderId="39" xfId="0" applyFont="1" applyFill="1" applyBorder="1" applyProtection="1">
      <protection hidden="1"/>
    </xf>
    <xf numFmtId="0" fontId="16" fillId="8" borderId="40" xfId="0" applyFont="1" applyFill="1" applyBorder="1" applyProtection="1">
      <protection hidden="1"/>
    </xf>
    <xf numFmtId="0" fontId="41" fillId="8" borderId="11" xfId="0" applyFont="1" applyFill="1" applyBorder="1" applyAlignment="1" applyProtection="1">
      <alignment vertical="top"/>
      <protection hidden="1"/>
    </xf>
    <xf numFmtId="0" fontId="41" fillId="8" borderId="0" xfId="0" applyFont="1" applyFill="1" applyAlignment="1" applyProtection="1">
      <alignment vertical="top" wrapText="1"/>
      <protection hidden="1"/>
    </xf>
    <xf numFmtId="0" fontId="41" fillId="8" borderId="13" xfId="0" applyFont="1" applyFill="1" applyBorder="1" applyAlignment="1" applyProtection="1">
      <alignment vertical="top" wrapText="1"/>
      <protection hidden="1"/>
    </xf>
    <xf numFmtId="0" fontId="16" fillId="8" borderId="11" xfId="0" applyFont="1" applyFill="1" applyBorder="1" applyProtection="1">
      <protection hidden="1"/>
    </xf>
    <xf numFmtId="0" fontId="16" fillId="8" borderId="0" xfId="0" applyFont="1" applyFill="1" applyProtection="1">
      <protection hidden="1"/>
    </xf>
    <xf numFmtId="0" fontId="27" fillId="8" borderId="11" xfId="0" applyFont="1" applyFill="1" applyBorder="1" applyProtection="1">
      <protection hidden="1"/>
    </xf>
    <xf numFmtId="0" fontId="27" fillId="8" borderId="0" xfId="0" applyFont="1" applyFill="1" applyProtection="1">
      <protection hidden="1"/>
    </xf>
    <xf numFmtId="0" fontId="16" fillId="0" borderId="0" xfId="0" applyFont="1" applyProtection="1">
      <protection hidden="1"/>
    </xf>
    <xf numFmtId="0" fontId="16" fillId="0" borderId="2" xfId="0" applyFont="1" applyBorder="1" applyProtection="1">
      <protection hidden="1"/>
    </xf>
    <xf numFmtId="9" fontId="16" fillId="0" borderId="0" xfId="1" applyFont="1" applyBorder="1" applyAlignment="1" applyProtection="1">
      <alignment horizontal="right"/>
      <protection hidden="1"/>
    </xf>
    <xf numFmtId="0" fontId="1" fillId="8" borderId="11" xfId="0" applyFont="1" applyFill="1" applyBorder="1" applyAlignment="1" applyProtection="1">
      <alignment horizontal="right"/>
      <protection hidden="1"/>
    </xf>
    <xf numFmtId="44" fontId="0" fillId="0" borderId="13" xfId="0" applyNumberFormat="1" applyBorder="1" applyAlignment="1" applyProtection="1">
      <alignment horizontal="right"/>
      <protection hidden="1"/>
    </xf>
    <xf numFmtId="9" fontId="1" fillId="0" borderId="2" xfId="1" applyFont="1" applyBorder="1" applyAlignment="1" applyProtection="1">
      <alignment horizontal="left"/>
      <protection hidden="1"/>
    </xf>
    <xf numFmtId="9" fontId="1" fillId="0" borderId="12" xfId="1" applyFont="1" applyBorder="1" applyAlignment="1" applyProtection="1">
      <alignment horizontal="left"/>
      <protection hidden="1"/>
    </xf>
    <xf numFmtId="44" fontId="16" fillId="0" borderId="0" xfId="0" applyNumberFormat="1" applyFont="1" applyAlignment="1" applyProtection="1">
      <alignment horizontal="right" vertical="top"/>
      <protection hidden="1"/>
    </xf>
    <xf numFmtId="9" fontId="0" fillId="0" borderId="13" xfId="1" applyFont="1" applyBorder="1" applyAlignment="1" applyProtection="1">
      <alignment horizontal="right"/>
      <protection hidden="1"/>
    </xf>
    <xf numFmtId="0" fontId="0" fillId="0" borderId="40" xfId="0" applyBorder="1" applyProtection="1">
      <protection hidden="1"/>
    </xf>
    <xf numFmtId="3" fontId="0" fillId="0" borderId="0" xfId="0" applyNumberFormat="1" applyAlignment="1" applyProtection="1">
      <alignment horizontal="right"/>
      <protection hidden="1"/>
    </xf>
    <xf numFmtId="3" fontId="0" fillId="0" borderId="13" xfId="0" applyNumberFormat="1" applyBorder="1" applyAlignment="1" applyProtection="1">
      <alignment horizontal="right"/>
      <protection hidden="1"/>
    </xf>
    <xf numFmtId="0" fontId="22" fillId="0" borderId="15" xfId="0" applyFont="1" applyBorder="1" applyAlignment="1" applyProtection="1">
      <alignment horizontal="left" vertical="top"/>
      <protection hidden="1"/>
    </xf>
    <xf numFmtId="0" fontId="5" fillId="0" borderId="0" xfId="0" applyFont="1" applyAlignment="1" applyProtection="1">
      <alignment horizontal="right" vertical="top"/>
      <protection hidden="1"/>
    </xf>
    <xf numFmtId="0" fontId="1" fillId="8" borderId="13" xfId="0" applyFont="1" applyFill="1" applyBorder="1" applyAlignment="1" applyProtection="1">
      <alignment horizontal="center"/>
      <protection hidden="1"/>
    </xf>
    <xf numFmtId="0" fontId="1" fillId="8" borderId="15" xfId="0" applyFont="1" applyFill="1" applyBorder="1" applyAlignment="1" applyProtection="1">
      <alignment horizontal="center"/>
      <protection hidden="1"/>
    </xf>
    <xf numFmtId="44" fontId="0" fillId="0" borderId="59" xfId="2" applyFont="1" applyBorder="1" applyAlignment="1" applyProtection="1">
      <alignment horizontal="right"/>
      <protection hidden="1"/>
    </xf>
    <xf numFmtId="44" fontId="0" fillId="0" borderId="59" xfId="0" applyNumberFormat="1" applyBorder="1" applyAlignment="1" applyProtection="1">
      <alignment horizontal="right"/>
      <protection hidden="1"/>
    </xf>
    <xf numFmtId="44" fontId="0" fillId="0" borderId="53" xfId="0" applyNumberFormat="1" applyBorder="1" applyAlignment="1" applyProtection="1">
      <alignment horizontal="right"/>
      <protection hidden="1"/>
    </xf>
    <xf numFmtId="0" fontId="45" fillId="0" borderId="0" xfId="0" applyFont="1" applyProtection="1">
      <protection hidden="1"/>
    </xf>
    <xf numFmtId="0" fontId="54" fillId="0" borderId="0" xfId="0" applyFont="1" applyAlignment="1" applyProtection="1">
      <alignment vertical="top" wrapText="1"/>
      <protection hidden="1"/>
    </xf>
    <xf numFmtId="0" fontId="0" fillId="0" borderId="0" xfId="0" applyAlignment="1" applyProtection="1">
      <alignment horizontal="center"/>
      <protection hidden="1"/>
    </xf>
    <xf numFmtId="0" fontId="38" fillId="0" borderId="0" xfId="0" applyFont="1" applyAlignment="1" applyProtection="1">
      <alignment horizontal="left"/>
      <protection hidden="1"/>
    </xf>
    <xf numFmtId="0" fontId="12" fillId="0" borderId="41" xfId="0" applyFont="1" applyBorder="1" applyAlignment="1" applyProtection="1">
      <alignment horizontal="center" vertical="center" wrapText="1"/>
      <protection hidden="1"/>
    </xf>
    <xf numFmtId="0" fontId="31" fillId="0" borderId="42" xfId="0" applyFont="1" applyBorder="1" applyAlignment="1" applyProtection="1">
      <alignment horizontal="center" vertical="center" wrapText="1"/>
      <protection hidden="1"/>
    </xf>
    <xf numFmtId="0" fontId="1" fillId="0" borderId="26" xfId="0" applyFont="1" applyBorder="1" applyAlignment="1" applyProtection="1">
      <alignment horizontal="left" vertical="top" wrapText="1"/>
      <protection hidden="1"/>
    </xf>
    <xf numFmtId="0" fontId="27" fillId="8" borderId="43" xfId="0" applyFont="1" applyFill="1" applyBorder="1" applyAlignment="1" applyProtection="1">
      <alignment horizontal="center" vertical="top" wrapText="1"/>
      <protection locked="0" hidden="1"/>
    </xf>
    <xf numFmtId="0" fontId="1" fillId="0" borderId="23" xfId="0" applyFont="1" applyBorder="1" applyAlignment="1" applyProtection="1">
      <alignment horizontal="left" vertical="top" wrapText="1"/>
      <protection hidden="1"/>
    </xf>
    <xf numFmtId="0" fontId="27" fillId="8" borderId="29" xfId="0" applyFont="1" applyFill="1" applyBorder="1" applyAlignment="1" applyProtection="1">
      <alignment horizontal="center" vertical="top" wrapText="1"/>
      <protection locked="0" hidden="1"/>
    </xf>
    <xf numFmtId="0" fontId="1" fillId="0" borderId="25" xfId="0" applyFont="1" applyBorder="1" applyAlignment="1" applyProtection="1">
      <alignment horizontal="left" vertical="top" wrapText="1"/>
      <protection hidden="1"/>
    </xf>
    <xf numFmtId="0" fontId="12" fillId="0" borderId="24" xfId="0" applyFont="1" applyBorder="1" applyAlignment="1" applyProtection="1">
      <alignment horizontal="center" vertical="center" wrapText="1"/>
      <protection hidden="1"/>
    </xf>
    <xf numFmtId="0" fontId="31" fillId="0" borderId="62" xfId="0" applyFont="1" applyBorder="1" applyAlignment="1" applyProtection="1">
      <alignment horizontal="center" vertical="center" wrapText="1"/>
      <protection hidden="1"/>
    </xf>
    <xf numFmtId="0" fontId="31" fillId="0" borderId="25" xfId="0" applyFont="1" applyBorder="1" applyAlignment="1" applyProtection="1">
      <alignment horizontal="center" vertical="center" wrapText="1"/>
      <protection hidden="1"/>
    </xf>
    <xf numFmtId="0" fontId="27" fillId="8" borderId="30" xfId="0" applyFont="1" applyFill="1" applyBorder="1" applyAlignment="1" applyProtection="1">
      <alignment horizontal="center" vertical="top" wrapText="1"/>
      <protection locked="0" hidden="1"/>
    </xf>
    <xf numFmtId="0" fontId="27" fillId="8" borderId="31" xfId="0" applyFont="1" applyFill="1" applyBorder="1" applyAlignment="1" applyProtection="1">
      <alignment horizontal="center" vertical="top" wrapText="1"/>
      <protection locked="0" hidden="1"/>
    </xf>
    <xf numFmtId="0" fontId="1" fillId="0" borderId="27" xfId="0" applyFont="1" applyBorder="1" applyAlignment="1" applyProtection="1">
      <alignment horizontal="left" vertical="top" wrapText="1"/>
      <protection hidden="1"/>
    </xf>
    <xf numFmtId="0" fontId="1" fillId="8" borderId="43" xfId="0" applyFont="1" applyFill="1" applyBorder="1" applyAlignment="1" applyProtection="1">
      <alignment horizontal="center" vertical="top" wrapText="1"/>
      <protection locked="0" hidden="1"/>
    </xf>
    <xf numFmtId="0" fontId="1" fillId="8" borderId="30" xfId="0" applyFont="1" applyFill="1" applyBorder="1" applyAlignment="1" applyProtection="1">
      <alignment horizontal="center" vertical="top" wrapText="1"/>
      <protection locked="0" hidden="1"/>
    </xf>
    <xf numFmtId="0" fontId="40" fillId="12" borderId="33" xfId="0" applyFont="1" applyFill="1" applyBorder="1" applyProtection="1">
      <protection hidden="1"/>
    </xf>
    <xf numFmtId="0" fontId="0" fillId="12" borderId="39" xfId="0" applyFill="1" applyBorder="1" applyProtection="1">
      <protection hidden="1"/>
    </xf>
    <xf numFmtId="0" fontId="1" fillId="12" borderId="39" xfId="0" applyFont="1" applyFill="1" applyBorder="1" applyAlignment="1" applyProtection="1">
      <alignment horizontal="center"/>
      <protection hidden="1"/>
    </xf>
    <xf numFmtId="0" fontId="0" fillId="12" borderId="40" xfId="0" applyFill="1" applyBorder="1" applyProtection="1">
      <protection hidden="1"/>
    </xf>
    <xf numFmtId="0" fontId="41" fillId="12" borderId="11" xfId="0" applyFont="1" applyFill="1" applyBorder="1" applyAlignment="1" applyProtection="1">
      <alignment vertical="top"/>
      <protection hidden="1"/>
    </xf>
    <xf numFmtId="0" fontId="0" fillId="12" borderId="0" xfId="0" applyFill="1" applyProtection="1">
      <protection hidden="1"/>
    </xf>
    <xf numFmtId="0" fontId="1" fillId="12" borderId="0" xfId="0" applyFont="1" applyFill="1" applyAlignment="1" applyProtection="1">
      <alignment horizontal="center"/>
      <protection hidden="1"/>
    </xf>
    <xf numFmtId="0" fontId="0" fillId="12" borderId="13" xfId="0" applyFill="1" applyBorder="1" applyProtection="1">
      <protection hidden="1"/>
    </xf>
    <xf numFmtId="0" fontId="1" fillId="12" borderId="11" xfId="0" applyFont="1" applyFill="1" applyBorder="1" applyProtection="1">
      <protection hidden="1"/>
    </xf>
    <xf numFmtId="0" fontId="1" fillId="11" borderId="60" xfId="0" applyFont="1" applyFill="1" applyBorder="1" applyAlignment="1" applyProtection="1">
      <alignment horizontal="center"/>
      <protection locked="0" hidden="1"/>
    </xf>
    <xf numFmtId="0" fontId="42" fillId="12" borderId="13" xfId="0" applyFont="1" applyFill="1" applyBorder="1" applyAlignment="1" applyProtection="1">
      <alignment horizontal="right"/>
      <protection hidden="1"/>
    </xf>
    <xf numFmtId="0" fontId="1" fillId="12" borderId="14" xfId="0" applyFont="1" applyFill="1" applyBorder="1" applyProtection="1">
      <protection hidden="1"/>
    </xf>
    <xf numFmtId="0" fontId="0" fillId="12" borderId="10" xfId="0" applyFill="1" applyBorder="1" applyProtection="1">
      <protection hidden="1"/>
    </xf>
    <xf numFmtId="0" fontId="1" fillId="12" borderId="10" xfId="0" applyFont="1" applyFill="1" applyBorder="1" applyAlignment="1" applyProtection="1">
      <alignment horizontal="center"/>
      <protection hidden="1"/>
    </xf>
    <xf numFmtId="0" fontId="42" fillId="12" borderId="15" xfId="0" applyFont="1" applyFill="1" applyBorder="1" applyAlignment="1" applyProtection="1">
      <alignment horizontal="right"/>
      <protection hidden="1"/>
    </xf>
    <xf numFmtId="0" fontId="1" fillId="8" borderId="29" xfId="0" applyFont="1" applyFill="1" applyBorder="1" applyAlignment="1" applyProtection="1">
      <alignment horizontal="center" vertical="top" wrapText="1"/>
      <protection locked="0" hidden="1"/>
    </xf>
    <xf numFmtId="0" fontId="1" fillId="8" borderId="37" xfId="0" applyFont="1" applyFill="1" applyBorder="1" applyAlignment="1" applyProtection="1">
      <alignment horizontal="center" vertical="top" wrapText="1"/>
      <protection locked="0" hidden="1"/>
    </xf>
    <xf numFmtId="0" fontId="17" fillId="0" borderId="0" xfId="0" applyFont="1" applyProtection="1">
      <protection hidden="1"/>
    </xf>
    <xf numFmtId="0" fontId="18" fillId="0" borderId="0" xfId="0" applyFont="1" applyProtection="1">
      <protection hidden="1"/>
    </xf>
    <xf numFmtId="0" fontId="19" fillId="0" borderId="0" xfId="0" applyFont="1" applyAlignment="1" applyProtection="1">
      <alignment vertical="center" wrapText="1"/>
      <protection hidden="1"/>
    </xf>
    <xf numFmtId="0" fontId="19" fillId="0" borderId="0" xfId="0" applyFont="1" applyAlignment="1" applyProtection="1">
      <alignment vertical="center"/>
      <protection hidden="1"/>
    </xf>
    <xf numFmtId="5" fontId="0" fillId="2" borderId="48" xfId="0" applyNumberFormat="1" applyFill="1" applyBorder="1" applyProtection="1">
      <protection locked="0"/>
    </xf>
    <xf numFmtId="0" fontId="1" fillId="2" borderId="47" xfId="0" applyFont="1" applyFill="1" applyBorder="1" applyAlignment="1" applyProtection="1">
      <alignment horizontal="center"/>
      <protection locked="0"/>
    </xf>
    <xf numFmtId="44" fontId="15" fillId="2" borderId="48" xfId="0" applyNumberFormat="1" applyFont="1" applyFill="1" applyBorder="1" applyAlignment="1" applyProtection="1">
      <alignment horizontal="left" vertical="top" wrapText="1"/>
      <protection locked="0"/>
    </xf>
    <xf numFmtId="44" fontId="15" fillId="2" borderId="47" xfId="0" applyNumberFormat="1" applyFont="1" applyFill="1" applyBorder="1" applyAlignment="1" applyProtection="1">
      <alignment horizontal="left" vertical="top" wrapText="1"/>
      <protection locked="0"/>
    </xf>
    <xf numFmtId="44" fontId="16" fillId="2" borderId="48" xfId="2" applyFont="1" applyFill="1" applyBorder="1" applyAlignment="1" applyProtection="1">
      <alignment horizontal="right" vertical="top"/>
      <protection locked="0"/>
    </xf>
    <xf numFmtId="44" fontId="16" fillId="2" borderId="48" xfId="0" applyNumberFormat="1" applyFont="1" applyFill="1" applyBorder="1" applyAlignment="1" applyProtection="1">
      <alignment horizontal="right" vertical="top"/>
      <protection locked="0"/>
    </xf>
    <xf numFmtId="44" fontId="0" fillId="2" borderId="48" xfId="2" applyFont="1" applyFill="1" applyBorder="1" applyAlignment="1" applyProtection="1">
      <alignment horizontal="right" vertical="top"/>
      <protection locked="0"/>
    </xf>
    <xf numFmtId="44" fontId="0" fillId="2" borderId="47" xfId="2" applyFont="1" applyFill="1" applyBorder="1" applyAlignment="1" applyProtection="1">
      <alignment horizontal="right" vertical="top"/>
      <protection locked="0"/>
    </xf>
    <xf numFmtId="44" fontId="0" fillId="2" borderId="48" xfId="0" applyNumberFormat="1" applyFill="1" applyBorder="1" applyAlignment="1" applyProtection="1">
      <alignment horizontal="right" vertical="top"/>
      <protection locked="0"/>
    </xf>
    <xf numFmtId="44" fontId="0" fillId="2" borderId="47" xfId="0" applyNumberFormat="1" applyFill="1" applyBorder="1" applyAlignment="1" applyProtection="1">
      <alignment horizontal="right" vertical="top"/>
      <protection locked="0"/>
    </xf>
    <xf numFmtId="3" fontId="16" fillId="2" borderId="48" xfId="0" applyNumberFormat="1" applyFont="1" applyFill="1" applyBorder="1" applyAlignment="1" applyProtection="1">
      <alignment horizontal="right" vertical="top"/>
      <protection locked="0"/>
    </xf>
    <xf numFmtId="44" fontId="16" fillId="2" borderId="55" xfId="0" applyNumberFormat="1" applyFont="1" applyFill="1" applyBorder="1" applyAlignment="1" applyProtection="1">
      <alignment horizontal="right" vertical="top"/>
      <protection locked="0"/>
    </xf>
    <xf numFmtId="44" fontId="16" fillId="2" borderId="55" xfId="2" applyFont="1" applyFill="1" applyBorder="1" applyAlignment="1" applyProtection="1">
      <alignment horizontal="right" vertical="top"/>
      <protection locked="0"/>
    </xf>
    <xf numFmtId="0" fontId="44" fillId="2" borderId="48" xfId="0" applyFont="1" applyFill="1" applyBorder="1" applyAlignment="1" applyProtection="1">
      <alignment horizontal="left" vertical="top"/>
      <protection locked="0"/>
    </xf>
    <xf numFmtId="0" fontId="30" fillId="2" borderId="47" xfId="0" applyFont="1" applyFill="1" applyBorder="1" applyAlignment="1" applyProtection="1">
      <alignment horizontal="left" vertical="top" wrapText="1"/>
      <protection locked="0"/>
    </xf>
    <xf numFmtId="0" fontId="16" fillId="2" borderId="48" xfId="0" applyFont="1" applyFill="1" applyBorder="1" applyAlignment="1" applyProtection="1">
      <alignment horizontal="left" vertical="top"/>
      <protection locked="0"/>
    </xf>
    <xf numFmtId="0" fontId="16" fillId="2" borderId="47" xfId="0" applyFont="1" applyFill="1" applyBorder="1" applyAlignment="1" applyProtection="1">
      <alignment horizontal="left" vertical="top"/>
      <protection locked="0"/>
    </xf>
    <xf numFmtId="44" fontId="16" fillId="2" borderId="56" xfId="2" applyFont="1" applyFill="1" applyBorder="1" applyAlignment="1" applyProtection="1">
      <alignment horizontal="right" vertical="top"/>
      <protection locked="0"/>
    </xf>
    <xf numFmtId="44" fontId="16" fillId="2" borderId="48" xfId="2" applyFont="1" applyFill="1" applyBorder="1" applyAlignment="1" applyProtection="1">
      <alignment horizontal="right" vertical="top"/>
    </xf>
    <xf numFmtId="44" fontId="16" fillId="2" borderId="55" xfId="0" applyNumberFormat="1" applyFont="1" applyFill="1" applyBorder="1" applyAlignment="1">
      <alignment horizontal="right" vertical="top"/>
    </xf>
    <xf numFmtId="44" fontId="33" fillId="11" borderId="48" xfId="0" applyNumberFormat="1" applyFont="1" applyFill="1" applyBorder="1" applyAlignment="1" applyProtection="1">
      <alignment horizontal="right" vertical="top"/>
      <protection locked="0"/>
    </xf>
    <xf numFmtId="44" fontId="16" fillId="2" borderId="47" xfId="2" applyFont="1" applyFill="1" applyBorder="1" applyAlignment="1" applyProtection="1">
      <alignment horizontal="right" vertical="top"/>
      <protection locked="0"/>
    </xf>
    <xf numFmtId="44" fontId="16" fillId="11" borderId="48" xfId="0" applyNumberFormat="1" applyFont="1" applyFill="1" applyBorder="1" applyAlignment="1" applyProtection="1">
      <alignment horizontal="right" vertical="top"/>
      <protection locked="0"/>
    </xf>
    <xf numFmtId="44" fontId="16" fillId="2" borderId="63" xfId="2" applyFont="1" applyFill="1" applyBorder="1" applyAlignment="1" applyProtection="1">
      <alignment horizontal="right" vertical="top"/>
      <protection locked="0"/>
    </xf>
    <xf numFmtId="0" fontId="30" fillId="2" borderId="48" xfId="0" applyFont="1" applyFill="1" applyBorder="1" applyAlignment="1" applyProtection="1">
      <alignment horizontal="left" vertical="top"/>
      <protection locked="0"/>
    </xf>
    <xf numFmtId="3" fontId="0" fillId="2" borderId="48" xfId="0" applyNumberFormat="1" applyFill="1" applyBorder="1" applyAlignment="1" applyProtection="1">
      <alignment horizontal="right" vertical="top"/>
      <protection locked="0"/>
    </xf>
    <xf numFmtId="3" fontId="0" fillId="2" borderId="47" xfId="0" applyNumberFormat="1" applyFill="1" applyBorder="1" applyAlignment="1" applyProtection="1">
      <alignment horizontal="right" vertical="top"/>
      <protection locked="0"/>
    </xf>
    <xf numFmtId="0" fontId="30" fillId="2" borderId="48" xfId="0" applyFont="1" applyFill="1" applyBorder="1" applyAlignment="1" applyProtection="1">
      <alignment horizontal="left" vertical="top" wrapText="1"/>
      <protection locked="0"/>
    </xf>
    <xf numFmtId="4" fontId="16" fillId="2" borderId="48" xfId="0" applyNumberFormat="1" applyFont="1" applyFill="1" applyBorder="1" applyAlignment="1" applyProtection="1">
      <alignment horizontal="right" vertical="top"/>
      <protection locked="0"/>
    </xf>
    <xf numFmtId="4" fontId="16" fillId="2" borderId="56" xfId="0" applyNumberFormat="1" applyFont="1" applyFill="1" applyBorder="1" applyAlignment="1" applyProtection="1">
      <alignment horizontal="right" vertical="top"/>
      <protection locked="0"/>
    </xf>
    <xf numFmtId="4" fontId="16" fillId="2" borderId="55" xfId="0" applyNumberFormat="1" applyFont="1" applyFill="1" applyBorder="1" applyAlignment="1" applyProtection="1">
      <alignment horizontal="right" vertical="top"/>
      <protection locked="0"/>
    </xf>
    <xf numFmtId="4" fontId="30" fillId="2" borderId="48" xfId="0" applyNumberFormat="1" applyFont="1" applyFill="1" applyBorder="1" applyAlignment="1" applyProtection="1">
      <alignment horizontal="right" vertical="top" wrapText="1"/>
      <protection locked="0"/>
    </xf>
    <xf numFmtId="0" fontId="0" fillId="2" borderId="26" xfId="1" applyNumberFormat="1" applyFont="1" applyFill="1" applyBorder="1" applyAlignment="1" applyProtection="1">
      <alignment horizontal="center"/>
      <protection locked="0"/>
    </xf>
    <xf numFmtId="0" fontId="0" fillId="2" borderId="23" xfId="1" applyNumberFormat="1" applyFont="1" applyFill="1" applyBorder="1" applyAlignment="1" applyProtection="1">
      <alignment horizontal="center"/>
      <protection locked="0"/>
    </xf>
    <xf numFmtId="0" fontId="24" fillId="2" borderId="23" xfId="1" applyNumberFormat="1" applyFont="1" applyFill="1" applyBorder="1" applyAlignment="1" applyProtection="1">
      <alignment horizontal="center" wrapText="1"/>
      <protection locked="0"/>
    </xf>
    <xf numFmtId="4" fontId="30" fillId="2" borderId="48" xfId="0" applyNumberFormat="1" applyFont="1" applyFill="1" applyBorder="1" applyAlignment="1">
      <alignment horizontal="right" vertical="top" wrapText="1"/>
    </xf>
    <xf numFmtId="4" fontId="16" fillId="2" borderId="56" xfId="0" applyNumberFormat="1" applyFont="1" applyFill="1" applyBorder="1" applyAlignment="1">
      <alignment horizontal="right" vertical="top"/>
    </xf>
    <xf numFmtId="0" fontId="24" fillId="2" borderId="23" xfId="1" applyNumberFormat="1" applyFont="1" applyFill="1" applyBorder="1" applyAlignment="1" applyProtection="1">
      <alignment horizontal="center" wrapText="1"/>
    </xf>
    <xf numFmtId="4" fontId="16" fillId="2" borderId="63" xfId="0" applyNumberFormat="1" applyFont="1" applyFill="1" applyBorder="1" applyAlignment="1" applyProtection="1">
      <alignment horizontal="right" vertical="top"/>
      <protection locked="0"/>
    </xf>
    <xf numFmtId="4" fontId="16" fillId="2" borderId="48" xfId="0" applyNumberFormat="1" applyFont="1" applyFill="1" applyBorder="1" applyAlignment="1" applyProtection="1">
      <alignment horizontal="right" vertical="top" wrapText="1"/>
      <protection locked="0"/>
    </xf>
    <xf numFmtId="0" fontId="0" fillId="2" borderId="23" xfId="1" applyNumberFormat="1" applyFont="1" applyFill="1" applyBorder="1" applyAlignment="1" applyProtection="1">
      <alignment horizontal="center" wrapText="1"/>
      <protection locked="0"/>
    </xf>
    <xf numFmtId="0" fontId="52" fillId="2" borderId="26" xfId="1" applyNumberFormat="1" applyFont="1" applyFill="1" applyBorder="1" applyAlignment="1" applyProtection="1">
      <alignment horizontal="center" wrapText="1"/>
      <protection locked="0"/>
    </xf>
    <xf numFmtId="0" fontId="15" fillId="2" borderId="26" xfId="1" applyNumberFormat="1" applyFont="1" applyFill="1" applyBorder="1" applyAlignment="1" applyProtection="1">
      <alignment horizontal="center" vertical="center" wrapText="1"/>
      <protection locked="0"/>
    </xf>
    <xf numFmtId="10" fontId="0" fillId="0" borderId="0" xfId="1" applyNumberFormat="1" applyFont="1" applyBorder="1" applyProtection="1">
      <protection hidden="1"/>
    </xf>
    <xf numFmtId="10" fontId="0" fillId="0" borderId="13" xfId="1" applyNumberFormat="1" applyFont="1" applyBorder="1" applyProtection="1">
      <protection hidden="1"/>
    </xf>
    <xf numFmtId="7" fontId="0" fillId="2" borderId="48" xfId="0" applyNumberFormat="1" applyFill="1" applyBorder="1" applyProtection="1">
      <protection locked="0"/>
    </xf>
    <xf numFmtId="7" fontId="0" fillId="2" borderId="48" xfId="0" applyNumberFormat="1" applyFill="1" applyBorder="1" applyAlignment="1" applyProtection="1">
      <alignment horizontal="left" vertical="top"/>
      <protection locked="0"/>
    </xf>
    <xf numFmtId="7" fontId="0" fillId="0" borderId="0" xfId="0" applyNumberFormat="1" applyProtection="1">
      <protection hidden="1"/>
    </xf>
    <xf numFmtId="0" fontId="0" fillId="2" borderId="22" xfId="0" applyFill="1" applyBorder="1" applyAlignment="1" applyProtection="1">
      <alignment horizontal="left" vertical="top" wrapText="1"/>
      <protection locked="0"/>
    </xf>
    <xf numFmtId="0" fontId="0" fillId="2" borderId="23" xfId="0" applyFill="1" applyBorder="1" applyAlignment="1" applyProtection="1">
      <alignment horizontal="left" vertical="top" wrapText="1"/>
      <protection locked="0"/>
    </xf>
    <xf numFmtId="0" fontId="0" fillId="10" borderId="22" xfId="0" applyFill="1" applyBorder="1" applyAlignment="1" applyProtection="1">
      <alignment horizontal="left" vertical="top" wrapText="1"/>
      <protection locked="0"/>
    </xf>
    <xf numFmtId="0" fontId="0" fillId="10" borderId="23"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0" fillId="10" borderId="30" xfId="0" applyFill="1" applyBorder="1" applyAlignment="1" applyProtection="1">
      <alignment horizontal="left" vertical="top" wrapText="1"/>
      <protection locked="0"/>
    </xf>
    <xf numFmtId="0" fontId="0" fillId="2" borderId="44" xfId="0" applyFill="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0" fillId="10" borderId="44" xfId="0" applyFill="1" applyBorder="1" applyAlignment="1" applyProtection="1">
      <alignment horizontal="left" vertical="top" wrapText="1"/>
      <protection locked="0"/>
    </xf>
    <xf numFmtId="0" fontId="0" fillId="10" borderId="27" xfId="0" applyFill="1" applyBorder="1" applyAlignment="1" applyProtection="1">
      <alignment horizontal="left" vertical="top" wrapText="1"/>
      <protection locked="0"/>
    </xf>
    <xf numFmtId="0" fontId="0" fillId="2" borderId="43" xfId="0" applyFill="1" applyBorder="1" applyAlignment="1" applyProtection="1">
      <alignment horizontal="left" vertical="top" wrapText="1"/>
      <protection locked="0"/>
    </xf>
    <xf numFmtId="0" fontId="0" fillId="10" borderId="29" xfId="0" applyFill="1" applyBorder="1" applyAlignment="1" applyProtection="1">
      <alignment horizontal="left" vertical="top" wrapText="1"/>
      <protection locked="0"/>
    </xf>
    <xf numFmtId="0" fontId="0" fillId="2" borderId="29"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pplyProtection="1">
      <alignment horizontal="left" vertical="top" wrapText="1"/>
      <protection locked="0"/>
    </xf>
    <xf numFmtId="0" fontId="0" fillId="10" borderId="24" xfId="0" applyFill="1" applyBorder="1" applyAlignment="1" applyProtection="1">
      <alignment horizontal="left" vertical="top" wrapText="1"/>
      <protection locked="0"/>
    </xf>
    <xf numFmtId="0" fontId="0" fillId="10" borderId="25" xfId="0" applyFill="1" applyBorder="1" applyAlignment="1" applyProtection="1">
      <alignment horizontal="left" vertical="top" wrapText="1"/>
      <protection locked="0"/>
    </xf>
    <xf numFmtId="0" fontId="0" fillId="2" borderId="31" xfId="0" applyFill="1" applyBorder="1" applyAlignment="1" applyProtection="1">
      <alignment horizontal="left" vertical="top" wrapText="1"/>
      <protection locked="0"/>
    </xf>
    <xf numFmtId="0" fontId="0" fillId="10" borderId="31" xfId="0" applyFill="1" applyBorder="1" applyAlignment="1" applyProtection="1">
      <alignment horizontal="left" vertical="top" wrapText="1"/>
      <protection locked="0"/>
    </xf>
    <xf numFmtId="0" fontId="16" fillId="2" borderId="44" xfId="0" applyFont="1" applyFill="1" applyBorder="1" applyAlignment="1" applyProtection="1">
      <alignment horizontal="left" vertical="top" wrapText="1"/>
      <protection locked="0"/>
    </xf>
    <xf numFmtId="0" fontId="16" fillId="2" borderId="27" xfId="0" applyFont="1" applyFill="1" applyBorder="1" applyAlignment="1" applyProtection="1">
      <alignment horizontal="left" vertical="top" wrapText="1"/>
      <protection locked="0"/>
    </xf>
    <xf numFmtId="0" fontId="16" fillId="10" borderId="44" xfId="0" applyFont="1" applyFill="1" applyBorder="1" applyAlignment="1" applyProtection="1">
      <alignment horizontal="left" vertical="top" wrapText="1"/>
      <protection locked="0"/>
    </xf>
    <xf numFmtId="0" fontId="16" fillId="10" borderId="27" xfId="0" applyFont="1" applyFill="1" applyBorder="1" applyAlignment="1" applyProtection="1">
      <alignment horizontal="left" vertical="top" wrapText="1"/>
      <protection locked="0"/>
    </xf>
    <xf numFmtId="0" fontId="16" fillId="2" borderId="22" xfId="0" applyFont="1" applyFill="1" applyBorder="1" applyAlignment="1" applyProtection="1">
      <alignment horizontal="left" vertical="top" wrapText="1"/>
      <protection locked="0"/>
    </xf>
    <xf numFmtId="0" fontId="16" fillId="2" borderId="23" xfId="0" applyFont="1" applyFill="1" applyBorder="1" applyAlignment="1" applyProtection="1">
      <alignment horizontal="left" vertical="top" wrapText="1"/>
      <protection locked="0"/>
    </xf>
    <xf numFmtId="0" fontId="16" fillId="10" borderId="22" xfId="0" applyFont="1" applyFill="1" applyBorder="1" applyAlignment="1" applyProtection="1">
      <alignment horizontal="left" vertical="top" wrapText="1"/>
      <protection locked="0"/>
    </xf>
    <xf numFmtId="0" fontId="16" fillId="10" borderId="23" xfId="0" applyFont="1" applyFill="1" applyBorder="1" applyAlignment="1" applyProtection="1">
      <alignment horizontal="left" vertical="top" wrapText="1"/>
      <protection locked="0"/>
    </xf>
    <xf numFmtId="0" fontId="16" fillId="2" borderId="30" xfId="0" applyFont="1" applyFill="1" applyBorder="1" applyAlignment="1" applyProtection="1">
      <alignment horizontal="left" vertical="top" wrapText="1"/>
      <protection locked="0"/>
    </xf>
    <xf numFmtId="0" fontId="16" fillId="10" borderId="30" xfId="0" applyFont="1" applyFill="1" applyBorder="1" applyAlignment="1" applyProtection="1">
      <alignment horizontal="left" vertical="top" wrapText="1"/>
      <protection locked="0"/>
    </xf>
    <xf numFmtId="0" fontId="16" fillId="2" borderId="24" xfId="0" applyFont="1" applyFill="1" applyBorder="1" applyAlignment="1" applyProtection="1">
      <alignment horizontal="left" vertical="top" wrapText="1"/>
      <protection locked="0"/>
    </xf>
    <xf numFmtId="0" fontId="16" fillId="2" borderId="25" xfId="0" applyFont="1" applyFill="1" applyBorder="1" applyAlignment="1" applyProtection="1">
      <alignment horizontal="left" vertical="top" wrapText="1"/>
      <protection locked="0"/>
    </xf>
    <xf numFmtId="0" fontId="16" fillId="10" borderId="24" xfId="0" applyFont="1" applyFill="1" applyBorder="1" applyAlignment="1" applyProtection="1">
      <alignment horizontal="left" vertical="top" wrapText="1"/>
      <protection locked="0"/>
    </xf>
    <xf numFmtId="0" fontId="16" fillId="10" borderId="25" xfId="0" applyFont="1" applyFill="1" applyBorder="1" applyAlignment="1" applyProtection="1">
      <alignment horizontal="left" vertical="top" wrapText="1"/>
      <protection locked="0"/>
    </xf>
    <xf numFmtId="0" fontId="16" fillId="2" borderId="31" xfId="0" applyFont="1" applyFill="1" applyBorder="1" applyAlignment="1" applyProtection="1">
      <alignment horizontal="left" vertical="top" wrapText="1"/>
      <protection locked="0"/>
    </xf>
    <xf numFmtId="0" fontId="16" fillId="10" borderId="31" xfId="0" applyFont="1" applyFill="1" applyBorder="1" applyAlignment="1" applyProtection="1">
      <alignment horizontal="left" vertical="top" wrapText="1"/>
      <protection locked="0"/>
    </xf>
    <xf numFmtId="0" fontId="16" fillId="2" borderId="43" xfId="0" applyFont="1" applyFill="1" applyBorder="1" applyAlignment="1" applyProtection="1">
      <alignment horizontal="left" vertical="top" wrapText="1"/>
      <protection locked="0"/>
    </xf>
    <xf numFmtId="0" fontId="16" fillId="10" borderId="43" xfId="0" applyFont="1" applyFill="1" applyBorder="1" applyAlignment="1" applyProtection="1">
      <alignment horizontal="left" vertical="top" wrapText="1"/>
      <protection locked="0"/>
    </xf>
    <xf numFmtId="0" fontId="16" fillId="2" borderId="38" xfId="0" applyFont="1" applyFill="1" applyBorder="1" applyAlignment="1" applyProtection="1">
      <alignment horizontal="left" vertical="top" wrapText="1"/>
      <protection locked="0"/>
    </xf>
    <xf numFmtId="0" fontId="16" fillId="2" borderId="26" xfId="0" applyFont="1" applyFill="1" applyBorder="1" applyAlignment="1" applyProtection="1">
      <alignment horizontal="left" vertical="top" wrapText="1"/>
      <protection locked="0"/>
    </xf>
    <xf numFmtId="0" fontId="16" fillId="10" borderId="38" xfId="0" applyFont="1" applyFill="1" applyBorder="1" applyAlignment="1" applyProtection="1">
      <alignment horizontal="left" vertical="top" wrapText="1"/>
      <protection locked="0"/>
    </xf>
    <xf numFmtId="0" fontId="16" fillId="10" borderId="26" xfId="0" applyFont="1" applyFill="1" applyBorder="1" applyAlignment="1" applyProtection="1">
      <alignment horizontal="left" vertical="top" wrapText="1"/>
      <protection locked="0"/>
    </xf>
    <xf numFmtId="0" fontId="16" fillId="10" borderId="12" xfId="0" applyFont="1" applyFill="1" applyBorder="1" applyAlignment="1" applyProtection="1">
      <alignment horizontal="left" vertical="top" wrapText="1"/>
      <protection locked="0"/>
    </xf>
    <xf numFmtId="0" fontId="16" fillId="2" borderId="29" xfId="0" applyFont="1" applyFill="1" applyBorder="1" applyAlignment="1" applyProtection="1">
      <alignment horizontal="left" vertical="top" wrapText="1"/>
      <protection locked="0"/>
    </xf>
    <xf numFmtId="49" fontId="16" fillId="2" borderId="43" xfId="0" applyNumberFormat="1" applyFont="1" applyFill="1" applyBorder="1" applyAlignment="1" applyProtection="1">
      <alignment horizontal="left" vertical="top" wrapText="1"/>
      <protection locked="0"/>
    </xf>
    <xf numFmtId="49" fontId="16" fillId="10" borderId="43" xfId="0" applyNumberFormat="1" applyFont="1" applyFill="1" applyBorder="1" applyAlignment="1" applyProtection="1">
      <alignment horizontal="left" vertical="top" wrapText="1"/>
      <protection locked="0"/>
    </xf>
    <xf numFmtId="0" fontId="1" fillId="0" borderId="0" xfId="0" applyFont="1" applyAlignment="1">
      <alignment horizontal="left" vertical="top"/>
    </xf>
    <xf numFmtId="0" fontId="1" fillId="0" borderId="66" xfId="0" applyFont="1" applyBorder="1" applyAlignment="1" applyProtection="1">
      <alignment horizontal="left" vertical="top" wrapText="1"/>
      <protection hidden="1"/>
    </xf>
    <xf numFmtId="0" fontId="16" fillId="2" borderId="67" xfId="0" applyFont="1" applyFill="1" applyBorder="1" applyAlignment="1" applyProtection="1">
      <alignment horizontal="left" vertical="top" wrapText="1"/>
      <protection locked="0"/>
    </xf>
    <xf numFmtId="0" fontId="16" fillId="2" borderId="66" xfId="0" applyFont="1" applyFill="1" applyBorder="1" applyAlignment="1" applyProtection="1">
      <alignment horizontal="left" vertical="top" wrapText="1"/>
      <protection locked="0"/>
    </xf>
    <xf numFmtId="0" fontId="16" fillId="10" borderId="67" xfId="0" applyFont="1" applyFill="1" applyBorder="1" applyAlignment="1" applyProtection="1">
      <alignment horizontal="left" vertical="top" wrapText="1"/>
      <protection locked="0"/>
    </xf>
    <xf numFmtId="0" fontId="16" fillId="10" borderId="66" xfId="0" applyFont="1" applyFill="1" applyBorder="1" applyAlignment="1" applyProtection="1">
      <alignment horizontal="left" vertical="top" wrapText="1"/>
      <protection locked="0"/>
    </xf>
    <xf numFmtId="0" fontId="16" fillId="2" borderId="68" xfId="0" applyFont="1" applyFill="1" applyBorder="1" applyAlignment="1" applyProtection="1">
      <alignment horizontal="left" vertical="top" wrapText="1"/>
      <protection locked="0"/>
    </xf>
    <xf numFmtId="0" fontId="16" fillId="10" borderId="68" xfId="0" applyFont="1" applyFill="1" applyBorder="1" applyAlignment="1" applyProtection="1">
      <alignment horizontal="left" vertical="top" wrapText="1"/>
      <protection locked="0"/>
    </xf>
    <xf numFmtId="0" fontId="1" fillId="0" borderId="69" xfId="0" applyFont="1" applyBorder="1" applyAlignment="1" applyProtection="1">
      <alignment horizontal="left" vertical="top" wrapText="1"/>
      <protection hidden="1"/>
    </xf>
    <xf numFmtId="0" fontId="16" fillId="10" borderId="29" xfId="0" applyFont="1" applyFill="1" applyBorder="1" applyAlignment="1" applyProtection="1">
      <alignment horizontal="left" vertical="top" wrapText="1"/>
      <protection locked="0"/>
    </xf>
    <xf numFmtId="0" fontId="14" fillId="3" borderId="4" xfId="0" applyFont="1" applyFill="1" applyBorder="1"/>
    <xf numFmtId="0" fontId="16" fillId="0" borderId="0" xfId="0" applyFont="1" applyAlignment="1">
      <alignment vertical="top" wrapText="1"/>
    </xf>
    <xf numFmtId="0" fontId="1" fillId="0" borderId="0" xfId="0" applyFont="1" applyAlignment="1">
      <alignment vertical="center" wrapText="1"/>
    </xf>
    <xf numFmtId="0" fontId="1" fillId="0" borderId="72" xfId="0" applyFont="1" applyBorder="1" applyAlignment="1" applyProtection="1">
      <alignment horizontal="left" vertical="top" wrapText="1"/>
      <protection hidden="1"/>
    </xf>
    <xf numFmtId="0" fontId="16" fillId="2" borderId="71" xfId="0" applyFont="1" applyFill="1" applyBorder="1" applyAlignment="1" applyProtection="1">
      <alignment horizontal="left" vertical="top" wrapText="1"/>
      <protection locked="0"/>
    </xf>
    <xf numFmtId="0" fontId="16" fillId="2" borderId="72" xfId="0" applyFont="1" applyFill="1" applyBorder="1" applyAlignment="1" applyProtection="1">
      <alignment horizontal="left" vertical="top" wrapText="1"/>
      <protection locked="0"/>
    </xf>
    <xf numFmtId="0" fontId="16" fillId="10" borderId="71" xfId="0" applyFont="1" applyFill="1" applyBorder="1" applyAlignment="1" applyProtection="1">
      <alignment horizontal="left" vertical="top" wrapText="1"/>
      <protection locked="0"/>
    </xf>
    <xf numFmtId="0" fontId="16" fillId="10" borderId="72" xfId="0" applyFont="1" applyFill="1" applyBorder="1" applyAlignment="1" applyProtection="1">
      <alignment horizontal="left" vertical="top" wrapText="1"/>
      <protection locked="0"/>
    </xf>
    <xf numFmtId="0" fontId="16" fillId="2" borderId="73" xfId="0" applyFont="1" applyFill="1" applyBorder="1" applyAlignment="1" applyProtection="1">
      <alignment horizontal="left" vertical="top" wrapText="1"/>
      <protection locked="0"/>
    </xf>
    <xf numFmtId="0" fontId="16" fillId="10" borderId="73" xfId="0" applyFont="1" applyFill="1" applyBorder="1" applyAlignment="1" applyProtection="1">
      <alignment horizontal="left" vertical="top" wrapText="1"/>
      <protection locked="0"/>
    </xf>
    <xf numFmtId="0" fontId="1" fillId="0" borderId="74" xfId="0" applyFont="1" applyBorder="1" applyAlignment="1" applyProtection="1">
      <alignment horizontal="left" vertical="top" wrapText="1"/>
      <protection hidden="1"/>
    </xf>
    <xf numFmtId="0" fontId="16" fillId="2" borderId="75" xfId="0" applyFont="1" applyFill="1" applyBorder="1" applyAlignment="1" applyProtection="1">
      <alignment horizontal="left" vertical="top" wrapText="1"/>
      <protection locked="0"/>
    </xf>
    <xf numFmtId="0" fontId="16" fillId="2" borderId="74" xfId="0" applyFont="1" applyFill="1" applyBorder="1" applyAlignment="1" applyProtection="1">
      <alignment horizontal="left" vertical="top" wrapText="1"/>
      <protection locked="0"/>
    </xf>
    <xf numFmtId="0" fontId="16" fillId="10" borderId="75" xfId="0" applyFont="1" applyFill="1" applyBorder="1" applyAlignment="1" applyProtection="1">
      <alignment horizontal="left" vertical="top" wrapText="1"/>
      <protection locked="0"/>
    </xf>
    <xf numFmtId="0" fontId="16" fillId="10" borderId="74" xfId="0" applyFont="1" applyFill="1" applyBorder="1" applyAlignment="1" applyProtection="1">
      <alignment horizontal="left" vertical="top" wrapText="1"/>
      <protection locked="0"/>
    </xf>
    <xf numFmtId="0" fontId="16" fillId="2" borderId="32" xfId="0" applyFont="1" applyFill="1" applyBorder="1" applyAlignment="1" applyProtection="1">
      <alignment horizontal="left" vertical="top" wrapText="1"/>
      <protection locked="0"/>
    </xf>
    <xf numFmtId="0" fontId="16" fillId="10" borderId="32" xfId="0" applyFont="1" applyFill="1" applyBorder="1" applyAlignment="1" applyProtection="1">
      <alignment horizontal="left" vertical="top" wrapText="1"/>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30" fillId="2" borderId="49" xfId="0" applyFont="1" applyFill="1" applyBorder="1" applyAlignment="1" applyProtection="1">
      <alignment horizontal="left" vertical="center"/>
      <protection locked="0"/>
    </xf>
    <xf numFmtId="0" fontId="30" fillId="2" borderId="50" xfId="0" applyFont="1" applyFill="1" applyBorder="1" applyAlignment="1" applyProtection="1">
      <alignment horizontal="left" vertical="center"/>
      <protection locked="0"/>
    </xf>
    <xf numFmtId="0" fontId="30" fillId="2" borderId="51" xfId="0" applyFont="1" applyFill="1" applyBorder="1" applyAlignment="1" applyProtection="1">
      <alignment horizontal="left" vertical="center"/>
      <protection locked="0"/>
    </xf>
    <xf numFmtId="8" fontId="30" fillId="2" borderId="48" xfId="0" applyNumberFormat="1" applyFont="1" applyFill="1" applyBorder="1" applyAlignment="1" applyProtection="1">
      <alignment horizontal="left" vertical="top"/>
      <protection locked="0"/>
    </xf>
    <xf numFmtId="0" fontId="27" fillId="12" borderId="29" xfId="0" applyFont="1" applyFill="1" applyBorder="1" applyAlignment="1" applyProtection="1">
      <alignment horizontal="center" vertical="top" wrapText="1"/>
      <protection locked="0" hidden="1"/>
    </xf>
    <xf numFmtId="0" fontId="27" fillId="12" borderId="43" xfId="0" applyFont="1" applyFill="1" applyBorder="1" applyAlignment="1" applyProtection="1">
      <alignment horizontal="center" vertical="top" wrapText="1"/>
      <protection locked="0" hidden="1"/>
    </xf>
    <xf numFmtId="0" fontId="16" fillId="11" borderId="44" xfId="0" applyFont="1" applyFill="1" applyBorder="1" applyAlignment="1" applyProtection="1">
      <alignment horizontal="left" vertical="top" wrapText="1"/>
      <protection locked="0"/>
    </xf>
    <xf numFmtId="0" fontId="16" fillId="11" borderId="27" xfId="0" applyFont="1" applyFill="1" applyBorder="1" applyAlignment="1" applyProtection="1">
      <alignment horizontal="left" vertical="top" wrapText="1"/>
      <protection locked="0"/>
    </xf>
    <xf numFmtId="0" fontId="16" fillId="11" borderId="23" xfId="0" applyFont="1" applyFill="1" applyBorder="1" applyAlignment="1" applyProtection="1">
      <alignment horizontal="left" vertical="top" wrapText="1"/>
      <protection locked="0"/>
    </xf>
    <xf numFmtId="0" fontId="16" fillId="13" borderId="44" xfId="0" applyFont="1" applyFill="1" applyBorder="1" applyAlignment="1" applyProtection="1">
      <alignment horizontal="left" vertical="top" wrapText="1"/>
      <protection locked="0"/>
    </xf>
    <xf numFmtId="0" fontId="16" fillId="13" borderId="27" xfId="0" applyFont="1" applyFill="1" applyBorder="1" applyAlignment="1" applyProtection="1">
      <alignment horizontal="left" vertical="top" wrapText="1"/>
      <protection locked="0"/>
    </xf>
    <xf numFmtId="0" fontId="16" fillId="11" borderId="22" xfId="0" applyFont="1" applyFill="1" applyBorder="1" applyAlignment="1" applyProtection="1">
      <alignment horizontal="left" vertical="top" wrapText="1"/>
      <protection locked="0"/>
    </xf>
    <xf numFmtId="0" fontId="1" fillId="12" borderId="30" xfId="0" applyFont="1" applyFill="1" applyBorder="1" applyAlignment="1" applyProtection="1">
      <alignment horizontal="center" vertical="top" wrapText="1"/>
      <protection locked="0" hidden="1"/>
    </xf>
    <xf numFmtId="0" fontId="1" fillId="12" borderId="31" xfId="0" applyFont="1" applyFill="1" applyBorder="1" applyAlignment="1" applyProtection="1">
      <alignment horizontal="center" vertical="top" wrapText="1"/>
      <protection locked="0" hidden="1"/>
    </xf>
    <xf numFmtId="0" fontId="0" fillId="0" borderId="0" xfId="0" applyAlignment="1">
      <alignment horizontal="left" vertical="top" wrapText="1"/>
    </xf>
    <xf numFmtId="0" fontId="16"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wrapText="1"/>
    </xf>
    <xf numFmtId="0" fontId="16" fillId="0" borderId="0" xfId="0" applyFont="1" applyAlignment="1">
      <alignmen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4" fillId="5" borderId="7" xfId="0" applyFont="1" applyFill="1" applyBorder="1" applyAlignment="1">
      <alignment horizontal="left" vertical="top" wrapText="1"/>
    </xf>
    <xf numFmtId="0" fontId="14" fillId="5" borderId="35" xfId="0" applyFont="1" applyFill="1" applyBorder="1" applyAlignment="1">
      <alignment horizontal="left" vertical="top" wrapText="1"/>
    </xf>
    <xf numFmtId="0" fontId="14" fillId="5" borderId="8" xfId="0" applyFont="1" applyFill="1" applyBorder="1" applyAlignment="1">
      <alignment horizontal="left" vertical="top" wrapText="1"/>
    </xf>
    <xf numFmtId="0" fontId="14" fillId="5" borderId="70" xfId="0" applyFont="1" applyFill="1" applyBorder="1" applyAlignment="1">
      <alignment horizontal="left" vertical="top"/>
    </xf>
    <xf numFmtId="0" fontId="14" fillId="3" borderId="8" xfId="0" applyFont="1" applyFill="1" applyBorder="1" applyAlignment="1">
      <alignment horizontal="left"/>
    </xf>
    <xf numFmtId="0" fontId="14" fillId="3" borderId="70" xfId="0" applyFont="1" applyFill="1" applyBorder="1" applyAlignment="1">
      <alignment horizontal="left"/>
    </xf>
    <xf numFmtId="0" fontId="62" fillId="0" borderId="0" xfId="0" applyFont="1" applyAlignment="1">
      <alignment horizontal="left" vertical="top" wrapText="1"/>
    </xf>
    <xf numFmtId="0" fontId="0" fillId="0" borderId="0" xfId="0" applyAlignment="1">
      <alignment wrapText="1"/>
    </xf>
    <xf numFmtId="0" fontId="9" fillId="0" borderId="0" xfId="0" applyFont="1" applyAlignment="1">
      <alignment horizontal="left" vertical="top" wrapText="1"/>
    </xf>
    <xf numFmtId="0" fontId="32" fillId="0" borderId="0" xfId="0" applyFont="1" applyAlignment="1">
      <alignment wrapText="1"/>
    </xf>
    <xf numFmtId="0" fontId="32" fillId="0" borderId="0" xfId="0" applyFont="1" applyAlignment="1">
      <alignment horizontal="left" vertical="top" wrapText="1"/>
    </xf>
    <xf numFmtId="0" fontId="29" fillId="7" borderId="17" xfId="0" applyFont="1" applyFill="1" applyBorder="1" applyAlignment="1" applyProtection="1">
      <alignment horizontal="left"/>
      <protection hidden="1"/>
    </xf>
    <xf numFmtId="0" fontId="29" fillId="7" borderId="18" xfId="0" applyFont="1" applyFill="1" applyBorder="1" applyAlignment="1" applyProtection="1">
      <alignment horizontal="left"/>
      <protection hidden="1"/>
    </xf>
    <xf numFmtId="0" fontId="29" fillId="7" borderId="19" xfId="0" applyFont="1" applyFill="1" applyBorder="1" applyAlignment="1" applyProtection="1">
      <alignment horizontal="left"/>
      <protection hidden="1"/>
    </xf>
    <xf numFmtId="0" fontId="25" fillId="0" borderId="0" xfId="0" applyFont="1" applyAlignment="1" applyProtection="1">
      <alignment vertical="center" wrapText="1"/>
      <protection hidden="1"/>
    </xf>
    <xf numFmtId="0" fontId="5" fillId="0" borderId="11" xfId="0" applyFont="1" applyBorder="1" applyAlignment="1" applyProtection="1">
      <alignment horizontal="center" vertical="top"/>
      <protection hidden="1"/>
    </xf>
    <xf numFmtId="0" fontId="24" fillId="2" borderId="49"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top" wrapText="1"/>
      <protection locked="0"/>
    </xf>
    <xf numFmtId="0" fontId="24" fillId="2" borderId="52" xfId="0" applyFont="1" applyFill="1" applyBorder="1" applyAlignment="1" applyProtection="1">
      <alignment horizontal="left" vertical="top" wrapText="1"/>
      <protection locked="0"/>
    </xf>
    <xf numFmtId="0" fontId="26" fillId="2" borderId="49" xfId="0" applyFont="1" applyFill="1" applyBorder="1" applyAlignment="1" applyProtection="1">
      <alignment horizontal="left" vertical="top" wrapText="1"/>
      <protection locked="0"/>
    </xf>
    <xf numFmtId="0" fontId="26" fillId="2" borderId="50" xfId="0" applyFont="1" applyFill="1" applyBorder="1" applyAlignment="1" applyProtection="1">
      <alignment horizontal="left" vertical="top" wrapText="1"/>
      <protection locked="0"/>
    </xf>
    <xf numFmtId="0" fontId="26" fillId="2" borderId="52" xfId="0" applyFont="1" applyFill="1" applyBorder="1" applyAlignment="1" applyProtection="1">
      <alignment horizontal="left" vertical="top" wrapText="1"/>
      <protection locked="0"/>
    </xf>
    <xf numFmtId="0" fontId="24" fillId="2" borderId="0" xfId="0" applyFont="1" applyFill="1" applyAlignment="1" applyProtection="1">
      <alignment horizontal="left" vertical="top" wrapText="1"/>
      <protection locked="0"/>
    </xf>
    <xf numFmtId="0" fontId="24" fillId="2" borderId="13" xfId="0" applyFont="1" applyFill="1" applyBorder="1" applyAlignment="1" applyProtection="1">
      <alignment horizontal="left" vertical="top" wrapText="1"/>
      <protection locked="0"/>
    </xf>
    <xf numFmtId="0" fontId="24" fillId="2" borderId="48" xfId="0" applyFont="1" applyFill="1" applyBorder="1" applyAlignment="1" applyProtection="1">
      <alignment horizontal="left" vertical="center"/>
      <protection locked="0"/>
    </xf>
    <xf numFmtId="0" fontId="0" fillId="2" borderId="0" xfId="0" applyFill="1" applyAlignment="1" applyProtection="1">
      <alignment horizontal="left" wrapText="1"/>
      <protection locked="0"/>
    </xf>
    <xf numFmtId="0" fontId="0" fillId="2" borderId="13" xfId="0" applyFill="1" applyBorder="1" applyAlignment="1" applyProtection="1">
      <alignment horizontal="left" wrapText="1"/>
      <protection locked="0"/>
    </xf>
    <xf numFmtId="0" fontId="26" fillId="2" borderId="49" xfId="0" applyFont="1" applyFill="1" applyBorder="1" applyAlignment="1" applyProtection="1">
      <alignment horizontal="left" vertical="center"/>
      <protection locked="0"/>
    </xf>
    <xf numFmtId="0" fontId="26" fillId="2" borderId="50" xfId="0" applyFont="1" applyFill="1" applyBorder="1" applyAlignment="1" applyProtection="1">
      <alignment horizontal="left" vertical="center"/>
      <protection locked="0"/>
    </xf>
    <xf numFmtId="0" fontId="26" fillId="2" borderId="51" xfId="0" applyFont="1" applyFill="1" applyBorder="1" applyAlignment="1" applyProtection="1">
      <alignment horizontal="left" vertical="center"/>
      <protection locked="0"/>
    </xf>
    <xf numFmtId="0" fontId="30" fillId="2" borderId="48" xfId="0" applyFont="1" applyFill="1" applyBorder="1" applyAlignment="1" applyProtection="1">
      <alignment horizontal="left" vertical="top"/>
      <protection locked="0"/>
    </xf>
    <xf numFmtId="0" fontId="26" fillId="2" borderId="48" xfId="0" applyFont="1" applyFill="1" applyBorder="1" applyAlignment="1" applyProtection="1">
      <alignment horizontal="left"/>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1" fillId="8" borderId="0" xfId="0" applyFont="1" applyFill="1" applyAlignment="1" applyProtection="1">
      <alignment horizontal="left" vertical="top" wrapText="1"/>
      <protection hidden="1"/>
    </xf>
    <xf numFmtId="0" fontId="24" fillId="2" borderId="49" xfId="0" applyFont="1" applyFill="1" applyBorder="1" applyAlignment="1" applyProtection="1">
      <alignment horizontal="center" vertical="center"/>
      <protection locked="0"/>
    </xf>
    <xf numFmtId="0" fontId="24" fillId="2" borderId="51" xfId="0" applyFont="1" applyFill="1" applyBorder="1" applyAlignment="1" applyProtection="1">
      <alignment horizontal="center" vertical="center"/>
      <protection locked="0"/>
    </xf>
    <xf numFmtId="0" fontId="0" fillId="0" borderId="39" xfId="0" applyBorder="1" applyAlignment="1" applyProtection="1">
      <alignment wrapText="1"/>
      <protection hidden="1"/>
    </xf>
    <xf numFmtId="0" fontId="0" fillId="0" borderId="40" xfId="0" applyBorder="1" applyAlignment="1" applyProtection="1">
      <alignment wrapText="1"/>
      <protection hidden="1"/>
    </xf>
    <xf numFmtId="0" fontId="0" fillId="0" borderId="0" xfId="0" applyAlignment="1" applyProtection="1">
      <alignment wrapText="1"/>
      <protection hidden="1"/>
    </xf>
    <xf numFmtId="0" fontId="0" fillId="0" borderId="13" xfId="0" applyBorder="1" applyAlignment="1" applyProtection="1">
      <alignment wrapText="1"/>
      <protection hidden="1"/>
    </xf>
    <xf numFmtId="0" fontId="1" fillId="3" borderId="0" xfId="0" applyFont="1" applyFill="1" applyAlignment="1" applyProtection="1">
      <alignment horizontal="center"/>
      <protection hidden="1"/>
    </xf>
    <xf numFmtId="0" fontId="1" fillId="3" borderId="13" xfId="0" applyFont="1" applyFill="1" applyBorder="1" applyAlignment="1" applyProtection="1">
      <alignment horizontal="center"/>
      <protection hidden="1"/>
    </xf>
    <xf numFmtId="0" fontId="0" fillId="2" borderId="2" xfId="0" applyFill="1" applyBorder="1" applyAlignment="1" applyProtection="1">
      <alignment horizontal="left" wrapText="1"/>
      <protection locked="0"/>
    </xf>
    <xf numFmtId="0" fontId="1" fillId="2" borderId="16" xfId="0" applyFont="1" applyFill="1" applyBorder="1" applyAlignment="1" applyProtection="1">
      <alignment horizontal="left" wrapText="1"/>
      <protection locked="0"/>
    </xf>
    <xf numFmtId="0" fontId="30" fillId="2" borderId="0" xfId="0" applyFont="1" applyFill="1" applyAlignment="1" applyProtection="1">
      <alignment horizontal="left" vertical="top" wrapText="1"/>
      <protection locked="0"/>
    </xf>
    <xf numFmtId="0" fontId="30" fillId="2" borderId="13"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center"/>
      <protection locked="0"/>
    </xf>
    <xf numFmtId="0" fontId="0" fillId="2" borderId="49" xfId="1" applyNumberFormat="1" applyFont="1" applyFill="1" applyBorder="1" applyAlignment="1" applyProtection="1">
      <alignment horizontal="left"/>
      <protection locked="0"/>
    </xf>
    <xf numFmtId="0" fontId="0" fillId="2" borderId="52" xfId="1" applyNumberFormat="1" applyFont="1" applyFill="1" applyBorder="1" applyAlignment="1" applyProtection="1">
      <alignment horizontal="left"/>
      <protection locked="0"/>
    </xf>
    <xf numFmtId="0" fontId="24" fillId="0" borderId="0" xfId="0" applyFont="1" applyAlignment="1" applyProtection="1">
      <alignment vertical="center" wrapText="1"/>
      <protection hidden="1"/>
    </xf>
    <xf numFmtId="0" fontId="24" fillId="0" borderId="13" xfId="0" applyFont="1" applyBorder="1" applyAlignment="1" applyProtection="1">
      <alignment vertical="center" wrapText="1"/>
      <protection hidden="1"/>
    </xf>
    <xf numFmtId="0" fontId="0" fillId="2" borderId="57" xfId="1" applyNumberFormat="1" applyFont="1" applyFill="1" applyBorder="1" applyAlignment="1" applyProtection="1">
      <alignment horizontal="left"/>
      <protection locked="0"/>
    </xf>
    <xf numFmtId="0" fontId="0" fillId="2" borderId="58" xfId="1" applyNumberFormat="1" applyFont="1" applyFill="1" applyBorder="1" applyAlignment="1" applyProtection="1">
      <alignment horizontal="left"/>
      <protection locked="0"/>
    </xf>
    <xf numFmtId="9" fontId="1" fillId="0" borderId="2" xfId="1" applyFont="1" applyBorder="1" applyAlignment="1" applyProtection="1">
      <alignment horizontal="center"/>
      <protection hidden="1"/>
    </xf>
    <xf numFmtId="9" fontId="1" fillId="0" borderId="12" xfId="1" applyFont="1" applyBorder="1" applyAlignment="1" applyProtection="1">
      <alignment horizontal="center"/>
      <protection hidden="1"/>
    </xf>
    <xf numFmtId="0" fontId="26" fillId="2" borderId="48" xfId="0" applyFont="1" applyFill="1" applyBorder="1" applyAlignment="1" applyProtection="1">
      <alignment horizontal="left" vertical="center"/>
      <protection locked="0"/>
    </xf>
    <xf numFmtId="0" fontId="30" fillId="2" borderId="48" xfId="0" applyFont="1" applyFill="1" applyBorder="1" applyAlignment="1" applyProtection="1">
      <alignment horizontal="left" vertical="center"/>
      <protection locked="0"/>
    </xf>
    <xf numFmtId="0" fontId="0" fillId="2" borderId="0" xfId="0" applyFill="1" applyAlignment="1" applyProtection="1">
      <alignment horizontal="left" wrapText="1"/>
      <protection hidden="1"/>
    </xf>
    <xf numFmtId="0" fontId="0" fillId="2" borderId="13" xfId="0" applyFill="1" applyBorder="1" applyAlignment="1" applyProtection="1">
      <alignment horizontal="left" wrapText="1"/>
      <protection hidden="1"/>
    </xf>
    <xf numFmtId="0" fontId="0" fillId="2" borderId="0" xfId="0" applyFill="1" applyAlignment="1">
      <alignment horizontal="left" wrapText="1"/>
    </xf>
    <xf numFmtId="0" fontId="0" fillId="2" borderId="13" xfId="0" applyFill="1" applyBorder="1" applyAlignment="1">
      <alignment horizontal="left" wrapText="1"/>
    </xf>
    <xf numFmtId="0" fontId="0" fillId="2" borderId="49" xfId="1" applyNumberFormat="1" applyFont="1" applyFill="1" applyBorder="1" applyAlignment="1" applyProtection="1">
      <alignment horizontal="left"/>
    </xf>
    <xf numFmtId="0" fontId="0" fillId="2" borderId="52" xfId="1" applyNumberFormat="1" applyFont="1" applyFill="1" applyBorder="1" applyAlignment="1" applyProtection="1">
      <alignment horizontal="left"/>
    </xf>
    <xf numFmtId="0" fontId="0" fillId="2" borderId="57" xfId="1" applyNumberFormat="1" applyFont="1" applyFill="1" applyBorder="1" applyAlignment="1" applyProtection="1">
      <alignment horizontal="left"/>
    </xf>
    <xf numFmtId="0" fontId="0" fillId="2" borderId="58" xfId="1" applyNumberFormat="1" applyFont="1" applyFill="1" applyBorder="1" applyAlignment="1" applyProtection="1">
      <alignment horizontal="left"/>
    </xf>
    <xf numFmtId="0" fontId="27" fillId="8" borderId="0" xfId="0" applyFont="1" applyFill="1" applyAlignment="1" applyProtection="1">
      <alignment horizontal="left" vertical="top" wrapText="1"/>
      <protection hidden="1"/>
    </xf>
    <xf numFmtId="0" fontId="30" fillId="2" borderId="49" xfId="0" applyFont="1" applyFill="1" applyBorder="1" applyAlignment="1" applyProtection="1">
      <alignment horizontal="left" vertical="center"/>
      <protection locked="0"/>
    </xf>
    <xf numFmtId="0" fontId="30" fillId="2" borderId="50" xfId="0" applyFont="1" applyFill="1" applyBorder="1" applyAlignment="1" applyProtection="1">
      <alignment horizontal="left" vertical="center"/>
      <protection locked="0"/>
    </xf>
    <xf numFmtId="0" fontId="30" fillId="2" borderId="51" xfId="0" applyFont="1" applyFill="1" applyBorder="1" applyAlignment="1" applyProtection="1">
      <alignment horizontal="left" vertical="center"/>
      <protection locked="0"/>
    </xf>
    <xf numFmtId="0" fontId="1" fillId="3" borderId="9" xfId="0" applyFont="1" applyFill="1" applyBorder="1" applyAlignment="1" applyProtection="1">
      <alignment horizontal="center"/>
      <protection hidden="1"/>
    </xf>
    <xf numFmtId="0" fontId="1" fillId="3" borderId="16" xfId="0" applyFont="1" applyFill="1" applyBorder="1" applyAlignment="1" applyProtection="1">
      <alignment horizontal="center"/>
      <protection hidden="1"/>
    </xf>
    <xf numFmtId="0" fontId="1" fillId="3" borderId="54" xfId="0" applyFont="1" applyFill="1" applyBorder="1" applyAlignment="1" applyProtection="1">
      <alignment horizontal="center"/>
      <protection hidden="1"/>
    </xf>
    <xf numFmtId="0" fontId="0" fillId="2" borderId="0" xfId="0" applyFill="1" applyAlignment="1" applyProtection="1">
      <alignment horizontal="left"/>
      <protection locked="0"/>
    </xf>
    <xf numFmtId="0" fontId="0" fillId="2" borderId="13" xfId="0" applyFill="1" applyBorder="1" applyAlignment="1" applyProtection="1">
      <alignment horizontal="left"/>
      <protection locked="0"/>
    </xf>
    <xf numFmtId="0" fontId="43" fillId="2" borderId="48" xfId="0" applyFont="1" applyFill="1" applyBorder="1" applyAlignment="1" applyProtection="1">
      <alignment horizontal="left" vertical="top"/>
      <protection locked="0"/>
    </xf>
    <xf numFmtId="0" fontId="27" fillId="8" borderId="0" xfId="0" applyFont="1" applyFill="1" applyAlignment="1" applyProtection="1">
      <alignment wrapText="1"/>
      <protection hidden="1"/>
    </xf>
    <xf numFmtId="0" fontId="27" fillId="8" borderId="13" xfId="0" applyFont="1" applyFill="1" applyBorder="1" applyAlignment="1" applyProtection="1">
      <alignment wrapText="1"/>
      <protection hidden="1"/>
    </xf>
    <xf numFmtId="0" fontId="1" fillId="2" borderId="2" xfId="0" applyFont="1" applyFill="1" applyBorder="1" applyAlignment="1" applyProtection="1">
      <alignment horizontal="left" wrapText="1"/>
      <protection locked="0"/>
    </xf>
    <xf numFmtId="0" fontId="1" fillId="2" borderId="12" xfId="0" applyFont="1" applyFill="1" applyBorder="1" applyAlignment="1" applyProtection="1">
      <alignment horizontal="left" wrapText="1"/>
      <protection locked="0"/>
    </xf>
    <xf numFmtId="0" fontId="0" fillId="2" borderId="16" xfId="0" applyFill="1" applyBorder="1" applyAlignment="1" applyProtection="1">
      <alignment horizontal="left" wrapText="1"/>
      <protection locked="0"/>
    </xf>
    <xf numFmtId="0" fontId="0" fillId="2" borderId="54" xfId="0" applyFill="1" applyBorder="1" applyAlignment="1" applyProtection="1">
      <alignment horizontal="left" wrapText="1"/>
      <protection locked="0"/>
    </xf>
    <xf numFmtId="0" fontId="24" fillId="0" borderId="0" xfId="0" applyFont="1" applyAlignment="1" applyProtection="1">
      <alignment horizontal="left" vertical="top" wrapText="1"/>
      <protection hidden="1"/>
    </xf>
    <xf numFmtId="0" fontId="24" fillId="0" borderId="13" xfId="0" applyFont="1" applyBorder="1" applyAlignment="1" applyProtection="1">
      <alignment horizontal="left" vertical="top" wrapText="1"/>
      <protection hidden="1"/>
    </xf>
    <xf numFmtId="0" fontId="1" fillId="2" borderId="0" xfId="0" applyFont="1" applyFill="1" applyAlignment="1" applyProtection="1">
      <alignment horizontal="left" wrapText="1"/>
      <protection locked="0"/>
    </xf>
    <xf numFmtId="0" fontId="1" fillId="2" borderId="13" xfId="0" applyFont="1" applyFill="1" applyBorder="1" applyAlignment="1" applyProtection="1">
      <alignment horizontal="left" wrapText="1"/>
      <protection locked="0"/>
    </xf>
    <xf numFmtId="0" fontId="24" fillId="2" borderId="48" xfId="0" applyFont="1" applyFill="1" applyBorder="1" applyAlignment="1" applyProtection="1">
      <alignment horizontal="left" vertical="center" wrapText="1"/>
      <protection locked="0"/>
    </xf>
    <xf numFmtId="0" fontId="56" fillId="2" borderId="49" xfId="0" applyFont="1" applyFill="1" applyBorder="1" applyAlignment="1" applyProtection="1">
      <alignment horizontal="left" vertical="center"/>
      <protection locked="0"/>
    </xf>
    <xf numFmtId="0" fontId="56" fillId="2" borderId="50" xfId="0" applyFont="1" applyFill="1" applyBorder="1" applyAlignment="1" applyProtection="1">
      <alignment horizontal="left" vertical="center"/>
      <protection locked="0"/>
    </xf>
    <xf numFmtId="0" fontId="56" fillId="2" borderId="51" xfId="0" applyFont="1" applyFill="1" applyBorder="1" applyAlignment="1" applyProtection="1">
      <alignment horizontal="left" vertical="center"/>
      <protection locked="0"/>
    </xf>
    <xf numFmtId="0" fontId="24" fillId="2" borderId="50" xfId="0" applyFont="1" applyFill="1" applyBorder="1" applyAlignment="1" applyProtection="1">
      <alignment horizontal="center" vertical="center"/>
      <protection locked="0"/>
    </xf>
    <xf numFmtId="0" fontId="0" fillId="0" borderId="33" xfId="0" applyBorder="1" applyAlignment="1" applyProtection="1">
      <alignment horizontal="left" vertical="top" wrapText="1"/>
      <protection hidden="1"/>
    </xf>
    <xf numFmtId="0" fontId="0" fillId="0" borderId="34" xfId="0" applyBorder="1" applyAlignment="1" applyProtection="1">
      <alignment horizontal="left" vertical="top" wrapText="1"/>
      <protection hidden="1"/>
    </xf>
    <xf numFmtId="0" fontId="0" fillId="0" borderId="11" xfId="0" applyBorder="1" applyAlignment="1" applyProtection="1">
      <alignment horizontal="left" vertical="top" wrapText="1"/>
      <protection hidden="1"/>
    </xf>
    <xf numFmtId="0" fontId="0" fillId="0" borderId="35" xfId="0" applyBorder="1" applyAlignment="1" applyProtection="1">
      <alignment horizontal="left" vertical="top" wrapText="1"/>
      <protection hidden="1"/>
    </xf>
    <xf numFmtId="0" fontId="0" fillId="0" borderId="14" xfId="0" applyBorder="1" applyAlignment="1" applyProtection="1">
      <alignment horizontal="left" vertical="top" wrapText="1"/>
      <protection hidden="1"/>
    </xf>
    <xf numFmtId="0" fontId="0" fillId="0" borderId="36" xfId="0" applyBorder="1" applyAlignment="1" applyProtection="1">
      <alignment horizontal="left" vertical="top" wrapText="1"/>
      <protection hidden="1"/>
    </xf>
    <xf numFmtId="0" fontId="1" fillId="3" borderId="33" xfId="0" applyFont="1" applyFill="1" applyBorder="1" applyAlignment="1" applyProtection="1">
      <alignment horizontal="center" vertical="center" wrapText="1"/>
      <protection hidden="1"/>
    </xf>
    <xf numFmtId="0" fontId="1" fillId="3" borderId="34" xfId="0" applyFont="1" applyFill="1" applyBorder="1" applyAlignment="1" applyProtection="1">
      <alignment horizontal="center" vertical="center" wrapText="1"/>
      <protection hidden="1"/>
    </xf>
    <xf numFmtId="0" fontId="1" fillId="3" borderId="11" xfId="0" applyFont="1" applyFill="1" applyBorder="1" applyAlignment="1" applyProtection="1">
      <alignment horizontal="center" vertical="center" wrapText="1"/>
      <protection hidden="1"/>
    </xf>
    <xf numFmtId="0" fontId="1" fillId="3" borderId="35" xfId="0" applyFont="1" applyFill="1" applyBorder="1" applyAlignment="1" applyProtection="1">
      <alignment horizontal="center" vertical="center" wrapText="1"/>
      <protection hidden="1"/>
    </xf>
    <xf numFmtId="0" fontId="1" fillId="3" borderId="14" xfId="0" applyFont="1" applyFill="1" applyBorder="1" applyAlignment="1" applyProtection="1">
      <alignment horizontal="center" vertical="center" wrapText="1"/>
      <protection hidden="1"/>
    </xf>
    <xf numFmtId="0" fontId="1" fillId="3" borderId="36"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 fillId="3" borderId="21" xfId="0" applyFont="1" applyFill="1" applyBorder="1" applyAlignment="1" applyProtection="1">
      <alignment horizontal="center" vertical="center" wrapText="1"/>
      <protection hidden="1"/>
    </xf>
    <xf numFmtId="0" fontId="1" fillId="3" borderId="27" xfId="0" applyFont="1" applyFill="1" applyBorder="1" applyAlignment="1" applyProtection="1">
      <alignment horizontal="center" vertical="center" wrapText="1"/>
      <protection hidden="1"/>
    </xf>
    <xf numFmtId="0" fontId="1" fillId="3" borderId="23" xfId="0" applyFont="1" applyFill="1" applyBorder="1" applyAlignment="1" applyProtection="1">
      <alignment horizontal="center" vertical="center" wrapText="1"/>
      <protection hidden="1"/>
    </xf>
    <xf numFmtId="0" fontId="1" fillId="3" borderId="25" xfId="0" applyFont="1" applyFill="1" applyBorder="1" applyAlignment="1" applyProtection="1">
      <alignment horizontal="center" vertical="center" wrapText="1"/>
      <protection hidden="1"/>
    </xf>
    <xf numFmtId="0" fontId="1" fillId="3" borderId="28" xfId="0" applyFont="1" applyFill="1" applyBorder="1" applyAlignment="1" applyProtection="1">
      <alignment horizontal="center" vertical="center" wrapText="1"/>
      <protection hidden="1"/>
    </xf>
    <xf numFmtId="0" fontId="1" fillId="3" borderId="32" xfId="0" applyFont="1" applyFill="1" applyBorder="1" applyAlignment="1" applyProtection="1">
      <alignment horizontal="center" vertical="center" wrapText="1"/>
      <protection hidden="1"/>
    </xf>
    <xf numFmtId="0" fontId="1" fillId="3" borderId="37" xfId="0" applyFont="1" applyFill="1" applyBorder="1" applyAlignment="1" applyProtection="1">
      <alignment horizontal="center" vertical="center" wrapText="1"/>
      <protection hidden="1"/>
    </xf>
    <xf numFmtId="0" fontId="29" fillId="7" borderId="17" xfId="0" applyFont="1" applyFill="1" applyBorder="1" applyAlignment="1" applyProtection="1">
      <alignment horizontal="center" vertical="center" wrapText="1"/>
      <protection hidden="1"/>
    </xf>
    <xf numFmtId="0" fontId="29" fillId="7" borderId="19" xfId="0" applyFont="1" applyFill="1" applyBorder="1" applyAlignment="1" applyProtection="1">
      <alignment horizontal="center" vertical="center" wrapText="1"/>
      <protection hidden="1"/>
    </xf>
    <xf numFmtId="0" fontId="1" fillId="9" borderId="28" xfId="0" applyFont="1" applyFill="1" applyBorder="1" applyAlignment="1" applyProtection="1">
      <alignment horizontal="center" vertical="center" wrapText="1"/>
      <protection hidden="1"/>
    </xf>
    <xf numFmtId="0" fontId="1" fillId="9" borderId="32" xfId="0" applyFont="1" applyFill="1" applyBorder="1" applyAlignment="1" applyProtection="1">
      <alignment horizontal="center" vertical="center" wrapText="1"/>
      <protection hidden="1"/>
    </xf>
    <xf numFmtId="0" fontId="1" fillId="9" borderId="37" xfId="0" applyFont="1" applyFill="1" applyBorder="1" applyAlignment="1" applyProtection="1">
      <alignment horizontal="center" vertical="center" wrapText="1"/>
      <protection hidden="1"/>
    </xf>
    <xf numFmtId="0" fontId="29" fillId="7" borderId="18" xfId="0" applyFont="1" applyFill="1" applyBorder="1" applyAlignment="1" applyProtection="1">
      <alignment horizontal="center" vertical="center" wrapText="1"/>
      <protection hidden="1"/>
    </xf>
    <xf numFmtId="0" fontId="1" fillId="3" borderId="61" xfId="0" applyFont="1" applyFill="1" applyBorder="1" applyAlignment="1" applyProtection="1">
      <alignment horizontal="center" vertical="center" wrapText="1"/>
      <protection hidden="1"/>
    </xf>
    <xf numFmtId="0" fontId="0" fillId="0" borderId="44" xfId="0" applyBorder="1" applyAlignment="1" applyProtection="1">
      <alignment horizontal="left" vertical="top" wrapText="1"/>
      <protection hidden="1"/>
    </xf>
    <xf numFmtId="0" fontId="0" fillId="0" borderId="45" xfId="0"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0" fillId="0" borderId="24" xfId="0" applyBorder="1" applyAlignment="1" applyProtection="1">
      <alignment horizontal="left" vertical="top" wrapText="1"/>
      <protection hidden="1"/>
    </xf>
    <xf numFmtId="0" fontId="0" fillId="0" borderId="46" xfId="0" applyBorder="1" applyAlignment="1" applyProtection="1">
      <alignment horizontal="left" vertical="top" wrapText="1"/>
      <protection hidden="1"/>
    </xf>
    <xf numFmtId="0" fontId="0" fillId="0" borderId="11" xfId="0" applyBorder="1" applyAlignment="1" applyProtection="1">
      <alignment horizontal="center"/>
      <protection hidden="1"/>
    </xf>
    <xf numFmtId="0" fontId="0" fillId="0" borderId="64" xfId="0" applyBorder="1" applyAlignment="1" applyProtection="1">
      <alignment horizontal="left" vertical="top" wrapText="1"/>
      <protection hidden="1"/>
    </xf>
    <xf numFmtId="0" fontId="0" fillId="0" borderId="65" xfId="0" applyBorder="1" applyAlignment="1" applyProtection="1">
      <alignment horizontal="left" vertical="top" wrapText="1"/>
      <protection hidden="1"/>
    </xf>
    <xf numFmtId="0" fontId="0" fillId="0" borderId="38" xfId="0" applyBorder="1" applyAlignment="1" applyProtection="1">
      <alignment horizontal="left" vertical="top" wrapText="1"/>
      <protection hidden="1"/>
    </xf>
    <xf numFmtId="0" fontId="0" fillId="0" borderId="5" xfId="0" applyBorder="1" applyAlignment="1" applyProtection="1">
      <alignment horizontal="left" vertical="top" wrapText="1"/>
      <protection hidden="1"/>
    </xf>
    <xf numFmtId="0" fontId="0" fillId="0" borderId="71" xfId="0"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19" fillId="0" borderId="0" xfId="0" applyFont="1" applyAlignment="1" applyProtection="1">
      <alignment horizontal="left" vertical="center" wrapText="1"/>
      <protection hidden="1"/>
    </xf>
    <xf numFmtId="0" fontId="17" fillId="6" borderId="2" xfId="0" applyFont="1" applyFill="1" applyBorder="1" applyAlignment="1" applyProtection="1">
      <alignment horizontal="center"/>
      <protection locked="0"/>
    </xf>
  </cellXfs>
  <cellStyles count="4">
    <cellStyle name="Currency" xfId="2" builtinId="4"/>
    <cellStyle name="Hyperlink" xfId="3" builtinId="8"/>
    <cellStyle name="Normal" xfId="0" builtinId="0"/>
    <cellStyle name="Percent" xfId="1" builtinId="5"/>
  </cellStyles>
  <dxfs count="22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numFmt numFmtId="166" formatCode=";;;"/>
    </dxf>
    <dxf>
      <numFmt numFmtId="166" formatCode=";;;"/>
    </dxf>
    <dxf>
      <numFmt numFmtId="166" formatCode=";;;"/>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s>
  <tableStyles count="0" defaultTableStyle="TableStyleMedium2" defaultPivotStyle="PivotStyleLight16"/>
  <colors>
    <mruColors>
      <color rgb="FFFCE4D6"/>
      <color rgb="FFD9D9D9"/>
      <color rgb="FFF2F2F2"/>
      <color rgb="FFF8971D"/>
      <color rgb="FF0000FF"/>
      <color rgb="FF7AC142"/>
      <color rgb="FF38939B"/>
      <color rgb="FF9CC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82</xdr:row>
      <xdr:rowOff>0</xdr:rowOff>
    </xdr:from>
    <xdr:to>
      <xdr:col>3</xdr:col>
      <xdr:colOff>46990</xdr:colOff>
      <xdr:row>84</xdr:row>
      <xdr:rowOff>19050</xdr:rowOff>
    </xdr:to>
    <xdr:pic>
      <xdr:nvPicPr>
        <xdr:cNvPr id="3" name="Picture 2" descr="dch_logo_2012_2.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449675"/>
          <a:ext cx="169164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4848225</xdr:colOff>
      <xdr:row>81</xdr:row>
      <xdr:rowOff>123825</xdr:rowOff>
    </xdr:from>
    <xdr:to>
      <xdr:col>3</xdr:col>
      <xdr:colOff>6437398</xdr:colOff>
      <xdr:row>84</xdr:row>
      <xdr:rowOff>133350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96050" y="16383000"/>
          <a:ext cx="1589173" cy="581025"/>
        </a:xfrm>
        <a:prstGeom prst="rect">
          <a:avLst/>
        </a:prstGeom>
      </xdr:spPr>
    </xdr:pic>
    <xdr:clientData/>
  </xdr:twoCellAnchor>
  <xdr:twoCellAnchor>
    <xdr:from>
      <xdr:col>3</xdr:col>
      <xdr:colOff>4781549</xdr:colOff>
      <xdr:row>0</xdr:row>
      <xdr:rowOff>9525</xdr:rowOff>
    </xdr:from>
    <xdr:to>
      <xdr:col>3</xdr:col>
      <xdr:colOff>6591300</xdr:colOff>
      <xdr:row>1</xdr:row>
      <xdr:rowOff>9525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429374" y="9525"/>
          <a:ext cx="18097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50" i="1">
              <a:solidFill>
                <a:schemeClr val="bg1">
                  <a:lumMod val="65000"/>
                </a:schemeClr>
              </a:solidFill>
            </a:rPr>
            <a:t>Proprietary and Confidential</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1"/>
  <sheetViews>
    <sheetView showGridLines="0" tabSelected="1" zoomScaleNormal="100" workbookViewId="0">
      <pane ySplit="9" topLeftCell="A10" activePane="bottomLeft" state="frozen"/>
      <selection pane="bottomLeft"/>
    </sheetView>
  </sheetViews>
  <sheetFormatPr defaultColWidth="9.140625" defaultRowHeight="15" x14ac:dyDescent="0.25"/>
  <cols>
    <col min="1" max="1" width="4.85546875" customWidth="1"/>
    <col min="2" max="2" width="6.42578125" customWidth="1"/>
    <col min="3" max="3" width="13.42578125" customWidth="1"/>
    <col min="4" max="4" width="99" customWidth="1"/>
  </cols>
  <sheetData>
    <row r="1" spans="1:5" ht="18.75" x14ac:dyDescent="0.3">
      <c r="A1" s="2" t="s">
        <v>600</v>
      </c>
      <c r="D1" s="42"/>
    </row>
    <row r="2" spans="1:5" ht="26.25" x14ac:dyDescent="0.4">
      <c r="A2" s="3" t="s">
        <v>16</v>
      </c>
    </row>
    <row r="4" spans="1:5" x14ac:dyDescent="0.25">
      <c r="A4" s="1" t="s">
        <v>0</v>
      </c>
      <c r="D4" s="40" t="s">
        <v>601</v>
      </c>
    </row>
    <row r="5" spans="1:5" x14ac:dyDescent="0.25">
      <c r="A5" s="1" t="s">
        <v>472</v>
      </c>
      <c r="D5" s="40" t="s">
        <v>627</v>
      </c>
    </row>
    <row r="6" spans="1:5" x14ac:dyDescent="0.25">
      <c r="A6" s="1" t="s">
        <v>17</v>
      </c>
      <c r="D6" s="40" t="s">
        <v>607</v>
      </c>
    </row>
    <row r="7" spans="1:5" x14ac:dyDescent="0.25">
      <c r="A7" s="1" t="s">
        <v>18</v>
      </c>
      <c r="D7" s="40" t="s">
        <v>742</v>
      </c>
    </row>
    <row r="8" spans="1:5" x14ac:dyDescent="0.25">
      <c r="A8" s="1" t="s">
        <v>1</v>
      </c>
      <c r="D8" s="41">
        <v>45617</v>
      </c>
      <c r="E8" s="36"/>
    </row>
    <row r="10" spans="1:5" x14ac:dyDescent="0.25">
      <c r="A10" s="4" t="s">
        <v>394</v>
      </c>
    </row>
    <row r="11" spans="1:5" x14ac:dyDescent="0.25">
      <c r="A11" s="4"/>
    </row>
    <row r="12" spans="1:5" x14ac:dyDescent="0.25">
      <c r="A12" s="396" t="s">
        <v>527</v>
      </c>
      <c r="B12" s="396"/>
      <c r="C12" s="396"/>
      <c r="D12" s="396"/>
    </row>
    <row r="13" spans="1:5" x14ac:dyDescent="0.25">
      <c r="A13" s="396"/>
      <c r="B13" s="396"/>
      <c r="C13" s="396"/>
      <c r="D13" s="396"/>
    </row>
    <row r="14" spans="1:5" x14ac:dyDescent="0.25">
      <c r="A14" s="396"/>
      <c r="B14" s="396"/>
      <c r="C14" s="396"/>
      <c r="D14" s="396"/>
    </row>
    <row r="15" spans="1:5" x14ac:dyDescent="0.25">
      <c r="A15" s="396"/>
      <c r="B15" s="396"/>
      <c r="C15" s="396"/>
      <c r="D15" s="396"/>
    </row>
    <row r="16" spans="1:5" x14ac:dyDescent="0.25">
      <c r="A16" s="396"/>
      <c r="B16" s="396"/>
      <c r="C16" s="396"/>
      <c r="D16" s="396"/>
    </row>
    <row r="17" spans="1:4" x14ac:dyDescent="0.25">
      <c r="A17" s="4"/>
    </row>
    <row r="18" spans="1:4" ht="15" customHeight="1" x14ac:dyDescent="0.25">
      <c r="A18" s="395" t="s">
        <v>608</v>
      </c>
      <c r="B18" s="395"/>
      <c r="C18" s="395"/>
      <c r="D18" s="395"/>
    </row>
    <row r="19" spans="1:4" x14ac:dyDescent="0.25">
      <c r="A19" s="395"/>
      <c r="B19" s="395"/>
      <c r="C19" s="395"/>
      <c r="D19" s="395"/>
    </row>
    <row r="20" spans="1:4" x14ac:dyDescent="0.25">
      <c r="A20" s="395"/>
      <c r="B20" s="395"/>
      <c r="C20" s="395"/>
      <c r="D20" s="395"/>
    </row>
    <row r="21" spans="1:4" x14ac:dyDescent="0.25">
      <c r="A21" s="395"/>
      <c r="B21" s="395"/>
      <c r="C21" s="395"/>
      <c r="D21" s="395"/>
    </row>
    <row r="22" spans="1:4" x14ac:dyDescent="0.25">
      <c r="A22" s="395"/>
      <c r="B22" s="395"/>
      <c r="C22" s="395"/>
      <c r="D22" s="395"/>
    </row>
    <row r="23" spans="1:4" x14ac:dyDescent="0.25">
      <c r="A23" s="395"/>
      <c r="B23" s="395"/>
      <c r="C23" s="395"/>
      <c r="D23" s="395"/>
    </row>
    <row r="24" spans="1:4" x14ac:dyDescent="0.25">
      <c r="A24" s="395"/>
      <c r="B24" s="395"/>
      <c r="C24" s="395"/>
      <c r="D24" s="395"/>
    </row>
    <row r="25" spans="1:4" ht="15" customHeight="1" x14ac:dyDescent="0.25">
      <c r="B25" s="362"/>
      <c r="C25" s="362"/>
      <c r="D25" s="362"/>
    </row>
    <row r="26" spans="1:4" ht="15" customHeight="1" x14ac:dyDescent="0.25">
      <c r="A26" s="395" t="s">
        <v>561</v>
      </c>
      <c r="B26" s="395"/>
      <c r="C26" s="395"/>
      <c r="D26" s="395"/>
    </row>
    <row r="27" spans="1:4" x14ac:dyDescent="0.25">
      <c r="A27" s="395"/>
      <c r="B27" s="395"/>
      <c r="C27" s="395"/>
      <c r="D27" s="395"/>
    </row>
    <row r="28" spans="1:4" x14ac:dyDescent="0.25">
      <c r="A28" s="13"/>
    </row>
    <row r="29" spans="1:4" ht="36" customHeight="1" x14ac:dyDescent="0.25">
      <c r="A29" s="394" t="s">
        <v>609</v>
      </c>
      <c r="B29" s="394"/>
      <c r="C29" s="394"/>
      <c r="D29" s="394"/>
    </row>
    <row r="30" spans="1:4" ht="36" customHeight="1" x14ac:dyDescent="0.25">
      <c r="A30" s="394"/>
      <c r="B30" s="394"/>
      <c r="C30" s="394"/>
      <c r="D30" s="394"/>
    </row>
    <row r="31" spans="1:4" ht="15" customHeight="1" x14ac:dyDescent="0.25">
      <c r="A31" s="361"/>
      <c r="B31" s="361"/>
      <c r="C31" s="361"/>
      <c r="D31" s="361"/>
    </row>
    <row r="32" spans="1:4" x14ac:dyDescent="0.25">
      <c r="A32" t="s">
        <v>392</v>
      </c>
    </row>
    <row r="34" spans="1:4" x14ac:dyDescent="0.25">
      <c r="B34" s="24" t="s">
        <v>390</v>
      </c>
      <c r="C34" s="24"/>
    </row>
    <row r="35" spans="1:4" x14ac:dyDescent="0.25">
      <c r="B35" s="24" t="s">
        <v>391</v>
      </c>
      <c r="C35" s="24"/>
    </row>
    <row r="36" spans="1:4" x14ac:dyDescent="0.25">
      <c r="B36" s="24"/>
      <c r="C36" s="24" t="s">
        <v>393</v>
      </c>
    </row>
    <row r="37" spans="1:4" x14ac:dyDescent="0.25">
      <c r="B37" s="24"/>
      <c r="C37" s="24" t="s">
        <v>426</v>
      </c>
    </row>
    <row r="38" spans="1:4" x14ac:dyDescent="0.25">
      <c r="B38" s="24"/>
      <c r="C38" s="24" t="s">
        <v>480</v>
      </c>
    </row>
    <row r="39" spans="1:4" x14ac:dyDescent="0.25">
      <c r="B39" s="31"/>
      <c r="C39" s="31"/>
    </row>
    <row r="40" spans="1:4" x14ac:dyDescent="0.25">
      <c r="A40" s="397" t="s">
        <v>481</v>
      </c>
      <c r="B40" s="397"/>
      <c r="C40" s="397"/>
      <c r="D40" s="397"/>
    </row>
    <row r="41" spans="1:4" x14ac:dyDescent="0.25">
      <c r="A41" s="397"/>
      <c r="B41" s="397"/>
      <c r="C41" s="397"/>
      <c r="D41" s="397"/>
    </row>
    <row r="42" spans="1:4" x14ac:dyDescent="0.25">
      <c r="A42" s="397"/>
      <c r="B42" s="397"/>
      <c r="C42" s="397"/>
      <c r="D42" s="397"/>
    </row>
    <row r="43" spans="1:4" x14ac:dyDescent="0.25">
      <c r="A43" s="39"/>
      <c r="B43" s="39"/>
      <c r="C43" s="39"/>
      <c r="D43" s="39"/>
    </row>
    <row r="44" spans="1:4" x14ac:dyDescent="0.25">
      <c r="A44" s="23"/>
      <c r="B44" s="24" t="s">
        <v>93</v>
      </c>
      <c r="C44" s="24"/>
      <c r="D44" s="23"/>
    </row>
    <row r="45" spans="1:4" x14ac:dyDescent="0.25">
      <c r="A45" s="23"/>
      <c r="B45" s="24" t="s">
        <v>94</v>
      </c>
      <c r="C45" s="24"/>
      <c r="D45" s="23"/>
    </row>
    <row r="46" spans="1:4" x14ac:dyDescent="0.25">
      <c r="A46" s="23"/>
      <c r="B46" s="24" t="s">
        <v>95</v>
      </c>
      <c r="C46" s="24"/>
      <c r="D46" s="23"/>
    </row>
    <row r="47" spans="1:4" x14ac:dyDescent="0.25">
      <c r="A47" s="23"/>
      <c r="B47" s="23"/>
      <c r="C47" s="23"/>
      <c r="D47" s="23"/>
    </row>
    <row r="48" spans="1:4" x14ac:dyDescent="0.25">
      <c r="A48" t="s">
        <v>528</v>
      </c>
    </row>
    <row r="50" spans="2:4" x14ac:dyDescent="0.25">
      <c r="B50" s="14" t="s">
        <v>96</v>
      </c>
      <c r="C50" s="14"/>
      <c r="D50" s="398" t="s">
        <v>194</v>
      </c>
    </row>
    <row r="51" spans="2:4" x14ac:dyDescent="0.25">
      <c r="B51" s="15" t="s">
        <v>19</v>
      </c>
      <c r="C51" s="15"/>
      <c r="D51" s="399"/>
    </row>
    <row r="52" spans="2:4" x14ac:dyDescent="0.25">
      <c r="B52" s="16" t="s">
        <v>41</v>
      </c>
      <c r="C52" s="16"/>
      <c r="D52" s="400"/>
    </row>
    <row r="53" spans="2:4" ht="14.45" customHeight="1" x14ac:dyDescent="0.25">
      <c r="B53" s="17" t="s">
        <v>97</v>
      </c>
      <c r="C53" s="17"/>
      <c r="D53" s="398" t="s">
        <v>529</v>
      </c>
    </row>
    <row r="54" spans="2:4" x14ac:dyDescent="0.25">
      <c r="B54" s="18" t="s">
        <v>98</v>
      </c>
      <c r="C54" s="18"/>
      <c r="D54" s="399"/>
    </row>
    <row r="55" spans="2:4" x14ac:dyDescent="0.25">
      <c r="B55" s="18" t="s">
        <v>99</v>
      </c>
      <c r="C55" s="18"/>
      <c r="D55" s="399"/>
    </row>
    <row r="56" spans="2:4" x14ac:dyDescent="0.25">
      <c r="B56" s="360" t="s">
        <v>100</v>
      </c>
      <c r="C56" s="360"/>
      <c r="D56" s="399"/>
    </row>
    <row r="57" spans="2:4" x14ac:dyDescent="0.25">
      <c r="B57" s="405" t="s">
        <v>560</v>
      </c>
      <c r="C57" s="406"/>
      <c r="D57" s="400"/>
    </row>
    <row r="58" spans="2:4" ht="14.45" customHeight="1" x14ac:dyDescent="0.25">
      <c r="B58" s="19" t="s">
        <v>101</v>
      </c>
      <c r="C58" s="19"/>
      <c r="D58" s="398" t="s">
        <v>557</v>
      </c>
    </row>
    <row r="59" spans="2:4" x14ac:dyDescent="0.25">
      <c r="B59" s="20" t="s">
        <v>308</v>
      </c>
      <c r="C59" s="20"/>
      <c r="D59" s="399"/>
    </row>
    <row r="60" spans="2:4" ht="24" customHeight="1" x14ac:dyDescent="0.25">
      <c r="B60" s="401" t="s">
        <v>479</v>
      </c>
      <c r="C60" s="402"/>
      <c r="D60" s="399"/>
    </row>
    <row r="61" spans="2:4" x14ac:dyDescent="0.25">
      <c r="B61" s="20" t="s">
        <v>478</v>
      </c>
      <c r="C61" s="20"/>
      <c r="D61" s="399"/>
    </row>
    <row r="62" spans="2:4" x14ac:dyDescent="0.25">
      <c r="B62" s="20" t="s">
        <v>309</v>
      </c>
      <c r="C62" s="20"/>
      <c r="D62" s="399"/>
    </row>
    <row r="63" spans="2:4" x14ac:dyDescent="0.25">
      <c r="B63" s="20" t="s">
        <v>310</v>
      </c>
      <c r="C63" s="20"/>
      <c r="D63" s="399"/>
    </row>
    <row r="64" spans="2:4" x14ac:dyDescent="0.25">
      <c r="B64" s="20" t="s">
        <v>311</v>
      </c>
      <c r="C64" s="20"/>
      <c r="D64" s="399"/>
    </row>
    <row r="65" spans="1:4" x14ac:dyDescent="0.25">
      <c r="B65" s="20" t="s">
        <v>312</v>
      </c>
      <c r="C65" s="20"/>
      <c r="D65" s="399"/>
    </row>
    <row r="66" spans="1:4" x14ac:dyDescent="0.25">
      <c r="B66" s="20" t="s">
        <v>313</v>
      </c>
      <c r="C66" s="20"/>
      <c r="D66" s="399"/>
    </row>
    <row r="67" spans="1:4" x14ac:dyDescent="0.25">
      <c r="B67" s="20" t="s">
        <v>314</v>
      </c>
      <c r="C67" s="20"/>
      <c r="D67" s="399"/>
    </row>
    <row r="68" spans="1:4" x14ac:dyDescent="0.25">
      <c r="B68" s="32" t="s">
        <v>315</v>
      </c>
      <c r="C68" s="20"/>
      <c r="D68" s="399"/>
    </row>
    <row r="69" spans="1:4" x14ac:dyDescent="0.25">
      <c r="B69" s="32" t="s">
        <v>558</v>
      </c>
      <c r="C69" s="20"/>
      <c r="D69" s="399"/>
    </row>
    <row r="70" spans="1:4" ht="45" customHeight="1" x14ac:dyDescent="0.25">
      <c r="B70" s="403" t="s">
        <v>619</v>
      </c>
      <c r="C70" s="404"/>
      <c r="D70" s="400"/>
    </row>
    <row r="71" spans="1:4" x14ac:dyDescent="0.25">
      <c r="B71" s="21" t="s">
        <v>102</v>
      </c>
      <c r="C71" s="21"/>
      <c r="D71" s="22" t="s">
        <v>107</v>
      </c>
    </row>
    <row r="73" spans="1:4" x14ac:dyDescent="0.25">
      <c r="A73" s="4" t="s">
        <v>80</v>
      </c>
    </row>
    <row r="74" spans="1:4" x14ac:dyDescent="0.25">
      <c r="A74" t="s">
        <v>82</v>
      </c>
    </row>
    <row r="75" spans="1:4" x14ac:dyDescent="0.25">
      <c r="A75" t="s">
        <v>81</v>
      </c>
    </row>
    <row r="76" spans="1:4" x14ac:dyDescent="0.25">
      <c r="A76" t="s">
        <v>84</v>
      </c>
    </row>
    <row r="77" spans="1:4" x14ac:dyDescent="0.25">
      <c r="A77" t="s">
        <v>87</v>
      </c>
    </row>
    <row r="78" spans="1:4" x14ac:dyDescent="0.25">
      <c r="A78" s="393" t="s">
        <v>83</v>
      </c>
      <c r="B78" s="393"/>
      <c r="C78" s="393"/>
      <c r="D78" s="393"/>
    </row>
    <row r="79" spans="1:4" x14ac:dyDescent="0.25">
      <c r="A79" s="393"/>
      <c r="B79" s="393"/>
      <c r="C79" s="393"/>
      <c r="D79" s="393"/>
    </row>
    <row r="80" spans="1:4" x14ac:dyDescent="0.25">
      <c r="A80" s="393"/>
      <c r="B80" s="393"/>
      <c r="C80" s="393"/>
      <c r="D80" s="393"/>
    </row>
    <row r="81" spans="1:4" x14ac:dyDescent="0.25">
      <c r="A81" s="393" t="s">
        <v>562</v>
      </c>
      <c r="B81" s="393"/>
      <c r="C81" s="393"/>
      <c r="D81" s="393"/>
    </row>
  </sheetData>
  <sheetProtection algorithmName="SHA-512" hashValue="h5JTddSu5kKv5hb/3BFafC5A0yv2pZQG7HXR07SLsowKnlTyYz+/5+5t+ZE2ZIE/jtx93TnwNGsI7QMOdfR2nw==" saltValue="EWdyJtWuxgbZs6ORG7x8Gg==" spinCount="100000" sheet="1" objects="1" scenarios="1"/>
  <customSheetViews>
    <customSheetView guid="{13810DCC-AA08-45AA-A2EB-614B3F1533B3}" showGridLines="0">
      <pane ySplit="8" topLeftCell="A21" activePane="bottomLeft" state="frozen"/>
      <selection pane="bottomLeft" activeCell="C6" sqref="C6"/>
      <pageMargins left="0.7" right="0.7" top="0.75" bottom="0.75" header="0.3" footer="0.3"/>
      <pageSetup orientation="portrait" horizontalDpi="1200" verticalDpi="1200" r:id="rId1"/>
    </customSheetView>
  </customSheetViews>
  <mergeCells count="13">
    <mergeCell ref="A81:D81"/>
    <mergeCell ref="A29:D30"/>
    <mergeCell ref="A26:D27"/>
    <mergeCell ref="A12:D16"/>
    <mergeCell ref="A78:D80"/>
    <mergeCell ref="A40:D42"/>
    <mergeCell ref="D50:D52"/>
    <mergeCell ref="B60:C60"/>
    <mergeCell ref="B70:C70"/>
    <mergeCell ref="D58:D70"/>
    <mergeCell ref="D53:D57"/>
    <mergeCell ref="B57:C57"/>
    <mergeCell ref="A18:D24"/>
  </mergeCells>
  <pageMargins left="0.7" right="0.7" top="0.75" bottom="0.75" header="0.3" footer="0.3"/>
  <pageSetup orientation="portrait"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xr:uid="{00000000-0002-0000-0000-000000000000}">
          <x14:formula1>
            <xm:f>'Benefit Plan'!$A:$A</xm:f>
          </x14:formula1>
          <xm:sqref>D5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CC5CA"/>
  </sheetPr>
  <dimension ref="A1:M34"/>
  <sheetViews>
    <sheetView showGridLines="0" workbookViewId="0">
      <pane ySplit="4" topLeftCell="A5" activePane="bottomLeft" state="frozen"/>
      <selection activeCell="D4" sqref="D4"/>
      <selection pane="bottomLeft"/>
    </sheetView>
  </sheetViews>
  <sheetFormatPr defaultColWidth="9.140625" defaultRowHeight="15" x14ac:dyDescent="0.25"/>
  <cols>
    <col min="1" max="1" width="5.140625" customWidth="1"/>
    <col min="2" max="2" width="4.5703125" customWidth="1"/>
    <col min="4" max="4" width="10.28515625" customWidth="1"/>
    <col min="5" max="6" width="10.85546875" customWidth="1"/>
    <col min="7" max="10" width="11.140625" customWidth="1"/>
  </cols>
  <sheetData>
    <row r="1" spans="1:13" ht="18.75" x14ac:dyDescent="0.3">
      <c r="A1" s="2" t="str">
        <f>'Cover and Instructions'!A1</f>
        <v>Georgia Traditional Medicaid (Fee-for-Service) MHPAEA Parity</v>
      </c>
      <c r="M1" s="42" t="s">
        <v>524</v>
      </c>
    </row>
    <row r="2" spans="1:13" ht="26.25" x14ac:dyDescent="0.4">
      <c r="A2" s="3" t="s">
        <v>16</v>
      </c>
    </row>
    <row r="3" spans="1:13" ht="21" x14ac:dyDescent="0.35">
      <c r="A3" s="7" t="s">
        <v>531</v>
      </c>
    </row>
    <row r="5" spans="1:13" x14ac:dyDescent="0.25">
      <c r="A5" s="12"/>
    </row>
    <row r="7" spans="1:13" ht="15" customHeight="1" x14ac:dyDescent="0.25">
      <c r="A7" s="393" t="s">
        <v>559</v>
      </c>
      <c r="B7" s="393"/>
      <c r="C7" s="393"/>
      <c r="D7" s="393"/>
      <c r="E7" s="393"/>
      <c r="F7" s="393"/>
      <c r="G7" s="393"/>
      <c r="H7" s="393"/>
      <c r="I7" s="393"/>
      <c r="J7" s="393"/>
      <c r="K7" s="393"/>
      <c r="L7" s="393"/>
      <c r="M7" s="393"/>
    </row>
    <row r="8" spans="1:13" x14ac:dyDescent="0.25">
      <c r="A8" s="393"/>
      <c r="B8" s="393"/>
      <c r="C8" s="393"/>
      <c r="D8" s="393"/>
      <c r="E8" s="393"/>
      <c r="F8" s="393"/>
      <c r="G8" s="393"/>
      <c r="H8" s="393"/>
      <c r="I8" s="393"/>
      <c r="J8" s="393"/>
      <c r="K8" s="393"/>
      <c r="L8" s="393"/>
      <c r="M8" s="393"/>
    </row>
    <row r="9" spans="1:13" x14ac:dyDescent="0.25">
      <c r="A9" s="393"/>
      <c r="B9" s="393"/>
      <c r="C9" s="393"/>
      <c r="D9" s="393"/>
      <c r="E9" s="393"/>
      <c r="F9" s="393"/>
      <c r="G9" s="393"/>
      <c r="H9" s="393"/>
      <c r="I9" s="393"/>
      <c r="J9" s="393"/>
      <c r="K9" s="393"/>
      <c r="L9" s="393"/>
      <c r="M9" s="393"/>
    </row>
    <row r="10" spans="1:13" x14ac:dyDescent="0.25">
      <c r="A10" s="393"/>
      <c r="B10" s="393"/>
      <c r="C10" s="393"/>
      <c r="D10" s="393"/>
      <c r="E10" s="393"/>
      <c r="F10" s="393"/>
      <c r="G10" s="393"/>
      <c r="H10" s="393"/>
      <c r="I10" s="393"/>
      <c r="J10" s="393"/>
      <c r="K10" s="393"/>
      <c r="L10" s="393"/>
      <c r="M10" s="393"/>
    </row>
    <row r="11" spans="1:13" x14ac:dyDescent="0.25">
      <c r="A11" s="393"/>
      <c r="B11" s="393"/>
      <c r="C11" s="393"/>
      <c r="D11" s="393"/>
      <c r="E11" s="393"/>
      <c r="F11" s="393"/>
      <c r="G11" s="393"/>
      <c r="H11" s="393"/>
      <c r="I11" s="393"/>
      <c r="J11" s="393"/>
      <c r="K11" s="393"/>
      <c r="L11" s="393"/>
      <c r="M11" s="393"/>
    </row>
    <row r="12" spans="1:13" x14ac:dyDescent="0.25">
      <c r="A12" s="350" t="s">
        <v>532</v>
      </c>
      <c r="B12" s="6"/>
      <c r="C12" s="6"/>
      <c r="D12" s="6"/>
      <c r="E12" s="6"/>
      <c r="F12" s="6"/>
      <c r="G12" s="6"/>
      <c r="H12" s="6"/>
      <c r="I12" s="6"/>
      <c r="J12" s="6"/>
      <c r="K12" s="6"/>
      <c r="L12" s="6"/>
      <c r="M12" s="6"/>
    </row>
    <row r="13" spans="1:13" ht="38.25" customHeight="1" x14ac:dyDescent="0.25">
      <c r="A13" s="411" t="s">
        <v>533</v>
      </c>
      <c r="B13" s="411"/>
      <c r="C13" s="411"/>
      <c r="D13" s="411"/>
      <c r="E13" s="411"/>
      <c r="F13" s="411"/>
      <c r="G13" s="411"/>
      <c r="H13" s="411"/>
      <c r="I13" s="411"/>
      <c r="J13" s="411"/>
      <c r="K13" s="411"/>
      <c r="L13" s="411"/>
      <c r="M13" s="411"/>
    </row>
    <row r="15" spans="1:13" x14ac:dyDescent="0.25">
      <c r="A15" s="350" t="s">
        <v>621</v>
      </c>
      <c r="B15" s="6"/>
      <c r="C15" s="6"/>
      <c r="D15" s="6"/>
      <c r="E15" s="6"/>
      <c r="F15" s="6"/>
      <c r="G15" s="6"/>
      <c r="H15" s="6"/>
      <c r="I15" s="6"/>
      <c r="J15" s="6"/>
      <c r="K15" s="6"/>
      <c r="L15" s="6"/>
      <c r="M15" s="6"/>
    </row>
    <row r="16" spans="1:13" ht="35.25" customHeight="1" x14ac:dyDescent="0.25">
      <c r="A16" s="411" t="s">
        <v>592</v>
      </c>
      <c r="B16" s="411"/>
      <c r="C16" s="411"/>
      <c r="D16" s="411"/>
      <c r="E16" s="411"/>
      <c r="F16" s="411"/>
      <c r="G16" s="411"/>
      <c r="H16" s="411"/>
      <c r="I16" s="411"/>
      <c r="J16" s="411"/>
      <c r="K16" s="411"/>
      <c r="L16" s="411"/>
      <c r="M16" s="411"/>
    </row>
    <row r="24" spans="1:1" x14ac:dyDescent="0.25">
      <c r="A24" s="12"/>
    </row>
    <row r="25" spans="1:1" x14ac:dyDescent="0.25">
      <c r="A25" s="12"/>
    </row>
    <row r="27" spans="1:1" x14ac:dyDescent="0.25">
      <c r="A27" s="12"/>
    </row>
    <row r="28" spans="1:1" x14ac:dyDescent="0.25">
      <c r="A28" s="12"/>
    </row>
    <row r="33" spans="1:8" x14ac:dyDescent="0.25">
      <c r="A33" s="12"/>
    </row>
    <row r="34" spans="1:8" x14ac:dyDescent="0.25">
      <c r="A34" s="408" t="s">
        <v>248</v>
      </c>
      <c r="B34" s="408"/>
      <c r="C34" s="408"/>
      <c r="D34" s="408"/>
      <c r="E34" s="408"/>
      <c r="F34" s="408"/>
      <c r="G34" s="408"/>
      <c r="H34" s="408"/>
    </row>
  </sheetData>
  <sheetProtection algorithmName="SHA-512" hashValue="VN6wN80+cqYYR/XwY6FNnlLJLOrkXjT3m07NXgz965ug8H233amnc70vk3K84OPL7othg+Xu91iSboPSndZWJQ==" saltValue="bJvROo7jiF/PEM9TrfSb1g==" spinCount="100000" sheet="1" objects="1" scenarios="1"/>
  <mergeCells count="4">
    <mergeCell ref="A7:M11"/>
    <mergeCell ref="A13:M13"/>
    <mergeCell ref="A16:M16"/>
    <mergeCell ref="A34:H34"/>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L187"/>
  <sheetViews>
    <sheetView showGridLines="0" zoomScaleNormal="100" workbookViewId="0">
      <pane ySplit="7" topLeftCell="A8" activePane="bottomLeft" state="frozen"/>
      <selection pane="bottomLeft" activeCell="H13" sqref="H13"/>
    </sheetView>
  </sheetViews>
  <sheetFormatPr defaultColWidth="9.140625" defaultRowHeight="15" x14ac:dyDescent="0.25"/>
  <cols>
    <col min="1" max="1" width="3.42578125" style="44" customWidth="1"/>
    <col min="2" max="2" width="12.140625" style="44" customWidth="1"/>
    <col min="3" max="3" width="17" style="44" customWidth="1"/>
    <col min="4" max="4" width="11" style="44" customWidth="1"/>
    <col min="5" max="9" width="17.85546875" style="44" customWidth="1"/>
    <col min="10" max="10" width="12.5703125" style="44" customWidth="1"/>
    <col min="11" max="16384" width="9.140625" style="44"/>
  </cols>
  <sheetData>
    <row r="1" spans="1:11" ht="18.75" x14ac:dyDescent="0.3">
      <c r="A1" s="43" t="str">
        <f>'Cover and Instructions'!A1</f>
        <v>Georgia Traditional Medicaid (Fee-for-Service) MHPAEA Parity</v>
      </c>
      <c r="J1" s="45" t="s">
        <v>524</v>
      </c>
    </row>
    <row r="2" spans="1:11" ht="26.25" x14ac:dyDescent="0.4">
      <c r="A2" s="46" t="s">
        <v>16</v>
      </c>
      <c r="J2" s="47"/>
    </row>
    <row r="3" spans="1:11" ht="21" x14ac:dyDescent="0.35">
      <c r="A3" s="48" t="s">
        <v>108</v>
      </c>
      <c r="J3" s="47"/>
    </row>
    <row r="4" spans="1:11" x14ac:dyDescent="0.25">
      <c r="C4" s="49"/>
      <c r="D4" s="49"/>
      <c r="J4" s="47"/>
    </row>
    <row r="5" spans="1:11" x14ac:dyDescent="0.25">
      <c r="A5" s="50" t="s">
        <v>0</v>
      </c>
      <c r="C5" s="51" t="str">
        <f>'Cover and Instructions'!$D$4</f>
        <v>Georgia Traditional Medicaid</v>
      </c>
      <c r="D5" s="51"/>
      <c r="H5" s="52"/>
      <c r="J5" s="47"/>
    </row>
    <row r="6" spans="1:11" x14ac:dyDescent="0.25">
      <c r="A6" s="50" t="s">
        <v>473</v>
      </c>
      <c r="C6" s="51" t="str">
        <f>'Cover and Instructions'!$D$5</f>
        <v>Fee-For-Service</v>
      </c>
      <c r="D6" s="51"/>
      <c r="H6" s="52"/>
      <c r="J6" s="47"/>
    </row>
    <row r="7" spans="1:11" ht="15.75" thickBot="1" x14ac:dyDescent="0.3"/>
    <row r="8" spans="1:11" x14ac:dyDescent="0.25">
      <c r="A8" s="53" t="s">
        <v>357</v>
      </c>
      <c r="B8" s="54"/>
      <c r="C8" s="54"/>
      <c r="D8" s="54"/>
      <c r="E8" s="54"/>
      <c r="F8" s="54"/>
      <c r="G8" s="54"/>
      <c r="H8" s="54"/>
      <c r="I8" s="54"/>
      <c r="J8" s="55"/>
    </row>
    <row r="9" spans="1:11" ht="15" customHeight="1" x14ac:dyDescent="0.25">
      <c r="A9" s="56" t="s">
        <v>356</v>
      </c>
      <c r="B9" s="57"/>
      <c r="C9" s="57"/>
      <c r="D9" s="57"/>
      <c r="E9" s="57"/>
      <c r="F9" s="57"/>
      <c r="G9" s="57"/>
      <c r="H9" s="57"/>
      <c r="I9" s="57"/>
      <c r="J9" s="58"/>
    </row>
    <row r="10" spans="1:11" x14ac:dyDescent="0.25">
      <c r="A10" s="59"/>
      <c r="B10" s="60"/>
      <c r="C10" s="60"/>
      <c r="D10" s="60"/>
      <c r="E10" s="60"/>
      <c r="F10" s="60"/>
      <c r="G10" s="60"/>
      <c r="H10" s="60"/>
      <c r="I10" s="60"/>
      <c r="J10" s="61"/>
    </row>
    <row r="11" spans="1:11" x14ac:dyDescent="0.25">
      <c r="A11" s="62" t="s">
        <v>352</v>
      </c>
      <c r="B11" s="63" t="s">
        <v>358</v>
      </c>
      <c r="C11" s="60"/>
      <c r="D11" s="60"/>
      <c r="E11" s="60"/>
      <c r="F11" s="60"/>
      <c r="G11" s="60"/>
      <c r="H11" s="64" t="s">
        <v>354</v>
      </c>
      <c r="I11" s="65" t="str">
        <f>IF(H11="yes","  Complete Section 1 and Section 2","")</f>
        <v/>
      </c>
      <c r="J11" s="61"/>
      <c r="K11" s="66"/>
    </row>
    <row r="12" spans="1:11" ht="6" customHeight="1" x14ac:dyDescent="0.25">
      <c r="A12" s="62"/>
      <c r="B12" s="63"/>
      <c r="C12" s="60"/>
      <c r="D12" s="60"/>
      <c r="E12" s="60"/>
      <c r="F12" s="60"/>
      <c r="G12" s="60"/>
      <c r="H12" s="67"/>
      <c r="I12" s="65"/>
      <c r="J12" s="61"/>
    </row>
    <row r="13" spans="1:11" x14ac:dyDescent="0.25">
      <c r="A13" s="62" t="s">
        <v>355</v>
      </c>
      <c r="B13" s="63" t="s">
        <v>359</v>
      </c>
      <c r="C13" s="60"/>
      <c r="D13" s="60"/>
      <c r="E13" s="60"/>
      <c r="F13" s="60"/>
      <c r="G13" s="60"/>
      <c r="H13" s="64" t="s">
        <v>354</v>
      </c>
      <c r="I13" s="65" t="str">
        <f>IF(H13="yes","  Complete Section 1 and Section 3","")</f>
        <v/>
      </c>
      <c r="J13" s="61"/>
    </row>
    <row r="14" spans="1:11" ht="15.75" thickBot="1" x14ac:dyDescent="0.3">
      <c r="A14" s="68"/>
      <c r="B14" s="69"/>
      <c r="C14" s="70"/>
      <c r="D14" s="70"/>
      <c r="E14" s="70"/>
      <c r="F14" s="70"/>
      <c r="G14" s="71"/>
      <c r="H14" s="72"/>
      <c r="I14" s="70"/>
      <c r="J14" s="73"/>
    </row>
    <row r="15" spans="1:11" ht="15.75" thickBot="1" x14ac:dyDescent="0.3"/>
    <row r="16" spans="1:11" ht="16.5" thickBot="1" x14ac:dyDescent="0.3">
      <c r="A16" s="412" t="s">
        <v>330</v>
      </c>
      <c r="B16" s="413"/>
      <c r="C16" s="413"/>
      <c r="D16" s="413"/>
      <c r="E16" s="413"/>
      <c r="F16" s="413"/>
      <c r="G16" s="413"/>
      <c r="H16" s="413"/>
      <c r="I16" s="413"/>
      <c r="J16" s="414"/>
    </row>
    <row r="17" spans="1:12" x14ac:dyDescent="0.25">
      <c r="A17" s="74" t="s">
        <v>112</v>
      </c>
      <c r="B17" s="75" t="s">
        <v>489</v>
      </c>
      <c r="J17" s="76"/>
      <c r="L17" s="52"/>
    </row>
    <row r="18" spans="1:12" x14ac:dyDescent="0.25">
      <c r="A18" s="74"/>
      <c r="B18" s="77" t="s">
        <v>291</v>
      </c>
      <c r="J18" s="76"/>
      <c r="L18" s="52"/>
    </row>
    <row r="19" spans="1:12" x14ac:dyDescent="0.25">
      <c r="A19" s="74"/>
      <c r="J19" s="76"/>
      <c r="L19" s="52"/>
    </row>
    <row r="20" spans="1:12" x14ac:dyDescent="0.25">
      <c r="A20" s="74"/>
      <c r="B20" s="50" t="s">
        <v>395</v>
      </c>
      <c r="F20" s="426"/>
      <c r="G20" s="426"/>
      <c r="H20" s="426"/>
      <c r="I20" s="426"/>
      <c r="J20" s="427"/>
      <c r="L20" s="52"/>
    </row>
    <row r="21" spans="1:12" x14ac:dyDescent="0.25">
      <c r="A21" s="74"/>
      <c r="J21" s="76"/>
      <c r="L21" s="52"/>
    </row>
    <row r="22" spans="1:12" x14ac:dyDescent="0.25">
      <c r="A22" s="74"/>
      <c r="D22" s="78"/>
      <c r="F22" s="78"/>
      <c r="G22" s="78" t="s">
        <v>140</v>
      </c>
      <c r="H22" s="78"/>
      <c r="I22" s="78" t="s">
        <v>140</v>
      </c>
      <c r="J22" s="79" t="s">
        <v>121</v>
      </c>
      <c r="K22" s="80"/>
      <c r="L22" s="52"/>
    </row>
    <row r="23" spans="1:12" x14ac:dyDescent="0.25">
      <c r="A23" s="74"/>
      <c r="B23" s="80"/>
      <c r="C23" s="80"/>
      <c r="E23" s="78" t="s">
        <v>345</v>
      </c>
      <c r="F23" s="80" t="s">
        <v>179</v>
      </c>
      <c r="G23" s="80" t="s">
        <v>143</v>
      </c>
      <c r="H23" s="80" t="s">
        <v>180</v>
      </c>
      <c r="I23" s="80" t="s">
        <v>143</v>
      </c>
      <c r="J23" s="81" t="s">
        <v>126</v>
      </c>
      <c r="K23" s="80"/>
      <c r="L23" s="52"/>
    </row>
    <row r="24" spans="1:12" x14ac:dyDescent="0.25">
      <c r="A24" s="74"/>
      <c r="B24" s="82" t="s">
        <v>336</v>
      </c>
      <c r="C24" s="83"/>
      <c r="D24" s="84"/>
      <c r="E24" s="85" t="s">
        <v>140</v>
      </c>
      <c r="F24" s="86" t="s">
        <v>178</v>
      </c>
      <c r="G24" s="83" t="s">
        <v>142</v>
      </c>
      <c r="H24" s="86" t="s">
        <v>178</v>
      </c>
      <c r="I24" s="83" t="s">
        <v>115</v>
      </c>
      <c r="J24" s="87" t="s">
        <v>122</v>
      </c>
      <c r="L24" s="52"/>
    </row>
    <row r="25" spans="1:12" ht="21.95" customHeight="1" x14ac:dyDescent="0.25">
      <c r="A25" s="74"/>
      <c r="B25" s="88" t="s">
        <v>14</v>
      </c>
      <c r="C25" s="80"/>
      <c r="E25" s="78"/>
      <c r="F25" s="89"/>
      <c r="G25" s="80"/>
      <c r="H25" s="89"/>
      <c r="I25" s="80"/>
      <c r="J25" s="90"/>
      <c r="L25" s="52"/>
    </row>
    <row r="26" spans="1:12" x14ac:dyDescent="0.25">
      <c r="A26" s="74"/>
      <c r="B26" s="425"/>
      <c r="C26" s="425"/>
      <c r="D26" s="425"/>
      <c r="E26" s="302"/>
      <c r="F26" s="257"/>
      <c r="G26" s="303"/>
      <c r="H26" s="257"/>
      <c r="I26" s="302"/>
      <c r="J26" s="258"/>
      <c r="L26" s="52"/>
    </row>
    <row r="27" spans="1:12" x14ac:dyDescent="0.25">
      <c r="A27" s="74"/>
      <c r="B27" s="425"/>
      <c r="C27" s="425"/>
      <c r="D27" s="425"/>
      <c r="E27" s="302"/>
      <c r="F27" s="257"/>
      <c r="G27" s="303"/>
      <c r="H27" s="257"/>
      <c r="I27" s="302"/>
      <c r="J27" s="258"/>
      <c r="L27" s="52"/>
    </row>
    <row r="28" spans="1:12" x14ac:dyDescent="0.25">
      <c r="A28" s="74"/>
      <c r="B28" s="425"/>
      <c r="C28" s="425"/>
      <c r="D28" s="425"/>
      <c r="E28" s="302"/>
      <c r="F28" s="257"/>
      <c r="G28" s="303"/>
      <c r="H28" s="257"/>
      <c r="I28" s="302"/>
      <c r="J28" s="258"/>
      <c r="L28" s="52"/>
    </row>
    <row r="29" spans="1:12" x14ac:dyDescent="0.25">
      <c r="A29" s="74"/>
      <c r="B29" s="425"/>
      <c r="C29" s="425"/>
      <c r="D29" s="425"/>
      <c r="E29" s="302"/>
      <c r="F29" s="257"/>
      <c r="G29" s="303"/>
      <c r="H29" s="257"/>
      <c r="I29" s="302"/>
      <c r="J29" s="258"/>
      <c r="L29" s="52"/>
    </row>
    <row r="30" spans="1:12" x14ac:dyDescent="0.25">
      <c r="A30" s="74"/>
      <c r="B30" s="425"/>
      <c r="C30" s="425"/>
      <c r="D30" s="425"/>
      <c r="E30" s="302"/>
      <c r="F30" s="257"/>
      <c r="G30" s="303"/>
      <c r="H30" s="257"/>
      <c r="I30" s="302"/>
      <c r="J30" s="258"/>
      <c r="L30" s="52"/>
    </row>
    <row r="31" spans="1:12" x14ac:dyDescent="0.25">
      <c r="A31" s="74"/>
      <c r="B31" s="425"/>
      <c r="C31" s="425"/>
      <c r="D31" s="425"/>
      <c r="E31" s="302"/>
      <c r="F31" s="257"/>
      <c r="G31" s="303"/>
      <c r="H31" s="257"/>
      <c r="I31" s="302"/>
      <c r="J31" s="258"/>
      <c r="L31" s="52"/>
    </row>
    <row r="32" spans="1:12" x14ac:dyDescent="0.25">
      <c r="A32" s="74"/>
      <c r="B32" s="428" t="s">
        <v>135</v>
      </c>
      <c r="C32" s="429"/>
      <c r="D32" s="430"/>
      <c r="E32" s="302"/>
      <c r="F32" s="257"/>
      <c r="G32" s="303"/>
      <c r="H32" s="257"/>
      <c r="I32" s="302"/>
      <c r="J32" s="258"/>
      <c r="L32" s="52"/>
    </row>
    <row r="33" spans="1:12" x14ac:dyDescent="0.25">
      <c r="A33" s="74"/>
      <c r="B33" s="425"/>
      <c r="C33" s="425"/>
      <c r="D33" s="425"/>
      <c r="E33" s="302"/>
      <c r="F33" s="257"/>
      <c r="G33" s="303"/>
      <c r="H33" s="257"/>
      <c r="I33" s="302"/>
      <c r="J33" s="258"/>
      <c r="L33" s="52"/>
    </row>
    <row r="34" spans="1:12" ht="21.95" customHeight="1" x14ac:dyDescent="0.25">
      <c r="A34" s="74"/>
      <c r="B34" s="88" t="s">
        <v>15</v>
      </c>
      <c r="C34" s="80"/>
      <c r="E34" s="78"/>
      <c r="F34" s="89"/>
      <c r="G34" s="80"/>
      <c r="H34" s="89"/>
      <c r="I34" s="80"/>
      <c r="J34" s="90"/>
      <c r="L34" s="52"/>
    </row>
    <row r="35" spans="1:12" x14ac:dyDescent="0.25">
      <c r="A35" s="74"/>
      <c r="B35" s="425"/>
      <c r="C35" s="425"/>
      <c r="D35" s="425"/>
      <c r="E35" s="302"/>
      <c r="F35" s="257"/>
      <c r="G35" s="303"/>
      <c r="H35" s="257"/>
      <c r="I35" s="302"/>
      <c r="J35" s="258"/>
      <c r="L35" s="52"/>
    </row>
    <row r="36" spans="1:12" x14ac:dyDescent="0.25">
      <c r="A36" s="74"/>
      <c r="B36" s="425"/>
      <c r="C36" s="425"/>
      <c r="D36" s="425"/>
      <c r="E36" s="302"/>
      <c r="F36" s="257"/>
      <c r="G36" s="303"/>
      <c r="H36" s="257"/>
      <c r="I36" s="302"/>
      <c r="J36" s="258"/>
      <c r="L36" s="52"/>
    </row>
    <row r="37" spans="1:12" x14ac:dyDescent="0.25">
      <c r="A37" s="74"/>
      <c r="B37" s="425"/>
      <c r="C37" s="425"/>
      <c r="D37" s="425"/>
      <c r="E37" s="302"/>
      <c r="F37" s="257"/>
      <c r="G37" s="303"/>
      <c r="H37" s="257"/>
      <c r="I37" s="302"/>
      <c r="J37" s="258"/>
      <c r="L37" s="52"/>
    </row>
    <row r="38" spans="1:12" x14ac:dyDescent="0.25">
      <c r="A38" s="74"/>
      <c r="B38" s="425"/>
      <c r="C38" s="425"/>
      <c r="D38" s="425"/>
      <c r="E38" s="302"/>
      <c r="F38" s="257"/>
      <c r="G38" s="303"/>
      <c r="H38" s="257"/>
      <c r="I38" s="302"/>
      <c r="J38" s="258"/>
      <c r="L38" s="52"/>
    </row>
    <row r="39" spans="1:12" x14ac:dyDescent="0.25">
      <c r="A39" s="74"/>
      <c r="B39" s="425"/>
      <c r="C39" s="425"/>
      <c r="D39" s="425"/>
      <c r="E39" s="302"/>
      <c r="F39" s="257"/>
      <c r="G39" s="303"/>
      <c r="H39" s="257"/>
      <c r="I39" s="302"/>
      <c r="J39" s="258"/>
      <c r="L39" s="52"/>
    </row>
    <row r="40" spans="1:12" x14ac:dyDescent="0.25">
      <c r="A40" s="74"/>
      <c r="B40" s="425"/>
      <c r="C40" s="425"/>
      <c r="D40" s="425"/>
      <c r="E40" s="302"/>
      <c r="F40" s="257"/>
      <c r="G40" s="303"/>
      <c r="H40" s="257"/>
      <c r="I40" s="302"/>
      <c r="J40" s="258"/>
      <c r="L40" s="52"/>
    </row>
    <row r="41" spans="1:12" x14ac:dyDescent="0.25">
      <c r="A41" s="74"/>
      <c r="B41" s="428" t="s">
        <v>135</v>
      </c>
      <c r="C41" s="429"/>
      <c r="D41" s="430"/>
      <c r="E41" s="302"/>
      <c r="F41" s="257"/>
      <c r="G41" s="303"/>
      <c r="H41" s="257"/>
      <c r="I41" s="302"/>
      <c r="J41" s="258"/>
      <c r="L41" s="52"/>
    </row>
    <row r="42" spans="1:12" x14ac:dyDescent="0.25">
      <c r="A42" s="74"/>
      <c r="B42" s="425"/>
      <c r="C42" s="425"/>
      <c r="D42" s="425"/>
      <c r="E42" s="302"/>
      <c r="F42" s="257"/>
      <c r="G42" s="303"/>
      <c r="H42" s="257"/>
      <c r="I42" s="302"/>
      <c r="J42" s="258"/>
      <c r="L42" s="52"/>
    </row>
    <row r="43" spans="1:12" ht="21.95" customHeight="1" x14ac:dyDescent="0.25">
      <c r="A43" s="74"/>
      <c r="B43" s="88" t="s">
        <v>408</v>
      </c>
      <c r="C43" s="80"/>
      <c r="E43" s="78"/>
      <c r="F43" s="89"/>
      <c r="G43" s="80"/>
      <c r="H43" s="89"/>
      <c r="I43" s="80"/>
      <c r="J43" s="90"/>
      <c r="L43" s="52"/>
    </row>
    <row r="44" spans="1:12" x14ac:dyDescent="0.25">
      <c r="A44" s="74"/>
      <c r="B44" s="425"/>
      <c r="C44" s="425"/>
      <c r="D44" s="425"/>
      <c r="E44" s="302"/>
      <c r="F44" s="257"/>
      <c r="G44" s="303"/>
      <c r="H44" s="257"/>
      <c r="I44" s="302"/>
      <c r="J44" s="258"/>
      <c r="L44" s="52"/>
    </row>
    <row r="45" spans="1:12" x14ac:dyDescent="0.25">
      <c r="A45" s="74"/>
      <c r="B45" s="425"/>
      <c r="C45" s="425"/>
      <c r="D45" s="425"/>
      <c r="E45" s="302"/>
      <c r="F45" s="257"/>
      <c r="G45" s="303"/>
      <c r="H45" s="257"/>
      <c r="I45" s="302"/>
      <c r="J45" s="258"/>
      <c r="L45" s="52"/>
    </row>
    <row r="46" spans="1:12" x14ac:dyDescent="0.25">
      <c r="A46" s="74"/>
      <c r="B46" s="425"/>
      <c r="C46" s="425"/>
      <c r="D46" s="425"/>
      <c r="E46" s="302"/>
      <c r="F46" s="257"/>
      <c r="G46" s="303"/>
      <c r="H46" s="257"/>
      <c r="I46" s="302"/>
      <c r="J46" s="258"/>
      <c r="L46" s="52"/>
    </row>
    <row r="47" spans="1:12" x14ac:dyDescent="0.25">
      <c r="A47" s="74"/>
      <c r="B47" s="425"/>
      <c r="C47" s="425"/>
      <c r="D47" s="425"/>
      <c r="E47" s="302"/>
      <c r="F47" s="257"/>
      <c r="G47" s="303"/>
      <c r="H47" s="257"/>
      <c r="I47" s="302"/>
      <c r="J47" s="258"/>
      <c r="L47" s="52"/>
    </row>
    <row r="48" spans="1:12" x14ac:dyDescent="0.25">
      <c r="A48" s="74"/>
      <c r="B48" s="425"/>
      <c r="C48" s="425"/>
      <c r="D48" s="425"/>
      <c r="E48" s="302"/>
      <c r="F48" s="257"/>
      <c r="G48" s="303"/>
      <c r="H48" s="257"/>
      <c r="I48" s="302"/>
      <c r="J48" s="258"/>
      <c r="L48" s="52"/>
    </row>
    <row r="49" spans="1:12" x14ac:dyDescent="0.25">
      <c r="A49" s="74"/>
      <c r="B49" s="425"/>
      <c r="C49" s="425"/>
      <c r="D49" s="425"/>
      <c r="E49" s="302"/>
      <c r="F49" s="257"/>
      <c r="G49" s="303"/>
      <c r="H49" s="257"/>
      <c r="I49" s="302"/>
      <c r="J49" s="258"/>
      <c r="L49" s="52"/>
    </row>
    <row r="50" spans="1:12" x14ac:dyDescent="0.25">
      <c r="A50" s="74"/>
      <c r="B50" s="428" t="s">
        <v>135</v>
      </c>
      <c r="C50" s="429"/>
      <c r="D50" s="430"/>
      <c r="E50" s="302"/>
      <c r="F50" s="257"/>
      <c r="G50" s="303"/>
      <c r="H50" s="257"/>
      <c r="I50" s="302"/>
      <c r="J50" s="258"/>
      <c r="L50" s="52"/>
    </row>
    <row r="51" spans="1:12" x14ac:dyDescent="0.25">
      <c r="A51" s="74"/>
      <c r="B51" s="425"/>
      <c r="C51" s="425"/>
      <c r="D51" s="425"/>
      <c r="E51" s="302"/>
      <c r="F51" s="257"/>
      <c r="G51" s="303"/>
      <c r="H51" s="257"/>
      <c r="I51" s="302"/>
      <c r="J51" s="258"/>
      <c r="L51" s="52"/>
    </row>
    <row r="52" spans="1:12" ht="21.95" customHeight="1" x14ac:dyDescent="0.25">
      <c r="A52" s="74"/>
      <c r="B52" s="88" t="s">
        <v>407</v>
      </c>
      <c r="C52" s="80"/>
      <c r="E52" s="78"/>
      <c r="F52" s="89"/>
      <c r="G52" s="80"/>
      <c r="H52" s="89"/>
      <c r="I52" s="80"/>
      <c r="J52" s="90"/>
      <c r="L52" s="52"/>
    </row>
    <row r="53" spans="1:12" x14ac:dyDescent="0.25">
      <c r="A53" s="74"/>
      <c r="B53" s="425"/>
      <c r="C53" s="425"/>
      <c r="D53" s="425"/>
      <c r="E53" s="302"/>
      <c r="F53" s="257"/>
      <c r="G53" s="303"/>
      <c r="H53" s="257"/>
      <c r="I53" s="302"/>
      <c r="J53" s="258"/>
      <c r="L53" s="52"/>
    </row>
    <row r="54" spans="1:12" x14ac:dyDescent="0.25">
      <c r="A54" s="74"/>
      <c r="B54" s="425"/>
      <c r="C54" s="425"/>
      <c r="D54" s="425"/>
      <c r="E54" s="302"/>
      <c r="F54" s="257"/>
      <c r="G54" s="303"/>
      <c r="H54" s="257"/>
      <c r="I54" s="302"/>
      <c r="J54" s="258"/>
      <c r="L54" s="52"/>
    </row>
    <row r="55" spans="1:12" x14ac:dyDescent="0.25">
      <c r="A55" s="74"/>
      <c r="B55" s="425"/>
      <c r="C55" s="425"/>
      <c r="D55" s="425"/>
      <c r="E55" s="302"/>
      <c r="F55" s="257"/>
      <c r="G55" s="303"/>
      <c r="H55" s="257"/>
      <c r="I55" s="302"/>
      <c r="J55" s="258"/>
      <c r="L55" s="52"/>
    </row>
    <row r="56" spans="1:12" x14ac:dyDescent="0.25">
      <c r="A56" s="74"/>
      <c r="B56" s="425"/>
      <c r="C56" s="425"/>
      <c r="D56" s="425"/>
      <c r="E56" s="302"/>
      <c r="F56" s="257"/>
      <c r="G56" s="303"/>
      <c r="H56" s="257"/>
      <c r="I56" s="302"/>
      <c r="J56" s="258"/>
      <c r="L56" s="52"/>
    </row>
    <row r="57" spans="1:12" x14ac:dyDescent="0.25">
      <c r="A57" s="74"/>
      <c r="B57" s="425"/>
      <c r="C57" s="425"/>
      <c r="D57" s="425"/>
      <c r="E57" s="302"/>
      <c r="F57" s="257"/>
      <c r="G57" s="303"/>
      <c r="H57" s="257"/>
      <c r="I57" s="302"/>
      <c r="J57" s="258"/>
      <c r="L57" s="52"/>
    </row>
    <row r="58" spans="1:12" x14ac:dyDescent="0.25">
      <c r="A58" s="74"/>
      <c r="B58" s="425"/>
      <c r="C58" s="425"/>
      <c r="D58" s="425"/>
      <c r="E58" s="302"/>
      <c r="F58" s="257"/>
      <c r="G58" s="303"/>
      <c r="H58" s="257"/>
      <c r="I58" s="302"/>
      <c r="J58" s="258"/>
      <c r="L58" s="52"/>
    </row>
    <row r="59" spans="1:12" x14ac:dyDescent="0.25">
      <c r="A59" s="74"/>
      <c r="B59" s="428" t="s">
        <v>135</v>
      </c>
      <c r="C59" s="429"/>
      <c r="D59" s="430"/>
      <c r="E59" s="302"/>
      <c r="F59" s="257"/>
      <c r="G59" s="303"/>
      <c r="H59" s="257"/>
      <c r="I59" s="302"/>
      <c r="J59" s="258"/>
      <c r="L59" s="52"/>
    </row>
    <row r="60" spans="1:12" x14ac:dyDescent="0.25">
      <c r="A60" s="74"/>
      <c r="B60" s="425"/>
      <c r="C60" s="425"/>
      <c r="D60" s="425"/>
      <c r="E60" s="302"/>
      <c r="F60" s="257"/>
      <c r="G60" s="303"/>
      <c r="H60" s="257"/>
      <c r="I60" s="302"/>
      <c r="J60" s="258"/>
      <c r="L60" s="52"/>
    </row>
    <row r="61" spans="1:12" x14ac:dyDescent="0.25">
      <c r="A61" s="74"/>
      <c r="B61" s="44" t="s">
        <v>337</v>
      </c>
      <c r="E61" s="304">
        <f>SUM(E26:E60)</f>
        <v>0</v>
      </c>
      <c r="G61" s="304">
        <f>SUM(G26:G60)</f>
        <v>0</v>
      </c>
      <c r="I61" s="304">
        <f>SUM(I26:I60)</f>
        <v>0</v>
      </c>
      <c r="J61" s="76"/>
      <c r="L61" s="52"/>
    </row>
    <row r="62" spans="1:12" x14ac:dyDescent="0.25">
      <c r="A62" s="74"/>
      <c r="B62" s="44" t="s">
        <v>338</v>
      </c>
      <c r="G62" s="300" t="e">
        <f>G61/E61</f>
        <v>#DIV/0!</v>
      </c>
      <c r="I62" s="300" t="e">
        <f>I61/E61</f>
        <v>#DIV/0!</v>
      </c>
      <c r="J62" s="76"/>
      <c r="L62" s="52"/>
    </row>
    <row r="63" spans="1:12" x14ac:dyDescent="0.25">
      <c r="A63" s="74"/>
      <c r="B63" s="44" t="s">
        <v>144</v>
      </c>
      <c r="G63" s="92" t="e">
        <f>IF(G62&lt;(1/3),"Yes","No")</f>
        <v>#DIV/0!</v>
      </c>
      <c r="I63" s="92" t="e">
        <f>IF(I62&lt;(1/3),"Yes","No")</f>
        <v>#DIV/0!</v>
      </c>
      <c r="J63" s="76"/>
      <c r="L63" s="52"/>
    </row>
    <row r="64" spans="1:12" x14ac:dyDescent="0.25">
      <c r="A64" s="74"/>
      <c r="B64" s="44" t="s">
        <v>145</v>
      </c>
      <c r="G64" s="92" t="e">
        <f>IF(G62&gt;(2/3),"Yes","No")</f>
        <v>#DIV/0!</v>
      </c>
      <c r="I64" s="92" t="e">
        <f>IF(I62&gt;(2/3),"Yes","No")</f>
        <v>#DIV/0!</v>
      </c>
      <c r="J64" s="76"/>
      <c r="L64" s="52"/>
    </row>
    <row r="65" spans="1:12" x14ac:dyDescent="0.25">
      <c r="A65" s="74"/>
      <c r="J65" s="76"/>
      <c r="L65" s="52"/>
    </row>
    <row r="66" spans="1:12" x14ac:dyDescent="0.25">
      <c r="A66" s="93" t="s">
        <v>103</v>
      </c>
      <c r="G66" s="92"/>
      <c r="I66" s="92"/>
      <c r="J66" s="76"/>
      <c r="L66" s="52"/>
    </row>
    <row r="67" spans="1:12" x14ac:dyDescent="0.25">
      <c r="A67" s="94" t="s">
        <v>123</v>
      </c>
      <c r="B67" s="417"/>
      <c r="C67" s="418"/>
      <c r="D67" s="418"/>
      <c r="E67" s="418"/>
      <c r="F67" s="418"/>
      <c r="G67" s="418"/>
      <c r="H67" s="418"/>
      <c r="I67" s="418"/>
      <c r="J67" s="419"/>
      <c r="L67" s="52"/>
    </row>
    <row r="68" spans="1:12" x14ac:dyDescent="0.25">
      <c r="A68" s="94" t="s">
        <v>124</v>
      </c>
      <c r="B68" s="417"/>
      <c r="C68" s="418"/>
      <c r="D68" s="418"/>
      <c r="E68" s="418"/>
      <c r="F68" s="418"/>
      <c r="G68" s="418"/>
      <c r="H68" s="418"/>
      <c r="I68" s="418"/>
      <c r="J68" s="419"/>
      <c r="L68" s="52"/>
    </row>
    <row r="69" spans="1:12" x14ac:dyDescent="0.25">
      <c r="A69" s="94" t="s">
        <v>125</v>
      </c>
      <c r="B69" s="420" t="s">
        <v>136</v>
      </c>
      <c r="C69" s="421"/>
      <c r="D69" s="421"/>
      <c r="E69" s="421"/>
      <c r="F69" s="421"/>
      <c r="G69" s="421"/>
      <c r="H69" s="421"/>
      <c r="I69" s="421"/>
      <c r="J69" s="422"/>
      <c r="L69" s="52"/>
    </row>
    <row r="70" spans="1:12" ht="16.5" thickBot="1" x14ac:dyDescent="0.3">
      <c r="A70" s="95"/>
      <c r="B70" s="96"/>
      <c r="C70" s="96"/>
      <c r="D70" s="96"/>
      <c r="E70" s="96"/>
      <c r="F70" s="96"/>
      <c r="G70" s="97"/>
      <c r="H70" s="96"/>
      <c r="I70" s="97"/>
      <c r="J70" s="98"/>
      <c r="L70" s="52"/>
    </row>
    <row r="71" spans="1:12" ht="16.5" thickBot="1" x14ac:dyDescent="0.3">
      <c r="A71" s="99"/>
      <c r="G71" s="100"/>
      <c r="I71" s="100"/>
      <c r="L71" s="52"/>
    </row>
    <row r="72" spans="1:12" ht="16.5" thickBot="1" x14ac:dyDescent="0.3">
      <c r="A72" s="412" t="s">
        <v>156</v>
      </c>
      <c r="B72" s="413"/>
      <c r="C72" s="413"/>
      <c r="D72" s="413"/>
      <c r="E72" s="413"/>
      <c r="F72" s="413"/>
      <c r="G72" s="413"/>
      <c r="H72" s="413"/>
      <c r="I72" s="413"/>
      <c r="J72" s="414"/>
      <c r="L72" s="52"/>
    </row>
    <row r="73" spans="1:12" x14ac:dyDescent="0.25">
      <c r="A73" s="74" t="s">
        <v>113</v>
      </c>
      <c r="B73" s="44" t="s">
        <v>163</v>
      </c>
      <c r="J73" s="101" t="e">
        <f>G63</f>
        <v>#DIV/0!</v>
      </c>
    </row>
    <row r="74" spans="1:12" x14ac:dyDescent="0.25">
      <c r="A74" s="93"/>
      <c r="B74" s="77" t="s">
        <v>149</v>
      </c>
      <c r="J74" s="102"/>
      <c r="L74" s="52"/>
    </row>
    <row r="75" spans="1:12" x14ac:dyDescent="0.25">
      <c r="A75" s="93"/>
      <c r="J75" s="76"/>
      <c r="L75" s="52"/>
    </row>
    <row r="76" spans="1:12" ht="15" customHeight="1" x14ac:dyDescent="0.25">
      <c r="A76" s="74" t="s">
        <v>114</v>
      </c>
      <c r="B76" s="44" t="s">
        <v>164</v>
      </c>
      <c r="J76" s="101" t="e">
        <f>G64</f>
        <v>#DIV/0!</v>
      </c>
    </row>
    <row r="77" spans="1:12" ht="15" customHeight="1" x14ac:dyDescent="0.25">
      <c r="A77" s="74"/>
      <c r="B77" s="77" t="s">
        <v>148</v>
      </c>
      <c r="C77" s="77"/>
      <c r="J77" s="102"/>
    </row>
    <row r="78" spans="1:12" ht="15" customHeight="1" x14ac:dyDescent="0.25">
      <c r="A78" s="74"/>
      <c r="B78" s="103" t="s">
        <v>112</v>
      </c>
      <c r="C78" s="415" t="s">
        <v>331</v>
      </c>
      <c r="D78" s="415"/>
      <c r="E78" s="415"/>
      <c r="F78" s="415"/>
      <c r="G78" s="415"/>
      <c r="H78" s="415"/>
      <c r="J78" s="102"/>
    </row>
    <row r="79" spans="1:12" ht="15" customHeight="1" x14ac:dyDescent="0.25">
      <c r="A79" s="74"/>
      <c r="C79" s="415"/>
      <c r="D79" s="415"/>
      <c r="E79" s="415"/>
      <c r="F79" s="415"/>
      <c r="G79" s="415"/>
      <c r="H79" s="415"/>
      <c r="J79" s="102"/>
    </row>
    <row r="80" spans="1:12" x14ac:dyDescent="0.25">
      <c r="A80" s="74"/>
      <c r="B80" s="103" t="s">
        <v>113</v>
      </c>
      <c r="C80" s="77" t="s">
        <v>150</v>
      </c>
      <c r="J80" s="76"/>
    </row>
    <row r="81" spans="1:12" x14ac:dyDescent="0.25">
      <c r="A81" s="74"/>
      <c r="J81" s="76"/>
    </row>
    <row r="82" spans="1:12" x14ac:dyDescent="0.25">
      <c r="A82" s="74" t="s">
        <v>116</v>
      </c>
      <c r="B82" s="44" t="s">
        <v>151</v>
      </c>
      <c r="J82" s="76"/>
    </row>
    <row r="83" spans="1:12" x14ac:dyDescent="0.25">
      <c r="A83" s="74"/>
      <c r="J83" s="76"/>
    </row>
    <row r="84" spans="1:12" x14ac:dyDescent="0.25">
      <c r="A84" s="74"/>
      <c r="B84" s="50" t="s">
        <v>395</v>
      </c>
      <c r="F84" s="426"/>
      <c r="G84" s="426"/>
      <c r="H84" s="426"/>
      <c r="I84" s="426"/>
      <c r="J84" s="427"/>
    </row>
    <row r="85" spans="1:12" x14ac:dyDescent="0.25">
      <c r="A85" s="74"/>
      <c r="B85" s="50"/>
      <c r="F85" s="104"/>
      <c r="G85" s="104"/>
      <c r="H85" s="104"/>
      <c r="I85" s="104"/>
      <c r="J85" s="105"/>
    </row>
    <row r="86" spans="1:12" x14ac:dyDescent="0.25">
      <c r="A86" s="106"/>
      <c r="C86" s="78"/>
      <c r="D86" s="80"/>
      <c r="F86" s="80"/>
      <c r="H86" s="80" t="s">
        <v>120</v>
      </c>
      <c r="I86" s="80" t="s">
        <v>120</v>
      </c>
      <c r="J86" s="81" t="s">
        <v>121</v>
      </c>
    </row>
    <row r="87" spans="1:12" ht="15" customHeight="1" x14ac:dyDescent="0.25">
      <c r="A87" s="106"/>
      <c r="C87" s="51"/>
      <c r="D87" s="51"/>
      <c r="F87" s="80"/>
      <c r="H87" s="107" t="s">
        <v>48</v>
      </c>
      <c r="I87" s="108" t="s">
        <v>47</v>
      </c>
      <c r="J87" s="81" t="s">
        <v>126</v>
      </c>
    </row>
    <row r="88" spans="1:12" x14ac:dyDescent="0.25">
      <c r="A88" s="106"/>
      <c r="B88" s="109" t="s">
        <v>339</v>
      </c>
      <c r="C88" s="109"/>
      <c r="D88" s="109"/>
      <c r="E88" s="84"/>
      <c r="F88" s="83"/>
      <c r="G88" s="84"/>
      <c r="H88" s="83" t="s">
        <v>111</v>
      </c>
      <c r="I88" s="83" t="s">
        <v>111</v>
      </c>
      <c r="J88" s="110" t="s">
        <v>122</v>
      </c>
    </row>
    <row r="89" spans="1:12" ht="21.95" customHeight="1" x14ac:dyDescent="0.25">
      <c r="A89" s="416"/>
      <c r="B89" s="88" t="s">
        <v>14</v>
      </c>
      <c r="C89" s="80"/>
      <c r="E89" s="78"/>
      <c r="F89" s="89"/>
      <c r="G89" s="80"/>
      <c r="H89" s="89"/>
      <c r="I89" s="80"/>
      <c r="J89" s="90"/>
      <c r="L89" s="52"/>
    </row>
    <row r="90" spans="1:12" x14ac:dyDescent="0.25">
      <c r="A90" s="416"/>
      <c r="B90" s="431"/>
      <c r="C90" s="431"/>
      <c r="D90" s="431"/>
      <c r="E90" s="431"/>
      <c r="F90" s="431"/>
      <c r="G90" s="431"/>
      <c r="H90" s="259"/>
      <c r="I90" s="259"/>
      <c r="J90" s="260"/>
    </row>
    <row r="91" spans="1:12" x14ac:dyDescent="0.25">
      <c r="A91" s="416"/>
      <c r="B91" s="431"/>
      <c r="C91" s="431"/>
      <c r="D91" s="431"/>
      <c r="E91" s="431"/>
      <c r="F91" s="431"/>
      <c r="G91" s="431"/>
      <c r="H91" s="259"/>
      <c r="I91" s="259"/>
      <c r="J91" s="260"/>
    </row>
    <row r="92" spans="1:12" x14ac:dyDescent="0.25">
      <c r="A92" s="416"/>
      <c r="B92" s="431"/>
      <c r="C92" s="431"/>
      <c r="D92" s="431"/>
      <c r="E92" s="431"/>
      <c r="F92" s="431"/>
      <c r="G92" s="431"/>
      <c r="H92" s="259"/>
      <c r="I92" s="259"/>
      <c r="J92" s="260"/>
    </row>
    <row r="93" spans="1:12" x14ac:dyDescent="0.25">
      <c r="A93" s="416"/>
      <c r="B93" s="431"/>
      <c r="C93" s="431"/>
      <c r="D93" s="431"/>
      <c r="E93" s="431"/>
      <c r="F93" s="431"/>
      <c r="G93" s="431"/>
      <c r="H93" s="259"/>
      <c r="I93" s="259"/>
      <c r="J93" s="260"/>
    </row>
    <row r="94" spans="1:12" x14ac:dyDescent="0.25">
      <c r="A94" s="416"/>
      <c r="B94" s="431"/>
      <c r="C94" s="431"/>
      <c r="D94" s="431"/>
      <c r="E94" s="431"/>
      <c r="F94" s="431"/>
      <c r="G94" s="431"/>
      <c r="H94" s="259"/>
      <c r="I94" s="259"/>
      <c r="J94" s="260"/>
    </row>
    <row r="95" spans="1:12" x14ac:dyDescent="0.25">
      <c r="A95" s="416"/>
      <c r="B95" s="432" t="s">
        <v>135</v>
      </c>
      <c r="C95" s="432"/>
      <c r="D95" s="432"/>
      <c r="E95" s="432"/>
      <c r="F95" s="432"/>
      <c r="G95" s="432"/>
      <c r="H95" s="259"/>
      <c r="I95" s="259"/>
      <c r="J95" s="260"/>
    </row>
    <row r="96" spans="1:12" x14ac:dyDescent="0.25">
      <c r="A96" s="416"/>
      <c r="B96" s="431"/>
      <c r="C96" s="431"/>
      <c r="D96" s="431"/>
      <c r="E96" s="431"/>
      <c r="F96" s="431"/>
      <c r="G96" s="431"/>
      <c r="H96" s="259"/>
      <c r="I96" s="259"/>
      <c r="J96" s="260"/>
    </row>
    <row r="97" spans="1:12" ht="21.95" customHeight="1" x14ac:dyDescent="0.25">
      <c r="A97" s="416"/>
      <c r="B97" s="88" t="s">
        <v>15</v>
      </c>
      <c r="C97" s="80"/>
      <c r="E97" s="78"/>
      <c r="F97" s="89"/>
      <c r="G97" s="80"/>
      <c r="H97" s="89"/>
      <c r="I97" s="80"/>
      <c r="J97" s="90"/>
      <c r="L97" s="52"/>
    </row>
    <row r="98" spans="1:12" x14ac:dyDescent="0.25">
      <c r="A98" s="416"/>
      <c r="B98" s="431"/>
      <c r="C98" s="431"/>
      <c r="D98" s="431"/>
      <c r="E98" s="431"/>
      <c r="F98" s="431"/>
      <c r="G98" s="431"/>
      <c r="H98" s="259"/>
      <c r="I98" s="259"/>
      <c r="J98" s="260"/>
    </row>
    <row r="99" spans="1:12" x14ac:dyDescent="0.25">
      <c r="A99" s="416"/>
      <c r="B99" s="431"/>
      <c r="C99" s="431"/>
      <c r="D99" s="431"/>
      <c r="E99" s="431"/>
      <c r="F99" s="431"/>
      <c r="G99" s="431"/>
      <c r="H99" s="259"/>
      <c r="I99" s="259"/>
      <c r="J99" s="260"/>
    </row>
    <row r="100" spans="1:12" x14ac:dyDescent="0.25">
      <c r="A100" s="416"/>
      <c r="B100" s="431"/>
      <c r="C100" s="431"/>
      <c r="D100" s="431"/>
      <c r="E100" s="431"/>
      <c r="F100" s="431"/>
      <c r="G100" s="431"/>
      <c r="H100" s="259"/>
      <c r="I100" s="259"/>
      <c r="J100" s="260"/>
    </row>
    <row r="101" spans="1:12" x14ac:dyDescent="0.25">
      <c r="A101" s="416"/>
      <c r="B101" s="431"/>
      <c r="C101" s="431"/>
      <c r="D101" s="431"/>
      <c r="E101" s="431"/>
      <c r="F101" s="431"/>
      <c r="G101" s="431"/>
      <c r="H101" s="259"/>
      <c r="I101" s="259"/>
      <c r="J101" s="260"/>
    </row>
    <row r="102" spans="1:12" x14ac:dyDescent="0.25">
      <c r="A102" s="416"/>
      <c r="B102" s="431"/>
      <c r="C102" s="431"/>
      <c r="D102" s="431"/>
      <c r="E102" s="431"/>
      <c r="F102" s="431"/>
      <c r="G102" s="431"/>
      <c r="H102" s="259"/>
      <c r="I102" s="259"/>
      <c r="J102" s="260"/>
    </row>
    <row r="103" spans="1:12" x14ac:dyDescent="0.25">
      <c r="A103" s="416"/>
      <c r="B103" s="432" t="s">
        <v>135</v>
      </c>
      <c r="C103" s="432"/>
      <c r="D103" s="432"/>
      <c r="E103" s="432"/>
      <c r="F103" s="432"/>
      <c r="G103" s="432"/>
      <c r="H103" s="259"/>
      <c r="I103" s="259"/>
      <c r="J103" s="260"/>
    </row>
    <row r="104" spans="1:12" x14ac:dyDescent="0.25">
      <c r="A104" s="416"/>
      <c r="B104" s="431"/>
      <c r="C104" s="431"/>
      <c r="D104" s="431"/>
      <c r="E104" s="431"/>
      <c r="F104" s="431"/>
      <c r="G104" s="431"/>
      <c r="H104" s="259"/>
      <c r="I104" s="259"/>
      <c r="J104" s="260"/>
    </row>
    <row r="105" spans="1:12" ht="21.95" customHeight="1" x14ac:dyDescent="0.25">
      <c r="A105" s="416"/>
      <c r="B105" s="88" t="s">
        <v>408</v>
      </c>
      <c r="C105" s="80"/>
      <c r="E105" s="78"/>
      <c r="F105" s="89"/>
      <c r="G105" s="80"/>
      <c r="H105" s="89"/>
      <c r="I105" s="80"/>
      <c r="J105" s="90"/>
      <c r="L105" s="52"/>
    </row>
    <row r="106" spans="1:12" x14ac:dyDescent="0.25">
      <c r="A106" s="416"/>
      <c r="B106" s="431"/>
      <c r="C106" s="431"/>
      <c r="D106" s="431"/>
      <c r="E106" s="431"/>
      <c r="F106" s="431"/>
      <c r="G106" s="431"/>
      <c r="H106" s="259"/>
      <c r="I106" s="259"/>
      <c r="J106" s="260"/>
    </row>
    <row r="107" spans="1:12" x14ac:dyDescent="0.25">
      <c r="A107" s="416"/>
      <c r="B107" s="431"/>
      <c r="C107" s="431"/>
      <c r="D107" s="431"/>
      <c r="E107" s="431"/>
      <c r="F107" s="431"/>
      <c r="G107" s="431"/>
      <c r="H107" s="259"/>
      <c r="I107" s="259"/>
      <c r="J107" s="260"/>
    </row>
    <row r="108" spans="1:12" x14ac:dyDescent="0.25">
      <c r="A108" s="416"/>
      <c r="B108" s="431"/>
      <c r="C108" s="431"/>
      <c r="D108" s="431"/>
      <c r="E108" s="431"/>
      <c r="F108" s="431"/>
      <c r="G108" s="431"/>
      <c r="H108" s="259"/>
      <c r="I108" s="259"/>
      <c r="J108" s="260"/>
    </row>
    <row r="109" spans="1:12" x14ac:dyDescent="0.25">
      <c r="A109" s="416"/>
      <c r="B109" s="431"/>
      <c r="C109" s="431"/>
      <c r="D109" s="431"/>
      <c r="E109" s="431"/>
      <c r="F109" s="431"/>
      <c r="G109" s="431"/>
      <c r="H109" s="259"/>
      <c r="I109" s="259"/>
      <c r="J109" s="260"/>
    </row>
    <row r="110" spans="1:12" x14ac:dyDescent="0.25">
      <c r="A110" s="416"/>
      <c r="B110" s="431"/>
      <c r="C110" s="431"/>
      <c r="D110" s="431"/>
      <c r="E110" s="431"/>
      <c r="F110" s="431"/>
      <c r="G110" s="431"/>
      <c r="H110" s="259"/>
      <c r="I110" s="259"/>
      <c r="J110" s="260"/>
    </row>
    <row r="111" spans="1:12" x14ac:dyDescent="0.25">
      <c r="A111" s="416"/>
      <c r="B111" s="432" t="s">
        <v>135</v>
      </c>
      <c r="C111" s="432"/>
      <c r="D111" s="432"/>
      <c r="E111" s="432"/>
      <c r="F111" s="432"/>
      <c r="G111" s="432"/>
      <c r="H111" s="259"/>
      <c r="I111" s="259"/>
      <c r="J111" s="260"/>
    </row>
    <row r="112" spans="1:12" x14ac:dyDescent="0.25">
      <c r="A112" s="416"/>
      <c r="B112" s="431"/>
      <c r="C112" s="431"/>
      <c r="D112" s="431"/>
      <c r="E112" s="431"/>
      <c r="F112" s="431"/>
      <c r="G112" s="431"/>
      <c r="H112" s="259"/>
      <c r="I112" s="259"/>
      <c r="J112" s="260"/>
    </row>
    <row r="113" spans="1:12" ht="21.95" customHeight="1" x14ac:dyDescent="0.25">
      <c r="A113" s="416"/>
      <c r="B113" s="88" t="s">
        <v>407</v>
      </c>
      <c r="C113" s="80"/>
      <c r="E113" s="78"/>
      <c r="F113" s="89"/>
      <c r="G113" s="80"/>
      <c r="H113" s="89"/>
      <c r="I113" s="80"/>
      <c r="J113" s="90"/>
      <c r="L113" s="52"/>
    </row>
    <row r="114" spans="1:12" x14ac:dyDescent="0.25">
      <c r="A114" s="111"/>
      <c r="B114" s="431"/>
      <c r="C114" s="431"/>
      <c r="D114" s="431"/>
      <c r="E114" s="431"/>
      <c r="F114" s="431"/>
      <c r="G114" s="431"/>
      <c r="H114" s="259"/>
      <c r="I114" s="259"/>
      <c r="J114" s="260"/>
    </row>
    <row r="115" spans="1:12" x14ac:dyDescent="0.25">
      <c r="A115" s="111"/>
      <c r="B115" s="431"/>
      <c r="C115" s="431"/>
      <c r="D115" s="431"/>
      <c r="E115" s="431"/>
      <c r="F115" s="431"/>
      <c r="G115" s="431"/>
      <c r="H115" s="259"/>
      <c r="I115" s="259"/>
      <c r="J115" s="260"/>
    </row>
    <row r="116" spans="1:12" x14ac:dyDescent="0.25">
      <c r="A116" s="111"/>
      <c r="B116" s="431"/>
      <c r="C116" s="431"/>
      <c r="D116" s="431"/>
      <c r="E116" s="431"/>
      <c r="F116" s="431"/>
      <c r="G116" s="431"/>
      <c r="H116" s="259"/>
      <c r="I116" s="259"/>
      <c r="J116" s="260"/>
    </row>
    <row r="117" spans="1:12" x14ac:dyDescent="0.25">
      <c r="A117" s="111"/>
      <c r="B117" s="431"/>
      <c r="C117" s="431"/>
      <c r="D117" s="431"/>
      <c r="E117" s="431"/>
      <c r="F117" s="431"/>
      <c r="G117" s="431"/>
      <c r="H117" s="259"/>
      <c r="I117" s="259"/>
      <c r="J117" s="260"/>
    </row>
    <row r="118" spans="1:12" x14ac:dyDescent="0.25">
      <c r="A118" s="111"/>
      <c r="B118" s="431"/>
      <c r="C118" s="431"/>
      <c r="D118" s="431"/>
      <c r="E118" s="431"/>
      <c r="F118" s="431"/>
      <c r="G118" s="431"/>
      <c r="H118" s="259"/>
      <c r="I118" s="259"/>
      <c r="J118" s="260"/>
    </row>
    <row r="119" spans="1:12" x14ac:dyDescent="0.25">
      <c r="A119" s="111"/>
      <c r="B119" s="432" t="s">
        <v>135</v>
      </c>
      <c r="C119" s="432"/>
      <c r="D119" s="432"/>
      <c r="E119" s="432"/>
      <c r="F119" s="432"/>
      <c r="G119" s="432"/>
      <c r="H119" s="259"/>
      <c r="I119" s="259"/>
      <c r="J119" s="260"/>
    </row>
    <row r="120" spans="1:12" x14ac:dyDescent="0.25">
      <c r="A120" s="111"/>
      <c r="B120" s="431"/>
      <c r="C120" s="431"/>
      <c r="D120" s="431"/>
      <c r="E120" s="431"/>
      <c r="F120" s="431"/>
      <c r="G120" s="431"/>
      <c r="H120" s="259"/>
      <c r="I120" s="259"/>
      <c r="J120" s="260"/>
    </row>
    <row r="121" spans="1:12" x14ac:dyDescent="0.25">
      <c r="A121" s="111"/>
      <c r="B121" s="112"/>
      <c r="C121" s="113"/>
      <c r="D121" s="114"/>
      <c r="E121" s="115"/>
      <c r="F121" s="115"/>
      <c r="G121" s="115"/>
      <c r="H121" s="116"/>
      <c r="I121" s="116"/>
      <c r="J121" s="117"/>
    </row>
    <row r="122" spans="1:12" x14ac:dyDescent="0.25">
      <c r="A122" s="74" t="s">
        <v>117</v>
      </c>
      <c r="B122" s="118" t="s">
        <v>318</v>
      </c>
      <c r="C122" s="119"/>
      <c r="D122" s="119"/>
      <c r="E122" s="120"/>
      <c r="F122" s="120"/>
      <c r="G122" s="120"/>
      <c r="H122" s="120"/>
      <c r="I122" s="114"/>
      <c r="J122" s="117"/>
    </row>
    <row r="123" spans="1:12" x14ac:dyDescent="0.25">
      <c r="A123" s="106"/>
      <c r="B123" s="423"/>
      <c r="C123" s="423"/>
      <c r="D123" s="423"/>
      <c r="E123" s="423"/>
      <c r="F123" s="423"/>
      <c r="G123" s="423"/>
      <c r="H123" s="423"/>
      <c r="I123" s="423"/>
      <c r="J123" s="424"/>
    </row>
    <row r="124" spans="1:12" x14ac:dyDescent="0.25">
      <c r="A124" s="106"/>
      <c r="B124" s="423"/>
      <c r="C124" s="423"/>
      <c r="D124" s="423"/>
      <c r="E124" s="423"/>
      <c r="F124" s="423"/>
      <c r="G124" s="423"/>
      <c r="H124" s="423"/>
      <c r="I124" s="423"/>
      <c r="J124" s="424"/>
    </row>
    <row r="125" spans="1:12" x14ac:dyDescent="0.25">
      <c r="A125" s="111"/>
      <c r="B125" s="112"/>
      <c r="C125" s="113"/>
      <c r="D125" s="114"/>
      <c r="E125" s="115"/>
      <c r="F125" s="115"/>
      <c r="G125" s="115"/>
      <c r="H125" s="116"/>
      <c r="I125" s="116"/>
      <c r="J125" s="117"/>
    </row>
    <row r="126" spans="1:12" x14ac:dyDescent="0.25">
      <c r="A126" s="93" t="s">
        <v>103</v>
      </c>
      <c r="G126" s="92"/>
      <c r="I126" s="92"/>
      <c r="J126" s="76"/>
    </row>
    <row r="127" spans="1:12" x14ac:dyDescent="0.25">
      <c r="A127" s="94" t="s">
        <v>137</v>
      </c>
      <c r="B127" s="417"/>
      <c r="C127" s="418"/>
      <c r="D127" s="418"/>
      <c r="E127" s="418"/>
      <c r="F127" s="418"/>
      <c r="G127" s="418"/>
      <c r="H127" s="418"/>
      <c r="I127" s="418"/>
      <c r="J127" s="419"/>
    </row>
    <row r="128" spans="1:12" x14ac:dyDescent="0.25">
      <c r="A128" s="94" t="s">
        <v>138</v>
      </c>
      <c r="B128" s="417"/>
      <c r="C128" s="418"/>
      <c r="D128" s="418"/>
      <c r="E128" s="418"/>
      <c r="F128" s="418"/>
      <c r="G128" s="418"/>
      <c r="H128" s="418"/>
      <c r="I128" s="418"/>
      <c r="J128" s="419"/>
    </row>
    <row r="129" spans="1:10" ht="15" customHeight="1" x14ac:dyDescent="0.25">
      <c r="A129" s="94" t="s">
        <v>139</v>
      </c>
      <c r="B129" s="420" t="s">
        <v>136</v>
      </c>
      <c r="C129" s="421"/>
      <c r="D129" s="421"/>
      <c r="E129" s="421"/>
      <c r="F129" s="421"/>
      <c r="G129" s="421"/>
      <c r="H129" s="421"/>
      <c r="I129" s="421"/>
      <c r="J129" s="422"/>
    </row>
    <row r="130" spans="1:10" ht="15.75" thickBot="1" x14ac:dyDescent="0.3">
      <c r="A130" s="121"/>
      <c r="B130" s="96"/>
      <c r="C130" s="96"/>
      <c r="D130" s="96"/>
      <c r="E130" s="96"/>
      <c r="F130" s="96"/>
      <c r="G130" s="96"/>
      <c r="H130" s="96"/>
      <c r="I130" s="96"/>
      <c r="J130" s="98"/>
    </row>
    <row r="131" spans="1:10" ht="15.75" thickBot="1" x14ac:dyDescent="0.3"/>
    <row r="132" spans="1:10" ht="16.5" thickBot="1" x14ac:dyDescent="0.3">
      <c r="A132" s="412" t="s">
        <v>157</v>
      </c>
      <c r="B132" s="413"/>
      <c r="C132" s="413"/>
      <c r="D132" s="413"/>
      <c r="E132" s="413"/>
      <c r="F132" s="413"/>
      <c r="G132" s="413"/>
      <c r="H132" s="413"/>
      <c r="I132" s="413"/>
      <c r="J132" s="414"/>
    </row>
    <row r="133" spans="1:10" x14ac:dyDescent="0.25">
      <c r="A133" s="74" t="s">
        <v>118</v>
      </c>
      <c r="B133" s="44" t="s">
        <v>152</v>
      </c>
      <c r="J133" s="101" t="e">
        <f>I63</f>
        <v>#DIV/0!</v>
      </c>
    </row>
    <row r="134" spans="1:10" x14ac:dyDescent="0.25">
      <c r="A134" s="93"/>
      <c r="B134" s="77" t="s">
        <v>153</v>
      </c>
      <c r="J134" s="102"/>
    </row>
    <row r="135" spans="1:10" x14ac:dyDescent="0.25">
      <c r="A135" s="93"/>
      <c r="J135" s="76"/>
    </row>
    <row r="136" spans="1:10" x14ac:dyDescent="0.25">
      <c r="A136" s="74" t="s">
        <v>127</v>
      </c>
      <c r="B136" s="44" t="s">
        <v>119</v>
      </c>
      <c r="J136" s="101" t="e">
        <f>I64</f>
        <v>#DIV/0!</v>
      </c>
    </row>
    <row r="137" spans="1:10" x14ac:dyDescent="0.25">
      <c r="A137" s="74"/>
      <c r="B137" s="77" t="s">
        <v>148</v>
      </c>
      <c r="C137" s="77"/>
      <c r="J137" s="102"/>
    </row>
    <row r="138" spans="1:10" ht="15" customHeight="1" x14ac:dyDescent="0.25">
      <c r="A138" s="74"/>
      <c r="B138" s="103" t="s">
        <v>112</v>
      </c>
      <c r="C138" s="415" t="s">
        <v>154</v>
      </c>
      <c r="D138" s="415"/>
      <c r="E138" s="415"/>
      <c r="F138" s="415"/>
      <c r="G138" s="415"/>
      <c r="H138" s="415"/>
      <c r="J138" s="102"/>
    </row>
    <row r="139" spans="1:10" x14ac:dyDescent="0.25">
      <c r="A139" s="74"/>
      <c r="C139" s="415"/>
      <c r="D139" s="415"/>
      <c r="E139" s="415"/>
      <c r="F139" s="415"/>
      <c r="G139" s="415"/>
      <c r="H139" s="415"/>
      <c r="J139" s="102"/>
    </row>
    <row r="140" spans="1:10" x14ac:dyDescent="0.25">
      <c r="A140" s="74"/>
      <c r="B140" s="103" t="s">
        <v>113</v>
      </c>
      <c r="C140" s="77" t="s">
        <v>155</v>
      </c>
      <c r="J140" s="76"/>
    </row>
    <row r="141" spans="1:10" x14ac:dyDescent="0.25">
      <c r="A141" s="74"/>
      <c r="J141" s="76"/>
    </row>
    <row r="142" spans="1:10" x14ac:dyDescent="0.25">
      <c r="A142" s="74" t="s">
        <v>128</v>
      </c>
      <c r="B142" s="44" t="s">
        <v>151</v>
      </c>
      <c r="J142" s="76"/>
    </row>
    <row r="143" spans="1:10" x14ac:dyDescent="0.25">
      <c r="A143" s="106"/>
      <c r="C143" s="78"/>
      <c r="D143" s="80"/>
      <c r="F143" s="80"/>
      <c r="H143" s="80" t="s">
        <v>120</v>
      </c>
      <c r="I143" s="80" t="s">
        <v>120</v>
      </c>
      <c r="J143" s="81" t="s">
        <v>121</v>
      </c>
    </row>
    <row r="144" spans="1:10" ht="15" customHeight="1" x14ac:dyDescent="0.25">
      <c r="A144" s="106"/>
      <c r="C144" s="51"/>
      <c r="D144" s="51"/>
      <c r="F144" s="80"/>
      <c r="H144" s="107" t="s">
        <v>48</v>
      </c>
      <c r="I144" s="108" t="s">
        <v>47</v>
      </c>
      <c r="J144" s="81" t="s">
        <v>126</v>
      </c>
    </row>
    <row r="145" spans="1:12" ht="15" customHeight="1" x14ac:dyDescent="0.25">
      <c r="A145" s="106"/>
      <c r="B145" s="109" t="s">
        <v>339</v>
      </c>
      <c r="C145" s="109"/>
      <c r="D145" s="109"/>
      <c r="E145" s="84"/>
      <c r="F145" s="83"/>
      <c r="G145" s="84"/>
      <c r="H145" s="83" t="s">
        <v>111</v>
      </c>
      <c r="I145" s="83" t="s">
        <v>111</v>
      </c>
      <c r="J145" s="110" t="s">
        <v>122</v>
      </c>
    </row>
    <row r="146" spans="1:12" ht="21.95" customHeight="1" x14ac:dyDescent="0.25">
      <c r="A146" s="416"/>
      <c r="B146" s="88" t="s">
        <v>14</v>
      </c>
      <c r="C146" s="80"/>
      <c r="E146" s="78"/>
      <c r="F146" s="89"/>
      <c r="G146" s="80"/>
      <c r="H146" s="89"/>
      <c r="I146" s="80"/>
      <c r="J146" s="90"/>
      <c r="L146" s="52"/>
    </row>
    <row r="147" spans="1:12" x14ac:dyDescent="0.25">
      <c r="A147" s="416"/>
      <c r="B147" s="431"/>
      <c r="C147" s="431"/>
      <c r="D147" s="431"/>
      <c r="E147" s="431"/>
      <c r="F147" s="431"/>
      <c r="G147" s="431"/>
      <c r="H147" s="259"/>
      <c r="I147" s="259"/>
      <c r="J147" s="260"/>
    </row>
    <row r="148" spans="1:12" x14ac:dyDescent="0.25">
      <c r="A148" s="416"/>
      <c r="B148" s="431"/>
      <c r="C148" s="431"/>
      <c r="D148" s="431"/>
      <c r="E148" s="431"/>
      <c r="F148" s="431"/>
      <c r="G148" s="431"/>
      <c r="H148" s="259"/>
      <c r="I148" s="259"/>
      <c r="J148" s="260"/>
    </row>
    <row r="149" spans="1:12" x14ac:dyDescent="0.25">
      <c r="A149" s="416"/>
      <c r="B149" s="431"/>
      <c r="C149" s="431"/>
      <c r="D149" s="431"/>
      <c r="E149" s="431"/>
      <c r="F149" s="431"/>
      <c r="G149" s="431"/>
      <c r="H149" s="259"/>
      <c r="I149" s="259"/>
      <c r="J149" s="260"/>
    </row>
    <row r="150" spans="1:12" x14ac:dyDescent="0.25">
      <c r="A150" s="416"/>
      <c r="B150" s="431"/>
      <c r="C150" s="431"/>
      <c r="D150" s="431"/>
      <c r="E150" s="431"/>
      <c r="F150" s="431"/>
      <c r="G150" s="431"/>
      <c r="H150" s="259"/>
      <c r="I150" s="259"/>
      <c r="J150" s="260"/>
    </row>
    <row r="151" spans="1:12" x14ac:dyDescent="0.25">
      <c r="A151" s="416"/>
      <c r="B151" s="431"/>
      <c r="C151" s="431"/>
      <c r="D151" s="431"/>
      <c r="E151" s="431"/>
      <c r="F151" s="431"/>
      <c r="G151" s="431"/>
      <c r="H151" s="259"/>
      <c r="I151" s="259"/>
      <c r="J151" s="260"/>
    </row>
    <row r="152" spans="1:12" x14ac:dyDescent="0.25">
      <c r="A152" s="416"/>
      <c r="B152" s="432" t="s">
        <v>135</v>
      </c>
      <c r="C152" s="432"/>
      <c r="D152" s="432"/>
      <c r="E152" s="432"/>
      <c r="F152" s="432"/>
      <c r="G152" s="432"/>
      <c r="H152" s="259"/>
      <c r="I152" s="259"/>
      <c r="J152" s="260"/>
    </row>
    <row r="153" spans="1:12" x14ac:dyDescent="0.25">
      <c r="A153" s="416"/>
      <c r="B153" s="431"/>
      <c r="C153" s="431"/>
      <c r="D153" s="431"/>
      <c r="E153" s="431"/>
      <c r="F153" s="431"/>
      <c r="G153" s="431"/>
      <c r="H153" s="259"/>
      <c r="I153" s="259"/>
      <c r="J153" s="260"/>
    </row>
    <row r="154" spans="1:12" ht="21.95" customHeight="1" x14ac:dyDescent="0.25">
      <c r="A154" s="416"/>
      <c r="B154" s="88" t="s">
        <v>15</v>
      </c>
      <c r="C154" s="80"/>
      <c r="E154" s="78"/>
      <c r="F154" s="89"/>
      <c r="G154" s="80"/>
      <c r="H154" s="89"/>
      <c r="I154" s="80"/>
      <c r="J154" s="90"/>
      <c r="L154" s="52"/>
    </row>
    <row r="155" spans="1:12" x14ac:dyDescent="0.25">
      <c r="A155" s="416"/>
      <c r="B155" s="431"/>
      <c r="C155" s="431"/>
      <c r="D155" s="431"/>
      <c r="E155" s="431"/>
      <c r="F155" s="431"/>
      <c r="G155" s="431"/>
      <c r="H155" s="259"/>
      <c r="I155" s="259"/>
      <c r="J155" s="260"/>
    </row>
    <row r="156" spans="1:12" x14ac:dyDescent="0.25">
      <c r="A156" s="416"/>
      <c r="B156" s="431"/>
      <c r="C156" s="431"/>
      <c r="D156" s="431"/>
      <c r="E156" s="431"/>
      <c r="F156" s="431"/>
      <c r="G156" s="431"/>
      <c r="H156" s="259"/>
      <c r="I156" s="259"/>
      <c r="J156" s="260"/>
    </row>
    <row r="157" spans="1:12" x14ac:dyDescent="0.25">
      <c r="A157" s="416"/>
      <c r="B157" s="431"/>
      <c r="C157" s="431"/>
      <c r="D157" s="431"/>
      <c r="E157" s="431"/>
      <c r="F157" s="431"/>
      <c r="G157" s="431"/>
      <c r="H157" s="259"/>
      <c r="I157" s="259"/>
      <c r="J157" s="260"/>
    </row>
    <row r="158" spans="1:12" x14ac:dyDescent="0.25">
      <c r="A158" s="416"/>
      <c r="B158" s="431"/>
      <c r="C158" s="431"/>
      <c r="D158" s="431"/>
      <c r="E158" s="431"/>
      <c r="F158" s="431"/>
      <c r="G158" s="431"/>
      <c r="H158" s="259"/>
      <c r="I158" s="259"/>
      <c r="J158" s="260"/>
    </row>
    <row r="159" spans="1:12" x14ac:dyDescent="0.25">
      <c r="A159" s="416"/>
      <c r="B159" s="431"/>
      <c r="C159" s="431"/>
      <c r="D159" s="431"/>
      <c r="E159" s="431"/>
      <c r="F159" s="431"/>
      <c r="G159" s="431"/>
      <c r="H159" s="259"/>
      <c r="I159" s="259"/>
      <c r="J159" s="260"/>
    </row>
    <row r="160" spans="1:12" x14ac:dyDescent="0.25">
      <c r="A160" s="416"/>
      <c r="B160" s="432" t="s">
        <v>135</v>
      </c>
      <c r="C160" s="432"/>
      <c r="D160" s="432"/>
      <c r="E160" s="432"/>
      <c r="F160" s="432"/>
      <c r="G160" s="432"/>
      <c r="H160" s="259"/>
      <c r="I160" s="259"/>
      <c r="J160" s="260"/>
    </row>
    <row r="161" spans="1:12" x14ac:dyDescent="0.25">
      <c r="A161" s="416"/>
      <c r="B161" s="431"/>
      <c r="C161" s="431"/>
      <c r="D161" s="431"/>
      <c r="E161" s="431"/>
      <c r="F161" s="431"/>
      <c r="G161" s="431"/>
      <c r="H161" s="259"/>
      <c r="I161" s="259"/>
      <c r="J161" s="260"/>
    </row>
    <row r="162" spans="1:12" ht="21.95" customHeight="1" x14ac:dyDescent="0.25">
      <c r="A162" s="416"/>
      <c r="B162" s="88" t="s">
        <v>408</v>
      </c>
      <c r="C162" s="80"/>
      <c r="E162" s="78"/>
      <c r="F162" s="89"/>
      <c r="G162" s="80"/>
      <c r="H162" s="89"/>
      <c r="I162" s="80"/>
      <c r="J162" s="90"/>
      <c r="L162" s="52"/>
    </row>
    <row r="163" spans="1:12" x14ac:dyDescent="0.25">
      <c r="A163" s="416"/>
      <c r="B163" s="431"/>
      <c r="C163" s="431"/>
      <c r="D163" s="431"/>
      <c r="E163" s="431"/>
      <c r="F163" s="431"/>
      <c r="G163" s="431"/>
      <c r="H163" s="259"/>
      <c r="I163" s="259"/>
      <c r="J163" s="260"/>
    </row>
    <row r="164" spans="1:12" x14ac:dyDescent="0.25">
      <c r="A164" s="416"/>
      <c r="B164" s="431"/>
      <c r="C164" s="431"/>
      <c r="D164" s="431"/>
      <c r="E164" s="431"/>
      <c r="F164" s="431"/>
      <c r="G164" s="431"/>
      <c r="H164" s="259"/>
      <c r="I164" s="259"/>
      <c r="J164" s="260"/>
    </row>
    <row r="165" spans="1:12" x14ac:dyDescent="0.25">
      <c r="A165" s="416"/>
      <c r="B165" s="431"/>
      <c r="C165" s="431"/>
      <c r="D165" s="431"/>
      <c r="E165" s="431"/>
      <c r="F165" s="431"/>
      <c r="G165" s="431"/>
      <c r="H165" s="259"/>
      <c r="I165" s="259"/>
      <c r="J165" s="260"/>
    </row>
    <row r="166" spans="1:12" x14ac:dyDescent="0.25">
      <c r="A166" s="416"/>
      <c r="B166" s="431"/>
      <c r="C166" s="431"/>
      <c r="D166" s="431"/>
      <c r="E166" s="431"/>
      <c r="F166" s="431"/>
      <c r="G166" s="431"/>
      <c r="H166" s="259"/>
      <c r="I166" s="259"/>
      <c r="J166" s="260"/>
    </row>
    <row r="167" spans="1:12" x14ac:dyDescent="0.25">
      <c r="A167" s="416"/>
      <c r="B167" s="431"/>
      <c r="C167" s="431"/>
      <c r="D167" s="431"/>
      <c r="E167" s="431"/>
      <c r="F167" s="431"/>
      <c r="G167" s="431"/>
      <c r="H167" s="259"/>
      <c r="I167" s="259"/>
      <c r="J167" s="260"/>
    </row>
    <row r="168" spans="1:12" x14ac:dyDescent="0.25">
      <c r="A168" s="416"/>
      <c r="B168" s="432" t="s">
        <v>135</v>
      </c>
      <c r="C168" s="432"/>
      <c r="D168" s="432"/>
      <c r="E168" s="432"/>
      <c r="F168" s="432"/>
      <c r="G168" s="432"/>
      <c r="H168" s="259"/>
      <c r="I168" s="259"/>
      <c r="J168" s="260"/>
    </row>
    <row r="169" spans="1:12" x14ac:dyDescent="0.25">
      <c r="A169" s="416"/>
      <c r="B169" s="431"/>
      <c r="C169" s="431"/>
      <c r="D169" s="431"/>
      <c r="E169" s="431"/>
      <c r="F169" s="431"/>
      <c r="G169" s="431"/>
      <c r="H169" s="259"/>
      <c r="I169" s="259"/>
      <c r="J169" s="260"/>
    </row>
    <row r="170" spans="1:12" ht="21.95" customHeight="1" x14ac:dyDescent="0.25">
      <c r="A170" s="416"/>
      <c r="B170" s="88" t="s">
        <v>407</v>
      </c>
      <c r="C170" s="80"/>
      <c r="E170" s="78"/>
      <c r="F170" s="89"/>
      <c r="G170" s="80"/>
      <c r="H170" s="89"/>
      <c r="I170" s="80"/>
      <c r="J170" s="90"/>
      <c r="L170" s="52"/>
    </row>
    <row r="171" spans="1:12" x14ac:dyDescent="0.25">
      <c r="A171" s="111"/>
      <c r="B171" s="431"/>
      <c r="C171" s="431"/>
      <c r="D171" s="431"/>
      <c r="E171" s="431"/>
      <c r="F171" s="431"/>
      <c r="G171" s="431"/>
      <c r="H171" s="259"/>
      <c r="I171" s="259"/>
      <c r="J171" s="260"/>
    </row>
    <row r="172" spans="1:12" x14ac:dyDescent="0.25">
      <c r="A172" s="111"/>
      <c r="B172" s="431"/>
      <c r="C172" s="431"/>
      <c r="D172" s="431"/>
      <c r="E172" s="431"/>
      <c r="F172" s="431"/>
      <c r="G172" s="431"/>
      <c r="H172" s="259"/>
      <c r="I172" s="259"/>
      <c r="J172" s="260"/>
    </row>
    <row r="173" spans="1:12" x14ac:dyDescent="0.25">
      <c r="A173" s="111"/>
      <c r="B173" s="431"/>
      <c r="C173" s="431"/>
      <c r="D173" s="431"/>
      <c r="E173" s="431"/>
      <c r="F173" s="431"/>
      <c r="G173" s="431"/>
      <c r="H173" s="259"/>
      <c r="I173" s="259"/>
      <c r="J173" s="260"/>
    </row>
    <row r="174" spans="1:12" x14ac:dyDescent="0.25">
      <c r="A174" s="111"/>
      <c r="B174" s="431"/>
      <c r="C174" s="431"/>
      <c r="D174" s="431"/>
      <c r="E174" s="431"/>
      <c r="F174" s="431"/>
      <c r="G174" s="431"/>
      <c r="H174" s="259"/>
      <c r="I174" s="259"/>
      <c r="J174" s="260"/>
    </row>
    <row r="175" spans="1:12" x14ac:dyDescent="0.25">
      <c r="A175" s="111"/>
      <c r="B175" s="431"/>
      <c r="C175" s="431"/>
      <c r="D175" s="431"/>
      <c r="E175" s="431"/>
      <c r="F175" s="431"/>
      <c r="G175" s="431"/>
      <c r="H175" s="259"/>
      <c r="I175" s="259"/>
      <c r="J175" s="260"/>
    </row>
    <row r="176" spans="1:12" x14ac:dyDescent="0.25">
      <c r="A176" s="111"/>
      <c r="B176" s="432" t="s">
        <v>135</v>
      </c>
      <c r="C176" s="432"/>
      <c r="D176" s="432"/>
      <c r="E176" s="432"/>
      <c r="F176" s="432"/>
      <c r="G176" s="432"/>
      <c r="H176" s="259"/>
      <c r="I176" s="259"/>
      <c r="J176" s="260"/>
    </row>
    <row r="177" spans="1:10" x14ac:dyDescent="0.25">
      <c r="A177" s="111"/>
      <c r="B177" s="431"/>
      <c r="C177" s="431"/>
      <c r="D177" s="431"/>
      <c r="E177" s="431"/>
      <c r="F177" s="431"/>
      <c r="G177" s="431"/>
      <c r="H177" s="259"/>
      <c r="I177" s="259"/>
      <c r="J177" s="260"/>
    </row>
    <row r="178" spans="1:10" x14ac:dyDescent="0.25">
      <c r="A178" s="111"/>
      <c r="B178" s="112"/>
      <c r="C178" s="113"/>
      <c r="D178" s="114"/>
      <c r="E178" s="115"/>
      <c r="F178" s="115"/>
      <c r="G178" s="115"/>
      <c r="H178" s="116"/>
      <c r="I178" s="116"/>
      <c r="J178" s="117"/>
    </row>
    <row r="179" spans="1:10" x14ac:dyDescent="0.25">
      <c r="A179" s="74" t="s">
        <v>129</v>
      </c>
      <c r="B179" s="118" t="s">
        <v>318</v>
      </c>
      <c r="C179" s="119"/>
      <c r="D179" s="119"/>
      <c r="E179" s="120"/>
      <c r="F179" s="120"/>
      <c r="G179" s="120"/>
      <c r="H179" s="120"/>
      <c r="I179" s="114"/>
      <c r="J179" s="117"/>
    </row>
    <row r="180" spans="1:10" x14ac:dyDescent="0.25">
      <c r="A180" s="106"/>
      <c r="B180" s="423"/>
      <c r="C180" s="423"/>
      <c r="D180" s="423"/>
      <c r="E180" s="423"/>
      <c r="F180" s="423"/>
      <c r="G180" s="423"/>
      <c r="H180" s="423"/>
      <c r="I180" s="423"/>
      <c r="J180" s="424"/>
    </row>
    <row r="181" spans="1:10" x14ac:dyDescent="0.25">
      <c r="A181" s="106"/>
      <c r="B181" s="423"/>
      <c r="C181" s="423"/>
      <c r="D181" s="423"/>
      <c r="E181" s="423"/>
      <c r="F181" s="423"/>
      <c r="G181" s="423"/>
      <c r="H181" s="423"/>
      <c r="I181" s="423"/>
      <c r="J181" s="424"/>
    </row>
    <row r="182" spans="1:10" x14ac:dyDescent="0.25">
      <c r="A182" s="106"/>
      <c r="B182" s="119"/>
      <c r="C182" s="119"/>
      <c r="D182" s="119"/>
      <c r="E182" s="120"/>
      <c r="F182" s="120"/>
      <c r="G182" s="120"/>
      <c r="H182" s="120"/>
      <c r="I182" s="114"/>
      <c r="J182" s="117"/>
    </row>
    <row r="183" spans="1:10" x14ac:dyDescent="0.25">
      <c r="A183" s="93" t="s">
        <v>103</v>
      </c>
      <c r="G183" s="92"/>
      <c r="I183" s="92"/>
      <c r="J183" s="76"/>
    </row>
    <row r="184" spans="1:10" x14ac:dyDescent="0.25">
      <c r="A184" s="94" t="s">
        <v>158</v>
      </c>
      <c r="B184" s="417"/>
      <c r="C184" s="418"/>
      <c r="D184" s="418"/>
      <c r="E184" s="418"/>
      <c r="F184" s="418"/>
      <c r="G184" s="418"/>
      <c r="H184" s="418"/>
      <c r="I184" s="418"/>
      <c r="J184" s="419"/>
    </row>
    <row r="185" spans="1:10" x14ac:dyDescent="0.25">
      <c r="A185" s="94" t="s">
        <v>159</v>
      </c>
      <c r="B185" s="417"/>
      <c r="C185" s="418"/>
      <c r="D185" s="418"/>
      <c r="E185" s="418"/>
      <c r="F185" s="418"/>
      <c r="G185" s="418"/>
      <c r="H185" s="418"/>
      <c r="I185" s="418"/>
      <c r="J185" s="419"/>
    </row>
    <row r="186" spans="1:10" ht="15" customHeight="1" x14ac:dyDescent="0.25">
      <c r="A186" s="94" t="s">
        <v>160</v>
      </c>
      <c r="B186" s="420" t="s">
        <v>136</v>
      </c>
      <c r="C186" s="421"/>
      <c r="D186" s="421"/>
      <c r="E186" s="421"/>
      <c r="F186" s="421"/>
      <c r="G186" s="421"/>
      <c r="H186" s="421"/>
      <c r="I186" s="421"/>
      <c r="J186" s="422"/>
    </row>
    <row r="187" spans="1:10" ht="15.75" thickBot="1" x14ac:dyDescent="0.3">
      <c r="A187" s="121"/>
      <c r="B187" s="96"/>
      <c r="C187" s="96"/>
      <c r="D187" s="96"/>
      <c r="E187" s="96"/>
      <c r="F187" s="96"/>
      <c r="G187" s="96"/>
      <c r="H187" s="96"/>
      <c r="I187" s="96"/>
      <c r="J187" s="98"/>
    </row>
  </sheetData>
  <sheetProtection algorithmName="SHA-512" hashValue="OOus6glzm6zVJK3KSFxfAvcu6W+APc5iMlUS4e9mciDpPocI3ZgUlH6R7zOVKEJFFYWKbvN8B8tC+9WnOGlDIQ==" saltValue="Cj72XgVV+X7hlUT594cR9A==" spinCount="100000" sheet="1" objects="1" scenarios="1" insertRows="0"/>
  <customSheetViews>
    <customSheetView guid="{13810DCC-AA08-45AA-A2EB-614B3F1533B3}">
      <selection activeCell="C101" sqref="C101:C105"/>
      <pageMargins left="0.7" right="0.7" top="0.75" bottom="0.75" header="0.3" footer="0.3"/>
      <pageSetup orientation="portrait" horizontalDpi="1200" verticalDpi="1200" r:id="rId1"/>
    </customSheetView>
  </customSheetViews>
  <mergeCells count="108">
    <mergeCell ref="B177:G177"/>
    <mergeCell ref="B169:G169"/>
    <mergeCell ref="B171:G171"/>
    <mergeCell ref="B172:G172"/>
    <mergeCell ref="B173:G173"/>
    <mergeCell ref="B174:G174"/>
    <mergeCell ref="B164:G164"/>
    <mergeCell ref="B165:G165"/>
    <mergeCell ref="B166:G166"/>
    <mergeCell ref="B167:G167"/>
    <mergeCell ref="B168:G168"/>
    <mergeCell ref="A146:A170"/>
    <mergeCell ref="B147:G147"/>
    <mergeCell ref="B148:G148"/>
    <mergeCell ref="B149:G149"/>
    <mergeCell ref="B150:G150"/>
    <mergeCell ref="B151:G151"/>
    <mergeCell ref="B152:G152"/>
    <mergeCell ref="B153:G153"/>
    <mergeCell ref="B155:G155"/>
    <mergeCell ref="B156:G156"/>
    <mergeCell ref="B157:G157"/>
    <mergeCell ref="B158:G158"/>
    <mergeCell ref="B159:G159"/>
    <mergeCell ref="B160:G160"/>
    <mergeCell ref="B161:G161"/>
    <mergeCell ref="B163:G163"/>
    <mergeCell ref="B46:D46"/>
    <mergeCell ref="B47:D47"/>
    <mergeCell ref="B48:D48"/>
    <mergeCell ref="B49:D49"/>
    <mergeCell ref="B50:D50"/>
    <mergeCell ref="B119:G119"/>
    <mergeCell ref="B120:G120"/>
    <mergeCell ref="B114:G114"/>
    <mergeCell ref="B115:G115"/>
    <mergeCell ref="B116:G116"/>
    <mergeCell ref="B117:G117"/>
    <mergeCell ref="B118:G118"/>
    <mergeCell ref="B112:G112"/>
    <mergeCell ref="B57:D57"/>
    <mergeCell ref="B58:D58"/>
    <mergeCell ref="B59:D59"/>
    <mergeCell ref="B60:D60"/>
    <mergeCell ref="B107:G107"/>
    <mergeCell ref="B108:G108"/>
    <mergeCell ref="B109:G109"/>
    <mergeCell ref="B110:G110"/>
    <mergeCell ref="B111:G111"/>
    <mergeCell ref="B90:G90"/>
    <mergeCell ref="B91:G91"/>
    <mergeCell ref="B180:J181"/>
    <mergeCell ref="B184:J184"/>
    <mergeCell ref="B185:J185"/>
    <mergeCell ref="B186:J186"/>
    <mergeCell ref="B51:D51"/>
    <mergeCell ref="B53:D53"/>
    <mergeCell ref="B54:D54"/>
    <mergeCell ref="B55:D55"/>
    <mergeCell ref="B56:D56"/>
    <mergeCell ref="B92:G92"/>
    <mergeCell ref="B93:G93"/>
    <mergeCell ref="B94:G94"/>
    <mergeCell ref="B96:G96"/>
    <mergeCell ref="B95:G95"/>
    <mergeCell ref="B98:G98"/>
    <mergeCell ref="B99:G99"/>
    <mergeCell ref="B100:G100"/>
    <mergeCell ref="B101:G101"/>
    <mergeCell ref="B102:G102"/>
    <mergeCell ref="B103:G103"/>
    <mergeCell ref="B104:G104"/>
    <mergeCell ref="B106:G106"/>
    <mergeCell ref="B175:G175"/>
    <mergeCell ref="B176:G176"/>
    <mergeCell ref="B33:D33"/>
    <mergeCell ref="B32:D32"/>
    <mergeCell ref="B35:D35"/>
    <mergeCell ref="B36:D36"/>
    <mergeCell ref="B40:D40"/>
    <mergeCell ref="B41:D41"/>
    <mergeCell ref="B42:D42"/>
    <mergeCell ref="B44:D44"/>
    <mergeCell ref="B45:D45"/>
    <mergeCell ref="A16:J16"/>
    <mergeCell ref="A72:J72"/>
    <mergeCell ref="A132:J132"/>
    <mergeCell ref="C78:H79"/>
    <mergeCell ref="C138:H139"/>
    <mergeCell ref="A89:A113"/>
    <mergeCell ref="B67:J67"/>
    <mergeCell ref="B68:J68"/>
    <mergeCell ref="B69:J69"/>
    <mergeCell ref="B127:J127"/>
    <mergeCell ref="B128:J128"/>
    <mergeCell ref="B129:J129"/>
    <mergeCell ref="B123:J124"/>
    <mergeCell ref="B37:D37"/>
    <mergeCell ref="B38:D38"/>
    <mergeCell ref="B39:D39"/>
    <mergeCell ref="F20:J20"/>
    <mergeCell ref="F84:J84"/>
    <mergeCell ref="B26:D26"/>
    <mergeCell ref="B27:D27"/>
    <mergeCell ref="B28:D28"/>
    <mergeCell ref="B29:D29"/>
    <mergeCell ref="B30:D30"/>
    <mergeCell ref="B31:D31"/>
  </mergeCells>
  <conditionalFormatting sqref="A16:J183">
    <cfRule type="expression" dxfId="228" priority="1">
      <formula>AND($H$11="no",$H$13="no")</formula>
    </cfRule>
  </conditionalFormatting>
  <conditionalFormatting sqref="F26:G33 F35:G42 F44:G51 F53:G60 G61:G64 A73:J130">
    <cfRule type="expression" dxfId="227" priority="36">
      <formula>$H$11="no"</formula>
    </cfRule>
  </conditionalFormatting>
  <conditionalFormatting sqref="H26:I33 H35:I42 H44:I51 H53:I60 I61:I64 A133:J187">
    <cfRule type="expression" dxfId="226" priority="40">
      <formula>$H$13="no"</formula>
    </cfRule>
  </conditionalFormatting>
  <hyperlinks>
    <hyperlink ref="J24" location="'Rpt - AL ADL'!A66" display="(see below)" xr:uid="{00000000-0004-0000-0A00-000000000000}"/>
  </hyperlinks>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'Yes or No'!$A:$A</xm:f>
          </x14:formula1>
          <xm:sqref>H11:H13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227"/>
  <sheetViews>
    <sheetView showGridLines="0" zoomScaleNormal="100" workbookViewId="0">
      <selection activeCell="L27" sqref="L27"/>
    </sheetView>
  </sheetViews>
  <sheetFormatPr defaultColWidth="9.140625" defaultRowHeight="15" x14ac:dyDescent="0.25"/>
  <cols>
    <col min="1" max="1" width="3" style="44" customWidth="1"/>
    <col min="2" max="2" width="13" style="44" customWidth="1"/>
    <col min="3" max="3" width="41" style="44" customWidth="1"/>
    <col min="4" max="4" width="18.7109375" style="44" customWidth="1"/>
    <col min="5" max="8" width="17.5703125" style="44" customWidth="1"/>
    <col min="9" max="9" width="3.140625" style="44" customWidth="1"/>
    <col min="10" max="16384" width="9.140625" style="44"/>
  </cols>
  <sheetData>
    <row r="1" spans="1:9" ht="18.75" customHeight="1" x14ac:dyDescent="0.3">
      <c r="A1" s="43" t="str">
        <f>'Cover and Instructions'!A1</f>
        <v>Georgia Traditional Medicaid (Fee-for-Service) MHPAEA Parity</v>
      </c>
      <c r="H1" s="45" t="s">
        <v>524</v>
      </c>
    </row>
    <row r="2" spans="1:9" ht="26.25" x14ac:dyDescent="0.4">
      <c r="A2" s="46" t="s">
        <v>16</v>
      </c>
      <c r="E2" s="122"/>
      <c r="F2" s="123"/>
    </row>
    <row r="3" spans="1:9" ht="21" x14ac:dyDescent="0.35">
      <c r="A3" s="48" t="s">
        <v>271</v>
      </c>
      <c r="E3" s="124"/>
      <c r="F3" s="124"/>
    </row>
    <row r="4" spans="1:9" x14ac:dyDescent="0.25">
      <c r="E4" s="125"/>
      <c r="F4" s="126"/>
    </row>
    <row r="5" spans="1:9" x14ac:dyDescent="0.25">
      <c r="A5" s="50" t="s">
        <v>0</v>
      </c>
      <c r="C5" s="51" t="str">
        <f>'Cover and Instructions'!$D$4</f>
        <v>Georgia Traditional Medicaid</v>
      </c>
      <c r="D5" s="51"/>
      <c r="E5" s="125"/>
      <c r="F5" s="124"/>
      <c r="G5" s="51"/>
    </row>
    <row r="6" spans="1:9" x14ac:dyDescent="0.25">
      <c r="A6" s="50" t="s">
        <v>473</v>
      </c>
      <c r="C6" s="51" t="str">
        <f>'Cover and Instructions'!D5</f>
        <v>Fee-For-Service</v>
      </c>
      <c r="D6" s="51"/>
      <c r="E6" s="125"/>
      <c r="F6" s="124"/>
      <c r="G6" s="51"/>
    </row>
    <row r="7" spans="1:9" ht="15.75" thickBot="1" x14ac:dyDescent="0.3"/>
    <row r="8" spans="1:9" x14ac:dyDescent="0.25">
      <c r="A8" s="53" t="s">
        <v>357</v>
      </c>
      <c r="B8" s="54"/>
      <c r="C8" s="54"/>
      <c r="D8" s="54"/>
      <c r="E8" s="54"/>
      <c r="F8" s="54"/>
      <c r="G8" s="54"/>
      <c r="H8" s="55"/>
    </row>
    <row r="9" spans="1:9" ht="15" customHeight="1" x14ac:dyDescent="0.25">
      <c r="A9" s="56" t="s">
        <v>356</v>
      </c>
      <c r="B9" s="127"/>
      <c r="C9" s="127"/>
      <c r="D9" s="127"/>
      <c r="E9" s="127"/>
      <c r="F9" s="127"/>
      <c r="G9" s="127"/>
      <c r="H9" s="128"/>
    </row>
    <row r="10" spans="1:9" x14ac:dyDescent="0.25">
      <c r="A10" s="59"/>
      <c r="B10" s="60"/>
      <c r="C10" s="60"/>
      <c r="D10" s="60"/>
      <c r="E10" s="60"/>
      <c r="F10" s="60"/>
      <c r="G10" s="60"/>
      <c r="H10" s="61"/>
    </row>
    <row r="11" spans="1:9" x14ac:dyDescent="0.25">
      <c r="A11" s="62" t="s">
        <v>352</v>
      </c>
      <c r="B11" s="63" t="s">
        <v>362</v>
      </c>
      <c r="C11" s="60"/>
      <c r="D11" s="60"/>
      <c r="E11" s="60"/>
      <c r="F11" s="129" t="s">
        <v>354</v>
      </c>
      <c r="G11" s="65" t="str">
        <f>IF(F11="yes","  Complete Section 1 and Section 2","")</f>
        <v/>
      </c>
      <c r="H11" s="130"/>
      <c r="I11" s="66"/>
    </row>
    <row r="12" spans="1:9" ht="6" customHeight="1" x14ac:dyDescent="0.25">
      <c r="A12" s="62"/>
      <c r="B12" s="63"/>
      <c r="C12" s="60"/>
      <c r="D12" s="60"/>
      <c r="E12" s="60"/>
      <c r="F12" s="60"/>
      <c r="G12" s="65"/>
      <c r="H12" s="130"/>
    </row>
    <row r="13" spans="1:9" x14ac:dyDescent="0.25">
      <c r="A13" s="62" t="s">
        <v>355</v>
      </c>
      <c r="B13" s="63" t="s">
        <v>363</v>
      </c>
      <c r="C13" s="60"/>
      <c r="D13" s="60"/>
      <c r="E13" s="60"/>
      <c r="F13" s="129" t="s">
        <v>354</v>
      </c>
      <c r="G13" s="65" t="str">
        <f>IF(F13="yes","  Complete Section 1 and Section 2","")</f>
        <v/>
      </c>
      <c r="H13" s="130"/>
    </row>
    <row r="14" spans="1:9" ht="6" customHeight="1" x14ac:dyDescent="0.25">
      <c r="A14" s="62"/>
      <c r="B14" s="63"/>
      <c r="C14" s="60"/>
      <c r="D14" s="60"/>
      <c r="E14" s="60"/>
      <c r="F14" s="60"/>
      <c r="G14" s="65"/>
      <c r="H14" s="130"/>
    </row>
    <row r="15" spans="1:9" x14ac:dyDescent="0.25">
      <c r="A15" s="62" t="s">
        <v>360</v>
      </c>
      <c r="B15" s="63" t="s">
        <v>364</v>
      </c>
      <c r="C15" s="60"/>
      <c r="D15" s="60"/>
      <c r="E15" s="60"/>
      <c r="F15" s="64" t="s">
        <v>354</v>
      </c>
      <c r="G15" s="65" t="str">
        <f>IF(F15="yes","  Complete Section 1 and Section 2","")</f>
        <v/>
      </c>
      <c r="H15" s="130"/>
    </row>
    <row r="16" spans="1:9" ht="6" customHeight="1" x14ac:dyDescent="0.25">
      <c r="A16" s="62"/>
      <c r="B16" s="63"/>
      <c r="C16" s="60"/>
      <c r="D16" s="60"/>
      <c r="E16" s="60"/>
      <c r="F16" s="60"/>
      <c r="G16" s="65"/>
      <c r="H16" s="130"/>
    </row>
    <row r="17" spans="1:10" x14ac:dyDescent="0.25">
      <c r="A17" s="62" t="s">
        <v>361</v>
      </c>
      <c r="B17" s="435" t="s">
        <v>465</v>
      </c>
      <c r="C17" s="435"/>
      <c r="D17" s="435"/>
      <c r="E17" s="435"/>
      <c r="F17" s="129" t="s">
        <v>354</v>
      </c>
      <c r="G17" s="65" t="str">
        <f>IF(F17="yes"," Report each income level in separate tiers in Section 1 and Section 2","")</f>
        <v/>
      </c>
      <c r="H17" s="130"/>
    </row>
    <row r="18" spans="1:10" x14ac:dyDescent="0.25">
      <c r="A18" s="62"/>
      <c r="B18" s="435"/>
      <c r="C18" s="435"/>
      <c r="D18" s="435"/>
      <c r="E18" s="435"/>
      <c r="F18" s="131"/>
      <c r="G18" s="65"/>
      <c r="H18" s="130"/>
    </row>
    <row r="19" spans="1:10" ht="6" customHeight="1" x14ac:dyDescent="0.25">
      <c r="A19" s="62"/>
      <c r="B19" s="63"/>
      <c r="C19" s="60"/>
      <c r="D19" s="60"/>
      <c r="E19" s="60"/>
      <c r="F19" s="60"/>
      <c r="G19" s="65"/>
      <c r="H19" s="130"/>
    </row>
    <row r="20" spans="1:10" x14ac:dyDescent="0.25">
      <c r="A20" s="62" t="s">
        <v>460</v>
      </c>
      <c r="B20" s="63" t="s">
        <v>365</v>
      </c>
      <c r="C20" s="60"/>
      <c r="D20" s="60"/>
      <c r="E20" s="60"/>
      <c r="F20" s="129" t="s">
        <v>354</v>
      </c>
      <c r="G20" s="65" t="str">
        <f>IF(F20="yes","  Complete Section 1 and Section 2","")</f>
        <v/>
      </c>
      <c r="H20" s="130"/>
    </row>
    <row r="21" spans="1:10" ht="6" customHeight="1" x14ac:dyDescent="0.25">
      <c r="A21" s="62"/>
      <c r="B21" s="63"/>
      <c r="C21" s="60"/>
      <c r="D21" s="60"/>
      <c r="E21" s="60"/>
      <c r="F21" s="60"/>
      <c r="G21" s="65"/>
      <c r="H21" s="130"/>
    </row>
    <row r="22" spans="1:10" x14ac:dyDescent="0.25">
      <c r="A22" s="62" t="s">
        <v>447</v>
      </c>
      <c r="B22" s="63"/>
      <c r="C22" s="60"/>
      <c r="D22" s="60"/>
      <c r="E22" s="60"/>
      <c r="F22" s="67"/>
      <c r="G22" s="65"/>
      <c r="H22" s="130"/>
    </row>
    <row r="23" spans="1:10" x14ac:dyDescent="0.25">
      <c r="A23" s="62"/>
      <c r="B23" s="63" t="s">
        <v>448</v>
      </c>
      <c r="C23" s="60"/>
      <c r="D23" s="60"/>
      <c r="E23" s="60"/>
      <c r="F23" s="67"/>
      <c r="G23" s="65"/>
      <c r="H23" s="130"/>
    </row>
    <row r="24" spans="1:10" x14ac:dyDescent="0.25">
      <c r="A24" s="62"/>
      <c r="B24" s="444" t="s">
        <v>625</v>
      </c>
      <c r="C24" s="444"/>
      <c r="D24" s="444"/>
      <c r="E24" s="444"/>
      <c r="F24" s="444"/>
      <c r="G24" s="444"/>
      <c r="H24" s="130"/>
      <c r="J24" s="132"/>
    </row>
    <row r="25" spans="1:10" x14ac:dyDescent="0.25">
      <c r="A25" s="62"/>
      <c r="B25" s="445"/>
      <c r="C25" s="445"/>
      <c r="D25" s="445"/>
      <c r="E25" s="445"/>
      <c r="F25" s="445"/>
      <c r="G25" s="445"/>
      <c r="H25" s="130"/>
      <c r="J25" s="133"/>
    </row>
    <row r="26" spans="1:10" ht="15.75" thickBot="1" x14ac:dyDescent="0.3">
      <c r="A26" s="68"/>
      <c r="B26" s="69"/>
      <c r="C26" s="70"/>
      <c r="D26" s="70"/>
      <c r="E26" s="70"/>
      <c r="F26" s="70"/>
      <c r="G26" s="70"/>
      <c r="H26" s="134"/>
    </row>
    <row r="27" spans="1:10" ht="15.75" thickBot="1" x14ac:dyDescent="0.3"/>
    <row r="28" spans="1:10" ht="16.5" thickBot="1" x14ac:dyDescent="0.3">
      <c r="A28" s="412" t="s">
        <v>366</v>
      </c>
      <c r="B28" s="413"/>
      <c r="C28" s="413"/>
      <c r="D28" s="413"/>
      <c r="E28" s="413"/>
      <c r="F28" s="413"/>
      <c r="G28" s="413"/>
      <c r="H28" s="414"/>
    </row>
    <row r="29" spans="1:10" x14ac:dyDescent="0.25">
      <c r="A29" s="74" t="s">
        <v>112</v>
      </c>
      <c r="B29" s="438" t="s">
        <v>350</v>
      </c>
      <c r="C29" s="438"/>
      <c r="D29" s="438"/>
      <c r="E29" s="438"/>
      <c r="F29" s="438"/>
      <c r="G29" s="438"/>
      <c r="H29" s="439"/>
    </row>
    <row r="30" spans="1:10" x14ac:dyDescent="0.25">
      <c r="A30" s="74"/>
      <c r="B30" s="440"/>
      <c r="C30" s="440"/>
      <c r="D30" s="440"/>
      <c r="E30" s="440"/>
      <c r="F30" s="440"/>
      <c r="G30" s="440"/>
      <c r="H30" s="441"/>
    </row>
    <row r="31" spans="1:10" x14ac:dyDescent="0.25">
      <c r="A31" s="74"/>
      <c r="B31" s="77" t="s">
        <v>291</v>
      </c>
      <c r="C31" s="78"/>
      <c r="D31" s="78"/>
      <c r="E31" s="78"/>
      <c r="F31" s="78"/>
      <c r="G31" s="78"/>
      <c r="H31" s="79"/>
    </row>
    <row r="32" spans="1:10" x14ac:dyDescent="0.25">
      <c r="A32" s="74"/>
      <c r="C32" s="78"/>
      <c r="D32" s="78"/>
      <c r="E32" s="78"/>
      <c r="F32" s="78"/>
      <c r="G32" s="78"/>
      <c r="H32" s="79"/>
    </row>
    <row r="33" spans="1:10" ht="15" customHeight="1" x14ac:dyDescent="0.25">
      <c r="A33" s="74"/>
      <c r="B33" s="50" t="s">
        <v>395</v>
      </c>
      <c r="D33" s="446" t="s">
        <v>459</v>
      </c>
      <c r="E33" s="446"/>
      <c r="F33" s="446"/>
      <c r="G33" s="446"/>
      <c r="H33" s="447"/>
    </row>
    <row r="34" spans="1:10" ht="15" customHeight="1" x14ac:dyDescent="0.25">
      <c r="A34" s="74"/>
      <c r="B34" s="50"/>
      <c r="D34" s="446"/>
      <c r="E34" s="446"/>
      <c r="F34" s="446"/>
      <c r="G34" s="446"/>
      <c r="H34" s="447"/>
    </row>
    <row r="35" spans="1:10" x14ac:dyDescent="0.25">
      <c r="A35" s="74"/>
      <c r="B35" s="50"/>
      <c r="D35" s="446"/>
      <c r="E35" s="446"/>
      <c r="F35" s="446"/>
      <c r="G35" s="446"/>
      <c r="H35" s="447"/>
    </row>
    <row r="36" spans="1:10" x14ac:dyDescent="0.25">
      <c r="A36" s="74"/>
      <c r="C36" s="78"/>
      <c r="D36" s="78"/>
      <c r="E36" s="78"/>
      <c r="F36" s="78"/>
      <c r="G36" s="78"/>
      <c r="H36" s="79"/>
    </row>
    <row r="37" spans="1:10" ht="15" customHeight="1" x14ac:dyDescent="0.25">
      <c r="A37" s="106"/>
      <c r="B37" s="78"/>
      <c r="C37" s="78"/>
      <c r="D37" s="78"/>
      <c r="E37" s="442" t="s">
        <v>272</v>
      </c>
      <c r="F37" s="442"/>
      <c r="G37" s="442"/>
      <c r="H37" s="443"/>
    </row>
    <row r="38" spans="1:10" x14ac:dyDescent="0.25">
      <c r="A38" s="106"/>
      <c r="E38" s="80" t="s">
        <v>140</v>
      </c>
      <c r="F38" s="80" t="s">
        <v>140</v>
      </c>
      <c r="G38" s="80" t="s">
        <v>140</v>
      </c>
      <c r="H38" s="81" t="s">
        <v>140</v>
      </c>
    </row>
    <row r="39" spans="1:10" x14ac:dyDescent="0.25">
      <c r="A39" s="106"/>
      <c r="B39" s="80"/>
      <c r="C39" s="80"/>
      <c r="D39" s="80" t="s">
        <v>141</v>
      </c>
      <c r="E39" s="80" t="s">
        <v>143</v>
      </c>
      <c r="F39" s="80" t="s">
        <v>143</v>
      </c>
      <c r="G39" s="80" t="s">
        <v>143</v>
      </c>
      <c r="H39" s="81" t="s">
        <v>143</v>
      </c>
    </row>
    <row r="40" spans="1:10" x14ac:dyDescent="0.25">
      <c r="A40" s="106"/>
      <c r="B40" s="82" t="s">
        <v>172</v>
      </c>
      <c r="C40" s="83"/>
      <c r="D40" s="83" t="s">
        <v>140</v>
      </c>
      <c r="E40" s="83" t="s">
        <v>332</v>
      </c>
      <c r="F40" s="83" t="s">
        <v>130</v>
      </c>
      <c r="G40" s="83" t="s">
        <v>267</v>
      </c>
      <c r="H40" s="135" t="s">
        <v>268</v>
      </c>
      <c r="J40" s="136"/>
    </row>
    <row r="41" spans="1:10" x14ac:dyDescent="0.25">
      <c r="A41" s="137" t="s">
        <v>443</v>
      </c>
      <c r="B41" s="138"/>
      <c r="C41" s="80"/>
      <c r="D41" s="80"/>
      <c r="E41" s="80"/>
      <c r="F41" s="80"/>
      <c r="G41" s="80"/>
      <c r="H41" s="81"/>
      <c r="J41" s="139"/>
    </row>
    <row r="42" spans="1:10" x14ac:dyDescent="0.25">
      <c r="A42" s="106"/>
      <c r="B42" s="88" t="s">
        <v>269</v>
      </c>
      <c r="C42" s="80"/>
      <c r="D42" s="80"/>
      <c r="E42" s="80"/>
      <c r="F42" s="80"/>
      <c r="G42" s="80"/>
      <c r="H42" s="81"/>
      <c r="J42" s="139"/>
    </row>
    <row r="43" spans="1:10" ht="15" customHeight="1" x14ac:dyDescent="0.25">
      <c r="A43" s="106"/>
      <c r="B43" s="425"/>
      <c r="C43" s="425"/>
      <c r="D43" s="261"/>
      <c r="E43" s="262"/>
      <c r="F43" s="262"/>
      <c r="G43" s="263"/>
      <c r="H43" s="264"/>
      <c r="J43" s="139"/>
    </row>
    <row r="44" spans="1:10" ht="15" customHeight="1" x14ac:dyDescent="0.25">
      <c r="A44" s="106"/>
      <c r="B44" s="436"/>
      <c r="C44" s="437"/>
      <c r="D44" s="261"/>
      <c r="E44" s="262"/>
      <c r="F44" s="262"/>
      <c r="G44" s="263"/>
      <c r="H44" s="264"/>
      <c r="J44" s="139"/>
    </row>
    <row r="45" spans="1:10" ht="15" customHeight="1" x14ac:dyDescent="0.25">
      <c r="A45" s="106"/>
      <c r="B45" s="436"/>
      <c r="C45" s="437"/>
      <c r="D45" s="261"/>
      <c r="E45" s="262"/>
      <c r="F45" s="262"/>
      <c r="G45" s="263"/>
      <c r="H45" s="264"/>
      <c r="J45" s="139"/>
    </row>
    <row r="46" spans="1:10" ht="15" customHeight="1" x14ac:dyDescent="0.25">
      <c r="A46" s="106"/>
      <c r="B46" s="436"/>
      <c r="C46" s="437"/>
      <c r="D46" s="261"/>
      <c r="E46" s="262"/>
      <c r="F46" s="262"/>
      <c r="G46" s="263"/>
      <c r="H46" s="264"/>
      <c r="J46" s="139"/>
    </row>
    <row r="47" spans="1:10" ht="15" customHeight="1" x14ac:dyDescent="0.25">
      <c r="A47" s="106"/>
      <c r="B47" s="436"/>
      <c r="C47" s="437"/>
      <c r="D47" s="261"/>
      <c r="E47" s="262"/>
      <c r="F47" s="262"/>
      <c r="G47" s="263"/>
      <c r="H47" s="264"/>
      <c r="J47" s="139"/>
    </row>
    <row r="48" spans="1:10" ht="15" customHeight="1" x14ac:dyDescent="0.25">
      <c r="A48" s="106"/>
      <c r="B48" s="428" t="s">
        <v>135</v>
      </c>
      <c r="C48" s="430"/>
      <c r="D48" s="261"/>
      <c r="E48" s="262"/>
      <c r="F48" s="262"/>
      <c r="G48" s="263"/>
      <c r="H48" s="264"/>
      <c r="J48" s="139"/>
    </row>
    <row r="49" spans="1:8" x14ac:dyDescent="0.25">
      <c r="A49" s="106"/>
      <c r="B49" s="425"/>
      <c r="C49" s="425"/>
      <c r="D49" s="262"/>
      <c r="E49" s="262"/>
      <c r="F49" s="262"/>
      <c r="G49" s="265"/>
      <c r="H49" s="266"/>
    </row>
    <row r="50" spans="1:8" x14ac:dyDescent="0.25">
      <c r="A50" s="106"/>
      <c r="B50" s="88" t="s">
        <v>270</v>
      </c>
      <c r="C50" s="113"/>
      <c r="D50" s="140"/>
      <c r="E50" s="140"/>
      <c r="F50" s="140"/>
      <c r="G50" s="141"/>
      <c r="H50" s="142"/>
    </row>
    <row r="51" spans="1:8" x14ac:dyDescent="0.25">
      <c r="A51" s="106"/>
      <c r="B51" s="425"/>
      <c r="C51" s="425"/>
      <c r="D51" s="262"/>
      <c r="E51" s="262"/>
      <c r="F51" s="262"/>
      <c r="G51" s="265"/>
      <c r="H51" s="266"/>
    </row>
    <row r="52" spans="1:8" x14ac:dyDescent="0.25">
      <c r="A52" s="106"/>
      <c r="B52" s="436"/>
      <c r="C52" s="437"/>
      <c r="D52" s="262"/>
      <c r="E52" s="262"/>
      <c r="F52" s="262"/>
      <c r="G52" s="265"/>
      <c r="H52" s="266"/>
    </row>
    <row r="53" spans="1:8" x14ac:dyDescent="0.25">
      <c r="A53" s="106"/>
      <c r="B53" s="436"/>
      <c r="C53" s="437"/>
      <c r="D53" s="262"/>
      <c r="E53" s="262"/>
      <c r="F53" s="262"/>
      <c r="G53" s="265"/>
      <c r="H53" s="266"/>
    </row>
    <row r="54" spans="1:8" x14ac:dyDescent="0.25">
      <c r="A54" s="106"/>
      <c r="B54" s="436"/>
      <c r="C54" s="437"/>
      <c r="D54" s="262"/>
      <c r="E54" s="262"/>
      <c r="F54" s="262"/>
      <c r="G54" s="265"/>
      <c r="H54" s="266"/>
    </row>
    <row r="55" spans="1:8" x14ac:dyDescent="0.25">
      <c r="A55" s="106"/>
      <c r="B55" s="436"/>
      <c r="C55" s="437"/>
      <c r="D55" s="262"/>
      <c r="E55" s="262"/>
      <c r="F55" s="262"/>
      <c r="G55" s="265"/>
      <c r="H55" s="266"/>
    </row>
    <row r="56" spans="1:8" x14ac:dyDescent="0.25">
      <c r="A56" s="106"/>
      <c r="B56" s="428" t="s">
        <v>135</v>
      </c>
      <c r="C56" s="430"/>
      <c r="D56" s="262"/>
      <c r="E56" s="262"/>
      <c r="F56" s="262"/>
      <c r="G56" s="265"/>
      <c r="H56" s="266"/>
    </row>
    <row r="57" spans="1:8" x14ac:dyDescent="0.25">
      <c r="A57" s="106"/>
      <c r="B57" s="425"/>
      <c r="C57" s="425"/>
      <c r="D57" s="262"/>
      <c r="E57" s="262"/>
      <c r="F57" s="262"/>
      <c r="G57" s="265"/>
      <c r="H57" s="266"/>
    </row>
    <row r="58" spans="1:8" x14ac:dyDescent="0.25">
      <c r="A58" s="106"/>
      <c r="B58" s="143"/>
      <c r="C58" s="120"/>
      <c r="D58" s="144">
        <f>SUM(D43:D57)</f>
        <v>0</v>
      </c>
      <c r="E58" s="145">
        <f>SUM(E43:E57)</f>
        <v>0</v>
      </c>
      <c r="F58" s="145">
        <f>SUM(F43:F57)</f>
        <v>0</v>
      </c>
      <c r="G58" s="144">
        <f>SUM(G43:G57)</f>
        <v>0</v>
      </c>
      <c r="H58" s="146">
        <f>SUM(H43:H57)</f>
        <v>0</v>
      </c>
    </row>
    <row r="59" spans="1:8" x14ac:dyDescent="0.25">
      <c r="A59" s="74" t="s">
        <v>113</v>
      </c>
      <c r="B59" s="50" t="s">
        <v>279</v>
      </c>
      <c r="C59" s="120"/>
      <c r="D59" s="147"/>
      <c r="E59" s="147"/>
      <c r="F59" s="147"/>
      <c r="G59" s="148"/>
      <c r="H59" s="149"/>
    </row>
    <row r="60" spans="1:8" x14ac:dyDescent="0.25">
      <c r="A60" s="106"/>
      <c r="C60" s="44" t="s">
        <v>265</v>
      </c>
      <c r="D60" s="144">
        <f>D58</f>
        <v>0</v>
      </c>
      <c r="E60" s="145">
        <f t="shared" ref="E60:H60" si="0">E58</f>
        <v>0</v>
      </c>
      <c r="F60" s="145">
        <f t="shared" si="0"/>
        <v>0</v>
      </c>
      <c r="G60" s="144">
        <f t="shared" si="0"/>
        <v>0</v>
      </c>
      <c r="H60" s="150">
        <f t="shared" si="0"/>
        <v>0</v>
      </c>
    </row>
    <row r="61" spans="1:8" x14ac:dyDescent="0.25">
      <c r="A61" s="106"/>
      <c r="C61" s="44" t="s">
        <v>266</v>
      </c>
      <c r="E61" s="300" t="e">
        <f>E60/D60</f>
        <v>#DIV/0!</v>
      </c>
      <c r="F61" s="300" t="e">
        <f>F60/D60</f>
        <v>#DIV/0!</v>
      </c>
      <c r="G61" s="300" t="e">
        <f>G60/D60</f>
        <v>#DIV/0!</v>
      </c>
      <c r="H61" s="301" t="e">
        <f>H60/D60</f>
        <v>#DIV/0!</v>
      </c>
    </row>
    <row r="62" spans="1:8" x14ac:dyDescent="0.25">
      <c r="A62" s="106"/>
      <c r="C62" s="44" t="s">
        <v>280</v>
      </c>
      <c r="E62" s="92" t="e">
        <f>IF(E61&gt;=(2/3),"Yes","No")</f>
        <v>#DIV/0!</v>
      </c>
      <c r="F62" s="92" t="e">
        <f>IF(F61&gt;=(2/3),"Yes","No")</f>
        <v>#DIV/0!</v>
      </c>
      <c r="G62" s="92" t="e">
        <f>IF(G61&gt;=(2/3),"Yes","No")</f>
        <v>#DIV/0!</v>
      </c>
      <c r="H62" s="151" t="e">
        <f>IF(H61&gt;=(2/3),"Yes","No")</f>
        <v>#DIV/0!</v>
      </c>
    </row>
    <row r="63" spans="1:8" x14ac:dyDescent="0.25">
      <c r="A63" s="106"/>
      <c r="B63" s="84"/>
      <c r="C63" s="84"/>
      <c r="D63" s="84"/>
      <c r="E63" s="152" t="e">
        <f>IF(E62="No", "Note A", "Note B")</f>
        <v>#DIV/0!</v>
      </c>
      <c r="F63" s="152" t="e">
        <f>IF(F62="No", "Note A", "Note B")</f>
        <v>#DIV/0!</v>
      </c>
      <c r="G63" s="152" t="e">
        <f>IF(G62="No", "Note A", "Note B")</f>
        <v>#DIV/0!</v>
      </c>
      <c r="H63" s="153" t="e">
        <f>IF(H62="No", "Note A", "Note B")</f>
        <v>#DIV/0!</v>
      </c>
    </row>
    <row r="64" spans="1:8" x14ac:dyDescent="0.25">
      <c r="A64" s="137" t="s">
        <v>444</v>
      </c>
      <c r="D64" s="154"/>
      <c r="E64" s="154"/>
      <c r="F64" s="154"/>
      <c r="G64" s="154"/>
      <c r="H64" s="76"/>
    </row>
    <row r="65" spans="1:10" x14ac:dyDescent="0.25">
      <c r="A65" s="106"/>
      <c r="B65" s="88" t="s">
        <v>269</v>
      </c>
      <c r="C65" s="80"/>
      <c r="D65" s="80"/>
      <c r="E65" s="80"/>
      <c r="F65" s="80"/>
      <c r="G65" s="80"/>
      <c r="H65" s="81"/>
      <c r="J65" s="139"/>
    </row>
    <row r="66" spans="1:10" x14ac:dyDescent="0.25">
      <c r="A66" s="106"/>
      <c r="B66" s="425"/>
      <c r="C66" s="425"/>
      <c r="D66" s="261"/>
      <c r="E66" s="262"/>
      <c r="F66" s="262"/>
      <c r="G66" s="263"/>
      <c r="H66" s="264"/>
      <c r="J66" s="139"/>
    </row>
    <row r="67" spans="1:10" x14ac:dyDescent="0.25">
      <c r="A67" s="106"/>
      <c r="B67" s="433"/>
      <c r="C67" s="434"/>
      <c r="D67" s="261"/>
      <c r="E67" s="262"/>
      <c r="F67" s="262"/>
      <c r="G67" s="263"/>
      <c r="H67" s="264"/>
      <c r="J67" s="139"/>
    </row>
    <row r="68" spans="1:10" x14ac:dyDescent="0.25">
      <c r="A68" s="106"/>
      <c r="B68" s="433"/>
      <c r="C68" s="434"/>
      <c r="D68" s="261"/>
      <c r="E68" s="262"/>
      <c r="F68" s="262"/>
      <c r="G68" s="263"/>
      <c r="H68" s="264"/>
      <c r="J68" s="139"/>
    </row>
    <row r="69" spans="1:10" x14ac:dyDescent="0.25">
      <c r="A69" s="106"/>
      <c r="B69" s="433"/>
      <c r="C69" s="434"/>
      <c r="D69" s="261"/>
      <c r="E69" s="262"/>
      <c r="F69" s="262"/>
      <c r="G69" s="263"/>
      <c r="H69" s="264"/>
      <c r="J69" s="139"/>
    </row>
    <row r="70" spans="1:10" x14ac:dyDescent="0.25">
      <c r="A70" s="106"/>
      <c r="B70" s="428" t="s">
        <v>135</v>
      </c>
      <c r="C70" s="430"/>
      <c r="D70" s="261"/>
      <c r="E70" s="262"/>
      <c r="F70" s="262"/>
      <c r="G70" s="263"/>
      <c r="H70" s="264"/>
      <c r="J70" s="139"/>
    </row>
    <row r="71" spans="1:10" x14ac:dyDescent="0.25">
      <c r="A71" s="106"/>
      <c r="B71" s="425"/>
      <c r="C71" s="425"/>
      <c r="D71" s="262"/>
      <c r="E71" s="262"/>
      <c r="F71" s="262"/>
      <c r="G71" s="265"/>
      <c r="H71" s="266"/>
    </row>
    <row r="72" spans="1:10" x14ac:dyDescent="0.25">
      <c r="A72" s="106"/>
      <c r="B72" s="88" t="s">
        <v>270</v>
      </c>
      <c r="C72" s="113"/>
      <c r="D72" s="140"/>
      <c r="E72" s="140"/>
      <c r="F72" s="140"/>
      <c r="G72" s="141"/>
      <c r="H72" s="142"/>
    </row>
    <row r="73" spans="1:10" x14ac:dyDescent="0.25">
      <c r="A73" s="106"/>
      <c r="B73" s="425"/>
      <c r="C73" s="425"/>
      <c r="D73" s="262"/>
      <c r="E73" s="262"/>
      <c r="F73" s="262"/>
      <c r="G73" s="265"/>
      <c r="H73" s="266"/>
    </row>
    <row r="74" spans="1:10" x14ac:dyDescent="0.25">
      <c r="A74" s="106"/>
      <c r="B74" s="433"/>
      <c r="C74" s="434"/>
      <c r="D74" s="262"/>
      <c r="E74" s="262"/>
      <c r="F74" s="262"/>
      <c r="G74" s="265"/>
      <c r="H74" s="266"/>
    </row>
    <row r="75" spans="1:10" x14ac:dyDescent="0.25">
      <c r="A75" s="106"/>
      <c r="B75" s="433"/>
      <c r="C75" s="434"/>
      <c r="D75" s="262"/>
      <c r="E75" s="262"/>
      <c r="F75" s="262"/>
      <c r="G75" s="265"/>
      <c r="H75" s="266"/>
    </row>
    <row r="76" spans="1:10" x14ac:dyDescent="0.25">
      <c r="A76" s="106"/>
      <c r="B76" s="433"/>
      <c r="C76" s="434"/>
      <c r="D76" s="262"/>
      <c r="E76" s="262"/>
      <c r="F76" s="262"/>
      <c r="G76" s="265"/>
      <c r="H76" s="266"/>
    </row>
    <row r="77" spans="1:10" x14ac:dyDescent="0.25">
      <c r="A77" s="106"/>
      <c r="B77" s="428" t="s">
        <v>135</v>
      </c>
      <c r="C77" s="430"/>
      <c r="D77" s="262"/>
      <c r="E77" s="262"/>
      <c r="F77" s="262"/>
      <c r="G77" s="265"/>
      <c r="H77" s="266"/>
    </row>
    <row r="78" spans="1:10" x14ac:dyDescent="0.25">
      <c r="A78" s="106"/>
      <c r="B78" s="425"/>
      <c r="C78" s="425"/>
      <c r="D78" s="262"/>
      <c r="E78" s="262"/>
      <c r="F78" s="262"/>
      <c r="G78" s="265"/>
      <c r="H78" s="266"/>
    </row>
    <row r="79" spans="1:10" x14ac:dyDescent="0.25">
      <c r="A79" s="106"/>
      <c r="B79" s="143"/>
      <c r="C79" s="120"/>
      <c r="D79" s="144">
        <f>SUM(D66:D78)</f>
        <v>0</v>
      </c>
      <c r="E79" s="145">
        <f>SUM(E66:E78)</f>
        <v>0</v>
      </c>
      <c r="F79" s="145">
        <f>SUM(F66:F78)</f>
        <v>0</v>
      </c>
      <c r="G79" s="144">
        <f>SUM(G66:G78)</f>
        <v>0</v>
      </c>
      <c r="H79" s="146">
        <f>SUM(H66:H78)</f>
        <v>0</v>
      </c>
    </row>
    <row r="80" spans="1:10" x14ac:dyDescent="0.25">
      <c r="A80" s="74" t="s">
        <v>113</v>
      </c>
      <c r="B80" s="50" t="s">
        <v>279</v>
      </c>
      <c r="C80" s="120"/>
      <c r="D80" s="147"/>
      <c r="E80" s="147"/>
      <c r="F80" s="147"/>
      <c r="G80" s="148"/>
      <c r="H80" s="149"/>
    </row>
    <row r="81" spans="1:10" x14ac:dyDescent="0.25">
      <c r="A81" s="106"/>
      <c r="C81" s="44" t="s">
        <v>265</v>
      </c>
      <c r="D81" s="144">
        <f>D79</f>
        <v>0</v>
      </c>
      <c r="E81" s="145">
        <f t="shared" ref="E81:H81" si="1">E79</f>
        <v>0</v>
      </c>
      <c r="F81" s="145">
        <f t="shared" si="1"/>
        <v>0</v>
      </c>
      <c r="G81" s="144">
        <f t="shared" si="1"/>
        <v>0</v>
      </c>
      <c r="H81" s="150">
        <f t="shared" si="1"/>
        <v>0</v>
      </c>
    </row>
    <row r="82" spans="1:10" x14ac:dyDescent="0.25">
      <c r="A82" s="106"/>
      <c r="C82" s="44" t="s">
        <v>266</v>
      </c>
      <c r="E82" s="300" t="e">
        <f>E81/D81</f>
        <v>#DIV/0!</v>
      </c>
      <c r="F82" s="300" t="e">
        <f>F81/D81</f>
        <v>#DIV/0!</v>
      </c>
      <c r="G82" s="300" t="e">
        <f>G81/D81</f>
        <v>#DIV/0!</v>
      </c>
      <c r="H82" s="301" t="e">
        <f>H81/D81</f>
        <v>#DIV/0!</v>
      </c>
    </row>
    <row r="83" spans="1:10" x14ac:dyDescent="0.25">
      <c r="A83" s="106"/>
      <c r="C83" s="44" t="s">
        <v>280</v>
      </c>
      <c r="E83" s="92" t="e">
        <f>IF(E82&gt;=(2/3),"Yes","No")</f>
        <v>#DIV/0!</v>
      </c>
      <c r="F83" s="92" t="e">
        <f>IF(F82&gt;=(2/3),"Yes","No")</f>
        <v>#DIV/0!</v>
      </c>
      <c r="G83" s="92" t="e">
        <f>IF(G82&gt;=(2/3),"Yes","No")</f>
        <v>#DIV/0!</v>
      </c>
      <c r="H83" s="151" t="e">
        <f>IF(H82&gt;=(2/3),"Yes","No")</f>
        <v>#DIV/0!</v>
      </c>
    </row>
    <row r="84" spans="1:10" x14ac:dyDescent="0.25">
      <c r="A84" s="106"/>
      <c r="B84" s="84"/>
      <c r="C84" s="84"/>
      <c r="D84" s="84"/>
      <c r="E84" s="152" t="e">
        <f>IF(E83="No", "Note A", "Note B")</f>
        <v>#DIV/0!</v>
      </c>
      <c r="F84" s="152" t="e">
        <f>IF(F83="No", "Note A", "Note B")</f>
        <v>#DIV/0!</v>
      </c>
      <c r="G84" s="152" t="e">
        <f>IF(G83="No", "Note A", "Note B")</f>
        <v>#DIV/0!</v>
      </c>
      <c r="H84" s="153" t="e">
        <f>IF(H83="No", "Note A", "Note B")</f>
        <v>#DIV/0!</v>
      </c>
    </row>
    <row r="85" spans="1:10" x14ac:dyDescent="0.25">
      <c r="A85" s="137" t="s">
        <v>445</v>
      </c>
      <c r="D85" s="154"/>
      <c r="E85" s="154"/>
      <c r="F85" s="154"/>
      <c r="G85" s="154"/>
      <c r="H85" s="76"/>
    </row>
    <row r="86" spans="1:10" x14ac:dyDescent="0.25">
      <c r="A86" s="106"/>
      <c r="B86" s="88" t="s">
        <v>269</v>
      </c>
      <c r="C86" s="80"/>
      <c r="D86" s="80"/>
      <c r="E86" s="80"/>
      <c r="F86" s="80"/>
      <c r="G86" s="80"/>
      <c r="H86" s="81"/>
    </row>
    <row r="87" spans="1:10" x14ac:dyDescent="0.25">
      <c r="A87" s="106"/>
      <c r="B87" s="425"/>
      <c r="C87" s="425"/>
      <c r="D87" s="261"/>
      <c r="E87" s="262"/>
      <c r="F87" s="262"/>
      <c r="G87" s="263"/>
      <c r="H87" s="264"/>
      <c r="J87" s="139"/>
    </row>
    <row r="88" spans="1:10" x14ac:dyDescent="0.25">
      <c r="A88" s="106"/>
      <c r="B88" s="433"/>
      <c r="C88" s="434"/>
      <c r="D88" s="261"/>
      <c r="E88" s="262"/>
      <c r="F88" s="262"/>
      <c r="G88" s="263"/>
      <c r="H88" s="264"/>
      <c r="J88" s="139"/>
    </row>
    <row r="89" spans="1:10" x14ac:dyDescent="0.25">
      <c r="A89" s="106"/>
      <c r="B89" s="433"/>
      <c r="C89" s="434"/>
      <c r="D89" s="261"/>
      <c r="E89" s="262"/>
      <c r="F89" s="262"/>
      <c r="G89" s="263"/>
      <c r="H89" s="264"/>
      <c r="J89" s="139"/>
    </row>
    <row r="90" spans="1:10" x14ac:dyDescent="0.25">
      <c r="A90" s="106"/>
      <c r="B90" s="433"/>
      <c r="C90" s="434"/>
      <c r="D90" s="261"/>
      <c r="E90" s="262"/>
      <c r="F90" s="262"/>
      <c r="G90" s="263"/>
      <c r="H90" s="264"/>
      <c r="J90" s="139"/>
    </row>
    <row r="91" spans="1:10" x14ac:dyDescent="0.25">
      <c r="A91" s="106"/>
      <c r="B91" s="428" t="s">
        <v>135</v>
      </c>
      <c r="C91" s="430"/>
      <c r="D91" s="261"/>
      <c r="E91" s="262"/>
      <c r="F91" s="262"/>
      <c r="G91" s="263"/>
      <c r="H91" s="264"/>
      <c r="J91" s="139"/>
    </row>
    <row r="92" spans="1:10" x14ac:dyDescent="0.25">
      <c r="A92" s="106"/>
      <c r="B92" s="425"/>
      <c r="C92" s="425"/>
      <c r="D92" s="262"/>
      <c r="E92" s="262"/>
      <c r="F92" s="262"/>
      <c r="G92" s="265"/>
      <c r="H92" s="266"/>
    </row>
    <row r="93" spans="1:10" x14ac:dyDescent="0.25">
      <c r="A93" s="106"/>
      <c r="B93" s="88" t="s">
        <v>270</v>
      </c>
      <c r="C93" s="113"/>
      <c r="D93" s="140"/>
      <c r="E93" s="140"/>
      <c r="F93" s="140"/>
      <c r="G93" s="141"/>
      <c r="H93" s="142"/>
    </row>
    <row r="94" spans="1:10" x14ac:dyDescent="0.25">
      <c r="A94" s="106"/>
      <c r="B94" s="425"/>
      <c r="C94" s="425"/>
      <c r="D94" s="262"/>
      <c r="E94" s="262"/>
      <c r="F94" s="262"/>
      <c r="G94" s="265"/>
      <c r="H94" s="266"/>
    </row>
    <row r="95" spans="1:10" x14ac:dyDescent="0.25">
      <c r="A95" s="106"/>
      <c r="B95" s="433"/>
      <c r="C95" s="434"/>
      <c r="D95" s="262"/>
      <c r="E95" s="262"/>
      <c r="F95" s="262"/>
      <c r="G95" s="265"/>
      <c r="H95" s="266"/>
    </row>
    <row r="96" spans="1:10" x14ac:dyDescent="0.25">
      <c r="A96" s="106"/>
      <c r="B96" s="433"/>
      <c r="C96" s="434"/>
      <c r="D96" s="262"/>
      <c r="E96" s="262"/>
      <c r="F96" s="262"/>
      <c r="G96" s="265"/>
      <c r="H96" s="266"/>
    </row>
    <row r="97" spans="1:10" x14ac:dyDescent="0.25">
      <c r="A97" s="106"/>
      <c r="B97" s="433"/>
      <c r="C97" s="434"/>
      <c r="D97" s="262"/>
      <c r="E97" s="262"/>
      <c r="F97" s="262"/>
      <c r="G97" s="265"/>
      <c r="H97" s="266"/>
    </row>
    <row r="98" spans="1:10" x14ac:dyDescent="0.25">
      <c r="A98" s="106"/>
      <c r="B98" s="428" t="s">
        <v>135</v>
      </c>
      <c r="C98" s="430"/>
      <c r="D98" s="262"/>
      <c r="E98" s="262"/>
      <c r="F98" s="262"/>
      <c r="G98" s="265"/>
      <c r="H98" s="266"/>
    </row>
    <row r="99" spans="1:10" x14ac:dyDescent="0.25">
      <c r="A99" s="106"/>
      <c r="B99" s="425"/>
      <c r="C99" s="425"/>
      <c r="D99" s="262"/>
      <c r="E99" s="262"/>
      <c r="F99" s="262"/>
      <c r="G99" s="265"/>
      <c r="H99" s="266"/>
    </row>
    <row r="100" spans="1:10" x14ac:dyDescent="0.25">
      <c r="A100" s="106"/>
      <c r="B100" s="143"/>
      <c r="C100" s="120"/>
      <c r="D100" s="144">
        <f>SUM(D87:D99)</f>
        <v>0</v>
      </c>
      <c r="E100" s="145">
        <f>SUM(E87:E99)</f>
        <v>0</v>
      </c>
      <c r="F100" s="145">
        <f>SUM(F87:F99)</f>
        <v>0</v>
      </c>
      <c r="G100" s="144">
        <f>SUM(G87:G99)</f>
        <v>0</v>
      </c>
      <c r="H100" s="146">
        <f>SUM(H87:H99)</f>
        <v>0</v>
      </c>
    </row>
    <row r="101" spans="1:10" x14ac:dyDescent="0.25">
      <c r="A101" s="74" t="s">
        <v>113</v>
      </c>
      <c r="B101" s="50" t="s">
        <v>279</v>
      </c>
      <c r="C101" s="120"/>
      <c r="D101" s="147"/>
      <c r="E101" s="147"/>
      <c r="F101" s="147"/>
      <c r="G101" s="148"/>
      <c r="H101" s="149"/>
    </row>
    <row r="102" spans="1:10" x14ac:dyDescent="0.25">
      <c r="A102" s="106"/>
      <c r="C102" s="44" t="s">
        <v>265</v>
      </c>
      <c r="D102" s="144">
        <f>D100</f>
        <v>0</v>
      </c>
      <c r="E102" s="145">
        <f t="shared" ref="E102:H102" si="2">E100</f>
        <v>0</v>
      </c>
      <c r="F102" s="145">
        <f t="shared" si="2"/>
        <v>0</v>
      </c>
      <c r="G102" s="144">
        <f t="shared" si="2"/>
        <v>0</v>
      </c>
      <c r="H102" s="150">
        <f t="shared" si="2"/>
        <v>0</v>
      </c>
    </row>
    <row r="103" spans="1:10" x14ac:dyDescent="0.25">
      <c r="A103" s="106"/>
      <c r="C103" s="44" t="s">
        <v>266</v>
      </c>
      <c r="E103" s="300" t="e">
        <f>E102/D102</f>
        <v>#DIV/0!</v>
      </c>
      <c r="F103" s="300" t="e">
        <f>F102/D102</f>
        <v>#DIV/0!</v>
      </c>
      <c r="G103" s="300" t="e">
        <f>G102/D102</f>
        <v>#DIV/0!</v>
      </c>
      <c r="H103" s="301" t="e">
        <f>H102/D102</f>
        <v>#DIV/0!</v>
      </c>
    </row>
    <row r="104" spans="1:10" x14ac:dyDescent="0.25">
      <c r="A104" s="106"/>
      <c r="C104" s="44" t="s">
        <v>280</v>
      </c>
      <c r="E104" s="92" t="e">
        <f>IF(E103&gt;=(2/3),"Yes","No")</f>
        <v>#DIV/0!</v>
      </c>
      <c r="F104" s="92" t="e">
        <f>IF(F103&gt;=(2/3),"Yes","No")</f>
        <v>#DIV/0!</v>
      </c>
      <c r="G104" s="92" t="e">
        <f>IF(G103&gt;=(2/3),"Yes","No")</f>
        <v>#DIV/0!</v>
      </c>
      <c r="H104" s="151" t="e">
        <f>IF(H103&gt;=(2/3),"Yes","No")</f>
        <v>#DIV/0!</v>
      </c>
    </row>
    <row r="105" spans="1:10" x14ac:dyDescent="0.25">
      <c r="A105" s="106"/>
      <c r="B105" s="84"/>
      <c r="C105" s="84"/>
      <c r="D105" s="84"/>
      <c r="E105" s="152" t="e">
        <f>IF(E104="No", "Note A", "Note B")</f>
        <v>#DIV/0!</v>
      </c>
      <c r="F105" s="152" t="e">
        <f>IF(F104="No", "Note A", "Note B")</f>
        <v>#DIV/0!</v>
      </c>
      <c r="G105" s="152" t="e">
        <f>IF(G104="No", "Note A", "Note B")</f>
        <v>#DIV/0!</v>
      </c>
      <c r="H105" s="153" t="e">
        <f>IF(H104="No", "Note A", "Note B")</f>
        <v>#DIV/0!</v>
      </c>
    </row>
    <row r="106" spans="1:10" x14ac:dyDescent="0.25">
      <c r="A106" s="137" t="s">
        <v>446</v>
      </c>
      <c r="D106" s="154"/>
      <c r="E106" s="154"/>
      <c r="F106" s="154"/>
      <c r="G106" s="154"/>
      <c r="H106" s="76"/>
    </row>
    <row r="107" spans="1:10" x14ac:dyDescent="0.25">
      <c r="A107" s="106"/>
      <c r="B107" s="88" t="s">
        <v>269</v>
      </c>
      <c r="C107" s="80"/>
      <c r="D107" s="80"/>
      <c r="E107" s="80"/>
      <c r="F107" s="80"/>
      <c r="G107" s="80"/>
      <c r="H107" s="81"/>
    </row>
    <row r="108" spans="1:10" x14ac:dyDescent="0.25">
      <c r="A108" s="106"/>
      <c r="B108" s="425"/>
      <c r="C108" s="425"/>
      <c r="D108" s="261"/>
      <c r="E108" s="262"/>
      <c r="F108" s="262"/>
      <c r="G108" s="263"/>
      <c r="H108" s="264"/>
      <c r="J108" s="139"/>
    </row>
    <row r="109" spans="1:10" x14ac:dyDescent="0.25">
      <c r="A109" s="106"/>
      <c r="B109" s="433"/>
      <c r="C109" s="434"/>
      <c r="D109" s="261"/>
      <c r="E109" s="262"/>
      <c r="F109" s="262"/>
      <c r="G109" s="263"/>
      <c r="H109" s="264"/>
      <c r="J109" s="139"/>
    </row>
    <row r="110" spans="1:10" x14ac:dyDescent="0.25">
      <c r="A110" s="106"/>
      <c r="B110" s="433"/>
      <c r="C110" s="434"/>
      <c r="D110" s="261"/>
      <c r="E110" s="262"/>
      <c r="F110" s="262"/>
      <c r="G110" s="263"/>
      <c r="H110" s="264"/>
      <c r="J110" s="139"/>
    </row>
    <row r="111" spans="1:10" x14ac:dyDescent="0.25">
      <c r="A111" s="106"/>
      <c r="B111" s="433"/>
      <c r="C111" s="434"/>
      <c r="D111" s="261"/>
      <c r="E111" s="262"/>
      <c r="F111" s="262"/>
      <c r="G111" s="263"/>
      <c r="H111" s="264"/>
      <c r="J111" s="139"/>
    </row>
    <row r="112" spans="1:10" x14ac:dyDescent="0.25">
      <c r="A112" s="106"/>
      <c r="B112" s="428" t="s">
        <v>135</v>
      </c>
      <c r="C112" s="430"/>
      <c r="D112" s="261"/>
      <c r="E112" s="262"/>
      <c r="F112" s="262"/>
      <c r="G112" s="263"/>
      <c r="H112" s="264"/>
      <c r="J112" s="139"/>
    </row>
    <row r="113" spans="1:8" x14ac:dyDescent="0.25">
      <c r="A113" s="106"/>
      <c r="B113" s="425"/>
      <c r="C113" s="425"/>
      <c r="D113" s="262"/>
      <c r="E113" s="262"/>
      <c r="F113" s="262"/>
      <c r="G113" s="265"/>
      <c r="H113" s="266"/>
    </row>
    <row r="114" spans="1:8" x14ac:dyDescent="0.25">
      <c r="A114" s="106"/>
      <c r="B114" s="88" t="s">
        <v>270</v>
      </c>
      <c r="C114" s="113"/>
      <c r="D114" s="140"/>
      <c r="E114" s="140"/>
      <c r="F114" s="140"/>
      <c r="G114" s="141"/>
      <c r="H114" s="142"/>
    </row>
    <row r="115" spans="1:8" x14ac:dyDescent="0.25">
      <c r="A115" s="106"/>
      <c r="B115" s="425"/>
      <c r="C115" s="425"/>
      <c r="D115" s="262"/>
      <c r="E115" s="262"/>
      <c r="F115" s="262"/>
      <c r="G115" s="265"/>
      <c r="H115" s="266"/>
    </row>
    <row r="116" spans="1:8" x14ac:dyDescent="0.25">
      <c r="A116" s="106"/>
      <c r="B116" s="433"/>
      <c r="C116" s="434"/>
      <c r="D116" s="262"/>
      <c r="E116" s="262"/>
      <c r="F116" s="262"/>
      <c r="G116" s="265"/>
      <c r="H116" s="266"/>
    </row>
    <row r="117" spans="1:8" x14ac:dyDescent="0.25">
      <c r="A117" s="106"/>
      <c r="B117" s="433"/>
      <c r="C117" s="434"/>
      <c r="D117" s="262"/>
      <c r="E117" s="262"/>
      <c r="F117" s="262"/>
      <c r="G117" s="265"/>
      <c r="H117" s="266"/>
    </row>
    <row r="118" spans="1:8" x14ac:dyDescent="0.25">
      <c r="A118" s="106"/>
      <c r="B118" s="433"/>
      <c r="C118" s="434"/>
      <c r="D118" s="262"/>
      <c r="E118" s="262"/>
      <c r="F118" s="262"/>
      <c r="G118" s="265"/>
      <c r="H118" s="266"/>
    </row>
    <row r="119" spans="1:8" x14ac:dyDescent="0.25">
      <c r="A119" s="106"/>
      <c r="B119" s="428" t="s">
        <v>135</v>
      </c>
      <c r="C119" s="430"/>
      <c r="D119" s="262"/>
      <c r="E119" s="262"/>
      <c r="F119" s="262"/>
      <c r="G119" s="265"/>
      <c r="H119" s="266"/>
    </row>
    <row r="120" spans="1:8" x14ac:dyDescent="0.25">
      <c r="A120" s="106"/>
      <c r="B120" s="425"/>
      <c r="C120" s="425"/>
      <c r="D120" s="262"/>
      <c r="E120" s="262"/>
      <c r="F120" s="262"/>
      <c r="G120" s="265"/>
      <c r="H120" s="266"/>
    </row>
    <row r="121" spans="1:8" x14ac:dyDescent="0.25">
      <c r="A121" s="106"/>
      <c r="B121" s="143"/>
      <c r="C121" s="120"/>
      <c r="D121" s="144">
        <f>SUM(D108:D120)</f>
        <v>0</v>
      </c>
      <c r="E121" s="145">
        <f>SUM(E108:E120)</f>
        <v>0</v>
      </c>
      <c r="F121" s="145">
        <f>SUM(F108:F120)</f>
        <v>0</v>
      </c>
      <c r="G121" s="144">
        <f>SUM(G108:G120)</f>
        <v>0</v>
      </c>
      <c r="H121" s="146">
        <f>SUM(H108:H120)</f>
        <v>0</v>
      </c>
    </row>
    <row r="122" spans="1:8" x14ac:dyDescent="0.25">
      <c r="A122" s="74" t="s">
        <v>113</v>
      </c>
      <c r="B122" s="50" t="s">
        <v>279</v>
      </c>
      <c r="C122" s="120"/>
      <c r="D122" s="147"/>
      <c r="E122" s="147"/>
      <c r="F122" s="147"/>
      <c r="G122" s="148"/>
      <c r="H122" s="149"/>
    </row>
    <row r="123" spans="1:8" x14ac:dyDescent="0.25">
      <c r="A123" s="106"/>
      <c r="C123" s="44" t="s">
        <v>265</v>
      </c>
      <c r="D123" s="144">
        <f>D121</f>
        <v>0</v>
      </c>
      <c r="E123" s="145">
        <f t="shared" ref="E123:H123" si="3">E121</f>
        <v>0</v>
      </c>
      <c r="F123" s="145">
        <f t="shared" si="3"/>
        <v>0</v>
      </c>
      <c r="G123" s="144">
        <f t="shared" si="3"/>
        <v>0</v>
      </c>
      <c r="H123" s="150">
        <f t="shared" si="3"/>
        <v>0</v>
      </c>
    </row>
    <row r="124" spans="1:8" x14ac:dyDescent="0.25">
      <c r="A124" s="106"/>
      <c r="C124" s="44" t="s">
        <v>266</v>
      </c>
      <c r="E124" s="300" t="e">
        <f>E123/D123</f>
        <v>#DIV/0!</v>
      </c>
      <c r="F124" s="300" t="e">
        <f>F123/D123</f>
        <v>#DIV/0!</v>
      </c>
      <c r="G124" s="300" t="e">
        <f>G123/D123</f>
        <v>#DIV/0!</v>
      </c>
      <c r="H124" s="301" t="e">
        <f>H123/D123</f>
        <v>#DIV/0!</v>
      </c>
    </row>
    <row r="125" spans="1:8" x14ac:dyDescent="0.25">
      <c r="A125" s="106"/>
      <c r="C125" s="44" t="s">
        <v>280</v>
      </c>
      <c r="E125" s="92" t="e">
        <f>IF(E124&gt;=(2/3),"Yes","No")</f>
        <v>#DIV/0!</v>
      </c>
      <c r="F125" s="92" t="e">
        <f>IF(F124&gt;=(2/3),"Yes","No")</f>
        <v>#DIV/0!</v>
      </c>
      <c r="G125" s="92" t="e">
        <f>IF(G124&gt;=(2/3),"Yes","No")</f>
        <v>#DIV/0!</v>
      </c>
      <c r="H125" s="151" t="e">
        <f>IF(H124&gt;=(2/3),"Yes","No")</f>
        <v>#DIV/0!</v>
      </c>
    </row>
    <row r="126" spans="1:8" x14ac:dyDescent="0.25">
      <c r="A126" s="106"/>
      <c r="B126" s="84"/>
      <c r="C126" s="84"/>
      <c r="D126" s="84"/>
      <c r="E126" s="152" t="e">
        <f>IF(E125="No", "Note A", "Note B")</f>
        <v>#DIV/0!</v>
      </c>
      <c r="F126" s="152" t="e">
        <f>IF(F125="No", "Note A", "Note B")</f>
        <v>#DIV/0!</v>
      </c>
      <c r="G126" s="152" t="e">
        <f>IF(G125="No", "Note A", "Note B")</f>
        <v>#DIV/0!</v>
      </c>
      <c r="H126" s="153" t="e">
        <f>IF(H125="No", "Note A", "Note B")</f>
        <v>#DIV/0!</v>
      </c>
    </row>
    <row r="127" spans="1:8" x14ac:dyDescent="0.25">
      <c r="A127" s="106"/>
      <c r="D127" s="154"/>
      <c r="E127" s="154"/>
      <c r="F127" s="154"/>
      <c r="G127" s="154"/>
      <c r="H127" s="76"/>
    </row>
    <row r="128" spans="1:8" ht="15" customHeight="1" x14ac:dyDescent="0.25">
      <c r="A128" s="106"/>
      <c r="B128" s="155" t="s">
        <v>273</v>
      </c>
      <c r="C128" s="143" t="s">
        <v>299</v>
      </c>
      <c r="D128" s="143"/>
      <c r="E128" s="143"/>
      <c r="F128" s="143"/>
      <c r="G128" s="143"/>
      <c r="H128" s="156"/>
    </row>
    <row r="129" spans="1:8" ht="15" customHeight="1" x14ac:dyDescent="0.25">
      <c r="A129" s="106"/>
      <c r="B129" s="155" t="s">
        <v>274</v>
      </c>
      <c r="C129" s="451" t="s">
        <v>333</v>
      </c>
      <c r="D129" s="451"/>
      <c r="E129" s="451"/>
      <c r="F129" s="451"/>
      <c r="G129" s="451"/>
      <c r="H129" s="452"/>
    </row>
    <row r="130" spans="1:8" x14ac:dyDescent="0.25">
      <c r="A130" s="106"/>
      <c r="B130" s="157"/>
      <c r="C130" s="451"/>
      <c r="D130" s="451"/>
      <c r="E130" s="451"/>
      <c r="F130" s="451"/>
      <c r="G130" s="451"/>
      <c r="H130" s="452"/>
    </row>
    <row r="131" spans="1:8" x14ac:dyDescent="0.25">
      <c r="A131" s="106"/>
      <c r="E131" s="92"/>
      <c r="F131" s="92"/>
      <c r="G131" s="92"/>
      <c r="H131" s="151"/>
    </row>
    <row r="132" spans="1:8" x14ac:dyDescent="0.25">
      <c r="A132" s="74" t="s">
        <v>114</v>
      </c>
      <c r="B132" s="50" t="s">
        <v>275</v>
      </c>
      <c r="E132" s="92"/>
      <c r="F132" s="92"/>
      <c r="G132" s="92"/>
      <c r="H132" s="151"/>
    </row>
    <row r="133" spans="1:8" x14ac:dyDescent="0.25">
      <c r="A133" s="106"/>
      <c r="B133" s="440" t="s">
        <v>283</v>
      </c>
      <c r="C133" s="440"/>
      <c r="D133" s="440"/>
      <c r="E133" s="440"/>
      <c r="F133" s="440"/>
      <c r="G133" s="440"/>
      <c r="H133" s="441"/>
    </row>
    <row r="134" spans="1:8" x14ac:dyDescent="0.25">
      <c r="A134" s="74"/>
      <c r="B134" s="440"/>
      <c r="C134" s="440"/>
      <c r="D134" s="440"/>
      <c r="E134" s="440"/>
      <c r="F134" s="440"/>
      <c r="G134" s="440"/>
      <c r="H134" s="441"/>
    </row>
    <row r="135" spans="1:8" x14ac:dyDescent="0.25">
      <c r="A135" s="74"/>
      <c r="B135" s="440"/>
      <c r="C135" s="440"/>
      <c r="D135" s="440"/>
      <c r="E135" s="440"/>
      <c r="F135" s="440"/>
      <c r="G135" s="440"/>
      <c r="H135" s="441"/>
    </row>
    <row r="136" spans="1:8" x14ac:dyDescent="0.25">
      <c r="A136" s="74"/>
      <c r="E136" s="92"/>
      <c r="F136" s="92"/>
      <c r="G136" s="92"/>
      <c r="H136" s="151"/>
    </row>
    <row r="137" spans="1:8" x14ac:dyDescent="0.25">
      <c r="A137" s="74"/>
      <c r="B137" s="440" t="s">
        <v>316</v>
      </c>
      <c r="C137" s="440"/>
      <c r="D137" s="440"/>
      <c r="E137" s="440"/>
      <c r="F137" s="440"/>
      <c r="G137" s="440"/>
      <c r="H137" s="441"/>
    </row>
    <row r="138" spans="1:8" x14ac:dyDescent="0.25">
      <c r="A138" s="74"/>
      <c r="B138" s="440"/>
      <c r="C138" s="440"/>
      <c r="D138" s="440"/>
      <c r="E138" s="440"/>
      <c r="F138" s="440"/>
      <c r="G138" s="440"/>
      <c r="H138" s="441"/>
    </row>
    <row r="139" spans="1:8" x14ac:dyDescent="0.25">
      <c r="A139" s="74"/>
      <c r="B139" s="440"/>
      <c r="C139" s="440"/>
      <c r="D139" s="440"/>
      <c r="E139" s="440"/>
      <c r="F139" s="440"/>
      <c r="G139" s="440"/>
      <c r="H139" s="441"/>
    </row>
    <row r="140" spans="1:8" x14ac:dyDescent="0.25">
      <c r="A140" s="74"/>
      <c r="B140" s="440"/>
      <c r="C140" s="440"/>
      <c r="D140" s="440"/>
      <c r="E140" s="440"/>
      <c r="F140" s="440"/>
      <c r="G140" s="440"/>
      <c r="H140" s="441"/>
    </row>
    <row r="141" spans="1:8" x14ac:dyDescent="0.25">
      <c r="A141" s="74"/>
      <c r="B141" s="440"/>
      <c r="C141" s="440"/>
      <c r="D141" s="440"/>
      <c r="E141" s="440"/>
      <c r="F141" s="440"/>
      <c r="G141" s="440"/>
      <c r="H141" s="441"/>
    </row>
    <row r="142" spans="1:8" x14ac:dyDescent="0.25">
      <c r="A142" s="74"/>
      <c r="E142" s="92"/>
      <c r="F142" s="92"/>
      <c r="G142" s="92"/>
      <c r="H142" s="151"/>
    </row>
    <row r="143" spans="1:8" x14ac:dyDescent="0.25">
      <c r="A143" s="74"/>
      <c r="B143" s="50" t="s">
        <v>395</v>
      </c>
      <c r="D143" s="459"/>
      <c r="E143" s="459"/>
      <c r="F143" s="459"/>
      <c r="G143" s="459"/>
      <c r="H143" s="460"/>
    </row>
    <row r="144" spans="1:8" x14ac:dyDescent="0.25">
      <c r="A144" s="74"/>
      <c r="D144" s="78"/>
      <c r="E144" s="158"/>
      <c r="F144" s="158"/>
      <c r="G144" s="158"/>
      <c r="H144" s="159"/>
    </row>
    <row r="145" spans="1:8" x14ac:dyDescent="0.25">
      <c r="A145" s="74"/>
      <c r="D145" s="78" t="s">
        <v>284</v>
      </c>
      <c r="E145" s="158" t="s">
        <v>277</v>
      </c>
      <c r="F145" s="158" t="s">
        <v>282</v>
      </c>
      <c r="G145" s="158"/>
      <c r="H145" s="159"/>
    </row>
    <row r="146" spans="1:8" x14ac:dyDescent="0.25">
      <c r="A146" s="74"/>
      <c r="B146" s="160" t="s">
        <v>276</v>
      </c>
      <c r="C146" s="84"/>
      <c r="D146" s="161" t="s">
        <v>285</v>
      </c>
      <c r="E146" s="162" t="s">
        <v>278</v>
      </c>
      <c r="F146" s="162" t="s">
        <v>281</v>
      </c>
      <c r="G146" s="455" t="s">
        <v>286</v>
      </c>
      <c r="H146" s="456"/>
    </row>
    <row r="147" spans="1:8" x14ac:dyDescent="0.25">
      <c r="A147" s="74"/>
      <c r="B147" s="44" t="s">
        <v>461</v>
      </c>
      <c r="C147" s="44" t="s">
        <v>332</v>
      </c>
      <c r="E147" s="92"/>
      <c r="G147" s="92"/>
      <c r="H147" s="151"/>
    </row>
    <row r="148" spans="1:8" x14ac:dyDescent="0.25">
      <c r="A148" s="74"/>
      <c r="C148" s="163" t="e">
        <f>IF(E62="Yes", "Complete Analysis", "N/A - Do Not Complete")</f>
        <v>#DIV/0!</v>
      </c>
      <c r="D148" s="285"/>
      <c r="E148" s="262"/>
      <c r="F148" s="91" t="e">
        <f>E148/E154</f>
        <v>#DIV/0!</v>
      </c>
      <c r="G148" s="449"/>
      <c r="H148" s="450"/>
    </row>
    <row r="149" spans="1:8" x14ac:dyDescent="0.25">
      <c r="A149" s="74"/>
      <c r="D149" s="285"/>
      <c r="E149" s="262"/>
      <c r="F149" s="91" t="e">
        <f>E149/E154</f>
        <v>#DIV/0!</v>
      </c>
      <c r="G149" s="449"/>
      <c r="H149" s="450"/>
    </row>
    <row r="150" spans="1:8" x14ac:dyDescent="0.25">
      <c r="A150" s="74"/>
      <c r="D150" s="285"/>
      <c r="E150" s="262"/>
      <c r="F150" s="91" t="e">
        <f>E150/E154</f>
        <v>#DIV/0!</v>
      </c>
      <c r="G150" s="449"/>
      <c r="H150" s="450"/>
    </row>
    <row r="151" spans="1:8" x14ac:dyDescent="0.25">
      <c r="A151" s="74"/>
      <c r="D151" s="285"/>
      <c r="E151" s="262"/>
      <c r="F151" s="91" t="e">
        <f>E151/E154</f>
        <v>#DIV/0!</v>
      </c>
      <c r="G151" s="449"/>
      <c r="H151" s="450"/>
    </row>
    <row r="152" spans="1:8" x14ac:dyDescent="0.25">
      <c r="A152" s="74"/>
      <c r="D152" s="285"/>
      <c r="E152" s="262"/>
      <c r="F152" s="91" t="e">
        <f>E152/E154</f>
        <v>#DIV/0!</v>
      </c>
      <c r="G152" s="449"/>
      <c r="H152" s="450"/>
    </row>
    <row r="153" spans="1:8" x14ac:dyDescent="0.25">
      <c r="A153" s="74"/>
      <c r="D153" s="286"/>
      <c r="E153" s="268"/>
      <c r="F153" s="91" t="e">
        <f>E153/E154</f>
        <v>#DIV/0!</v>
      </c>
      <c r="G153" s="453"/>
      <c r="H153" s="454"/>
    </row>
    <row r="154" spans="1:8" x14ac:dyDescent="0.25">
      <c r="A154" s="74"/>
      <c r="C154" s="164"/>
      <c r="D154" s="164" t="s">
        <v>334</v>
      </c>
      <c r="E154" s="165">
        <f>SUM(E148:E153)</f>
        <v>0</v>
      </c>
      <c r="F154" s="92"/>
      <c r="G154" s="166" t="s">
        <v>287</v>
      </c>
      <c r="H154" s="289"/>
    </row>
    <row r="155" spans="1:8" x14ac:dyDescent="0.25">
      <c r="A155" s="74"/>
      <c r="E155" s="92"/>
      <c r="F155" s="92"/>
      <c r="G155" s="92"/>
      <c r="H155" s="151"/>
    </row>
    <row r="156" spans="1:8" x14ac:dyDescent="0.25">
      <c r="A156" s="74"/>
      <c r="B156" s="44" t="s">
        <v>461</v>
      </c>
      <c r="C156" s="44" t="s">
        <v>130</v>
      </c>
      <c r="E156" s="92"/>
      <c r="F156" s="92"/>
      <c r="G156" s="92"/>
      <c r="H156" s="151"/>
    </row>
    <row r="157" spans="1:8" x14ac:dyDescent="0.25">
      <c r="A157" s="74"/>
      <c r="C157" s="163" t="e">
        <f>IF(F62="Yes", "Complete Analysis", "N/A - Do Not Complete")</f>
        <v>#DIV/0!</v>
      </c>
      <c r="D157" s="285"/>
      <c r="E157" s="262"/>
      <c r="F157" s="91" t="e">
        <f>E157/E163</f>
        <v>#DIV/0!</v>
      </c>
      <c r="G157" s="449"/>
      <c r="H157" s="450"/>
    </row>
    <row r="158" spans="1:8" x14ac:dyDescent="0.25">
      <c r="A158" s="74"/>
      <c r="D158" s="285"/>
      <c r="E158" s="262"/>
      <c r="F158" s="91" t="e">
        <f>E158/E163</f>
        <v>#DIV/0!</v>
      </c>
      <c r="G158" s="449"/>
      <c r="H158" s="450"/>
    </row>
    <row r="159" spans="1:8" x14ac:dyDescent="0.25">
      <c r="A159" s="74"/>
      <c r="D159" s="285"/>
      <c r="E159" s="262"/>
      <c r="F159" s="91" t="e">
        <f>E159/E163</f>
        <v>#DIV/0!</v>
      </c>
      <c r="G159" s="449"/>
      <c r="H159" s="450"/>
    </row>
    <row r="160" spans="1:8" x14ac:dyDescent="0.25">
      <c r="A160" s="74"/>
      <c r="D160" s="285"/>
      <c r="E160" s="262"/>
      <c r="F160" s="91" t="e">
        <f>E160/E163</f>
        <v>#DIV/0!</v>
      </c>
      <c r="G160" s="449"/>
      <c r="H160" s="450"/>
    </row>
    <row r="161" spans="1:10" x14ac:dyDescent="0.25">
      <c r="A161" s="74"/>
      <c r="D161" s="285"/>
      <c r="E161" s="262"/>
      <c r="F161" s="91" t="e">
        <f>E161/E163</f>
        <v>#DIV/0!</v>
      </c>
      <c r="G161" s="449"/>
      <c r="H161" s="450"/>
    </row>
    <row r="162" spans="1:10" x14ac:dyDescent="0.25">
      <c r="A162" s="74"/>
      <c r="D162" s="286"/>
      <c r="E162" s="268"/>
      <c r="F162" s="91" t="e">
        <f>E162/E163</f>
        <v>#DIV/0!</v>
      </c>
      <c r="G162" s="453"/>
      <c r="H162" s="454"/>
    </row>
    <row r="163" spans="1:10" x14ac:dyDescent="0.25">
      <c r="A163" s="74"/>
      <c r="D163" s="164" t="s">
        <v>288</v>
      </c>
      <c r="E163" s="165">
        <f>SUM(E157:E162)</f>
        <v>0</v>
      </c>
      <c r="F163" s="92"/>
      <c r="G163" s="166" t="s">
        <v>287</v>
      </c>
      <c r="H163" s="290"/>
    </row>
    <row r="164" spans="1:10" x14ac:dyDescent="0.25">
      <c r="A164" s="74"/>
      <c r="D164" s="164"/>
      <c r="E164" s="140"/>
      <c r="F164" s="92"/>
      <c r="G164" s="166"/>
      <c r="H164" s="167"/>
    </row>
    <row r="165" spans="1:10" x14ac:dyDescent="0.25">
      <c r="A165" s="106"/>
      <c r="B165" s="44" t="s">
        <v>461</v>
      </c>
      <c r="C165" s="44" t="s">
        <v>462</v>
      </c>
      <c r="E165" s="92"/>
      <c r="F165" s="92"/>
      <c r="G165" s="92"/>
      <c r="H165" s="151"/>
      <c r="J165" s="139"/>
    </row>
    <row r="166" spans="1:10" x14ac:dyDescent="0.25">
      <c r="A166" s="106"/>
      <c r="C166" s="163" t="e">
        <f>IF(G62="Yes", "Complete Analysis", "N/A - Do Not Complete")</f>
        <v>#DIV/0!</v>
      </c>
      <c r="D166" s="285"/>
      <c r="E166" s="261"/>
      <c r="F166" s="91" t="e">
        <f>E166/$E$170</f>
        <v>#DIV/0!</v>
      </c>
      <c r="G166" s="449"/>
      <c r="H166" s="450"/>
      <c r="J166" s="139"/>
    </row>
    <row r="167" spans="1:10" x14ac:dyDescent="0.25">
      <c r="A167" s="106"/>
      <c r="D167" s="285"/>
      <c r="E167" s="261"/>
      <c r="F167" s="91" t="e">
        <f>E167/$E$170</f>
        <v>#DIV/0!</v>
      </c>
      <c r="G167" s="449"/>
      <c r="H167" s="450"/>
      <c r="J167" s="139"/>
    </row>
    <row r="168" spans="1:10" x14ac:dyDescent="0.25">
      <c r="A168" s="106"/>
      <c r="D168" s="287"/>
      <c r="E168" s="269"/>
      <c r="F168" s="91" t="e">
        <f>E168/$E$170</f>
        <v>#DIV/0!</v>
      </c>
      <c r="G168" s="449"/>
      <c r="H168" s="450"/>
    </row>
    <row r="169" spans="1:10" x14ac:dyDescent="0.25">
      <c r="A169" s="106"/>
      <c r="D169" s="286"/>
      <c r="E169" s="269"/>
      <c r="F169" s="91" t="e">
        <f>E169/$E$170</f>
        <v>#DIV/0!</v>
      </c>
      <c r="G169" s="453"/>
      <c r="H169" s="454"/>
    </row>
    <row r="170" spans="1:10" x14ac:dyDescent="0.25">
      <c r="A170" s="106"/>
      <c r="D170" s="164" t="s">
        <v>289</v>
      </c>
      <c r="E170" s="168">
        <f>SUM(E166:E169)</f>
        <v>0</v>
      </c>
      <c r="F170" s="92"/>
      <c r="G170" s="166" t="s">
        <v>287</v>
      </c>
      <c r="H170" s="290"/>
    </row>
    <row r="171" spans="1:10" x14ac:dyDescent="0.25">
      <c r="A171" s="106"/>
      <c r="E171" s="92"/>
      <c r="F171" s="92"/>
      <c r="G171" s="92"/>
      <c r="H171" s="151"/>
    </row>
    <row r="172" spans="1:10" x14ac:dyDescent="0.25">
      <c r="A172" s="106"/>
      <c r="B172" s="44" t="s">
        <v>461</v>
      </c>
      <c r="C172" s="44" t="s">
        <v>474</v>
      </c>
      <c r="E172" s="92"/>
      <c r="F172" s="92"/>
      <c r="G172" s="92"/>
      <c r="H172" s="151"/>
      <c r="J172" s="139"/>
    </row>
    <row r="173" spans="1:10" x14ac:dyDescent="0.25">
      <c r="A173" s="106"/>
      <c r="C173" s="163" t="e">
        <f>IF(G83="Yes", "Complete Analysis", "N/A - Do Not Complete")</f>
        <v>#DIV/0!</v>
      </c>
      <c r="D173" s="285"/>
      <c r="E173" s="261"/>
      <c r="F173" s="91" t="e">
        <f>E173/$E$177</f>
        <v>#DIV/0!</v>
      </c>
      <c r="G173" s="449"/>
      <c r="H173" s="450"/>
      <c r="J173" s="139"/>
    </row>
    <row r="174" spans="1:10" x14ac:dyDescent="0.25">
      <c r="A174" s="106"/>
      <c r="D174" s="285"/>
      <c r="E174" s="261"/>
      <c r="F174" s="91" t="e">
        <f>E174/$E$177</f>
        <v>#DIV/0!</v>
      </c>
      <c r="G174" s="449"/>
      <c r="H174" s="450"/>
      <c r="J174" s="139"/>
    </row>
    <row r="175" spans="1:10" x14ac:dyDescent="0.25">
      <c r="A175" s="106"/>
      <c r="D175" s="287"/>
      <c r="E175" s="269"/>
      <c r="F175" s="91" t="e">
        <f>E175/$E$177</f>
        <v>#DIV/0!</v>
      </c>
      <c r="G175" s="449"/>
      <c r="H175" s="450"/>
      <c r="J175" s="139"/>
    </row>
    <row r="176" spans="1:10" x14ac:dyDescent="0.25">
      <c r="A176" s="106"/>
      <c r="D176" s="286"/>
      <c r="E176" s="269"/>
      <c r="F176" s="91" t="e">
        <f>E176/$E$177</f>
        <v>#DIV/0!</v>
      </c>
      <c r="G176" s="453"/>
      <c r="H176" s="454"/>
      <c r="J176" s="139"/>
    </row>
    <row r="177" spans="1:10" x14ac:dyDescent="0.25">
      <c r="A177" s="106"/>
      <c r="D177" s="164" t="s">
        <v>289</v>
      </c>
      <c r="E177" s="168">
        <f>SUM(E173:E176)</f>
        <v>0</v>
      </c>
      <c r="F177" s="92"/>
      <c r="G177" s="166" t="s">
        <v>287</v>
      </c>
      <c r="H177" s="290"/>
      <c r="J177" s="139"/>
    </row>
    <row r="178" spans="1:10" x14ac:dyDescent="0.25">
      <c r="A178" s="106"/>
      <c r="E178" s="92"/>
      <c r="F178" s="92"/>
      <c r="G178" s="92"/>
      <c r="H178" s="151"/>
      <c r="J178" s="139"/>
    </row>
    <row r="179" spans="1:10" x14ac:dyDescent="0.25">
      <c r="A179" s="106"/>
      <c r="B179" s="44" t="s">
        <v>461</v>
      </c>
      <c r="C179" s="44" t="s">
        <v>475</v>
      </c>
      <c r="E179" s="92"/>
      <c r="F179" s="92"/>
      <c r="G179" s="92"/>
      <c r="H179" s="151"/>
      <c r="J179" s="139"/>
    </row>
    <row r="180" spans="1:10" x14ac:dyDescent="0.25">
      <c r="A180" s="106"/>
      <c r="C180" s="163" t="e">
        <f>IF(G104="Yes", "Complete Analysis", "N/A - Do Not Complete")</f>
        <v>#DIV/0!</v>
      </c>
      <c r="D180" s="285"/>
      <c r="E180" s="261"/>
      <c r="F180" s="91" t="e">
        <f>E180/$E$184</f>
        <v>#DIV/0!</v>
      </c>
      <c r="G180" s="449"/>
      <c r="H180" s="450"/>
      <c r="J180" s="139"/>
    </row>
    <row r="181" spans="1:10" x14ac:dyDescent="0.25">
      <c r="A181" s="106"/>
      <c r="D181" s="285"/>
      <c r="E181" s="261"/>
      <c r="F181" s="91" t="e">
        <f>E181/$E$184</f>
        <v>#DIV/0!</v>
      </c>
      <c r="G181" s="449"/>
      <c r="H181" s="450"/>
      <c r="J181" s="139"/>
    </row>
    <row r="182" spans="1:10" x14ac:dyDescent="0.25">
      <c r="A182" s="106"/>
      <c r="D182" s="285"/>
      <c r="E182" s="261"/>
      <c r="F182" s="91" t="e">
        <f>E182/$E$184</f>
        <v>#DIV/0!</v>
      </c>
      <c r="G182" s="449"/>
      <c r="H182" s="450"/>
      <c r="J182" s="139"/>
    </row>
    <row r="183" spans="1:10" x14ac:dyDescent="0.25">
      <c r="A183" s="106"/>
      <c r="D183" s="286"/>
      <c r="E183" s="269"/>
      <c r="F183" s="91" t="e">
        <f>E183/$E$184</f>
        <v>#DIV/0!</v>
      </c>
      <c r="G183" s="453"/>
      <c r="H183" s="454"/>
      <c r="J183" s="139"/>
    </row>
    <row r="184" spans="1:10" x14ac:dyDescent="0.25">
      <c r="A184" s="106"/>
      <c r="D184" s="164" t="s">
        <v>289</v>
      </c>
      <c r="E184" s="168">
        <f>SUM(E180:E183)</f>
        <v>0</v>
      </c>
      <c r="F184" s="92"/>
      <c r="G184" s="166" t="s">
        <v>287</v>
      </c>
      <c r="H184" s="290"/>
      <c r="J184" s="139"/>
    </row>
    <row r="185" spans="1:10" x14ac:dyDescent="0.25">
      <c r="A185" s="106"/>
      <c r="E185" s="92"/>
      <c r="F185" s="92"/>
      <c r="G185" s="92"/>
      <c r="H185" s="151"/>
      <c r="J185" s="139"/>
    </row>
    <row r="186" spans="1:10" x14ac:dyDescent="0.25">
      <c r="A186" s="106"/>
      <c r="B186" s="44" t="s">
        <v>461</v>
      </c>
      <c r="C186" s="44" t="s">
        <v>476</v>
      </c>
      <c r="E186" s="92"/>
      <c r="F186" s="92"/>
      <c r="G186" s="92"/>
      <c r="H186" s="151"/>
      <c r="J186" s="139"/>
    </row>
    <row r="187" spans="1:10" x14ac:dyDescent="0.25">
      <c r="A187" s="106"/>
      <c r="C187" s="163" t="e">
        <f>IF(G125="Yes", "Complete Analysis", "N/A - Do Not Complete")</f>
        <v>#DIV/0!</v>
      </c>
      <c r="D187" s="285"/>
      <c r="E187" s="261"/>
      <c r="F187" s="91" t="e">
        <f>E187/$E$192</f>
        <v>#DIV/0!</v>
      </c>
      <c r="G187" s="449"/>
      <c r="H187" s="450"/>
      <c r="J187" s="139"/>
    </row>
    <row r="188" spans="1:10" x14ac:dyDescent="0.25">
      <c r="A188" s="106"/>
      <c r="D188" s="285"/>
      <c r="E188" s="261"/>
      <c r="F188" s="91" t="e">
        <f>E188/$E$192</f>
        <v>#DIV/0!</v>
      </c>
      <c r="G188" s="449"/>
      <c r="H188" s="450"/>
    </row>
    <row r="189" spans="1:10" x14ac:dyDescent="0.25">
      <c r="A189" s="106"/>
      <c r="D189" s="285"/>
      <c r="E189" s="261"/>
      <c r="F189" s="91" t="e">
        <f>E189/$E$192</f>
        <v>#DIV/0!</v>
      </c>
      <c r="G189" s="449"/>
      <c r="H189" s="450"/>
    </row>
    <row r="190" spans="1:10" x14ac:dyDescent="0.25">
      <c r="A190" s="106"/>
      <c r="D190" s="287"/>
      <c r="E190" s="269"/>
      <c r="F190" s="91" t="e">
        <f>E190/$E$192</f>
        <v>#DIV/0!</v>
      </c>
      <c r="G190" s="449"/>
      <c r="H190" s="450"/>
    </row>
    <row r="191" spans="1:10" x14ac:dyDescent="0.25">
      <c r="A191" s="106"/>
      <c r="D191" s="286"/>
      <c r="E191" s="269"/>
      <c r="F191" s="91" t="e">
        <f>E191/$E$192</f>
        <v>#DIV/0!</v>
      </c>
      <c r="G191" s="453"/>
      <c r="H191" s="454"/>
    </row>
    <row r="192" spans="1:10" x14ac:dyDescent="0.25">
      <c r="A192" s="106"/>
      <c r="D192" s="164" t="s">
        <v>289</v>
      </c>
      <c r="E192" s="168">
        <f>SUM(E187:E191)</f>
        <v>0</v>
      </c>
      <c r="F192" s="92"/>
      <c r="G192" s="166" t="s">
        <v>287</v>
      </c>
      <c r="H192" s="290"/>
    </row>
    <row r="193" spans="1:8" x14ac:dyDescent="0.25">
      <c r="A193" s="106"/>
      <c r="E193" s="92"/>
      <c r="F193" s="92"/>
      <c r="G193" s="92"/>
      <c r="H193" s="151"/>
    </row>
    <row r="194" spans="1:8" x14ac:dyDescent="0.25">
      <c r="A194" s="106"/>
      <c r="B194" s="44" t="s">
        <v>461</v>
      </c>
      <c r="C194" s="44" t="s">
        <v>463</v>
      </c>
      <c r="E194" s="92"/>
      <c r="F194" s="92"/>
      <c r="G194" s="92"/>
      <c r="H194" s="151"/>
    </row>
    <row r="195" spans="1:8" x14ac:dyDescent="0.25">
      <c r="A195" s="106"/>
      <c r="C195" s="163" t="e">
        <f>IF(H62="Yes", "Complete Analysis", "N/A - Do Not Complete")</f>
        <v>#DIV/0!</v>
      </c>
      <c r="D195" s="288"/>
      <c r="E195" s="261"/>
      <c r="F195" s="91" t="e">
        <f>E195/E197</f>
        <v>#DIV/0!</v>
      </c>
      <c r="G195" s="449"/>
      <c r="H195" s="450"/>
    </row>
    <row r="196" spans="1:8" x14ac:dyDescent="0.25">
      <c r="A196" s="106"/>
      <c r="C196" s="163"/>
      <c r="D196" s="286"/>
      <c r="E196" s="269"/>
      <c r="F196" s="91" t="e">
        <f>E196/E197</f>
        <v>#DIV/0!</v>
      </c>
      <c r="G196" s="453"/>
      <c r="H196" s="454"/>
    </row>
    <row r="197" spans="1:8" x14ac:dyDescent="0.25">
      <c r="A197" s="106"/>
      <c r="C197" s="163"/>
      <c r="D197" s="164" t="s">
        <v>290</v>
      </c>
      <c r="E197" s="168">
        <f>SUM(E195:E196)</f>
        <v>0</v>
      </c>
      <c r="F197" s="91"/>
      <c r="G197" s="166" t="s">
        <v>287</v>
      </c>
      <c r="H197" s="291"/>
    </row>
    <row r="198" spans="1:8" ht="15.75" thickBot="1" x14ac:dyDescent="0.3">
      <c r="A198" s="121"/>
      <c r="B198" s="96"/>
      <c r="C198" s="169"/>
      <c r="D198" s="170"/>
      <c r="E198" s="170"/>
      <c r="F198" s="171"/>
      <c r="G198" s="97"/>
      <c r="H198" s="172"/>
    </row>
    <row r="199" spans="1:8" ht="15.75" thickBot="1" x14ac:dyDescent="0.3">
      <c r="C199" s="163"/>
      <c r="E199" s="140"/>
      <c r="F199" s="92"/>
      <c r="G199" s="92"/>
      <c r="H199" s="92"/>
    </row>
    <row r="200" spans="1:8" ht="16.5" thickBot="1" x14ac:dyDescent="0.3">
      <c r="A200" s="412" t="s">
        <v>367</v>
      </c>
      <c r="B200" s="413"/>
      <c r="C200" s="413"/>
      <c r="D200" s="413"/>
      <c r="E200" s="413"/>
      <c r="F200" s="413"/>
      <c r="G200" s="413"/>
      <c r="H200" s="414"/>
    </row>
    <row r="201" spans="1:8" x14ac:dyDescent="0.25">
      <c r="A201" s="74" t="s">
        <v>116</v>
      </c>
      <c r="B201" s="438" t="s">
        <v>317</v>
      </c>
      <c r="C201" s="438"/>
      <c r="D201" s="438"/>
      <c r="E201" s="438"/>
      <c r="F201" s="438"/>
      <c r="G201" s="438"/>
      <c r="H201" s="439"/>
    </row>
    <row r="202" spans="1:8" x14ac:dyDescent="0.25">
      <c r="A202" s="74"/>
      <c r="B202" s="440"/>
      <c r="C202" s="440"/>
      <c r="D202" s="440"/>
      <c r="E202" s="440"/>
      <c r="F202" s="440"/>
      <c r="G202" s="440"/>
      <c r="H202" s="441"/>
    </row>
    <row r="203" spans="1:8" x14ac:dyDescent="0.25">
      <c r="A203" s="106"/>
      <c r="H203" s="76"/>
    </row>
    <row r="204" spans="1:8" x14ac:dyDescent="0.25">
      <c r="A204" s="74"/>
      <c r="B204" s="50" t="s">
        <v>395</v>
      </c>
      <c r="D204" s="426"/>
      <c r="E204" s="426"/>
      <c r="F204" s="426"/>
      <c r="G204" s="426"/>
      <c r="H204" s="427"/>
    </row>
    <row r="205" spans="1:8" x14ac:dyDescent="0.25">
      <c r="A205" s="74"/>
      <c r="C205" s="78"/>
      <c r="D205" s="78"/>
      <c r="E205" s="78"/>
      <c r="F205" s="78"/>
      <c r="G205" s="78"/>
      <c r="H205" s="79"/>
    </row>
    <row r="206" spans="1:8" x14ac:dyDescent="0.25">
      <c r="A206" s="106"/>
      <c r="E206" s="442" t="s">
        <v>272</v>
      </c>
      <c r="F206" s="442"/>
      <c r="G206" s="442"/>
      <c r="H206" s="443"/>
    </row>
    <row r="207" spans="1:8" x14ac:dyDescent="0.25">
      <c r="A207" s="106"/>
      <c r="E207" s="80" t="s">
        <v>120</v>
      </c>
      <c r="F207" s="80" t="s">
        <v>120</v>
      </c>
      <c r="G207" s="80" t="s">
        <v>120</v>
      </c>
      <c r="H207" s="81" t="s">
        <v>120</v>
      </c>
    </row>
    <row r="208" spans="1:8" x14ac:dyDescent="0.25">
      <c r="A208" s="106"/>
      <c r="B208" s="82" t="s">
        <v>176</v>
      </c>
      <c r="C208" s="83"/>
      <c r="D208" s="84"/>
      <c r="E208" s="83" t="s">
        <v>332</v>
      </c>
      <c r="F208" s="83" t="s">
        <v>130</v>
      </c>
      <c r="G208" s="83" t="s">
        <v>267</v>
      </c>
      <c r="H208" s="135" t="s">
        <v>268</v>
      </c>
    </row>
    <row r="209" spans="1:10" ht="21.95" customHeight="1" x14ac:dyDescent="0.25">
      <c r="A209" s="106"/>
      <c r="B209" s="88" t="s">
        <v>269</v>
      </c>
      <c r="C209" s="80"/>
      <c r="D209" s="80"/>
      <c r="E209" s="80"/>
      <c r="F209" s="80"/>
      <c r="G209" s="80"/>
      <c r="H209" s="81"/>
    </row>
    <row r="210" spans="1:10" x14ac:dyDescent="0.25">
      <c r="A210" s="106"/>
      <c r="B210" s="458"/>
      <c r="C210" s="458"/>
      <c r="D210" s="458"/>
      <c r="E210" s="270"/>
      <c r="F210" s="270"/>
      <c r="G210" s="272"/>
      <c r="H210" s="271"/>
    </row>
    <row r="211" spans="1:10" x14ac:dyDescent="0.25">
      <c r="A211" s="106"/>
      <c r="B211" s="425"/>
      <c r="C211" s="425"/>
      <c r="D211" s="425"/>
      <c r="E211" s="272"/>
      <c r="F211" s="272"/>
      <c r="G211" s="272"/>
      <c r="H211" s="271"/>
    </row>
    <row r="212" spans="1:10" x14ac:dyDescent="0.25">
      <c r="A212" s="106"/>
      <c r="B212" s="425"/>
      <c r="C212" s="425"/>
      <c r="D212" s="425"/>
      <c r="E212" s="272"/>
      <c r="F212" s="272"/>
      <c r="G212" s="272"/>
      <c r="H212" s="271"/>
    </row>
    <row r="213" spans="1:10" x14ac:dyDescent="0.25">
      <c r="A213" s="106"/>
      <c r="B213" s="457" t="s">
        <v>135</v>
      </c>
      <c r="C213" s="457"/>
      <c r="D213" s="457"/>
      <c r="E213" s="272"/>
      <c r="F213" s="272"/>
      <c r="G213" s="272"/>
      <c r="H213" s="271"/>
    </row>
    <row r="214" spans="1:10" x14ac:dyDescent="0.25">
      <c r="A214" s="106"/>
      <c r="B214" s="425"/>
      <c r="C214" s="425"/>
      <c r="D214" s="425"/>
      <c r="E214" s="272"/>
      <c r="F214" s="272"/>
      <c r="G214" s="272"/>
      <c r="H214" s="273"/>
    </row>
    <row r="215" spans="1:10" ht="21.95" customHeight="1" x14ac:dyDescent="0.25">
      <c r="A215" s="106"/>
      <c r="B215" s="88" t="s">
        <v>270</v>
      </c>
      <c r="C215" s="113"/>
      <c r="D215" s="140"/>
      <c r="E215" s="140"/>
      <c r="F215" s="140"/>
      <c r="G215" s="141"/>
      <c r="H215" s="142"/>
    </row>
    <row r="216" spans="1:10" x14ac:dyDescent="0.25">
      <c r="A216" s="106"/>
      <c r="B216" s="425"/>
      <c r="C216" s="425"/>
      <c r="D216" s="425"/>
      <c r="E216" s="272"/>
      <c r="F216" s="272"/>
      <c r="G216" s="272"/>
      <c r="H216" s="273"/>
    </row>
    <row r="217" spans="1:10" x14ac:dyDescent="0.25">
      <c r="A217" s="106"/>
      <c r="B217" s="433"/>
      <c r="C217" s="448"/>
      <c r="D217" s="434"/>
      <c r="E217" s="272"/>
      <c r="F217" s="272"/>
      <c r="G217" s="272"/>
      <c r="H217" s="273"/>
    </row>
    <row r="218" spans="1:10" x14ac:dyDescent="0.25">
      <c r="A218" s="106"/>
      <c r="B218" s="433"/>
      <c r="C218" s="448"/>
      <c r="D218" s="434"/>
      <c r="E218" s="272"/>
      <c r="F218" s="272"/>
      <c r="G218" s="272"/>
      <c r="H218" s="273"/>
    </row>
    <row r="219" spans="1:10" x14ac:dyDescent="0.25">
      <c r="A219" s="106"/>
      <c r="B219" s="433"/>
      <c r="C219" s="448"/>
      <c r="D219" s="434"/>
      <c r="E219" s="272"/>
      <c r="F219" s="272"/>
      <c r="G219" s="272"/>
      <c r="H219" s="273"/>
    </row>
    <row r="220" spans="1:10" x14ac:dyDescent="0.25">
      <c r="A220" s="106"/>
      <c r="B220" s="428" t="s">
        <v>135</v>
      </c>
      <c r="C220" s="429"/>
      <c r="D220" s="430"/>
      <c r="E220" s="272"/>
      <c r="F220" s="272"/>
      <c r="G220" s="272"/>
      <c r="H220" s="273"/>
    </row>
    <row r="221" spans="1:10" x14ac:dyDescent="0.25">
      <c r="A221" s="106"/>
      <c r="B221" s="425"/>
      <c r="C221" s="425"/>
      <c r="D221" s="425"/>
      <c r="E221" s="272"/>
      <c r="F221" s="272"/>
      <c r="G221" s="272"/>
      <c r="H221" s="273"/>
    </row>
    <row r="222" spans="1:10" x14ac:dyDescent="0.25">
      <c r="A222" s="106"/>
      <c r="B222" s="119"/>
      <c r="C222" s="119"/>
      <c r="D222" s="119"/>
      <c r="E222" s="120"/>
      <c r="F222" s="120"/>
      <c r="G222" s="120"/>
      <c r="H222" s="173"/>
    </row>
    <row r="223" spans="1:10" x14ac:dyDescent="0.25">
      <c r="A223" s="74" t="s">
        <v>117</v>
      </c>
      <c r="B223" s="118" t="s">
        <v>318</v>
      </c>
      <c r="C223" s="119"/>
      <c r="D223" s="119"/>
      <c r="E223" s="120"/>
      <c r="F223" s="120"/>
      <c r="G223" s="120"/>
      <c r="H223" s="173"/>
      <c r="J223" s="139"/>
    </row>
    <row r="224" spans="1:10" x14ac:dyDescent="0.25">
      <c r="A224" s="106"/>
      <c r="B224" s="423"/>
      <c r="C224" s="423"/>
      <c r="D224" s="423"/>
      <c r="E224" s="423"/>
      <c r="F224" s="423"/>
      <c r="G224" s="423"/>
      <c r="H224" s="424"/>
      <c r="J224" s="139"/>
    </row>
    <row r="225" spans="1:10" x14ac:dyDescent="0.25">
      <c r="A225" s="106"/>
      <c r="B225" s="423"/>
      <c r="C225" s="423"/>
      <c r="D225" s="423"/>
      <c r="E225" s="423"/>
      <c r="F225" s="423"/>
      <c r="G225" s="423"/>
      <c r="H225" s="424"/>
      <c r="J225" s="139"/>
    </row>
    <row r="226" spans="1:10" ht="15.75" thickBot="1" x14ac:dyDescent="0.3">
      <c r="A226" s="121"/>
      <c r="B226" s="174"/>
      <c r="C226" s="175"/>
      <c r="D226" s="175"/>
      <c r="E226" s="175"/>
      <c r="F226" s="175"/>
      <c r="G226" s="175"/>
      <c r="H226" s="176"/>
    </row>
    <row r="227" spans="1:10" x14ac:dyDescent="0.25">
      <c r="B227" s="138"/>
      <c r="C227" s="120"/>
      <c r="D227" s="120"/>
      <c r="E227" s="120"/>
      <c r="F227" s="120"/>
      <c r="G227" s="120"/>
      <c r="H227" s="114"/>
    </row>
  </sheetData>
  <sheetProtection algorithmName="SHA-512" hashValue="i6xxBUJWt9XijuC3HGituIIMb+sRtCUP+IU5ZwTusX0n+wQRqVS8SezS48HSsEd9As2Cg6y0ZUoKbQYq0x1X9w==" saltValue="vGS/nMMkycofNKR7vNAp7w==" spinCount="100000" sheet="1" objects="1" scenarios="1" insertRows="0"/>
  <mergeCells count="109">
    <mergeCell ref="G191:H191"/>
    <mergeCell ref="G190:H190"/>
    <mergeCell ref="B70:C70"/>
    <mergeCell ref="B118:C118"/>
    <mergeCell ref="B119:C119"/>
    <mergeCell ref="B77:C77"/>
    <mergeCell ref="B76:C76"/>
    <mergeCell ref="B75:C75"/>
    <mergeCell ref="B108:C108"/>
    <mergeCell ref="B113:C113"/>
    <mergeCell ref="B88:C88"/>
    <mergeCell ref="B89:C89"/>
    <mergeCell ref="B90:C90"/>
    <mergeCell ref="B94:C94"/>
    <mergeCell ref="B99:C99"/>
    <mergeCell ref="B91:C91"/>
    <mergeCell ref="B73:C73"/>
    <mergeCell ref="G187:H187"/>
    <mergeCell ref="G188:H188"/>
    <mergeCell ref="G158:H158"/>
    <mergeCell ref="G167:H167"/>
    <mergeCell ref="G162:H162"/>
    <mergeCell ref="B74:C74"/>
    <mergeCell ref="G166:H166"/>
    <mergeCell ref="B137:H141"/>
    <mergeCell ref="D143:H143"/>
    <mergeCell ref="B78:C78"/>
    <mergeCell ref="B87:C87"/>
    <mergeCell ref="B92:C92"/>
    <mergeCell ref="B120:C120"/>
    <mergeCell ref="B109:C109"/>
    <mergeCell ref="B110:C110"/>
    <mergeCell ref="B111:C111"/>
    <mergeCell ref="B112:C112"/>
    <mergeCell ref="B116:C116"/>
    <mergeCell ref="B96:C96"/>
    <mergeCell ref="B97:C97"/>
    <mergeCell ref="B98:C98"/>
    <mergeCell ref="G150:H150"/>
    <mergeCell ref="G169:H169"/>
    <mergeCell ref="G168:H168"/>
    <mergeCell ref="G176:H176"/>
    <mergeCell ref="G175:H175"/>
    <mergeCell ref="G183:H183"/>
    <mergeCell ref="B224:H225"/>
    <mergeCell ref="G173:H173"/>
    <mergeCell ref="G174:H174"/>
    <mergeCell ref="G180:H180"/>
    <mergeCell ref="G181:H181"/>
    <mergeCell ref="B216:D216"/>
    <mergeCell ref="B212:D212"/>
    <mergeCell ref="B213:D213"/>
    <mergeCell ref="B214:D214"/>
    <mergeCell ref="A200:H200"/>
    <mergeCell ref="B201:H202"/>
    <mergeCell ref="D204:H204"/>
    <mergeCell ref="E206:H206"/>
    <mergeCell ref="B210:D210"/>
    <mergeCell ref="B211:D211"/>
    <mergeCell ref="G195:H195"/>
    <mergeCell ref="G196:H196"/>
    <mergeCell ref="B220:D220"/>
    <mergeCell ref="B219:D219"/>
    <mergeCell ref="G189:H189"/>
    <mergeCell ref="B221:D221"/>
    <mergeCell ref="B218:D218"/>
    <mergeCell ref="B217:D217"/>
    <mergeCell ref="G182:H182"/>
    <mergeCell ref="B57:C57"/>
    <mergeCell ref="C129:H130"/>
    <mergeCell ref="B133:H135"/>
    <mergeCell ref="G149:H149"/>
    <mergeCell ref="B115:C115"/>
    <mergeCell ref="G159:H159"/>
    <mergeCell ref="G160:H160"/>
    <mergeCell ref="G161:H161"/>
    <mergeCell ref="G151:H151"/>
    <mergeCell ref="G152:H152"/>
    <mergeCell ref="G153:H153"/>
    <mergeCell ref="G157:H157"/>
    <mergeCell ref="G146:H146"/>
    <mergeCell ref="G148:H148"/>
    <mergeCell ref="B66:C66"/>
    <mergeCell ref="B71:C71"/>
    <mergeCell ref="B117:C117"/>
    <mergeCell ref="B95:C95"/>
    <mergeCell ref="B67:C67"/>
    <mergeCell ref="B68:C68"/>
    <mergeCell ref="B69:C69"/>
    <mergeCell ref="B17:E18"/>
    <mergeCell ref="B56:C56"/>
    <mergeCell ref="B55:C55"/>
    <mergeCell ref="B54:C54"/>
    <mergeCell ref="B53:C53"/>
    <mergeCell ref="B52:C52"/>
    <mergeCell ref="B49:C49"/>
    <mergeCell ref="A28:H28"/>
    <mergeCell ref="B29:H30"/>
    <mergeCell ref="E37:H37"/>
    <mergeCell ref="B43:C43"/>
    <mergeCell ref="B48:C48"/>
    <mergeCell ref="B47:C47"/>
    <mergeCell ref="B46:C46"/>
    <mergeCell ref="B45:C45"/>
    <mergeCell ref="B44:C44"/>
    <mergeCell ref="B51:C51"/>
    <mergeCell ref="B24:G24"/>
    <mergeCell ref="B25:G25"/>
    <mergeCell ref="D33:H35"/>
  </mergeCells>
  <conditionalFormatting sqref="A41">
    <cfRule type="expression" dxfId="225" priority="1">
      <formula>$F$17="no"</formula>
    </cfRule>
  </conditionalFormatting>
  <conditionalFormatting sqref="A28:H32 A33:D33 A34:C35 A36:H167 A168:G169 A170:H174 A175:G176 A177:H182 A183:G183 A184:H189 A190:G191 A192:H226">
    <cfRule type="expression" dxfId="224" priority="3">
      <formula>AND($F$11="no",$F$13="no",$F$15="no",$F$20="no")</formula>
    </cfRule>
  </conditionalFormatting>
  <conditionalFormatting sqref="A64:H126 A172:H174 A175:G176 A177:H182 A183:G183 A184:H189 A190:G191 A192:H192">
    <cfRule type="expression" dxfId="223" priority="7">
      <formula>$F$17="no"</formula>
    </cfRule>
  </conditionalFormatting>
  <conditionalFormatting sqref="B165:H167">
    <cfRule type="expression" dxfId="222" priority="21">
      <formula>$F$15="no"</formula>
    </cfRule>
  </conditionalFormatting>
  <conditionalFormatting sqref="B172:H174">
    <cfRule type="expression" dxfId="221" priority="20">
      <formula>$F$15="no"</formula>
    </cfRule>
  </conditionalFormatting>
  <conditionalFormatting sqref="C165">
    <cfRule type="expression" dxfId="220" priority="5">
      <formula>$F$17="no"</formula>
    </cfRule>
  </conditionalFormatting>
  <conditionalFormatting sqref="C194">
    <cfRule type="expression" dxfId="219" priority="2">
      <formula>$F$17="no"</formula>
    </cfRule>
  </conditionalFormatting>
  <conditionalFormatting sqref="E43:E49 E51:E58 E60:E63 E73:E79 E81:E84 E94:E100 E102:E105 E115:E121 E123:E126 B147:H154 E216:E221">
    <cfRule type="expression" dxfId="218" priority="32">
      <formula>$F$11="no"</formula>
    </cfRule>
  </conditionalFormatting>
  <conditionalFormatting sqref="E66:E71">
    <cfRule type="expression" dxfId="217" priority="19">
      <formula>$F$11="no"</formula>
    </cfRule>
  </conditionalFormatting>
  <conditionalFormatting sqref="E87:E92">
    <cfRule type="expression" dxfId="216" priority="15">
      <formula>$F$11="no"</formula>
    </cfRule>
  </conditionalFormatting>
  <conditionalFormatting sqref="E108:E113">
    <cfRule type="expression" dxfId="215" priority="11">
      <formula>$F$11="no"</formula>
    </cfRule>
  </conditionalFormatting>
  <conditionalFormatting sqref="E210:E214">
    <cfRule type="expression" dxfId="214" priority="28">
      <formula>$F$11="no"</formula>
    </cfRule>
  </conditionalFormatting>
  <conditionalFormatting sqref="F43:F49 F51:F58 F60:F63 F73:F79 F81:F84 F94:F100 F102:F105 F115:F121 F123:F126 B156:H163 F216:F221">
    <cfRule type="expression" dxfId="213" priority="31">
      <formula>$F$13="no"</formula>
    </cfRule>
  </conditionalFormatting>
  <conditionalFormatting sqref="F66:F71">
    <cfRule type="expression" dxfId="212" priority="18">
      <formula>$F$13="no"</formula>
    </cfRule>
  </conditionalFormatting>
  <conditionalFormatting sqref="F87:F92">
    <cfRule type="expression" dxfId="211" priority="14">
      <formula>$F$13="no"</formula>
    </cfRule>
  </conditionalFormatting>
  <conditionalFormatting sqref="F108:F113">
    <cfRule type="expression" dxfId="210" priority="10">
      <formula>$F$13="no"</formula>
    </cfRule>
  </conditionalFormatting>
  <conditionalFormatting sqref="F210:F214">
    <cfRule type="expression" dxfId="209" priority="27">
      <formula>$F$13="no"</formula>
    </cfRule>
  </conditionalFormatting>
  <conditionalFormatting sqref="G43:G49 G51:G58 G60:G63 G73:G79 G81:G84 G94:G100 G102:G105 G115:G121 G123:G126 B168:G169 B170:H170 B175:G176 B177:H177 B179:H182 B183:G183 B184:H184 B186:H189 B190:G191 B192:H192 G216:G221">
    <cfRule type="expression" dxfId="208" priority="30">
      <formula>$F$15="no"</formula>
    </cfRule>
  </conditionalFormatting>
  <conditionalFormatting sqref="G66:G71">
    <cfRule type="expression" dxfId="207" priority="17">
      <formula>$F$15="no"</formula>
    </cfRule>
  </conditionalFormatting>
  <conditionalFormatting sqref="G87:G92">
    <cfRule type="expression" dxfId="206" priority="13">
      <formula>$F$15="no"</formula>
    </cfRule>
  </conditionalFormatting>
  <conditionalFormatting sqref="G108:G113">
    <cfRule type="expression" dxfId="205" priority="9">
      <formula>$F$15="no"</formula>
    </cfRule>
  </conditionalFormatting>
  <conditionalFormatting sqref="G210:G214">
    <cfRule type="expression" dxfId="204" priority="26">
      <formula>$F$15="no"</formula>
    </cfRule>
  </conditionalFormatting>
  <conditionalFormatting sqref="H43:H49 H51:H58 H60:H63 H73:H79 H81:H84 H94:H100 H102:H105 H115:H121 H123:H126 B194:H197 H216:H221">
    <cfRule type="expression" dxfId="203" priority="29">
      <formula>$F$20="no"</formula>
    </cfRule>
  </conditionalFormatting>
  <conditionalFormatting sqref="H66:H71">
    <cfRule type="expression" dxfId="202" priority="16">
      <formula>$F$20="no"</formula>
    </cfRule>
  </conditionalFormatting>
  <conditionalFormatting sqref="H87:H92">
    <cfRule type="expression" dxfId="201" priority="12">
      <formula>$F$20="no"</formula>
    </cfRule>
  </conditionalFormatting>
  <conditionalFormatting sqref="H108:H113">
    <cfRule type="expression" dxfId="200" priority="8">
      <formula>$F$20="no"</formula>
    </cfRule>
  </conditionalFormatting>
  <conditionalFormatting sqref="H210:H214">
    <cfRule type="expression" dxfId="199" priority="2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'Yes or No'!$A:$A</xm:f>
          </x14:formula1>
          <xm:sqref>F11 F13 F15 F20 F17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K232"/>
  <sheetViews>
    <sheetView showGridLines="0" zoomScaleNormal="100" workbookViewId="0">
      <selection activeCell="A2" sqref="A2"/>
    </sheetView>
  </sheetViews>
  <sheetFormatPr defaultColWidth="9.140625" defaultRowHeight="15" x14ac:dyDescent="0.25"/>
  <cols>
    <col min="1" max="1" width="3" style="44" customWidth="1"/>
    <col min="2" max="2" width="14.140625" style="44" customWidth="1"/>
    <col min="3" max="3" width="42.42578125" style="44" customWidth="1"/>
    <col min="4" max="7" width="17.28515625" style="44" customWidth="1"/>
    <col min="8" max="8" width="22.5703125" style="44" customWidth="1"/>
    <col min="9" max="9" width="2.5703125" style="44" customWidth="1"/>
    <col min="10" max="16384" width="9.140625" style="44"/>
  </cols>
  <sheetData>
    <row r="1" spans="1:8" ht="18.75" customHeight="1" x14ac:dyDescent="0.3">
      <c r="A1" s="43" t="str">
        <f>'Cover and Instructions'!A1</f>
        <v>Georgia Traditional Medicaid (Fee-for-Service) MHPAEA Parity</v>
      </c>
      <c r="H1" s="45" t="s">
        <v>524</v>
      </c>
    </row>
    <row r="2" spans="1:8" ht="26.25" x14ac:dyDescent="0.4">
      <c r="A2" s="46" t="s">
        <v>16</v>
      </c>
    </row>
    <row r="3" spans="1:8" ht="21" x14ac:dyDescent="0.35">
      <c r="A3" s="48" t="s">
        <v>449</v>
      </c>
    </row>
    <row r="5" spans="1:8" x14ac:dyDescent="0.25">
      <c r="A5" s="50" t="s">
        <v>0</v>
      </c>
      <c r="C5" s="51" t="str">
        <f>'Cover and Instructions'!$D$4</f>
        <v>Georgia Traditional Medicaid</v>
      </c>
      <c r="D5" s="51"/>
      <c r="E5" s="51"/>
      <c r="F5" s="51"/>
      <c r="G5" s="51"/>
    </row>
    <row r="6" spans="1:8" x14ac:dyDescent="0.25">
      <c r="A6" s="50" t="s">
        <v>473</v>
      </c>
      <c r="C6" s="51" t="str">
        <f>'Cover and Instructions'!D5</f>
        <v>Fee-For-Service</v>
      </c>
      <c r="D6" s="51"/>
      <c r="E6" s="51"/>
      <c r="F6" s="51"/>
      <c r="G6" s="51"/>
    </row>
    <row r="7" spans="1:8" ht="15.75" thickBot="1" x14ac:dyDescent="0.3"/>
    <row r="8" spans="1:8" x14ac:dyDescent="0.25">
      <c r="A8" s="53" t="s">
        <v>357</v>
      </c>
      <c r="B8" s="54"/>
      <c r="C8" s="54"/>
      <c r="D8" s="54"/>
      <c r="E8" s="54"/>
      <c r="F8" s="54"/>
      <c r="G8" s="54"/>
      <c r="H8" s="55"/>
    </row>
    <row r="9" spans="1:8" ht="15" customHeight="1" x14ac:dyDescent="0.25">
      <c r="A9" s="56" t="s">
        <v>356</v>
      </c>
      <c r="B9" s="127"/>
      <c r="C9" s="127"/>
      <c r="D9" s="127"/>
      <c r="E9" s="127"/>
      <c r="F9" s="127"/>
      <c r="G9" s="127"/>
      <c r="H9" s="128"/>
    </row>
    <row r="10" spans="1:8" x14ac:dyDescent="0.25">
      <c r="A10" s="59"/>
      <c r="B10" s="60"/>
      <c r="C10" s="60"/>
      <c r="D10" s="60"/>
      <c r="E10" s="60"/>
      <c r="F10" s="60"/>
      <c r="G10" s="60"/>
      <c r="H10" s="61"/>
    </row>
    <row r="11" spans="1:8" x14ac:dyDescent="0.25">
      <c r="A11" s="62" t="s">
        <v>352</v>
      </c>
      <c r="B11" s="63" t="s">
        <v>368</v>
      </c>
      <c r="C11" s="60"/>
      <c r="D11" s="60"/>
      <c r="E11" s="60"/>
      <c r="F11" s="129" t="s">
        <v>354</v>
      </c>
      <c r="G11" s="65" t="str">
        <f>IF(F11="yes","  Complete Section 1 and Section 2","")</f>
        <v/>
      </c>
      <c r="H11" s="61"/>
    </row>
    <row r="12" spans="1:8" ht="6" customHeight="1" x14ac:dyDescent="0.25">
      <c r="A12" s="62"/>
      <c r="B12" s="63"/>
      <c r="C12" s="60"/>
      <c r="D12" s="60"/>
      <c r="E12" s="60"/>
      <c r="F12" s="60"/>
      <c r="G12" s="65"/>
      <c r="H12" s="61"/>
    </row>
    <row r="13" spans="1:8" x14ac:dyDescent="0.25">
      <c r="A13" s="62" t="s">
        <v>355</v>
      </c>
      <c r="B13" s="63" t="s">
        <v>369</v>
      </c>
      <c r="C13" s="60"/>
      <c r="D13" s="60"/>
      <c r="E13" s="60"/>
      <c r="F13" s="129" t="s">
        <v>354</v>
      </c>
      <c r="G13" s="65" t="str">
        <f>IF(F13="yes","  Complete Section 1 and Section 2","")</f>
        <v/>
      </c>
      <c r="H13" s="61"/>
    </row>
    <row r="14" spans="1:8" ht="6" customHeight="1" x14ac:dyDescent="0.25">
      <c r="A14" s="62"/>
      <c r="B14" s="63"/>
      <c r="C14" s="60"/>
      <c r="D14" s="60"/>
      <c r="E14" s="60"/>
      <c r="F14" s="60"/>
      <c r="G14" s="65"/>
      <c r="H14" s="61"/>
    </row>
    <row r="15" spans="1:8" x14ac:dyDescent="0.25">
      <c r="A15" s="62" t="s">
        <v>360</v>
      </c>
      <c r="B15" s="63" t="s">
        <v>370</v>
      </c>
      <c r="C15" s="60"/>
      <c r="D15" s="60"/>
      <c r="E15" s="60"/>
      <c r="F15" s="64" t="s">
        <v>354</v>
      </c>
      <c r="G15" s="65" t="str">
        <f>IF(F15="yes","  Complete Section 1 and Section 2","")</f>
        <v/>
      </c>
      <c r="H15" s="61"/>
    </row>
    <row r="16" spans="1:8" ht="6" customHeight="1" x14ac:dyDescent="0.25">
      <c r="A16" s="62"/>
      <c r="B16" s="63"/>
      <c r="C16" s="60"/>
      <c r="D16" s="60"/>
      <c r="E16" s="60"/>
      <c r="F16" s="60"/>
      <c r="G16" s="65"/>
      <c r="H16" s="61"/>
    </row>
    <row r="17" spans="1:10" x14ac:dyDescent="0.25">
      <c r="A17" s="62" t="s">
        <v>361</v>
      </c>
      <c r="B17" s="435" t="s">
        <v>466</v>
      </c>
      <c r="C17" s="435"/>
      <c r="D17" s="435"/>
      <c r="E17" s="435"/>
      <c r="F17" s="129" t="s">
        <v>354</v>
      </c>
      <c r="G17" s="65" t="str">
        <f>IF(F17="yes","  Report each income level in separate tiers in Section 1 and Section 2","")</f>
        <v/>
      </c>
      <c r="H17" s="61"/>
    </row>
    <row r="18" spans="1:10" x14ac:dyDescent="0.25">
      <c r="A18" s="62"/>
      <c r="B18" s="435"/>
      <c r="C18" s="435"/>
      <c r="D18" s="435"/>
      <c r="E18" s="435"/>
      <c r="F18" s="131"/>
      <c r="G18" s="65"/>
      <c r="H18" s="61"/>
    </row>
    <row r="19" spans="1:10" ht="6" customHeight="1" x14ac:dyDescent="0.25">
      <c r="A19" s="62"/>
      <c r="B19" s="63"/>
      <c r="C19" s="60"/>
      <c r="D19" s="60"/>
      <c r="E19" s="60"/>
      <c r="F19" s="60"/>
      <c r="G19" s="65"/>
      <c r="H19" s="61"/>
    </row>
    <row r="20" spans="1:10" x14ac:dyDescent="0.25">
      <c r="A20" s="62" t="s">
        <v>460</v>
      </c>
      <c r="B20" s="63" t="s">
        <v>371</v>
      </c>
      <c r="C20" s="60"/>
      <c r="D20" s="60"/>
      <c r="E20" s="60"/>
      <c r="F20" s="129" t="s">
        <v>354</v>
      </c>
      <c r="G20" s="65" t="str">
        <f>IF(F20="yes","  Complete Section 1 and Section 2","")</f>
        <v/>
      </c>
      <c r="H20" s="61"/>
    </row>
    <row r="21" spans="1:10" ht="6" customHeight="1" x14ac:dyDescent="0.25">
      <c r="A21" s="62"/>
      <c r="B21" s="63"/>
      <c r="C21" s="60"/>
      <c r="D21" s="60"/>
      <c r="E21" s="60"/>
      <c r="F21" s="60"/>
      <c r="G21" s="65"/>
      <c r="H21" s="130"/>
    </row>
    <row r="22" spans="1:10" x14ac:dyDescent="0.25">
      <c r="A22" s="62" t="s">
        <v>447</v>
      </c>
      <c r="B22" s="63"/>
      <c r="C22" s="60"/>
      <c r="D22" s="60"/>
      <c r="E22" s="60"/>
      <c r="F22" s="67"/>
      <c r="G22" s="65"/>
      <c r="H22" s="130"/>
    </row>
    <row r="23" spans="1:10" x14ac:dyDescent="0.25">
      <c r="A23" s="62"/>
      <c r="B23" s="63" t="s">
        <v>448</v>
      </c>
      <c r="C23" s="60"/>
      <c r="D23" s="60"/>
      <c r="E23" s="60"/>
      <c r="F23" s="67"/>
      <c r="G23" s="65"/>
      <c r="H23" s="130"/>
    </row>
    <row r="24" spans="1:10" x14ac:dyDescent="0.25">
      <c r="A24" s="62"/>
      <c r="B24" s="444" t="s">
        <v>626</v>
      </c>
      <c r="C24" s="444"/>
      <c r="D24" s="444"/>
      <c r="E24" s="444"/>
      <c r="F24" s="444"/>
      <c r="G24" s="444"/>
      <c r="H24" s="130"/>
      <c r="J24" s="132"/>
    </row>
    <row r="25" spans="1:10" x14ac:dyDescent="0.25">
      <c r="A25" s="62"/>
      <c r="B25" s="445"/>
      <c r="C25" s="445"/>
      <c r="D25" s="445"/>
      <c r="E25" s="445"/>
      <c r="F25" s="445"/>
      <c r="G25" s="445"/>
      <c r="H25" s="130"/>
      <c r="J25" s="133"/>
    </row>
    <row r="26" spans="1:10" ht="15.75" thickBot="1" x14ac:dyDescent="0.3">
      <c r="A26" s="68"/>
      <c r="B26" s="69"/>
      <c r="C26" s="70"/>
      <c r="D26" s="70"/>
      <c r="E26" s="70"/>
      <c r="F26" s="70"/>
      <c r="G26" s="70"/>
      <c r="H26" s="134"/>
    </row>
    <row r="27" spans="1:10" ht="15.75" thickBot="1" x14ac:dyDescent="0.3"/>
    <row r="28" spans="1:10" ht="16.5" thickBot="1" x14ac:dyDescent="0.3">
      <c r="A28" s="412" t="s">
        <v>373</v>
      </c>
      <c r="B28" s="413"/>
      <c r="C28" s="413"/>
      <c r="D28" s="413"/>
      <c r="E28" s="413"/>
      <c r="F28" s="413"/>
      <c r="G28" s="413"/>
      <c r="H28" s="414"/>
    </row>
    <row r="29" spans="1:10" x14ac:dyDescent="0.25">
      <c r="A29" s="74" t="s">
        <v>112</v>
      </c>
      <c r="B29" s="438" t="s">
        <v>350</v>
      </c>
      <c r="C29" s="438"/>
      <c r="D29" s="438"/>
      <c r="E29" s="438"/>
      <c r="F29" s="438"/>
      <c r="G29" s="438"/>
      <c r="H29" s="439"/>
    </row>
    <row r="30" spans="1:10" x14ac:dyDescent="0.25">
      <c r="A30" s="74"/>
      <c r="B30" s="440"/>
      <c r="C30" s="440"/>
      <c r="D30" s="440"/>
      <c r="E30" s="440"/>
      <c r="F30" s="440"/>
      <c r="G30" s="440"/>
      <c r="H30" s="441"/>
    </row>
    <row r="31" spans="1:10" x14ac:dyDescent="0.25">
      <c r="A31" s="74"/>
      <c r="B31" s="77" t="s">
        <v>291</v>
      </c>
      <c r="C31" s="78"/>
      <c r="D31" s="78"/>
      <c r="E31" s="78"/>
      <c r="F31" s="78"/>
      <c r="G31" s="78"/>
      <c r="H31" s="79"/>
    </row>
    <row r="32" spans="1:10" x14ac:dyDescent="0.25">
      <c r="A32" s="74"/>
      <c r="C32" s="78"/>
      <c r="D32" s="78"/>
      <c r="E32" s="78"/>
      <c r="F32" s="78"/>
      <c r="G32" s="78"/>
      <c r="H32" s="79"/>
    </row>
    <row r="33" spans="1:10" x14ac:dyDescent="0.25">
      <c r="A33" s="74"/>
      <c r="B33" s="50" t="s">
        <v>395</v>
      </c>
      <c r="D33" s="446" t="s">
        <v>459</v>
      </c>
      <c r="E33" s="446"/>
      <c r="F33" s="446"/>
      <c r="G33" s="446"/>
      <c r="H33" s="447"/>
    </row>
    <row r="34" spans="1:10" ht="15" customHeight="1" x14ac:dyDescent="0.25">
      <c r="A34" s="74"/>
      <c r="B34" s="50"/>
      <c r="D34" s="446"/>
      <c r="E34" s="446"/>
      <c r="F34" s="446"/>
      <c r="G34" s="446"/>
      <c r="H34" s="447"/>
    </row>
    <row r="35" spans="1:10" x14ac:dyDescent="0.25">
      <c r="A35" s="74"/>
      <c r="B35" s="50"/>
      <c r="D35" s="446"/>
      <c r="E35" s="446"/>
      <c r="F35" s="446"/>
      <c r="G35" s="446"/>
      <c r="H35" s="447"/>
    </row>
    <row r="36" spans="1:10" x14ac:dyDescent="0.25">
      <c r="A36" s="74"/>
      <c r="C36" s="78"/>
      <c r="D36" s="78"/>
      <c r="E36" s="78"/>
      <c r="F36" s="78"/>
      <c r="G36" s="78"/>
      <c r="H36" s="79"/>
    </row>
    <row r="37" spans="1:10" ht="15" customHeight="1" x14ac:dyDescent="0.25">
      <c r="A37" s="106"/>
      <c r="B37" s="78"/>
      <c r="C37" s="78"/>
      <c r="D37" s="78"/>
      <c r="E37" s="442" t="s">
        <v>272</v>
      </c>
      <c r="F37" s="442"/>
      <c r="G37" s="442"/>
      <c r="H37" s="443"/>
    </row>
    <row r="38" spans="1:10" x14ac:dyDescent="0.25">
      <c r="A38" s="106"/>
      <c r="E38" s="80" t="s">
        <v>140</v>
      </c>
      <c r="F38" s="80" t="s">
        <v>140</v>
      </c>
      <c r="G38" s="80" t="s">
        <v>140</v>
      </c>
      <c r="H38" s="81" t="s">
        <v>140</v>
      </c>
    </row>
    <row r="39" spans="1:10" x14ac:dyDescent="0.25">
      <c r="A39" s="106"/>
      <c r="B39" s="80"/>
      <c r="C39" s="80"/>
      <c r="D39" s="80" t="s">
        <v>146</v>
      </c>
      <c r="E39" s="80" t="s">
        <v>143</v>
      </c>
      <c r="F39" s="80" t="s">
        <v>143</v>
      </c>
      <c r="G39" s="80" t="s">
        <v>143</v>
      </c>
      <c r="H39" s="81" t="s">
        <v>143</v>
      </c>
      <c r="J39" s="177"/>
    </row>
    <row r="40" spans="1:10" x14ac:dyDescent="0.25">
      <c r="A40" s="106"/>
      <c r="B40" s="82" t="s">
        <v>173</v>
      </c>
      <c r="C40" s="83"/>
      <c r="D40" s="83" t="s">
        <v>140</v>
      </c>
      <c r="E40" s="83" t="s">
        <v>332</v>
      </c>
      <c r="F40" s="83" t="s">
        <v>130</v>
      </c>
      <c r="G40" s="83" t="s">
        <v>267</v>
      </c>
      <c r="H40" s="135" t="s">
        <v>268</v>
      </c>
      <c r="J40" s="178"/>
    </row>
    <row r="41" spans="1:10" x14ac:dyDescent="0.25">
      <c r="A41" s="137" t="s">
        <v>443</v>
      </c>
      <c r="B41" s="138"/>
      <c r="C41" s="80"/>
      <c r="D41" s="80"/>
      <c r="E41" s="80"/>
      <c r="F41" s="80"/>
      <c r="G41" s="80"/>
      <c r="H41" s="81"/>
      <c r="J41" s="178"/>
    </row>
    <row r="42" spans="1:10" ht="21.95" customHeight="1" x14ac:dyDescent="0.25">
      <c r="A42" s="106"/>
      <c r="B42" s="88" t="s">
        <v>269</v>
      </c>
      <c r="C42" s="80"/>
      <c r="D42" s="80"/>
      <c r="E42" s="80"/>
      <c r="F42" s="80"/>
      <c r="G42" s="80"/>
      <c r="H42" s="81"/>
    </row>
    <row r="43" spans="1:10" ht="15" customHeight="1" x14ac:dyDescent="0.25">
      <c r="A43" s="106"/>
      <c r="B43" s="425"/>
      <c r="C43" s="425"/>
      <c r="D43" s="261"/>
      <c r="E43" s="262"/>
      <c r="F43" s="262"/>
      <c r="G43" s="263"/>
      <c r="H43" s="264"/>
    </row>
    <row r="44" spans="1:10" ht="15" customHeight="1" x14ac:dyDescent="0.25">
      <c r="A44" s="106"/>
      <c r="B44" s="433"/>
      <c r="C44" s="434"/>
      <c r="D44" s="261"/>
      <c r="E44" s="262"/>
      <c r="F44" s="262"/>
      <c r="G44" s="263"/>
      <c r="H44" s="264"/>
    </row>
    <row r="45" spans="1:10" ht="15" customHeight="1" x14ac:dyDescent="0.25">
      <c r="A45" s="106"/>
      <c r="B45" s="433"/>
      <c r="C45" s="434"/>
      <c r="D45" s="261"/>
      <c r="E45" s="262"/>
      <c r="F45" s="262"/>
      <c r="G45" s="263"/>
      <c r="H45" s="264"/>
    </row>
    <row r="46" spans="1:10" ht="15" customHeight="1" x14ac:dyDescent="0.25">
      <c r="A46" s="106"/>
      <c r="B46" s="433"/>
      <c r="C46" s="434"/>
      <c r="D46" s="261"/>
      <c r="E46" s="262"/>
      <c r="F46" s="262"/>
      <c r="G46" s="263"/>
      <c r="H46" s="264"/>
    </row>
    <row r="47" spans="1:10" ht="15" customHeight="1" x14ac:dyDescent="0.25">
      <c r="A47" s="106"/>
      <c r="B47" s="428" t="s">
        <v>135</v>
      </c>
      <c r="C47" s="430"/>
      <c r="D47" s="261"/>
      <c r="E47" s="262"/>
      <c r="F47" s="262"/>
      <c r="G47" s="263"/>
      <c r="H47" s="264"/>
    </row>
    <row r="48" spans="1:10" x14ac:dyDescent="0.25">
      <c r="A48" s="106"/>
      <c r="B48" s="425"/>
      <c r="C48" s="425"/>
      <c r="D48" s="262"/>
      <c r="E48" s="262"/>
      <c r="F48" s="262"/>
      <c r="G48" s="265"/>
      <c r="H48" s="266"/>
    </row>
    <row r="49" spans="1:10" ht="21.95" customHeight="1" x14ac:dyDescent="0.25">
      <c r="A49" s="106"/>
      <c r="B49" s="88" t="s">
        <v>270</v>
      </c>
      <c r="C49" s="113"/>
      <c r="D49" s="140"/>
      <c r="E49" s="140"/>
      <c r="F49" s="140"/>
      <c r="G49" s="141"/>
      <c r="H49" s="142"/>
      <c r="J49" s="178"/>
    </row>
    <row r="50" spans="1:10" x14ac:dyDescent="0.25">
      <c r="A50" s="106"/>
      <c r="B50" s="425"/>
      <c r="C50" s="425"/>
      <c r="D50" s="262"/>
      <c r="E50" s="262"/>
      <c r="F50" s="262"/>
      <c r="G50" s="265"/>
      <c r="H50" s="266"/>
    </row>
    <row r="51" spans="1:10" x14ac:dyDescent="0.25">
      <c r="A51" s="106"/>
      <c r="B51" s="433"/>
      <c r="C51" s="434"/>
      <c r="D51" s="262"/>
      <c r="E51" s="262"/>
      <c r="F51" s="262"/>
      <c r="G51" s="265"/>
      <c r="H51" s="266"/>
    </row>
    <row r="52" spans="1:10" x14ac:dyDescent="0.25">
      <c r="A52" s="106"/>
      <c r="B52" s="433"/>
      <c r="C52" s="434"/>
      <c r="D52" s="262"/>
      <c r="E52" s="262"/>
      <c r="F52" s="262"/>
      <c r="G52" s="265"/>
      <c r="H52" s="266"/>
    </row>
    <row r="53" spans="1:10" x14ac:dyDescent="0.25">
      <c r="A53" s="106"/>
      <c r="B53" s="433"/>
      <c r="C53" s="434"/>
      <c r="D53" s="262"/>
      <c r="E53" s="262"/>
      <c r="F53" s="262"/>
      <c r="G53" s="265"/>
      <c r="H53" s="266"/>
    </row>
    <row r="54" spans="1:10" x14ac:dyDescent="0.25">
      <c r="A54" s="106"/>
      <c r="B54" s="428" t="s">
        <v>135</v>
      </c>
      <c r="C54" s="430"/>
      <c r="D54" s="262"/>
      <c r="E54" s="262"/>
      <c r="F54" s="262"/>
      <c r="G54" s="265"/>
      <c r="H54" s="266"/>
    </row>
    <row r="55" spans="1:10" x14ac:dyDescent="0.25">
      <c r="A55" s="106"/>
      <c r="B55" s="425"/>
      <c r="C55" s="425"/>
      <c r="D55" s="262"/>
      <c r="E55" s="262"/>
      <c r="F55" s="262"/>
      <c r="G55" s="265"/>
      <c r="H55" s="266"/>
    </row>
    <row r="56" spans="1:10" x14ac:dyDescent="0.25">
      <c r="A56" s="106"/>
      <c r="B56" s="143"/>
      <c r="C56" s="120"/>
      <c r="D56" s="144">
        <f>SUM(D43:D55)</f>
        <v>0</v>
      </c>
      <c r="E56" s="145">
        <f>SUM(E43:E55)</f>
        <v>0</v>
      </c>
      <c r="F56" s="145">
        <f>SUM(F43:F55)</f>
        <v>0</v>
      </c>
      <c r="G56" s="144">
        <f>SUM(G43:G55)</f>
        <v>0</v>
      </c>
      <c r="H56" s="146">
        <f>SUM(H43:H55)</f>
        <v>0</v>
      </c>
    </row>
    <row r="57" spans="1:10" x14ac:dyDescent="0.25">
      <c r="A57" s="74" t="s">
        <v>113</v>
      </c>
      <c r="B57" s="50" t="s">
        <v>279</v>
      </c>
      <c r="C57" s="120"/>
      <c r="D57" s="147"/>
      <c r="E57" s="147"/>
      <c r="F57" s="147"/>
      <c r="G57" s="141"/>
      <c r="H57" s="142"/>
    </row>
    <row r="58" spans="1:10" x14ac:dyDescent="0.25">
      <c r="A58" s="106"/>
      <c r="C58" s="44" t="s">
        <v>265</v>
      </c>
      <c r="D58" s="144">
        <f>D56</f>
        <v>0</v>
      </c>
      <c r="E58" s="145">
        <f t="shared" ref="E58:H58" si="0">E56</f>
        <v>0</v>
      </c>
      <c r="F58" s="145">
        <f t="shared" si="0"/>
        <v>0</v>
      </c>
      <c r="G58" s="144">
        <f t="shared" si="0"/>
        <v>0</v>
      </c>
      <c r="H58" s="150">
        <f t="shared" si="0"/>
        <v>0</v>
      </c>
    </row>
    <row r="59" spans="1:10" x14ac:dyDescent="0.25">
      <c r="A59" s="106"/>
      <c r="C59" s="44" t="s">
        <v>266</v>
      </c>
      <c r="E59" s="300" t="e">
        <f>E58/D58</f>
        <v>#DIV/0!</v>
      </c>
      <c r="F59" s="300" t="e">
        <f>F58/D58</f>
        <v>#DIV/0!</v>
      </c>
      <c r="G59" s="300" t="e">
        <f>G58/D58</f>
        <v>#DIV/0!</v>
      </c>
      <c r="H59" s="301" t="e">
        <f>H58/D58</f>
        <v>#DIV/0!</v>
      </c>
    </row>
    <row r="60" spans="1:10" x14ac:dyDescent="0.25">
      <c r="A60" s="106"/>
      <c r="C60" s="44" t="s">
        <v>280</v>
      </c>
      <c r="E60" s="92" t="e">
        <f>IF(E59&gt;=(2/3),"Yes","No")</f>
        <v>#DIV/0!</v>
      </c>
      <c r="F60" s="92" t="e">
        <f>IF(F59&gt;=(2/3),"Yes","No")</f>
        <v>#DIV/0!</v>
      </c>
      <c r="G60" s="92" t="e">
        <f>IF(G59&gt;=(2/3),"Yes","No")</f>
        <v>#DIV/0!</v>
      </c>
      <c r="H60" s="151" t="e">
        <f>IF(H59&gt;=(2/3),"Yes","No")</f>
        <v>#DIV/0!</v>
      </c>
    </row>
    <row r="61" spans="1:10" x14ac:dyDescent="0.25">
      <c r="A61" s="106"/>
      <c r="B61" s="84"/>
      <c r="C61" s="84"/>
      <c r="D61" s="84"/>
      <c r="E61" s="152" t="e">
        <f>IF(E60="No", "Note A", "Note B")</f>
        <v>#DIV/0!</v>
      </c>
      <c r="F61" s="152" t="e">
        <f>IF(F60="No", "Note A", "Note B")</f>
        <v>#DIV/0!</v>
      </c>
      <c r="G61" s="152" t="e">
        <f>IF(G60="No", "Note A", "Note B")</f>
        <v>#DIV/0!</v>
      </c>
      <c r="H61" s="153" t="e">
        <f>IF(H60="No", "Note A", "Note B")</f>
        <v>#DIV/0!</v>
      </c>
    </row>
    <row r="62" spans="1:10" x14ac:dyDescent="0.25">
      <c r="A62" s="137" t="s">
        <v>444</v>
      </c>
      <c r="D62" s="154"/>
      <c r="E62" s="154"/>
      <c r="F62" s="154"/>
      <c r="G62" s="154"/>
      <c r="H62" s="76"/>
    </row>
    <row r="63" spans="1:10" x14ac:dyDescent="0.25">
      <c r="A63" s="106"/>
      <c r="B63" s="88" t="s">
        <v>269</v>
      </c>
      <c r="C63" s="80"/>
      <c r="D63" s="80"/>
      <c r="E63" s="80"/>
      <c r="F63" s="80"/>
      <c r="G63" s="80"/>
      <c r="H63" s="81"/>
      <c r="J63" s="139"/>
    </row>
    <row r="64" spans="1:10" x14ac:dyDescent="0.25">
      <c r="A64" s="106"/>
      <c r="B64" s="425"/>
      <c r="C64" s="425"/>
      <c r="D64" s="261"/>
      <c r="E64" s="262"/>
      <c r="F64" s="262"/>
      <c r="G64" s="263"/>
      <c r="H64" s="264"/>
      <c r="J64" s="132"/>
    </row>
    <row r="65" spans="1:10" x14ac:dyDescent="0.25">
      <c r="A65" s="106"/>
      <c r="B65" s="433"/>
      <c r="C65" s="434"/>
      <c r="D65" s="261"/>
      <c r="E65" s="262"/>
      <c r="F65" s="262"/>
      <c r="G65" s="263"/>
      <c r="H65" s="264"/>
      <c r="J65" s="132"/>
    </row>
    <row r="66" spans="1:10" x14ac:dyDescent="0.25">
      <c r="A66" s="106"/>
      <c r="B66" s="433"/>
      <c r="C66" s="434"/>
      <c r="D66" s="261"/>
      <c r="E66" s="262"/>
      <c r="F66" s="262"/>
      <c r="G66" s="263"/>
      <c r="H66" s="264"/>
      <c r="J66" s="132"/>
    </row>
    <row r="67" spans="1:10" x14ac:dyDescent="0.25">
      <c r="A67" s="106"/>
      <c r="B67" s="433"/>
      <c r="C67" s="434"/>
      <c r="D67" s="261"/>
      <c r="E67" s="262"/>
      <c r="F67" s="262"/>
      <c r="G67" s="263"/>
      <c r="H67" s="264"/>
      <c r="J67" s="132"/>
    </row>
    <row r="68" spans="1:10" x14ac:dyDescent="0.25">
      <c r="A68" s="106"/>
      <c r="B68" s="428" t="s">
        <v>135</v>
      </c>
      <c r="C68" s="430"/>
      <c r="D68" s="261"/>
      <c r="E68" s="262"/>
      <c r="F68" s="262"/>
      <c r="G68" s="263"/>
      <c r="H68" s="264"/>
      <c r="J68" s="132"/>
    </row>
    <row r="69" spans="1:10" x14ac:dyDescent="0.25">
      <c r="A69" s="106"/>
      <c r="B69" s="425"/>
      <c r="C69" s="425"/>
      <c r="D69" s="262"/>
      <c r="E69" s="262"/>
      <c r="F69" s="262"/>
      <c r="G69" s="265"/>
      <c r="H69" s="266"/>
    </row>
    <row r="70" spans="1:10" x14ac:dyDescent="0.25">
      <c r="A70" s="106"/>
      <c r="B70" s="88" t="s">
        <v>270</v>
      </c>
      <c r="C70" s="113"/>
      <c r="D70" s="140"/>
      <c r="E70" s="140"/>
      <c r="F70" s="140"/>
      <c r="G70" s="141"/>
      <c r="H70" s="142"/>
    </row>
    <row r="71" spans="1:10" x14ac:dyDescent="0.25">
      <c r="A71" s="106"/>
      <c r="B71" s="425"/>
      <c r="C71" s="425"/>
      <c r="D71" s="262"/>
      <c r="E71" s="262"/>
      <c r="F71" s="262"/>
      <c r="G71" s="265"/>
      <c r="H71" s="266"/>
    </row>
    <row r="72" spans="1:10" x14ac:dyDescent="0.25">
      <c r="A72" s="106"/>
      <c r="B72" s="433"/>
      <c r="C72" s="434"/>
      <c r="D72" s="262"/>
      <c r="E72" s="262"/>
      <c r="F72" s="262"/>
      <c r="G72" s="265"/>
      <c r="H72" s="266"/>
    </row>
    <row r="73" spans="1:10" x14ac:dyDescent="0.25">
      <c r="A73" s="106"/>
      <c r="B73" s="433"/>
      <c r="C73" s="434"/>
      <c r="D73" s="262"/>
      <c r="E73" s="262"/>
      <c r="F73" s="262"/>
      <c r="G73" s="265"/>
      <c r="H73" s="266"/>
    </row>
    <row r="74" spans="1:10" x14ac:dyDescent="0.25">
      <c r="A74" s="106"/>
      <c r="B74" s="433"/>
      <c r="C74" s="434"/>
      <c r="D74" s="262"/>
      <c r="E74" s="262"/>
      <c r="F74" s="262"/>
      <c r="G74" s="265"/>
      <c r="H74" s="266"/>
    </row>
    <row r="75" spans="1:10" x14ac:dyDescent="0.25">
      <c r="A75" s="106"/>
      <c r="B75" s="428" t="s">
        <v>135</v>
      </c>
      <c r="C75" s="430"/>
      <c r="D75" s="262"/>
      <c r="E75" s="262"/>
      <c r="F75" s="262"/>
      <c r="G75" s="265"/>
      <c r="H75" s="266"/>
    </row>
    <row r="76" spans="1:10" x14ac:dyDescent="0.25">
      <c r="A76" s="106"/>
      <c r="B76" s="425"/>
      <c r="C76" s="425"/>
      <c r="D76" s="262"/>
      <c r="E76" s="262"/>
      <c r="F76" s="262"/>
      <c r="G76" s="265"/>
      <c r="H76" s="266"/>
    </row>
    <row r="77" spans="1:10" x14ac:dyDescent="0.25">
      <c r="A77" s="106"/>
      <c r="B77" s="143"/>
      <c r="C77" s="120"/>
      <c r="D77" s="144">
        <f>SUM(D64:D76)</f>
        <v>0</v>
      </c>
      <c r="E77" s="145">
        <f>SUM(E64:E76)</f>
        <v>0</v>
      </c>
      <c r="F77" s="145">
        <f>SUM(F64:F76)</f>
        <v>0</v>
      </c>
      <c r="G77" s="144">
        <f>SUM(G64:G76)</f>
        <v>0</v>
      </c>
      <c r="H77" s="146">
        <f>SUM(H64:H76)</f>
        <v>0</v>
      </c>
    </row>
    <row r="78" spans="1:10" x14ac:dyDescent="0.25">
      <c r="A78" s="74" t="s">
        <v>113</v>
      </c>
      <c r="B78" s="50" t="s">
        <v>279</v>
      </c>
      <c r="C78" s="120"/>
      <c r="D78" s="147"/>
      <c r="E78" s="147"/>
      <c r="F78" s="147"/>
      <c r="G78" s="141"/>
      <c r="H78" s="142"/>
    </row>
    <row r="79" spans="1:10" x14ac:dyDescent="0.25">
      <c r="A79" s="106"/>
      <c r="C79" s="44" t="s">
        <v>265</v>
      </c>
      <c r="D79" s="144">
        <f>D77</f>
        <v>0</v>
      </c>
      <c r="E79" s="145">
        <f t="shared" ref="E79:H79" si="1">E77</f>
        <v>0</v>
      </c>
      <c r="F79" s="145">
        <f t="shared" si="1"/>
        <v>0</v>
      </c>
      <c r="G79" s="144">
        <f t="shared" si="1"/>
        <v>0</v>
      </c>
      <c r="H79" s="150">
        <f t="shared" si="1"/>
        <v>0</v>
      </c>
    </row>
    <row r="80" spans="1:10" x14ac:dyDescent="0.25">
      <c r="A80" s="106"/>
      <c r="C80" s="44" t="s">
        <v>266</v>
      </c>
      <c r="E80" s="300" t="e">
        <f>E79/D79</f>
        <v>#DIV/0!</v>
      </c>
      <c r="F80" s="300" t="e">
        <f>F79/D79</f>
        <v>#DIV/0!</v>
      </c>
      <c r="G80" s="300" t="e">
        <f>G79/D79</f>
        <v>#DIV/0!</v>
      </c>
      <c r="H80" s="301" t="e">
        <f>H79/D79</f>
        <v>#DIV/0!</v>
      </c>
    </row>
    <row r="81" spans="1:10" x14ac:dyDescent="0.25">
      <c r="A81" s="106"/>
      <c r="C81" s="44" t="s">
        <v>280</v>
      </c>
      <c r="E81" s="92" t="e">
        <f>IF(E80&gt;=(2/3),"Yes","No")</f>
        <v>#DIV/0!</v>
      </c>
      <c r="F81" s="92" t="e">
        <f>IF(F80&gt;=(2/3),"Yes","No")</f>
        <v>#DIV/0!</v>
      </c>
      <c r="G81" s="92" t="e">
        <f>IF(G80&gt;=(2/3),"Yes","No")</f>
        <v>#DIV/0!</v>
      </c>
      <c r="H81" s="151" t="e">
        <f>IF(H80&gt;=(2/3),"Yes","No")</f>
        <v>#DIV/0!</v>
      </c>
    </row>
    <row r="82" spans="1:10" x14ac:dyDescent="0.25">
      <c r="A82" s="106"/>
      <c r="B82" s="84"/>
      <c r="C82" s="84"/>
      <c r="D82" s="84"/>
      <c r="E82" s="152" t="e">
        <f>IF(E81="No", "Note A", "Note B")</f>
        <v>#DIV/0!</v>
      </c>
      <c r="F82" s="152" t="e">
        <f>IF(F81="No", "Note A", "Note B")</f>
        <v>#DIV/0!</v>
      </c>
      <c r="G82" s="152" t="e">
        <f>IF(G81="No", "Note A", "Note B")</f>
        <v>#DIV/0!</v>
      </c>
      <c r="H82" s="153" t="e">
        <f>IF(H81="No", "Note A", "Note B")</f>
        <v>#DIV/0!</v>
      </c>
    </row>
    <row r="83" spans="1:10" x14ac:dyDescent="0.25">
      <c r="A83" s="137" t="s">
        <v>445</v>
      </c>
      <c r="D83" s="154"/>
      <c r="E83" s="154"/>
      <c r="F83" s="154"/>
      <c r="G83" s="154"/>
      <c r="H83" s="76"/>
    </row>
    <row r="84" spans="1:10" x14ac:dyDescent="0.25">
      <c r="A84" s="106"/>
      <c r="B84" s="88" t="s">
        <v>269</v>
      </c>
      <c r="C84" s="80"/>
      <c r="D84" s="80"/>
      <c r="E84" s="80"/>
      <c r="F84" s="80"/>
      <c r="G84" s="80"/>
      <c r="H84" s="81"/>
    </row>
    <row r="85" spans="1:10" x14ac:dyDescent="0.25">
      <c r="A85" s="106"/>
      <c r="B85" s="425"/>
      <c r="C85" s="425"/>
      <c r="D85" s="261"/>
      <c r="E85" s="262"/>
      <c r="F85" s="262"/>
      <c r="G85" s="263"/>
      <c r="H85" s="264"/>
      <c r="J85" s="139"/>
    </row>
    <row r="86" spans="1:10" x14ac:dyDescent="0.25">
      <c r="A86" s="106"/>
      <c r="B86" s="433"/>
      <c r="C86" s="434"/>
      <c r="D86" s="261"/>
      <c r="E86" s="262"/>
      <c r="F86" s="262"/>
      <c r="G86" s="263"/>
      <c r="H86" s="264"/>
      <c r="J86" s="139"/>
    </row>
    <row r="87" spans="1:10" x14ac:dyDescent="0.25">
      <c r="A87" s="106"/>
      <c r="B87" s="433"/>
      <c r="C87" s="434"/>
      <c r="D87" s="261"/>
      <c r="E87" s="262"/>
      <c r="F87" s="262"/>
      <c r="G87" s="263"/>
      <c r="H87" s="264"/>
      <c r="J87" s="139"/>
    </row>
    <row r="88" spans="1:10" x14ac:dyDescent="0.25">
      <c r="A88" s="106"/>
      <c r="B88" s="433"/>
      <c r="C88" s="434"/>
      <c r="D88" s="261"/>
      <c r="E88" s="262"/>
      <c r="F88" s="262"/>
      <c r="G88" s="263"/>
      <c r="H88" s="264"/>
      <c r="J88" s="139"/>
    </row>
    <row r="89" spans="1:10" x14ac:dyDescent="0.25">
      <c r="A89" s="106"/>
      <c r="B89" s="428" t="s">
        <v>135</v>
      </c>
      <c r="C89" s="430"/>
      <c r="D89" s="261"/>
      <c r="E89" s="262"/>
      <c r="F89" s="262"/>
      <c r="G89" s="263"/>
      <c r="H89" s="264"/>
      <c r="J89" s="139"/>
    </row>
    <row r="90" spans="1:10" x14ac:dyDescent="0.25">
      <c r="A90" s="106"/>
      <c r="B90" s="425"/>
      <c r="C90" s="425"/>
      <c r="D90" s="262"/>
      <c r="E90" s="262"/>
      <c r="F90" s="262"/>
      <c r="G90" s="265"/>
      <c r="H90" s="266"/>
    </row>
    <row r="91" spans="1:10" x14ac:dyDescent="0.25">
      <c r="A91" s="106"/>
      <c r="B91" s="88" t="s">
        <v>270</v>
      </c>
      <c r="C91" s="113"/>
      <c r="D91" s="140"/>
      <c r="E91" s="140"/>
      <c r="F91" s="140"/>
      <c r="G91" s="141"/>
      <c r="H91" s="142"/>
    </row>
    <row r="92" spans="1:10" x14ac:dyDescent="0.25">
      <c r="A92" s="106"/>
      <c r="B92" s="425"/>
      <c r="C92" s="425"/>
      <c r="D92" s="262"/>
      <c r="E92" s="262"/>
      <c r="F92" s="262"/>
      <c r="G92" s="265"/>
      <c r="H92" s="266"/>
    </row>
    <row r="93" spans="1:10" x14ac:dyDescent="0.25">
      <c r="A93" s="106"/>
      <c r="B93" s="433"/>
      <c r="C93" s="434"/>
      <c r="D93" s="262"/>
      <c r="E93" s="262"/>
      <c r="F93" s="262"/>
      <c r="G93" s="265"/>
      <c r="H93" s="266"/>
    </row>
    <row r="94" spans="1:10" x14ac:dyDescent="0.25">
      <c r="A94" s="106"/>
      <c r="B94" s="433"/>
      <c r="C94" s="434"/>
      <c r="D94" s="262"/>
      <c r="E94" s="262"/>
      <c r="F94" s="262"/>
      <c r="G94" s="265"/>
      <c r="H94" s="266"/>
    </row>
    <row r="95" spans="1:10" x14ac:dyDescent="0.25">
      <c r="A95" s="106"/>
      <c r="B95" s="433"/>
      <c r="C95" s="434"/>
      <c r="D95" s="262"/>
      <c r="E95" s="262"/>
      <c r="F95" s="262"/>
      <c r="G95" s="265"/>
      <c r="H95" s="266"/>
    </row>
    <row r="96" spans="1:10" x14ac:dyDescent="0.25">
      <c r="A96" s="106"/>
      <c r="B96" s="428" t="s">
        <v>135</v>
      </c>
      <c r="C96" s="430"/>
      <c r="D96" s="262"/>
      <c r="E96" s="262"/>
      <c r="F96" s="262"/>
      <c r="G96" s="265"/>
      <c r="H96" s="266"/>
    </row>
    <row r="97" spans="1:10" x14ac:dyDescent="0.25">
      <c r="A97" s="106"/>
      <c r="B97" s="425"/>
      <c r="C97" s="425"/>
      <c r="D97" s="262"/>
      <c r="E97" s="262"/>
      <c r="F97" s="262"/>
      <c r="G97" s="265"/>
      <c r="H97" s="266"/>
    </row>
    <row r="98" spans="1:10" x14ac:dyDescent="0.25">
      <c r="A98" s="106"/>
      <c r="B98" s="143"/>
      <c r="C98" s="120"/>
      <c r="D98" s="144">
        <f>SUM(D85:D97)</f>
        <v>0</v>
      </c>
      <c r="E98" s="145">
        <f>SUM(E85:E97)</f>
        <v>0</v>
      </c>
      <c r="F98" s="145">
        <f>SUM(F85:F97)</f>
        <v>0</v>
      </c>
      <c r="G98" s="144">
        <f>SUM(G85:G97)</f>
        <v>0</v>
      </c>
      <c r="H98" s="146">
        <f>SUM(H85:H97)</f>
        <v>0</v>
      </c>
    </row>
    <row r="99" spans="1:10" x14ac:dyDescent="0.25">
      <c r="A99" s="74" t="s">
        <v>113</v>
      </c>
      <c r="B99" s="50" t="s">
        <v>279</v>
      </c>
      <c r="C99" s="120"/>
      <c r="D99" s="147"/>
      <c r="E99" s="147"/>
      <c r="F99" s="147"/>
      <c r="G99" s="141"/>
      <c r="H99" s="142"/>
    </row>
    <row r="100" spans="1:10" x14ac:dyDescent="0.25">
      <c r="A100" s="106"/>
      <c r="C100" s="44" t="s">
        <v>265</v>
      </c>
      <c r="D100" s="144">
        <f>D98</f>
        <v>0</v>
      </c>
      <c r="E100" s="145">
        <f t="shared" ref="E100:H100" si="2">E98</f>
        <v>0</v>
      </c>
      <c r="F100" s="145">
        <f t="shared" si="2"/>
        <v>0</v>
      </c>
      <c r="G100" s="144">
        <f t="shared" si="2"/>
        <v>0</v>
      </c>
      <c r="H100" s="150">
        <f t="shared" si="2"/>
        <v>0</v>
      </c>
    </row>
    <row r="101" spans="1:10" x14ac:dyDescent="0.25">
      <c r="A101" s="106"/>
      <c r="C101" s="44" t="s">
        <v>266</v>
      </c>
      <c r="E101" s="300" t="e">
        <f>E100/D100</f>
        <v>#DIV/0!</v>
      </c>
      <c r="F101" s="300" t="e">
        <f>F100/D100</f>
        <v>#DIV/0!</v>
      </c>
      <c r="G101" s="300" t="e">
        <f>G100/D100</f>
        <v>#DIV/0!</v>
      </c>
      <c r="H101" s="301" t="e">
        <f>H100/D100</f>
        <v>#DIV/0!</v>
      </c>
    </row>
    <row r="102" spans="1:10" x14ac:dyDescent="0.25">
      <c r="A102" s="106"/>
      <c r="C102" s="44" t="s">
        <v>280</v>
      </c>
      <c r="E102" s="92" t="e">
        <f>IF(E101&gt;=(2/3),"Yes","No")</f>
        <v>#DIV/0!</v>
      </c>
      <c r="F102" s="92" t="e">
        <f>IF(F101&gt;=(2/3),"Yes","No")</f>
        <v>#DIV/0!</v>
      </c>
      <c r="G102" s="92" t="e">
        <f>IF(G101&gt;=(2/3),"Yes","No")</f>
        <v>#DIV/0!</v>
      </c>
      <c r="H102" s="151" t="e">
        <f>IF(H101&gt;=(2/3),"Yes","No")</f>
        <v>#DIV/0!</v>
      </c>
    </row>
    <row r="103" spans="1:10" x14ac:dyDescent="0.25">
      <c r="A103" s="106"/>
      <c r="B103" s="84"/>
      <c r="C103" s="84"/>
      <c r="D103" s="84"/>
      <c r="E103" s="152" t="e">
        <f>IF(E102="No", "Note A", "Note B")</f>
        <v>#DIV/0!</v>
      </c>
      <c r="F103" s="152" t="e">
        <f>IF(F102="No", "Note A", "Note B")</f>
        <v>#DIV/0!</v>
      </c>
      <c r="G103" s="152" t="e">
        <f>IF(G102="No", "Note A", "Note B")</f>
        <v>#DIV/0!</v>
      </c>
      <c r="H103" s="153" t="e">
        <f>IF(H102="No", "Note A", "Note B")</f>
        <v>#DIV/0!</v>
      </c>
    </row>
    <row r="104" spans="1:10" x14ac:dyDescent="0.25">
      <c r="A104" s="137" t="s">
        <v>446</v>
      </c>
      <c r="D104" s="154"/>
      <c r="E104" s="154"/>
      <c r="F104" s="154"/>
      <c r="G104" s="154"/>
      <c r="H104" s="76"/>
    </row>
    <row r="105" spans="1:10" x14ac:dyDescent="0.25">
      <c r="A105" s="106"/>
      <c r="B105" s="88" t="s">
        <v>269</v>
      </c>
      <c r="C105" s="80"/>
      <c r="D105" s="80"/>
      <c r="E105" s="80"/>
      <c r="F105" s="80"/>
      <c r="G105" s="80"/>
      <c r="H105" s="81"/>
    </row>
    <row r="106" spans="1:10" x14ac:dyDescent="0.25">
      <c r="A106" s="106"/>
      <c r="B106" s="425"/>
      <c r="C106" s="425"/>
      <c r="D106" s="261"/>
      <c r="E106" s="262"/>
      <c r="F106" s="262"/>
      <c r="G106" s="263"/>
      <c r="H106" s="264"/>
      <c r="J106" s="139"/>
    </row>
    <row r="107" spans="1:10" x14ac:dyDescent="0.25">
      <c r="A107" s="106"/>
      <c r="B107" s="433"/>
      <c r="C107" s="434"/>
      <c r="D107" s="261"/>
      <c r="E107" s="262"/>
      <c r="F107" s="262"/>
      <c r="G107" s="263"/>
      <c r="H107" s="264"/>
      <c r="J107" s="139"/>
    </row>
    <row r="108" spans="1:10" x14ac:dyDescent="0.25">
      <c r="A108" s="106"/>
      <c r="B108" s="433"/>
      <c r="C108" s="434"/>
      <c r="D108" s="261"/>
      <c r="E108" s="262"/>
      <c r="F108" s="262"/>
      <c r="G108" s="263"/>
      <c r="H108" s="264"/>
      <c r="J108" s="139"/>
    </row>
    <row r="109" spans="1:10" x14ac:dyDescent="0.25">
      <c r="A109" s="106"/>
      <c r="B109" s="433"/>
      <c r="C109" s="434"/>
      <c r="D109" s="261"/>
      <c r="E109" s="262"/>
      <c r="F109" s="262"/>
      <c r="G109" s="263"/>
      <c r="H109" s="264"/>
      <c r="J109" s="139"/>
    </row>
    <row r="110" spans="1:10" x14ac:dyDescent="0.25">
      <c r="A110" s="106"/>
      <c r="B110" s="428" t="s">
        <v>135</v>
      </c>
      <c r="C110" s="430"/>
      <c r="D110" s="261"/>
      <c r="E110" s="262"/>
      <c r="F110" s="262"/>
      <c r="G110" s="263"/>
      <c r="H110" s="264"/>
      <c r="J110" s="139"/>
    </row>
    <row r="111" spans="1:10" x14ac:dyDescent="0.25">
      <c r="A111" s="106"/>
      <c r="B111" s="425"/>
      <c r="C111" s="425"/>
      <c r="D111" s="262"/>
      <c r="E111" s="262"/>
      <c r="F111" s="262"/>
      <c r="G111" s="265"/>
      <c r="H111" s="266"/>
    </row>
    <row r="112" spans="1:10" x14ac:dyDescent="0.25">
      <c r="A112" s="106"/>
      <c r="B112" s="88" t="s">
        <v>270</v>
      </c>
      <c r="C112" s="113"/>
      <c r="D112" s="140"/>
      <c r="E112" s="140"/>
      <c r="F112" s="140"/>
      <c r="G112" s="141"/>
      <c r="H112" s="142"/>
    </row>
    <row r="113" spans="1:8" x14ac:dyDescent="0.25">
      <c r="A113" s="106"/>
      <c r="B113" s="425"/>
      <c r="C113" s="425"/>
      <c r="D113" s="262"/>
      <c r="E113" s="262"/>
      <c r="F113" s="262"/>
      <c r="G113" s="265"/>
      <c r="H113" s="266"/>
    </row>
    <row r="114" spans="1:8" x14ac:dyDescent="0.25">
      <c r="A114" s="106"/>
      <c r="B114" s="433"/>
      <c r="C114" s="434"/>
      <c r="D114" s="262"/>
      <c r="E114" s="262"/>
      <c r="F114" s="262"/>
      <c r="G114" s="265"/>
      <c r="H114" s="266"/>
    </row>
    <row r="115" spans="1:8" x14ac:dyDescent="0.25">
      <c r="A115" s="106"/>
      <c r="B115" s="433"/>
      <c r="C115" s="434"/>
      <c r="D115" s="262"/>
      <c r="E115" s="262"/>
      <c r="F115" s="262"/>
      <c r="G115" s="265"/>
      <c r="H115" s="266"/>
    </row>
    <row r="116" spans="1:8" x14ac:dyDescent="0.25">
      <c r="A116" s="106"/>
      <c r="B116" s="433"/>
      <c r="C116" s="434"/>
      <c r="D116" s="262"/>
      <c r="E116" s="262"/>
      <c r="F116" s="262"/>
      <c r="G116" s="265"/>
      <c r="H116" s="266"/>
    </row>
    <row r="117" spans="1:8" x14ac:dyDescent="0.25">
      <c r="A117" s="106"/>
      <c r="B117" s="428" t="s">
        <v>135</v>
      </c>
      <c r="C117" s="430"/>
      <c r="D117" s="262"/>
      <c r="E117" s="262"/>
      <c r="F117" s="262"/>
      <c r="G117" s="265"/>
      <c r="H117" s="266"/>
    </row>
    <row r="118" spans="1:8" x14ac:dyDescent="0.25">
      <c r="A118" s="106"/>
      <c r="B118" s="425"/>
      <c r="C118" s="425"/>
      <c r="D118" s="262"/>
      <c r="E118" s="262"/>
      <c r="F118" s="262"/>
      <c r="G118" s="265"/>
      <c r="H118" s="266"/>
    </row>
    <row r="119" spans="1:8" x14ac:dyDescent="0.25">
      <c r="A119" s="106"/>
      <c r="B119" s="143"/>
      <c r="C119" s="120"/>
      <c r="D119" s="144">
        <f>SUM(D106:D118)</f>
        <v>0</v>
      </c>
      <c r="E119" s="145">
        <f>SUM(E106:E118)</f>
        <v>0</v>
      </c>
      <c r="F119" s="145">
        <f>SUM(F106:F118)</f>
        <v>0</v>
      </c>
      <c r="G119" s="144">
        <f>SUM(G106:G118)</f>
        <v>0</v>
      </c>
      <c r="H119" s="146">
        <f>SUM(H106:H118)</f>
        <v>0</v>
      </c>
    </row>
    <row r="120" spans="1:8" x14ac:dyDescent="0.25">
      <c r="A120" s="74" t="s">
        <v>113</v>
      </c>
      <c r="B120" s="50" t="s">
        <v>279</v>
      </c>
      <c r="C120" s="120"/>
      <c r="D120" s="147"/>
      <c r="E120" s="147"/>
      <c r="F120" s="147"/>
      <c r="G120" s="141"/>
      <c r="H120" s="142"/>
    </row>
    <row r="121" spans="1:8" x14ac:dyDescent="0.25">
      <c r="A121" s="106"/>
      <c r="C121" s="44" t="s">
        <v>265</v>
      </c>
      <c r="D121" s="144">
        <f>D119</f>
        <v>0</v>
      </c>
      <c r="E121" s="145">
        <f t="shared" ref="E121:H121" si="3">E119</f>
        <v>0</v>
      </c>
      <c r="F121" s="145">
        <f t="shared" si="3"/>
        <v>0</v>
      </c>
      <c r="G121" s="144">
        <f t="shared" si="3"/>
        <v>0</v>
      </c>
      <c r="H121" s="150">
        <f t="shared" si="3"/>
        <v>0</v>
      </c>
    </row>
    <row r="122" spans="1:8" x14ac:dyDescent="0.25">
      <c r="A122" s="106"/>
      <c r="C122" s="44" t="s">
        <v>266</v>
      </c>
      <c r="E122" s="300" t="e">
        <f>E121/D121</f>
        <v>#DIV/0!</v>
      </c>
      <c r="F122" s="300" t="e">
        <f>F121/D121</f>
        <v>#DIV/0!</v>
      </c>
      <c r="G122" s="300" t="e">
        <f>G121/D121</f>
        <v>#DIV/0!</v>
      </c>
      <c r="H122" s="301" t="e">
        <f>H121/D121</f>
        <v>#DIV/0!</v>
      </c>
    </row>
    <row r="123" spans="1:8" x14ac:dyDescent="0.25">
      <c r="A123" s="106"/>
      <c r="C123" s="44" t="s">
        <v>280</v>
      </c>
      <c r="E123" s="92" t="e">
        <f>IF(E122&gt;=(2/3),"Yes","No")</f>
        <v>#DIV/0!</v>
      </c>
      <c r="F123" s="92" t="e">
        <f>IF(F122&gt;=(2/3),"Yes","No")</f>
        <v>#DIV/0!</v>
      </c>
      <c r="G123" s="92" t="e">
        <f>IF(G122&gt;=(2/3),"Yes","No")</f>
        <v>#DIV/0!</v>
      </c>
      <c r="H123" s="151" t="e">
        <f>IF(H122&gt;=(2/3),"Yes","No")</f>
        <v>#DIV/0!</v>
      </c>
    </row>
    <row r="124" spans="1:8" x14ac:dyDescent="0.25">
      <c r="A124" s="106"/>
      <c r="B124" s="84"/>
      <c r="C124" s="84"/>
      <c r="D124" s="84"/>
      <c r="E124" s="152" t="e">
        <f>IF(E123="No", "Note A", "Note B")</f>
        <v>#DIV/0!</v>
      </c>
      <c r="F124" s="152" t="e">
        <f>IF(F123="No", "Note A", "Note B")</f>
        <v>#DIV/0!</v>
      </c>
      <c r="G124" s="152" t="e">
        <f>IF(G123="No", "Note A", "Note B")</f>
        <v>#DIV/0!</v>
      </c>
      <c r="H124" s="153" t="e">
        <f>IF(H123="No", "Note A", "Note B")</f>
        <v>#DIV/0!</v>
      </c>
    </row>
    <row r="125" spans="1:8" x14ac:dyDescent="0.25">
      <c r="A125" s="106"/>
      <c r="D125" s="154"/>
      <c r="E125" s="154"/>
      <c r="F125" s="154"/>
      <c r="G125" s="154"/>
      <c r="H125" s="76"/>
    </row>
    <row r="126" spans="1:8" ht="15" customHeight="1" x14ac:dyDescent="0.25">
      <c r="A126" s="106"/>
      <c r="B126" s="155" t="s">
        <v>273</v>
      </c>
      <c r="C126" s="143" t="s">
        <v>299</v>
      </c>
      <c r="D126" s="143"/>
      <c r="E126" s="143"/>
      <c r="F126" s="143"/>
      <c r="G126" s="143"/>
      <c r="H126" s="156"/>
    </row>
    <row r="127" spans="1:8" ht="15" customHeight="1" x14ac:dyDescent="0.25">
      <c r="A127" s="106"/>
      <c r="B127" s="155" t="s">
        <v>274</v>
      </c>
      <c r="C127" s="451" t="s">
        <v>333</v>
      </c>
      <c r="D127" s="451"/>
      <c r="E127" s="451"/>
      <c r="F127" s="451"/>
      <c r="G127" s="451"/>
      <c r="H127" s="452"/>
    </row>
    <row r="128" spans="1:8" x14ac:dyDescent="0.25">
      <c r="A128" s="106"/>
      <c r="B128" s="157"/>
      <c r="C128" s="451"/>
      <c r="D128" s="451"/>
      <c r="E128" s="451"/>
      <c r="F128" s="451"/>
      <c r="G128" s="451"/>
      <c r="H128" s="452"/>
    </row>
    <row r="129" spans="1:8" x14ac:dyDescent="0.25">
      <c r="A129" s="106"/>
      <c r="E129" s="92"/>
      <c r="F129" s="92"/>
      <c r="G129" s="92"/>
      <c r="H129" s="151"/>
    </row>
    <row r="130" spans="1:8" x14ac:dyDescent="0.25">
      <c r="A130" s="74" t="s">
        <v>114</v>
      </c>
      <c r="B130" s="50" t="s">
        <v>275</v>
      </c>
      <c r="E130" s="92"/>
      <c r="F130" s="92"/>
      <c r="G130" s="92"/>
      <c r="H130" s="151"/>
    </row>
    <row r="131" spans="1:8" x14ac:dyDescent="0.25">
      <c r="A131" s="106"/>
      <c r="B131" s="440" t="s">
        <v>283</v>
      </c>
      <c r="C131" s="440"/>
      <c r="D131" s="440"/>
      <c r="E131" s="440"/>
      <c r="F131" s="440"/>
      <c r="G131" s="440"/>
      <c r="H131" s="441"/>
    </row>
    <row r="132" spans="1:8" x14ac:dyDescent="0.25">
      <c r="A132" s="74"/>
      <c r="B132" s="440"/>
      <c r="C132" s="440"/>
      <c r="D132" s="440"/>
      <c r="E132" s="440"/>
      <c r="F132" s="440"/>
      <c r="G132" s="440"/>
      <c r="H132" s="441"/>
    </row>
    <row r="133" spans="1:8" x14ac:dyDescent="0.25">
      <c r="A133" s="74"/>
      <c r="B133" s="440"/>
      <c r="C133" s="440"/>
      <c r="D133" s="440"/>
      <c r="E133" s="440"/>
      <c r="F133" s="440"/>
      <c r="G133" s="440"/>
      <c r="H133" s="441"/>
    </row>
    <row r="134" spans="1:8" x14ac:dyDescent="0.25">
      <c r="A134" s="74"/>
      <c r="E134" s="92"/>
      <c r="F134" s="92"/>
      <c r="G134" s="92"/>
      <c r="H134" s="151"/>
    </row>
    <row r="135" spans="1:8" x14ac:dyDescent="0.25">
      <c r="A135" s="74"/>
      <c r="B135" s="440" t="s">
        <v>316</v>
      </c>
      <c r="C135" s="440"/>
      <c r="D135" s="440"/>
      <c r="E135" s="440"/>
      <c r="F135" s="440"/>
      <c r="G135" s="440"/>
      <c r="H135" s="441"/>
    </row>
    <row r="136" spans="1:8" x14ac:dyDescent="0.25">
      <c r="A136" s="74"/>
      <c r="B136" s="440"/>
      <c r="C136" s="440"/>
      <c r="D136" s="440"/>
      <c r="E136" s="440"/>
      <c r="F136" s="440"/>
      <c r="G136" s="440"/>
      <c r="H136" s="441"/>
    </row>
    <row r="137" spans="1:8" x14ac:dyDescent="0.25">
      <c r="A137" s="74"/>
      <c r="B137" s="440"/>
      <c r="C137" s="440"/>
      <c r="D137" s="440"/>
      <c r="E137" s="440"/>
      <c r="F137" s="440"/>
      <c r="G137" s="440"/>
      <c r="H137" s="441"/>
    </row>
    <row r="138" spans="1:8" x14ac:dyDescent="0.25">
      <c r="A138" s="74"/>
      <c r="B138" s="440"/>
      <c r="C138" s="440"/>
      <c r="D138" s="440"/>
      <c r="E138" s="440"/>
      <c r="F138" s="440"/>
      <c r="G138" s="440"/>
      <c r="H138" s="441"/>
    </row>
    <row r="139" spans="1:8" x14ac:dyDescent="0.25">
      <c r="A139" s="74"/>
      <c r="B139" s="440"/>
      <c r="C139" s="440"/>
      <c r="D139" s="440"/>
      <c r="E139" s="440"/>
      <c r="F139" s="440"/>
      <c r="G139" s="440"/>
      <c r="H139" s="441"/>
    </row>
    <row r="140" spans="1:8" x14ac:dyDescent="0.25">
      <c r="A140" s="74"/>
      <c r="E140" s="92"/>
      <c r="F140" s="92"/>
      <c r="G140" s="92"/>
      <c r="H140" s="151"/>
    </row>
    <row r="141" spans="1:8" x14ac:dyDescent="0.25">
      <c r="A141" s="74"/>
      <c r="B141" s="50" t="s">
        <v>395</v>
      </c>
      <c r="D141" s="426"/>
      <c r="E141" s="426"/>
      <c r="F141" s="426"/>
      <c r="G141" s="426"/>
      <c r="H141" s="427"/>
    </row>
    <row r="142" spans="1:8" x14ac:dyDescent="0.25">
      <c r="A142" s="74"/>
      <c r="D142" s="78"/>
      <c r="E142" s="158"/>
      <c r="F142" s="158"/>
      <c r="G142" s="158"/>
      <c r="H142" s="159"/>
    </row>
    <row r="143" spans="1:8" x14ac:dyDescent="0.25">
      <c r="A143" s="74"/>
      <c r="D143" s="78" t="s">
        <v>284</v>
      </c>
      <c r="E143" s="158" t="s">
        <v>277</v>
      </c>
      <c r="F143" s="158" t="s">
        <v>282</v>
      </c>
      <c r="G143" s="158"/>
      <c r="H143" s="159"/>
    </row>
    <row r="144" spans="1:8" x14ac:dyDescent="0.25">
      <c r="A144" s="74"/>
      <c r="B144" s="160" t="s">
        <v>276</v>
      </c>
      <c r="C144" s="84"/>
      <c r="D144" s="161" t="s">
        <v>285</v>
      </c>
      <c r="E144" s="162" t="s">
        <v>278</v>
      </c>
      <c r="F144" s="162" t="s">
        <v>281</v>
      </c>
      <c r="G144" s="455" t="s">
        <v>286</v>
      </c>
      <c r="H144" s="456"/>
    </row>
    <row r="145" spans="1:8" x14ac:dyDescent="0.25">
      <c r="A145" s="74"/>
      <c r="B145" s="44" t="s">
        <v>461</v>
      </c>
      <c r="C145" s="44" t="s">
        <v>332</v>
      </c>
      <c r="E145" s="92"/>
      <c r="G145" s="92"/>
      <c r="H145" s="151"/>
    </row>
    <row r="146" spans="1:8" x14ac:dyDescent="0.25">
      <c r="A146" s="74"/>
      <c r="C146" s="163" t="e">
        <f>IF(E60="Yes", "Complete Analysis", "N/A - Do Not Complete")</f>
        <v>#DIV/0!</v>
      </c>
      <c r="D146" s="285"/>
      <c r="E146" s="262"/>
      <c r="F146" s="91" t="e">
        <f>E146/E152</f>
        <v>#DIV/0!</v>
      </c>
      <c r="G146" s="449"/>
      <c r="H146" s="450"/>
    </row>
    <row r="147" spans="1:8" x14ac:dyDescent="0.25">
      <c r="A147" s="74"/>
      <c r="D147" s="285"/>
      <c r="E147" s="262"/>
      <c r="F147" s="91" t="e">
        <f>E147/E152</f>
        <v>#DIV/0!</v>
      </c>
      <c r="G147" s="449"/>
      <c r="H147" s="450"/>
    </row>
    <row r="148" spans="1:8" x14ac:dyDescent="0.25">
      <c r="A148" s="74"/>
      <c r="D148" s="285"/>
      <c r="E148" s="262"/>
      <c r="F148" s="91" t="e">
        <f>E148/E152</f>
        <v>#DIV/0!</v>
      </c>
      <c r="G148" s="449"/>
      <c r="H148" s="450"/>
    </row>
    <row r="149" spans="1:8" x14ac:dyDescent="0.25">
      <c r="A149" s="74"/>
      <c r="D149" s="285"/>
      <c r="E149" s="262"/>
      <c r="F149" s="91" t="e">
        <f>E149/E152</f>
        <v>#DIV/0!</v>
      </c>
      <c r="G149" s="449"/>
      <c r="H149" s="450"/>
    </row>
    <row r="150" spans="1:8" x14ac:dyDescent="0.25">
      <c r="A150" s="74"/>
      <c r="D150" s="285"/>
      <c r="E150" s="262"/>
      <c r="F150" s="91" t="e">
        <f>E150/E152</f>
        <v>#DIV/0!</v>
      </c>
      <c r="G150" s="449"/>
      <c r="H150" s="450"/>
    </row>
    <row r="151" spans="1:8" x14ac:dyDescent="0.25">
      <c r="A151" s="74"/>
      <c r="D151" s="286"/>
      <c r="E151" s="268"/>
      <c r="F151" s="91" t="e">
        <f>E151/E152</f>
        <v>#DIV/0!</v>
      </c>
      <c r="G151" s="453"/>
      <c r="H151" s="454"/>
    </row>
    <row r="152" spans="1:8" x14ac:dyDescent="0.25">
      <c r="A152" s="74"/>
      <c r="C152" s="164"/>
      <c r="D152" s="164" t="s">
        <v>334</v>
      </c>
      <c r="E152" s="165">
        <f>SUM(E146:E151)</f>
        <v>0</v>
      </c>
      <c r="F152" s="92"/>
      <c r="G152" s="166" t="s">
        <v>287</v>
      </c>
      <c r="H152" s="289"/>
    </row>
    <row r="153" spans="1:8" x14ac:dyDescent="0.25">
      <c r="A153" s="74"/>
      <c r="E153" s="92"/>
      <c r="F153" s="92"/>
      <c r="G153" s="92"/>
      <c r="H153" s="151"/>
    </row>
    <row r="154" spans="1:8" x14ac:dyDescent="0.25">
      <c r="A154" s="74"/>
      <c r="B154" s="44" t="s">
        <v>461</v>
      </c>
      <c r="C154" s="44" t="s">
        <v>130</v>
      </c>
      <c r="E154" s="92"/>
      <c r="F154" s="92"/>
      <c r="G154" s="92"/>
      <c r="H154" s="151"/>
    </row>
    <row r="155" spans="1:8" x14ac:dyDescent="0.25">
      <c r="A155" s="74"/>
      <c r="C155" s="163" t="e">
        <f>IF(F60="Yes", "Complete Analysis", "N/A - Do Not Complete")</f>
        <v>#DIV/0!</v>
      </c>
      <c r="D155" s="285"/>
      <c r="E155" s="262"/>
      <c r="F155" s="91" t="e">
        <f>E155/E161</f>
        <v>#DIV/0!</v>
      </c>
      <c r="G155" s="449"/>
      <c r="H155" s="450"/>
    </row>
    <row r="156" spans="1:8" x14ac:dyDescent="0.25">
      <c r="A156" s="74"/>
      <c r="D156" s="285"/>
      <c r="E156" s="262"/>
      <c r="F156" s="91" t="e">
        <f>E156/E161</f>
        <v>#DIV/0!</v>
      </c>
      <c r="G156" s="449"/>
      <c r="H156" s="450"/>
    </row>
    <row r="157" spans="1:8" x14ac:dyDescent="0.25">
      <c r="A157" s="74"/>
      <c r="D157" s="285"/>
      <c r="E157" s="262"/>
      <c r="F157" s="91" t="e">
        <f>E157/E161</f>
        <v>#DIV/0!</v>
      </c>
      <c r="G157" s="449"/>
      <c r="H157" s="450"/>
    </row>
    <row r="158" spans="1:8" x14ac:dyDescent="0.25">
      <c r="A158" s="74"/>
      <c r="D158" s="285"/>
      <c r="E158" s="262"/>
      <c r="F158" s="91" t="e">
        <f>E158/E161</f>
        <v>#DIV/0!</v>
      </c>
      <c r="G158" s="449"/>
      <c r="H158" s="450"/>
    </row>
    <row r="159" spans="1:8" x14ac:dyDescent="0.25">
      <c r="A159" s="74"/>
      <c r="D159" s="285"/>
      <c r="E159" s="262"/>
      <c r="F159" s="91" t="e">
        <f>E159/E161</f>
        <v>#DIV/0!</v>
      </c>
      <c r="G159" s="449"/>
      <c r="H159" s="450"/>
    </row>
    <row r="160" spans="1:8" x14ac:dyDescent="0.25">
      <c r="A160" s="74"/>
      <c r="D160" s="286"/>
      <c r="E160" s="268"/>
      <c r="F160" s="91" t="e">
        <f>E160/E161</f>
        <v>#DIV/0!</v>
      </c>
      <c r="G160" s="453"/>
      <c r="H160" s="454"/>
    </row>
    <row r="161" spans="1:11" x14ac:dyDescent="0.25">
      <c r="A161" s="74"/>
      <c r="D161" s="164" t="s">
        <v>288</v>
      </c>
      <c r="E161" s="165">
        <f>SUM(E155:E160)</f>
        <v>0</v>
      </c>
      <c r="F161" s="92"/>
      <c r="G161" s="166" t="s">
        <v>287</v>
      </c>
      <c r="H161" s="290"/>
    </row>
    <row r="162" spans="1:11" x14ac:dyDescent="0.25">
      <c r="A162" s="74"/>
      <c r="D162" s="164"/>
      <c r="E162" s="140"/>
      <c r="F162" s="92"/>
      <c r="G162" s="166"/>
      <c r="H162" s="167"/>
    </row>
    <row r="163" spans="1:11" x14ac:dyDescent="0.25">
      <c r="A163" s="106"/>
      <c r="B163" s="44" t="s">
        <v>461</v>
      </c>
      <c r="C163" s="44" t="s">
        <v>462</v>
      </c>
      <c r="E163" s="92"/>
      <c r="F163" s="92"/>
      <c r="G163" s="92"/>
      <c r="H163" s="151"/>
      <c r="I163" s="179"/>
      <c r="J163" s="139"/>
    </row>
    <row r="164" spans="1:11" x14ac:dyDescent="0.25">
      <c r="A164" s="106"/>
      <c r="C164" s="163" t="e">
        <f>IF(G60="Yes", "Complete Analysis", "N/A - Do Not Complete")</f>
        <v>#DIV/0!</v>
      </c>
      <c r="D164" s="285"/>
      <c r="E164" s="261"/>
      <c r="F164" s="91" t="e">
        <f>E164/$E$168</f>
        <v>#DIV/0!</v>
      </c>
      <c r="G164" s="449"/>
      <c r="H164" s="450"/>
      <c r="J164" s="139"/>
    </row>
    <row r="165" spans="1:11" x14ac:dyDescent="0.25">
      <c r="A165" s="106"/>
      <c r="C165" s="163"/>
      <c r="D165" s="285"/>
      <c r="E165" s="261"/>
      <c r="F165" s="91" t="e">
        <f>E165/$E$168</f>
        <v>#DIV/0!</v>
      </c>
      <c r="G165" s="449"/>
      <c r="H165" s="450"/>
      <c r="J165" s="139"/>
    </row>
    <row r="166" spans="1:11" x14ac:dyDescent="0.25">
      <c r="A166" s="106"/>
      <c r="D166" s="287"/>
      <c r="E166" s="261"/>
      <c r="F166" s="91" t="e">
        <f>E166/$E$168</f>
        <v>#DIV/0!</v>
      </c>
      <c r="G166" s="449"/>
      <c r="H166" s="450"/>
    </row>
    <row r="167" spans="1:11" x14ac:dyDescent="0.25">
      <c r="A167" s="106"/>
      <c r="D167" s="286"/>
      <c r="E167" s="261"/>
      <c r="F167" s="91" t="e">
        <f>E167/$E$168</f>
        <v>#DIV/0!</v>
      </c>
      <c r="G167" s="453"/>
      <c r="H167" s="454"/>
    </row>
    <row r="168" spans="1:11" x14ac:dyDescent="0.25">
      <c r="A168" s="106"/>
      <c r="D168" s="164" t="s">
        <v>289</v>
      </c>
      <c r="E168" s="168">
        <f>SUM(E164:E167)</f>
        <v>0</v>
      </c>
      <c r="F168" s="92"/>
      <c r="G168" s="166" t="s">
        <v>287</v>
      </c>
      <c r="H168" s="290"/>
    </row>
    <row r="169" spans="1:11" x14ac:dyDescent="0.25">
      <c r="A169" s="106"/>
      <c r="E169" s="92"/>
      <c r="F169" s="92"/>
      <c r="G169" s="92"/>
      <c r="H169" s="151"/>
    </row>
    <row r="170" spans="1:11" x14ac:dyDescent="0.25">
      <c r="A170" s="106"/>
      <c r="B170" s="44" t="s">
        <v>461</v>
      </c>
      <c r="C170" s="44" t="s">
        <v>474</v>
      </c>
      <c r="E170" s="92"/>
      <c r="F170" s="92"/>
      <c r="G170" s="92"/>
      <c r="H170" s="151"/>
      <c r="I170" s="179"/>
      <c r="J170" s="139"/>
    </row>
    <row r="171" spans="1:11" x14ac:dyDescent="0.25">
      <c r="A171" s="106"/>
      <c r="C171" s="163" t="e">
        <f>IF(G81 ="Yes", "Complete Analysis", "N/A - Do Not Complete")</f>
        <v>#DIV/0!</v>
      </c>
      <c r="D171" s="285"/>
      <c r="E171" s="261"/>
      <c r="F171" s="91" t="e">
        <f>E171/$E$177</f>
        <v>#DIV/0!</v>
      </c>
      <c r="G171" s="449"/>
      <c r="H171" s="450"/>
      <c r="J171" s="132"/>
    </row>
    <row r="172" spans="1:11" x14ac:dyDescent="0.25">
      <c r="A172" s="106"/>
      <c r="C172" s="163"/>
      <c r="D172" s="285"/>
      <c r="E172" s="261"/>
      <c r="F172" s="91" t="e">
        <f>E172/$E$177</f>
        <v>#DIV/0!</v>
      </c>
      <c r="G172" s="449"/>
      <c r="H172" s="450"/>
      <c r="K172" s="132"/>
    </row>
    <row r="173" spans="1:11" x14ac:dyDescent="0.25">
      <c r="A173" s="106"/>
      <c r="D173" s="287"/>
      <c r="E173" s="261"/>
      <c r="F173" s="91" t="e">
        <f>E173/$E$177</f>
        <v>#DIV/0!</v>
      </c>
      <c r="G173" s="449"/>
      <c r="H173" s="450"/>
    </row>
    <row r="174" spans="1:11" x14ac:dyDescent="0.25">
      <c r="A174" s="106"/>
      <c r="D174" s="287"/>
      <c r="E174" s="261"/>
      <c r="F174" s="91" t="e">
        <f t="shared" ref="F174:F175" si="4">E174/$E$177</f>
        <v>#DIV/0!</v>
      </c>
      <c r="G174" s="449"/>
      <c r="H174" s="450"/>
    </row>
    <row r="175" spans="1:11" x14ac:dyDescent="0.25">
      <c r="A175" s="106"/>
      <c r="D175" s="287"/>
      <c r="E175" s="261"/>
      <c r="F175" s="91" t="e">
        <f t="shared" si="4"/>
        <v>#DIV/0!</v>
      </c>
      <c r="G175" s="449"/>
      <c r="H175" s="450"/>
    </row>
    <row r="176" spans="1:11" x14ac:dyDescent="0.25">
      <c r="A176" s="106"/>
      <c r="D176" s="286"/>
      <c r="E176" s="261"/>
      <c r="F176" s="91" t="e">
        <f>E176/$E$177</f>
        <v>#DIV/0!</v>
      </c>
      <c r="G176" s="453"/>
      <c r="H176" s="454"/>
    </row>
    <row r="177" spans="1:11" x14ac:dyDescent="0.25">
      <c r="A177" s="106"/>
      <c r="D177" s="164" t="s">
        <v>289</v>
      </c>
      <c r="E177" s="168">
        <f>SUM(E171:E176)</f>
        <v>0</v>
      </c>
      <c r="F177" s="92"/>
      <c r="G177" s="166" t="s">
        <v>287</v>
      </c>
      <c r="H177" s="290"/>
    </row>
    <row r="178" spans="1:11" x14ac:dyDescent="0.25">
      <c r="A178" s="106"/>
      <c r="E178" s="92"/>
      <c r="F178" s="92"/>
      <c r="G178" s="92"/>
      <c r="H178" s="151"/>
    </row>
    <row r="179" spans="1:11" x14ac:dyDescent="0.25">
      <c r="A179" s="106"/>
      <c r="B179" s="44" t="s">
        <v>461</v>
      </c>
      <c r="C179" s="44" t="s">
        <v>475</v>
      </c>
      <c r="E179" s="92"/>
      <c r="F179" s="92"/>
      <c r="G179" s="92"/>
      <c r="H179" s="151"/>
      <c r="J179" s="139"/>
    </row>
    <row r="180" spans="1:11" x14ac:dyDescent="0.25">
      <c r="A180" s="106"/>
      <c r="C180" s="163" t="e">
        <f>IF(G102="Yes", "Complete Analysis", "N/A - Do Not Complete")</f>
        <v>#DIV/0!</v>
      </c>
      <c r="D180" s="285"/>
      <c r="E180" s="261"/>
      <c r="F180" s="91" t="e">
        <f>E180/$E$187</f>
        <v>#DIV/0!</v>
      </c>
      <c r="G180" s="449"/>
      <c r="H180" s="450"/>
      <c r="J180" s="132"/>
    </row>
    <row r="181" spans="1:11" x14ac:dyDescent="0.25">
      <c r="A181" s="106"/>
      <c r="C181" s="163"/>
      <c r="D181" s="285"/>
      <c r="E181" s="261"/>
      <c r="F181" s="91" t="e">
        <f>E181/$E$187</f>
        <v>#DIV/0!</v>
      </c>
      <c r="G181" s="449"/>
      <c r="H181" s="450"/>
      <c r="K181" s="132"/>
    </row>
    <row r="182" spans="1:11" x14ac:dyDescent="0.25">
      <c r="A182" s="106"/>
      <c r="D182" s="287"/>
      <c r="E182" s="261"/>
      <c r="F182" s="91" t="e">
        <f>E182/$E$187</f>
        <v>#DIV/0!</v>
      </c>
      <c r="G182" s="449"/>
      <c r="H182" s="450"/>
    </row>
    <row r="183" spans="1:11" x14ac:dyDescent="0.25">
      <c r="A183" s="106"/>
      <c r="D183" s="287"/>
      <c r="E183" s="261"/>
      <c r="F183" s="91" t="e">
        <f t="shared" ref="F183:F185" si="5">E183/$E$187</f>
        <v>#DIV/0!</v>
      </c>
      <c r="G183" s="449"/>
      <c r="H183" s="450"/>
    </row>
    <row r="184" spans="1:11" x14ac:dyDescent="0.25">
      <c r="A184" s="106"/>
      <c r="D184" s="287"/>
      <c r="E184" s="261"/>
      <c r="F184" s="91" t="e">
        <f t="shared" si="5"/>
        <v>#DIV/0!</v>
      </c>
      <c r="G184" s="449"/>
      <c r="H184" s="450"/>
    </row>
    <row r="185" spans="1:11" x14ac:dyDescent="0.25">
      <c r="A185" s="106"/>
      <c r="D185" s="287"/>
      <c r="E185" s="261"/>
      <c r="F185" s="91" t="e">
        <f t="shared" si="5"/>
        <v>#DIV/0!</v>
      </c>
      <c r="G185" s="449"/>
      <c r="H185" s="450"/>
    </row>
    <row r="186" spans="1:11" x14ac:dyDescent="0.25">
      <c r="A186" s="106"/>
      <c r="D186" s="286"/>
      <c r="E186" s="261"/>
      <c r="F186" s="91" t="e">
        <f>E186/$E$187</f>
        <v>#DIV/0!</v>
      </c>
      <c r="G186" s="453"/>
      <c r="H186" s="454"/>
    </row>
    <row r="187" spans="1:11" x14ac:dyDescent="0.25">
      <c r="A187" s="106"/>
      <c r="D187" s="164" t="s">
        <v>289</v>
      </c>
      <c r="E187" s="168">
        <f>SUM(E180:E186)</f>
        <v>0</v>
      </c>
      <c r="F187" s="92"/>
      <c r="G187" s="166" t="s">
        <v>287</v>
      </c>
      <c r="H187" s="290"/>
    </row>
    <row r="188" spans="1:11" x14ac:dyDescent="0.25">
      <c r="A188" s="106"/>
      <c r="E188" s="180"/>
      <c r="F188" s="92"/>
      <c r="G188" s="92"/>
      <c r="H188" s="151"/>
    </row>
    <row r="189" spans="1:11" x14ac:dyDescent="0.25">
      <c r="A189" s="106"/>
      <c r="B189" s="44" t="s">
        <v>461</v>
      </c>
      <c r="C189" s="44" t="s">
        <v>476</v>
      </c>
      <c r="E189" s="92"/>
      <c r="F189" s="92"/>
      <c r="G189" s="92"/>
      <c r="H189" s="151"/>
      <c r="J189" s="139"/>
    </row>
    <row r="190" spans="1:11" x14ac:dyDescent="0.25">
      <c r="A190" s="106"/>
      <c r="C190" s="163" t="e">
        <f>IF(G123="Yes", "Complete Analysis", "N/A - Do Not Complete")</f>
        <v>#DIV/0!</v>
      </c>
      <c r="D190" s="285"/>
      <c r="E190" s="261"/>
      <c r="F190" s="91" t="e">
        <f>E190/$E$196</f>
        <v>#DIV/0!</v>
      </c>
      <c r="G190" s="449"/>
      <c r="H190" s="450"/>
      <c r="J190" s="132"/>
    </row>
    <row r="191" spans="1:11" x14ac:dyDescent="0.25">
      <c r="A191" s="106"/>
      <c r="C191" s="163"/>
      <c r="D191" s="285"/>
      <c r="E191" s="261"/>
      <c r="F191" s="91" t="e">
        <f>E191/$E$196</f>
        <v>#DIV/0!</v>
      </c>
      <c r="G191" s="449"/>
      <c r="H191" s="450"/>
      <c r="K191" s="132"/>
    </row>
    <row r="192" spans="1:11" x14ac:dyDescent="0.25">
      <c r="A192" s="106"/>
      <c r="C192" s="163"/>
      <c r="D192" s="287"/>
      <c r="E192" s="261"/>
      <c r="F192" s="91" t="e">
        <f t="shared" ref="F192:F193" si="6">E192/$E$196</f>
        <v>#DIV/0!</v>
      </c>
      <c r="G192" s="449"/>
      <c r="H192" s="450"/>
      <c r="K192" s="132"/>
    </row>
    <row r="193" spans="1:11" x14ac:dyDescent="0.25">
      <c r="A193" s="106"/>
      <c r="C193" s="163"/>
      <c r="D193" s="287"/>
      <c r="E193" s="261"/>
      <c r="F193" s="91" t="e">
        <f t="shared" si="6"/>
        <v>#DIV/0!</v>
      </c>
      <c r="G193" s="449"/>
      <c r="H193" s="450"/>
      <c r="K193" s="132"/>
    </row>
    <row r="194" spans="1:11" x14ac:dyDescent="0.25">
      <c r="A194" s="106"/>
      <c r="D194" s="287"/>
      <c r="E194" s="261"/>
      <c r="F194" s="91" t="e">
        <f>E194/$E$196</f>
        <v>#DIV/0!</v>
      </c>
      <c r="G194" s="449"/>
      <c r="H194" s="450"/>
    </row>
    <row r="195" spans="1:11" x14ac:dyDescent="0.25">
      <c r="A195" s="106"/>
      <c r="D195" s="286"/>
      <c r="E195" s="261"/>
      <c r="F195" s="91"/>
      <c r="G195" s="453"/>
      <c r="H195" s="454"/>
    </row>
    <row r="196" spans="1:11" x14ac:dyDescent="0.25">
      <c r="A196" s="106"/>
      <c r="D196" s="164" t="s">
        <v>289</v>
      </c>
      <c r="E196" s="168">
        <f>SUM(E190:E195)</f>
        <v>0</v>
      </c>
      <c r="F196" s="92"/>
      <c r="G196" s="166" t="s">
        <v>287</v>
      </c>
      <c r="H196" s="290"/>
    </row>
    <row r="197" spans="1:11" x14ac:dyDescent="0.25">
      <c r="A197" s="106"/>
      <c r="E197" s="92"/>
      <c r="F197" s="92"/>
      <c r="G197" s="92"/>
      <c r="H197" s="151"/>
    </row>
    <row r="198" spans="1:11" x14ac:dyDescent="0.25">
      <c r="A198" s="106"/>
      <c r="B198" s="44" t="s">
        <v>461</v>
      </c>
      <c r="C198" s="44" t="s">
        <v>463</v>
      </c>
      <c r="E198" s="92"/>
      <c r="F198" s="92"/>
      <c r="G198" s="92"/>
      <c r="H198" s="151"/>
    </row>
    <row r="199" spans="1:11" x14ac:dyDescent="0.25">
      <c r="A199" s="106"/>
      <c r="C199" s="163" t="e">
        <f>IF(H60="Yes", "Complete Analysis", "N/A - Do Not Complete")</f>
        <v>#DIV/0!</v>
      </c>
      <c r="D199" s="288"/>
      <c r="E199" s="261"/>
      <c r="F199" s="91" t="e">
        <f>E199/E201</f>
        <v>#DIV/0!</v>
      </c>
      <c r="G199" s="449"/>
      <c r="H199" s="450"/>
    </row>
    <row r="200" spans="1:11" x14ac:dyDescent="0.25">
      <c r="A200" s="106"/>
      <c r="C200" s="163"/>
      <c r="D200" s="286"/>
      <c r="E200" s="269"/>
      <c r="F200" s="91" t="e">
        <f>E200/E201</f>
        <v>#DIV/0!</v>
      </c>
      <c r="G200" s="453"/>
      <c r="H200" s="454"/>
    </row>
    <row r="201" spans="1:11" x14ac:dyDescent="0.25">
      <c r="A201" s="106"/>
      <c r="C201" s="163"/>
      <c r="D201" s="164" t="s">
        <v>290</v>
      </c>
      <c r="E201" s="168">
        <f>SUM(E199:E200)</f>
        <v>0</v>
      </c>
      <c r="F201" s="91"/>
      <c r="G201" s="166" t="s">
        <v>287</v>
      </c>
      <c r="H201" s="291"/>
    </row>
    <row r="202" spans="1:11" ht="15.75" thickBot="1" x14ac:dyDescent="0.3">
      <c r="A202" s="121"/>
      <c r="B202" s="96"/>
      <c r="C202" s="169"/>
      <c r="D202" s="170"/>
      <c r="E202" s="170"/>
      <c r="F202" s="171"/>
      <c r="G202" s="97"/>
      <c r="H202" s="172"/>
    </row>
    <row r="203" spans="1:11" ht="15.75" thickBot="1" x14ac:dyDescent="0.3">
      <c r="C203" s="163"/>
      <c r="E203" s="140"/>
      <c r="F203" s="92"/>
      <c r="G203" s="92"/>
      <c r="H203" s="92"/>
    </row>
    <row r="204" spans="1:11" ht="16.5" thickBot="1" x14ac:dyDescent="0.3">
      <c r="A204" s="412" t="s">
        <v>372</v>
      </c>
      <c r="B204" s="413"/>
      <c r="C204" s="413"/>
      <c r="D204" s="413"/>
      <c r="E204" s="413"/>
      <c r="F204" s="413"/>
      <c r="G204" s="413"/>
      <c r="H204" s="414"/>
    </row>
    <row r="205" spans="1:11" x14ac:dyDescent="0.25">
      <c r="A205" s="74" t="s">
        <v>116</v>
      </c>
      <c r="B205" s="438" t="s">
        <v>317</v>
      </c>
      <c r="C205" s="438"/>
      <c r="D205" s="438"/>
      <c r="E205" s="438"/>
      <c r="F205" s="438"/>
      <c r="G205" s="438"/>
      <c r="H205" s="439"/>
    </row>
    <row r="206" spans="1:11" x14ac:dyDescent="0.25">
      <c r="A206" s="74"/>
      <c r="B206" s="440"/>
      <c r="C206" s="440"/>
      <c r="D206" s="440"/>
      <c r="E206" s="440"/>
      <c r="F206" s="440"/>
      <c r="G206" s="440"/>
      <c r="H206" s="441"/>
    </row>
    <row r="207" spans="1:11" x14ac:dyDescent="0.25">
      <c r="A207" s="106"/>
      <c r="H207" s="76"/>
    </row>
    <row r="208" spans="1:11" x14ac:dyDescent="0.25">
      <c r="A208" s="74"/>
      <c r="B208" s="50" t="s">
        <v>395</v>
      </c>
      <c r="D208" s="426"/>
      <c r="E208" s="426"/>
      <c r="F208" s="426"/>
      <c r="G208" s="426"/>
      <c r="H208" s="427"/>
    </row>
    <row r="209" spans="1:8" x14ac:dyDescent="0.25">
      <c r="A209" s="74"/>
      <c r="C209" s="78"/>
      <c r="D209" s="78"/>
      <c r="E209" s="78"/>
      <c r="F209" s="78"/>
      <c r="G209" s="78"/>
      <c r="H209" s="79"/>
    </row>
    <row r="210" spans="1:8" x14ac:dyDescent="0.25">
      <c r="A210" s="106"/>
      <c r="E210" s="442" t="s">
        <v>272</v>
      </c>
      <c r="F210" s="442"/>
      <c r="G210" s="442"/>
      <c r="H210" s="443"/>
    </row>
    <row r="211" spans="1:8" x14ac:dyDescent="0.25">
      <c r="A211" s="106"/>
      <c r="E211" s="80" t="s">
        <v>120</v>
      </c>
      <c r="F211" s="80" t="s">
        <v>120</v>
      </c>
      <c r="G211" s="80" t="s">
        <v>120</v>
      </c>
      <c r="H211" s="81" t="s">
        <v>120</v>
      </c>
    </row>
    <row r="212" spans="1:8" x14ac:dyDescent="0.25">
      <c r="A212" s="106"/>
      <c r="B212" s="82" t="s">
        <v>181</v>
      </c>
      <c r="C212" s="181"/>
      <c r="D212" s="84"/>
      <c r="E212" s="83" t="s">
        <v>332</v>
      </c>
      <c r="F212" s="83" t="s">
        <v>130</v>
      </c>
      <c r="G212" s="83" t="s">
        <v>267</v>
      </c>
      <c r="H212" s="135" t="s">
        <v>268</v>
      </c>
    </row>
    <row r="213" spans="1:8" ht="21.95" customHeight="1" x14ac:dyDescent="0.25">
      <c r="A213" s="106"/>
      <c r="B213" s="88" t="s">
        <v>269</v>
      </c>
      <c r="C213" s="80"/>
      <c r="D213" s="80"/>
      <c r="E213" s="80"/>
      <c r="F213" s="80"/>
      <c r="G213" s="80"/>
      <c r="H213" s="81"/>
    </row>
    <row r="214" spans="1:8" x14ac:dyDescent="0.25">
      <c r="A214" s="106"/>
      <c r="B214" s="458"/>
      <c r="C214" s="458"/>
      <c r="D214" s="458"/>
      <c r="E214" s="270"/>
      <c r="F214" s="270"/>
      <c r="G214" s="272"/>
      <c r="H214" s="271"/>
    </row>
    <row r="215" spans="1:8" x14ac:dyDescent="0.25">
      <c r="A215" s="106"/>
      <c r="B215" s="425"/>
      <c r="C215" s="425"/>
      <c r="D215" s="425"/>
      <c r="E215" s="272"/>
      <c r="F215" s="272"/>
      <c r="G215" s="272"/>
      <c r="H215" s="271"/>
    </row>
    <row r="216" spans="1:8" x14ac:dyDescent="0.25">
      <c r="A216" s="106"/>
      <c r="B216" s="425"/>
      <c r="C216" s="425"/>
      <c r="D216" s="425"/>
      <c r="E216" s="272"/>
      <c r="F216" s="272"/>
      <c r="G216" s="272"/>
      <c r="H216" s="271"/>
    </row>
    <row r="217" spans="1:8" x14ac:dyDescent="0.25">
      <c r="A217" s="106"/>
      <c r="B217" s="425"/>
      <c r="C217" s="425"/>
      <c r="D217" s="425"/>
      <c r="E217" s="272"/>
      <c r="F217" s="272"/>
      <c r="G217" s="272"/>
      <c r="H217" s="271"/>
    </row>
    <row r="218" spans="1:8" x14ac:dyDescent="0.25">
      <c r="A218" s="106"/>
      <c r="B218" s="457" t="s">
        <v>135</v>
      </c>
      <c r="C218" s="457"/>
      <c r="D218" s="457"/>
      <c r="E218" s="272"/>
      <c r="F218" s="272"/>
      <c r="G218" s="272"/>
      <c r="H218" s="273"/>
    </row>
    <row r="219" spans="1:8" x14ac:dyDescent="0.25">
      <c r="A219" s="106"/>
      <c r="B219" s="425"/>
      <c r="C219" s="425"/>
      <c r="D219" s="425"/>
      <c r="E219" s="272"/>
      <c r="F219" s="272"/>
      <c r="G219" s="272"/>
      <c r="H219" s="273"/>
    </row>
    <row r="220" spans="1:8" ht="21.95" customHeight="1" x14ac:dyDescent="0.25">
      <c r="A220" s="106"/>
      <c r="B220" s="88" t="s">
        <v>270</v>
      </c>
      <c r="C220" s="113"/>
      <c r="D220" s="140"/>
      <c r="E220" s="140"/>
      <c r="F220" s="140"/>
      <c r="G220" s="141"/>
      <c r="H220" s="142"/>
    </row>
    <row r="221" spans="1:8" x14ac:dyDescent="0.25">
      <c r="A221" s="106"/>
      <c r="B221" s="425"/>
      <c r="C221" s="425"/>
      <c r="D221" s="425"/>
      <c r="E221" s="272"/>
      <c r="F221" s="272"/>
      <c r="G221" s="272"/>
      <c r="H221" s="273"/>
    </row>
    <row r="222" spans="1:8" x14ac:dyDescent="0.25">
      <c r="A222" s="106"/>
      <c r="B222" s="433"/>
      <c r="C222" s="448"/>
      <c r="D222" s="434"/>
      <c r="E222" s="272"/>
      <c r="F222" s="272"/>
      <c r="G222" s="272"/>
      <c r="H222" s="273"/>
    </row>
    <row r="223" spans="1:8" x14ac:dyDescent="0.25">
      <c r="A223" s="106"/>
      <c r="B223" s="433"/>
      <c r="C223" s="448"/>
      <c r="D223" s="434"/>
      <c r="E223" s="272"/>
      <c r="F223" s="272"/>
      <c r="G223" s="272"/>
      <c r="H223" s="273"/>
    </row>
    <row r="224" spans="1:8" x14ac:dyDescent="0.25">
      <c r="A224" s="106"/>
      <c r="B224" s="433"/>
      <c r="C224" s="448"/>
      <c r="D224" s="434"/>
      <c r="E224" s="272"/>
      <c r="F224" s="272"/>
      <c r="G224" s="272"/>
      <c r="H224" s="273"/>
    </row>
    <row r="225" spans="1:10" x14ac:dyDescent="0.25">
      <c r="A225" s="106"/>
      <c r="B225" s="428" t="s">
        <v>135</v>
      </c>
      <c r="C225" s="429"/>
      <c r="D225" s="430"/>
      <c r="E225" s="272"/>
      <c r="F225" s="272"/>
      <c r="G225" s="272"/>
      <c r="H225" s="273"/>
    </row>
    <row r="226" spans="1:10" x14ac:dyDescent="0.25">
      <c r="A226" s="106"/>
      <c r="B226" s="425"/>
      <c r="C226" s="425"/>
      <c r="D226" s="425"/>
      <c r="E226" s="272"/>
      <c r="F226" s="272"/>
      <c r="G226" s="272"/>
      <c r="H226" s="273"/>
    </row>
    <row r="227" spans="1:10" x14ac:dyDescent="0.25">
      <c r="A227" s="106"/>
      <c r="B227" s="119"/>
      <c r="C227" s="119"/>
      <c r="D227" s="119"/>
      <c r="E227" s="120"/>
      <c r="F227" s="120"/>
      <c r="G227" s="120"/>
      <c r="H227" s="173"/>
    </row>
    <row r="228" spans="1:10" x14ac:dyDescent="0.25">
      <c r="A228" s="74" t="s">
        <v>117</v>
      </c>
      <c r="B228" s="118" t="s">
        <v>318</v>
      </c>
      <c r="C228" s="119"/>
      <c r="D228" s="119"/>
      <c r="E228" s="120"/>
      <c r="F228" s="120"/>
      <c r="G228" s="120"/>
      <c r="H228" s="173"/>
      <c r="J228" s="139"/>
    </row>
    <row r="229" spans="1:10" x14ac:dyDescent="0.25">
      <c r="A229" s="106"/>
      <c r="B229" s="423"/>
      <c r="C229" s="423"/>
      <c r="D229" s="423"/>
      <c r="E229" s="423"/>
      <c r="F229" s="423"/>
      <c r="G229" s="423"/>
      <c r="H229" s="424"/>
      <c r="J229" s="132"/>
    </row>
    <row r="230" spans="1:10" ht="43.15" customHeight="1" x14ac:dyDescent="0.25">
      <c r="A230" s="106"/>
      <c r="B230" s="423"/>
      <c r="C230" s="423"/>
      <c r="D230" s="423"/>
      <c r="E230" s="423"/>
      <c r="F230" s="423"/>
      <c r="G230" s="423"/>
      <c r="H230" s="424"/>
      <c r="J230" s="139"/>
    </row>
    <row r="231" spans="1:10" ht="15.75" thickBot="1" x14ac:dyDescent="0.3">
      <c r="A231" s="121"/>
      <c r="B231" s="174"/>
      <c r="C231" s="175"/>
      <c r="D231" s="175"/>
      <c r="E231" s="175"/>
      <c r="F231" s="175"/>
      <c r="G231" s="175"/>
      <c r="H231" s="176"/>
    </row>
    <row r="232" spans="1:10" x14ac:dyDescent="0.25">
      <c r="C232" s="163"/>
      <c r="E232" s="140"/>
      <c r="F232" s="92"/>
      <c r="G232" s="92"/>
      <c r="H232" s="92"/>
    </row>
  </sheetData>
  <sheetProtection algorithmName="SHA-512" hashValue="WNQPlCvm/NqliPmjJZDCYTj37C+YSQvjZ25ICyr2bfmJOru1ZeVQqtg0L0UzsZ0LHhR0+43b0+ZrXLq2bJqj8g==" saltValue="z77MWVRkEAv9idQlvk53+A==" spinCount="100000" sheet="1" objects="1" scenarios="1" insertRows="0"/>
  <mergeCells count="114">
    <mergeCell ref="G184:H184"/>
    <mergeCell ref="G183:H183"/>
    <mergeCell ref="G182:H182"/>
    <mergeCell ref="D33:H35"/>
    <mergeCell ref="B75:C75"/>
    <mergeCell ref="B114:C114"/>
    <mergeCell ref="B115:C115"/>
    <mergeCell ref="B116:C116"/>
    <mergeCell ref="B117:C117"/>
    <mergeCell ref="G156:H156"/>
    <mergeCell ref="G148:H148"/>
    <mergeCell ref="G157:H157"/>
    <mergeCell ref="G158:H158"/>
    <mergeCell ref="G149:H149"/>
    <mergeCell ref="G150:H150"/>
    <mergeCell ref="G151:H151"/>
    <mergeCell ref="G155:H155"/>
    <mergeCell ref="B65:C65"/>
    <mergeCell ref="B66:C66"/>
    <mergeCell ref="B44:C44"/>
    <mergeCell ref="B45:C45"/>
    <mergeCell ref="B118:C118"/>
    <mergeCell ref="B46:C46"/>
    <mergeCell ref="B47:C47"/>
    <mergeCell ref="B67:C67"/>
    <mergeCell ref="B68:C68"/>
    <mergeCell ref="B95:C95"/>
    <mergeCell ref="B96:C96"/>
    <mergeCell ref="B107:C107"/>
    <mergeCell ref="B108:C108"/>
    <mergeCell ref="B64:C64"/>
    <mergeCell ref="B69:C69"/>
    <mergeCell ref="B71:C71"/>
    <mergeCell ref="B76:C76"/>
    <mergeCell ref="B85:C85"/>
    <mergeCell ref="B90:C90"/>
    <mergeCell ref="B92:C92"/>
    <mergeCell ref="B97:C97"/>
    <mergeCell ref="B106:C106"/>
    <mergeCell ref="B215:D215"/>
    <mergeCell ref="C127:H128"/>
    <mergeCell ref="B131:H133"/>
    <mergeCell ref="G146:H146"/>
    <mergeCell ref="G147:H147"/>
    <mergeCell ref="G167:H167"/>
    <mergeCell ref="G166:H166"/>
    <mergeCell ref="G165:H165"/>
    <mergeCell ref="G176:H176"/>
    <mergeCell ref="G175:H175"/>
    <mergeCell ref="G174:H174"/>
    <mergeCell ref="G173:H173"/>
    <mergeCell ref="G172:H172"/>
    <mergeCell ref="G159:H159"/>
    <mergeCell ref="G160:H160"/>
    <mergeCell ref="G164:H164"/>
    <mergeCell ref="G181:H181"/>
    <mergeCell ref="G195:H195"/>
    <mergeCell ref="B135:H139"/>
    <mergeCell ref="D141:H141"/>
    <mergeCell ref="G144:H144"/>
    <mergeCell ref="G191:H191"/>
    <mergeCell ref="G186:H186"/>
    <mergeCell ref="G185:H185"/>
    <mergeCell ref="B229:H230"/>
    <mergeCell ref="G171:H171"/>
    <mergeCell ref="G180:H180"/>
    <mergeCell ref="B219:D219"/>
    <mergeCell ref="B221:D221"/>
    <mergeCell ref="B216:D216"/>
    <mergeCell ref="B217:D217"/>
    <mergeCell ref="B218:D218"/>
    <mergeCell ref="A204:H204"/>
    <mergeCell ref="B205:H206"/>
    <mergeCell ref="D208:H208"/>
    <mergeCell ref="E210:H210"/>
    <mergeCell ref="B214:D214"/>
    <mergeCell ref="G190:H190"/>
    <mergeCell ref="B226:D226"/>
    <mergeCell ref="G199:H199"/>
    <mergeCell ref="G200:H200"/>
    <mergeCell ref="B222:D222"/>
    <mergeCell ref="B223:D223"/>
    <mergeCell ref="B224:D224"/>
    <mergeCell ref="B225:D225"/>
    <mergeCell ref="G194:H194"/>
    <mergeCell ref="G193:H193"/>
    <mergeCell ref="G192:H192"/>
    <mergeCell ref="B111:C111"/>
    <mergeCell ref="B113:C113"/>
    <mergeCell ref="B72:C72"/>
    <mergeCell ref="B73:C73"/>
    <mergeCell ref="B74:C74"/>
    <mergeCell ref="B86:C86"/>
    <mergeCell ref="B87:C87"/>
    <mergeCell ref="B88:C88"/>
    <mergeCell ref="B89:C89"/>
    <mergeCell ref="B93:C93"/>
    <mergeCell ref="B94:C94"/>
    <mergeCell ref="B109:C109"/>
    <mergeCell ref="B110:C110"/>
    <mergeCell ref="B17:E18"/>
    <mergeCell ref="B50:C50"/>
    <mergeCell ref="B55:C55"/>
    <mergeCell ref="B48:C48"/>
    <mergeCell ref="A28:H28"/>
    <mergeCell ref="B29:H30"/>
    <mergeCell ref="E37:H37"/>
    <mergeCell ref="B43:C43"/>
    <mergeCell ref="B52:C52"/>
    <mergeCell ref="B53:C53"/>
    <mergeCell ref="B54:C54"/>
    <mergeCell ref="B24:G24"/>
    <mergeCell ref="B25:G25"/>
    <mergeCell ref="B51:C51"/>
  </mergeCells>
  <conditionalFormatting sqref="A41">
    <cfRule type="expression" dxfId="198" priority="4">
      <formula>$F$17="no"</formula>
    </cfRule>
  </conditionalFormatting>
  <conditionalFormatting sqref="A28:H32 A33:D33 A34:C35 A36:H164 A165:G167 A168:H171 A172:G176 A177:H180 A181:G186 A187:H190 A191:G195 A196:H231">
    <cfRule type="expression" dxfId="197" priority="1">
      <formula>AND($F$11="no",$F$13="no",$F$15="no",$F$20="no")</formula>
    </cfRule>
  </conditionalFormatting>
  <conditionalFormatting sqref="A62:H64 A65:B68 D65:H68 A69:H71 A72:B75 D72:H75 A76:H85 A86:B89 D86:H89 A90:H92 A93:B96 D93:H96 A97:H106 A107:B110 D107:H110 A111:H113 A114:B117 D114:H117 A118:H124 A170:H171 A172:G176 A177:H180 A181:G186 A187:H190 A191:G195 A196:H196">
    <cfRule type="expression" dxfId="196" priority="5">
      <formula>$F$17="no"</formula>
    </cfRule>
  </conditionalFormatting>
  <conditionalFormatting sqref="B198">
    <cfRule type="expression" dxfId="195" priority="10">
      <formula>$F$20="no"</formula>
    </cfRule>
  </conditionalFormatting>
  <conditionalFormatting sqref="C163">
    <cfRule type="expression" dxfId="194" priority="3">
      <formula>$F$17="no"</formula>
    </cfRule>
  </conditionalFormatting>
  <conditionalFormatting sqref="C198">
    <cfRule type="expression" dxfId="193" priority="2">
      <formula>$F$17="no"</formula>
    </cfRule>
  </conditionalFormatting>
  <conditionalFormatting sqref="E43:E48 E50:E56 E58:E61 E71:E77 E79:E82 E92:E98 E100:E103 E113:E119 E121:E124 B145:H152 E221:E226">
    <cfRule type="expression" dxfId="192" priority="71">
      <formula>$F$11="no"</formula>
    </cfRule>
  </conditionalFormatting>
  <conditionalFormatting sqref="E64:E69">
    <cfRule type="expression" dxfId="191" priority="38">
      <formula>$F$11="no"</formula>
    </cfRule>
  </conditionalFormatting>
  <conditionalFormatting sqref="E85:E90">
    <cfRule type="expression" dxfId="190" priority="26">
      <formula>$F$11="no"</formula>
    </cfRule>
  </conditionalFormatting>
  <conditionalFormatting sqref="E106:E111">
    <cfRule type="expression" dxfId="189" priority="14">
      <formula>$F$11="no"</formula>
    </cfRule>
  </conditionalFormatting>
  <conditionalFormatting sqref="E214:E219">
    <cfRule type="expression" dxfId="188" priority="63">
      <formula>$F$11="no"</formula>
    </cfRule>
  </conditionalFormatting>
  <conditionalFormatting sqref="F43:F48 F50:F56 F58:F61 F71:F77 F79:F82 F92:F98 F100:F103 F113:F119 F121:F124 B154:H161 F221:F226">
    <cfRule type="expression" dxfId="187" priority="70">
      <formula>$F$13="no"</formula>
    </cfRule>
  </conditionalFormatting>
  <conditionalFormatting sqref="F64:F69">
    <cfRule type="expression" dxfId="186" priority="37">
      <formula>$F$13="no"</formula>
    </cfRule>
  </conditionalFormatting>
  <conditionalFormatting sqref="F85:F90">
    <cfRule type="expression" dxfId="185" priority="25">
      <formula>$F$13="no"</formula>
    </cfRule>
  </conditionalFormatting>
  <conditionalFormatting sqref="F106:F111">
    <cfRule type="expression" dxfId="184" priority="13">
      <formula>$F$13="no"</formula>
    </cfRule>
  </conditionalFormatting>
  <conditionalFormatting sqref="F214:F219">
    <cfRule type="expression" dxfId="183" priority="62">
      <formula>$F$13="no"</formula>
    </cfRule>
  </conditionalFormatting>
  <conditionalFormatting sqref="G43:G48 G50:G56 G58:G61 G64:G69 G71:G77 G79:G82 G85:G90 G92:G98 G100:G103 G106:G111 G113:G119 G121:G124 B163:H164 B165:G167 B168:H171 B172:G176 B177:H180 B181:G186 B187:H190 B191:G195 B196:H196 G214:G219 G221:G226">
    <cfRule type="expression" dxfId="182" priority="69">
      <formula>$F$15="no"</formula>
    </cfRule>
  </conditionalFormatting>
  <conditionalFormatting sqref="H43:H48 H50:H56 H58:H61 H71:H77 H79:H82 H92:H98 H100:H103 H113:H119 H121:H124 C198:H201 H221:H226">
    <cfRule type="expression" dxfId="181" priority="68">
      <formula>$F$20="no"</formula>
    </cfRule>
  </conditionalFormatting>
  <conditionalFormatting sqref="H64:H69">
    <cfRule type="expression" dxfId="180" priority="35">
      <formula>$F$20="no"</formula>
    </cfRule>
  </conditionalFormatting>
  <conditionalFormatting sqref="H85:H90">
    <cfRule type="expression" dxfId="179" priority="23">
      <formula>$F$20="no"</formula>
    </cfRule>
  </conditionalFormatting>
  <conditionalFormatting sqref="H106:H111">
    <cfRule type="expression" dxfId="178" priority="11">
      <formula>$F$20="no"</formula>
    </cfRule>
  </conditionalFormatting>
  <conditionalFormatting sqref="H214:H219">
    <cfRule type="expression" dxfId="177" priority="60">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'Yes or No'!$A:$A</xm:f>
          </x14:formula1>
          <xm:sqref>F11 F13 F15 F20 F17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K230"/>
  <sheetViews>
    <sheetView showGridLines="0" workbookViewId="0">
      <selection activeCell="A2" sqref="A2"/>
    </sheetView>
  </sheetViews>
  <sheetFormatPr defaultColWidth="9.140625" defaultRowHeight="15" x14ac:dyDescent="0.25"/>
  <cols>
    <col min="1" max="1" width="3" style="44" customWidth="1"/>
    <col min="2" max="2" width="13.5703125" style="44" customWidth="1"/>
    <col min="3" max="3" width="42.42578125" style="44" customWidth="1"/>
    <col min="4" max="7" width="17.28515625" style="44" customWidth="1"/>
    <col min="8" max="8" width="22.7109375" style="44" customWidth="1"/>
    <col min="9" max="9" width="2.5703125" style="44" customWidth="1"/>
    <col min="10" max="10" width="9.140625" style="44"/>
    <col min="11" max="11" width="13.7109375" style="44" bestFit="1" customWidth="1"/>
    <col min="12" max="16384" width="9.140625" style="44"/>
  </cols>
  <sheetData>
    <row r="1" spans="1:10" ht="18.75" customHeight="1" x14ac:dyDescent="0.3">
      <c r="A1" s="43" t="str">
        <f>'Cover and Instructions'!A1</f>
        <v>Georgia Traditional Medicaid (Fee-for-Service) MHPAEA Parity</v>
      </c>
      <c r="H1" s="45" t="s">
        <v>524</v>
      </c>
    </row>
    <row r="2" spans="1:10" ht="26.25" x14ac:dyDescent="0.4">
      <c r="A2" s="46" t="s">
        <v>16</v>
      </c>
    </row>
    <row r="3" spans="1:10" ht="21" x14ac:dyDescent="0.35">
      <c r="A3" s="48" t="s">
        <v>450</v>
      </c>
    </row>
    <row r="5" spans="1:10" x14ac:dyDescent="0.25">
      <c r="A5" s="50" t="s">
        <v>0</v>
      </c>
      <c r="C5" s="51" t="str">
        <f>'Cover and Instructions'!$D$4</f>
        <v>Georgia Traditional Medicaid</v>
      </c>
      <c r="D5" s="51"/>
      <c r="E5" s="51"/>
      <c r="F5" s="51"/>
      <c r="G5" s="51"/>
    </row>
    <row r="6" spans="1:10" x14ac:dyDescent="0.25">
      <c r="A6" s="50" t="s">
        <v>473</v>
      </c>
      <c r="C6" s="51" t="str">
        <f>'Cover and Instructions'!D5</f>
        <v>Fee-For-Service</v>
      </c>
      <c r="D6" s="51"/>
      <c r="E6" s="51"/>
      <c r="F6" s="51"/>
      <c r="G6" s="51"/>
    </row>
    <row r="7" spans="1:10" ht="15.75" thickBot="1" x14ac:dyDescent="0.3"/>
    <row r="8" spans="1:10" x14ac:dyDescent="0.25">
      <c r="A8" s="53" t="s">
        <v>357</v>
      </c>
      <c r="B8" s="54"/>
      <c r="C8" s="54"/>
      <c r="D8" s="54"/>
      <c r="E8" s="54"/>
      <c r="F8" s="54"/>
      <c r="G8" s="54"/>
      <c r="H8" s="55"/>
    </row>
    <row r="9" spans="1:10" ht="15" customHeight="1" x14ac:dyDescent="0.25">
      <c r="A9" s="56" t="s">
        <v>356</v>
      </c>
      <c r="B9" s="127"/>
      <c r="C9" s="127"/>
      <c r="D9" s="127"/>
      <c r="E9" s="127"/>
      <c r="F9" s="127"/>
      <c r="G9" s="127"/>
      <c r="H9" s="128"/>
    </row>
    <row r="10" spans="1:10" x14ac:dyDescent="0.25">
      <c r="A10" s="59"/>
      <c r="B10" s="60"/>
      <c r="C10" s="60"/>
      <c r="D10" s="60"/>
      <c r="E10" s="60"/>
      <c r="F10" s="60"/>
      <c r="G10" s="60"/>
      <c r="H10" s="61"/>
    </row>
    <row r="11" spans="1:10" x14ac:dyDescent="0.25">
      <c r="A11" s="62" t="s">
        <v>352</v>
      </c>
      <c r="B11" s="63" t="s">
        <v>368</v>
      </c>
      <c r="C11" s="60"/>
      <c r="D11" s="60"/>
      <c r="E11" s="60"/>
      <c r="F11" s="129" t="s">
        <v>354</v>
      </c>
      <c r="G11" s="65" t="str">
        <f>IF(F11="yes","  Complete Section 1 and Section 2","")</f>
        <v/>
      </c>
      <c r="H11" s="61"/>
    </row>
    <row r="12" spans="1:10" ht="6" customHeight="1" x14ac:dyDescent="0.25">
      <c r="A12" s="62"/>
      <c r="B12" s="63"/>
      <c r="C12" s="60"/>
      <c r="D12" s="60"/>
      <c r="E12" s="60"/>
      <c r="F12" s="60"/>
      <c r="G12" s="65"/>
      <c r="H12" s="61"/>
    </row>
    <row r="13" spans="1:10" x14ac:dyDescent="0.25">
      <c r="A13" s="62" t="s">
        <v>355</v>
      </c>
      <c r="B13" s="63" t="s">
        <v>369</v>
      </c>
      <c r="C13" s="60"/>
      <c r="D13" s="60"/>
      <c r="E13" s="60"/>
      <c r="F13" s="129" t="s">
        <v>354</v>
      </c>
      <c r="G13" s="65" t="str">
        <f>IF(F13="yes","  Complete Section 1 and Section 2","")</f>
        <v/>
      </c>
      <c r="H13" s="61"/>
    </row>
    <row r="14" spans="1:10" ht="6" customHeight="1" x14ac:dyDescent="0.25">
      <c r="A14" s="62"/>
      <c r="B14" s="63"/>
      <c r="C14" s="60"/>
      <c r="D14" s="60"/>
      <c r="E14" s="60"/>
      <c r="F14" s="60"/>
      <c r="G14" s="65"/>
      <c r="H14" s="61"/>
    </row>
    <row r="15" spans="1:10" x14ac:dyDescent="0.25">
      <c r="A15" s="62" t="s">
        <v>360</v>
      </c>
      <c r="B15" s="63" t="s">
        <v>370</v>
      </c>
      <c r="C15" s="60"/>
      <c r="D15" s="60"/>
      <c r="E15" s="60"/>
      <c r="F15" s="64" t="s">
        <v>354</v>
      </c>
      <c r="G15" s="65" t="str">
        <f>IF(F15="yes","  Complete Section 1 and Section 2","")</f>
        <v/>
      </c>
      <c r="H15" s="61"/>
      <c r="J15" s="132"/>
    </row>
    <row r="16" spans="1:10" ht="6" customHeight="1" x14ac:dyDescent="0.25">
      <c r="A16" s="62"/>
      <c r="B16" s="63"/>
      <c r="C16" s="60"/>
      <c r="D16" s="60"/>
      <c r="E16" s="60"/>
      <c r="F16" s="60"/>
      <c r="G16" s="65"/>
      <c r="H16" s="61"/>
      <c r="J16" s="50"/>
    </row>
    <row r="17" spans="1:10" x14ac:dyDescent="0.25">
      <c r="A17" s="62" t="s">
        <v>361</v>
      </c>
      <c r="B17" s="435" t="s">
        <v>466</v>
      </c>
      <c r="C17" s="435"/>
      <c r="D17" s="435"/>
      <c r="E17" s="435"/>
      <c r="F17" s="129" t="s">
        <v>354</v>
      </c>
      <c r="G17" s="65" t="str">
        <f>IF(F17="yes","  Report each income level in separate tiers in Section 1 and Section 2","")</f>
        <v/>
      </c>
      <c r="H17" s="61"/>
      <c r="J17" s="50"/>
    </row>
    <row r="18" spans="1:10" x14ac:dyDescent="0.25">
      <c r="A18" s="62"/>
      <c r="B18" s="435"/>
      <c r="C18" s="435"/>
      <c r="D18" s="435"/>
      <c r="E18" s="435"/>
      <c r="F18" s="60"/>
      <c r="G18" s="65"/>
      <c r="H18" s="61"/>
      <c r="J18" s="50"/>
    </row>
    <row r="19" spans="1:10" ht="6" customHeight="1" x14ac:dyDescent="0.25">
      <c r="A19" s="62"/>
      <c r="B19" s="63"/>
      <c r="C19" s="60"/>
      <c r="D19" s="60"/>
      <c r="E19" s="60"/>
      <c r="F19" s="60"/>
      <c r="G19" s="65"/>
      <c r="H19" s="61"/>
      <c r="J19" s="50"/>
    </row>
    <row r="20" spans="1:10" x14ac:dyDescent="0.25">
      <c r="A20" s="62" t="s">
        <v>460</v>
      </c>
      <c r="B20" s="63" t="s">
        <v>371</v>
      </c>
      <c r="C20" s="60"/>
      <c r="D20" s="60"/>
      <c r="E20" s="60"/>
      <c r="F20" s="129" t="s">
        <v>354</v>
      </c>
      <c r="G20" s="65" t="str">
        <f>IF(F20="yes","  Complete Section 1 and Section 2","")</f>
        <v/>
      </c>
      <c r="H20" s="61"/>
      <c r="J20" s="132"/>
    </row>
    <row r="21" spans="1:10" ht="6" customHeight="1" x14ac:dyDescent="0.25">
      <c r="A21" s="62"/>
      <c r="B21" s="63"/>
      <c r="C21" s="60"/>
      <c r="D21" s="60"/>
      <c r="E21" s="60"/>
      <c r="F21" s="60"/>
      <c r="G21" s="65"/>
      <c r="H21" s="130"/>
    </row>
    <row r="22" spans="1:10" x14ac:dyDescent="0.25">
      <c r="A22" s="62" t="s">
        <v>447</v>
      </c>
      <c r="B22" s="63"/>
      <c r="C22" s="60"/>
      <c r="D22" s="60"/>
      <c r="E22" s="60"/>
      <c r="F22" s="67"/>
      <c r="G22" s="65"/>
      <c r="H22" s="130"/>
    </row>
    <row r="23" spans="1:10" x14ac:dyDescent="0.25">
      <c r="A23" s="62"/>
      <c r="B23" s="63" t="s">
        <v>448</v>
      </c>
      <c r="C23" s="60"/>
      <c r="D23" s="60"/>
      <c r="E23" s="60"/>
      <c r="F23" s="67"/>
      <c r="G23" s="65"/>
      <c r="H23" s="130"/>
    </row>
    <row r="24" spans="1:10" x14ac:dyDescent="0.25">
      <c r="A24" s="62"/>
      <c r="B24" s="444" t="s">
        <v>626</v>
      </c>
      <c r="C24" s="444"/>
      <c r="D24" s="444"/>
      <c r="E24" s="444"/>
      <c r="F24" s="444"/>
      <c r="G24" s="444"/>
      <c r="H24" s="130"/>
      <c r="J24" s="132"/>
    </row>
    <row r="25" spans="1:10" x14ac:dyDescent="0.25">
      <c r="A25" s="62"/>
      <c r="B25" s="445"/>
      <c r="C25" s="445"/>
      <c r="D25" s="445"/>
      <c r="E25" s="445"/>
      <c r="F25" s="445"/>
      <c r="G25" s="445"/>
      <c r="H25" s="130"/>
      <c r="J25" s="133"/>
    </row>
    <row r="26" spans="1:10" ht="15.75" thickBot="1" x14ac:dyDescent="0.3">
      <c r="A26" s="68"/>
      <c r="B26" s="69"/>
      <c r="C26" s="70"/>
      <c r="D26" s="70"/>
      <c r="E26" s="70"/>
      <c r="F26" s="70"/>
      <c r="G26" s="70"/>
      <c r="H26" s="134"/>
    </row>
    <row r="27" spans="1:10" ht="15.75" thickBot="1" x14ac:dyDescent="0.3"/>
    <row r="28" spans="1:10" ht="16.5" thickBot="1" x14ac:dyDescent="0.3">
      <c r="A28" s="412" t="s">
        <v>373</v>
      </c>
      <c r="B28" s="413"/>
      <c r="C28" s="413"/>
      <c r="D28" s="413"/>
      <c r="E28" s="413"/>
      <c r="F28" s="413"/>
      <c r="G28" s="413"/>
      <c r="H28" s="414"/>
    </row>
    <row r="29" spans="1:10" x14ac:dyDescent="0.25">
      <c r="A29" s="74" t="s">
        <v>112</v>
      </c>
      <c r="B29" s="438" t="s">
        <v>350</v>
      </c>
      <c r="C29" s="438"/>
      <c r="D29" s="438"/>
      <c r="E29" s="438"/>
      <c r="F29" s="438"/>
      <c r="G29" s="438"/>
      <c r="H29" s="439"/>
    </row>
    <row r="30" spans="1:10" x14ac:dyDescent="0.25">
      <c r="A30" s="74"/>
      <c r="B30" s="440"/>
      <c r="C30" s="440"/>
      <c r="D30" s="440"/>
      <c r="E30" s="440"/>
      <c r="F30" s="440"/>
      <c r="G30" s="440"/>
      <c r="H30" s="441"/>
    </row>
    <row r="31" spans="1:10" x14ac:dyDescent="0.25">
      <c r="A31" s="74"/>
      <c r="B31" s="77" t="s">
        <v>291</v>
      </c>
      <c r="C31" s="78"/>
      <c r="D31" s="78"/>
      <c r="E31" s="78"/>
      <c r="F31" s="78"/>
      <c r="G31" s="78"/>
      <c r="H31" s="79"/>
    </row>
    <row r="32" spans="1:10" x14ac:dyDescent="0.25">
      <c r="A32" s="74"/>
      <c r="C32" s="78"/>
      <c r="D32" s="78"/>
      <c r="E32" s="78"/>
      <c r="F32" s="78"/>
      <c r="G32" s="78"/>
      <c r="H32" s="79"/>
    </row>
    <row r="33" spans="1:11" x14ac:dyDescent="0.25">
      <c r="A33" s="74"/>
      <c r="B33" s="50" t="s">
        <v>395</v>
      </c>
      <c r="D33" s="446" t="s">
        <v>459</v>
      </c>
      <c r="E33" s="446"/>
      <c r="F33" s="446"/>
      <c r="G33" s="446"/>
      <c r="H33" s="447"/>
      <c r="J33" s="132"/>
    </row>
    <row r="34" spans="1:11" ht="15" customHeight="1" x14ac:dyDescent="0.25">
      <c r="A34" s="74"/>
      <c r="B34" s="50"/>
      <c r="D34" s="446"/>
      <c r="E34" s="446"/>
      <c r="F34" s="446"/>
      <c r="G34" s="446"/>
      <c r="H34" s="447"/>
      <c r="J34" s="132"/>
    </row>
    <row r="35" spans="1:11" x14ac:dyDescent="0.25">
      <c r="A35" s="74"/>
      <c r="B35" s="50"/>
      <c r="D35" s="446"/>
      <c r="E35" s="446"/>
      <c r="F35" s="446"/>
      <c r="G35" s="446"/>
      <c r="H35" s="447"/>
    </row>
    <row r="36" spans="1:11" x14ac:dyDescent="0.25">
      <c r="A36" s="74"/>
      <c r="C36" s="78"/>
      <c r="D36" s="78"/>
      <c r="E36" s="78"/>
      <c r="F36" s="78"/>
      <c r="G36" s="78"/>
      <c r="H36" s="79"/>
    </row>
    <row r="37" spans="1:11" ht="15" customHeight="1" x14ac:dyDescent="0.25">
      <c r="A37" s="106"/>
      <c r="B37" s="78"/>
      <c r="C37" s="78"/>
      <c r="D37" s="78"/>
      <c r="E37" s="442" t="s">
        <v>272</v>
      </c>
      <c r="F37" s="442"/>
      <c r="G37" s="442"/>
      <c r="H37" s="443"/>
    </row>
    <row r="38" spans="1:11" x14ac:dyDescent="0.25">
      <c r="A38" s="106"/>
      <c r="E38" s="80" t="s">
        <v>140</v>
      </c>
      <c r="F38" s="80" t="s">
        <v>140</v>
      </c>
      <c r="G38" s="80" t="s">
        <v>140</v>
      </c>
      <c r="H38" s="81" t="s">
        <v>140</v>
      </c>
    </row>
    <row r="39" spans="1:11" x14ac:dyDescent="0.25">
      <c r="A39" s="106"/>
      <c r="B39" s="80"/>
      <c r="C39" s="80"/>
      <c r="D39" s="80" t="s">
        <v>146</v>
      </c>
      <c r="E39" s="80" t="s">
        <v>143</v>
      </c>
      <c r="F39" s="80" t="s">
        <v>143</v>
      </c>
      <c r="G39" s="80" t="s">
        <v>143</v>
      </c>
      <c r="H39" s="81" t="s">
        <v>143</v>
      </c>
      <c r="J39" s="177"/>
    </row>
    <row r="40" spans="1:11" x14ac:dyDescent="0.25">
      <c r="A40" s="106"/>
      <c r="B40" s="82" t="s">
        <v>173</v>
      </c>
      <c r="C40" s="83"/>
      <c r="D40" s="83" t="s">
        <v>140</v>
      </c>
      <c r="E40" s="83" t="s">
        <v>332</v>
      </c>
      <c r="F40" s="83" t="s">
        <v>130</v>
      </c>
      <c r="G40" s="83" t="s">
        <v>267</v>
      </c>
      <c r="H40" s="135" t="s">
        <v>268</v>
      </c>
      <c r="J40" s="178"/>
    </row>
    <row r="41" spans="1:11" x14ac:dyDescent="0.25">
      <c r="A41" s="137" t="s">
        <v>443</v>
      </c>
      <c r="B41" s="138"/>
      <c r="C41" s="80"/>
      <c r="D41" s="80"/>
      <c r="E41" s="80"/>
      <c r="F41" s="80"/>
      <c r="G41" s="80"/>
      <c r="H41" s="81"/>
      <c r="J41" s="178"/>
    </row>
    <row r="42" spans="1:11" ht="21.95" customHeight="1" x14ac:dyDescent="0.25">
      <c r="A42" s="106"/>
      <c r="B42" s="88" t="s">
        <v>269</v>
      </c>
      <c r="C42" s="80"/>
      <c r="D42" s="80"/>
      <c r="E42" s="80"/>
      <c r="F42" s="80"/>
      <c r="G42" s="80"/>
      <c r="H42" s="81"/>
      <c r="K42" s="182"/>
    </row>
    <row r="43" spans="1:11" ht="15" customHeight="1" x14ac:dyDescent="0.25">
      <c r="A43" s="106"/>
      <c r="B43" s="425"/>
      <c r="C43" s="425"/>
      <c r="D43" s="261"/>
      <c r="E43" s="262"/>
      <c r="F43" s="262"/>
      <c r="G43" s="263"/>
      <c r="H43" s="264"/>
    </row>
    <row r="44" spans="1:11" ht="15" customHeight="1" x14ac:dyDescent="0.25">
      <c r="A44" s="106"/>
      <c r="B44" s="433"/>
      <c r="C44" s="434"/>
      <c r="D44" s="261"/>
      <c r="E44" s="262"/>
      <c r="F44" s="262"/>
      <c r="G44" s="263"/>
      <c r="H44" s="264"/>
    </row>
    <row r="45" spans="1:11" ht="15" customHeight="1" x14ac:dyDescent="0.25">
      <c r="A45" s="106"/>
      <c r="B45" s="433"/>
      <c r="C45" s="434"/>
      <c r="D45" s="261"/>
      <c r="E45" s="262"/>
      <c r="F45" s="262"/>
      <c r="G45" s="263"/>
      <c r="H45" s="264"/>
    </row>
    <row r="46" spans="1:11" ht="15" customHeight="1" x14ac:dyDescent="0.25">
      <c r="A46" s="106"/>
      <c r="B46" s="433"/>
      <c r="C46" s="434"/>
      <c r="D46" s="261"/>
      <c r="E46" s="262"/>
      <c r="F46" s="262"/>
      <c r="G46" s="263"/>
      <c r="H46" s="264"/>
    </row>
    <row r="47" spans="1:11" ht="15" customHeight="1" x14ac:dyDescent="0.25">
      <c r="A47" s="106"/>
      <c r="B47" s="428" t="s">
        <v>135</v>
      </c>
      <c r="C47" s="430"/>
      <c r="D47" s="261"/>
      <c r="E47" s="262"/>
      <c r="F47" s="262"/>
      <c r="G47" s="263"/>
      <c r="H47" s="264"/>
    </row>
    <row r="48" spans="1:11" x14ac:dyDescent="0.25">
      <c r="A48" s="106"/>
      <c r="B48" s="425"/>
      <c r="C48" s="425"/>
      <c r="D48" s="262"/>
      <c r="E48" s="262"/>
      <c r="F48" s="262"/>
      <c r="G48" s="265"/>
      <c r="H48" s="266"/>
    </row>
    <row r="49" spans="1:10" ht="21.95" customHeight="1" x14ac:dyDescent="0.25">
      <c r="A49" s="106"/>
      <c r="B49" s="88" t="s">
        <v>270</v>
      </c>
      <c r="C49" s="113"/>
      <c r="D49" s="140"/>
      <c r="E49" s="140"/>
      <c r="F49" s="140"/>
      <c r="G49" s="141"/>
      <c r="H49" s="142"/>
      <c r="J49" s="178"/>
    </row>
    <row r="50" spans="1:10" x14ac:dyDescent="0.25">
      <c r="A50" s="106"/>
      <c r="B50" s="425"/>
      <c r="C50" s="425"/>
      <c r="D50" s="262"/>
      <c r="E50" s="262"/>
      <c r="F50" s="262"/>
      <c r="G50" s="265"/>
      <c r="H50" s="266"/>
    </row>
    <row r="51" spans="1:10" x14ac:dyDescent="0.25">
      <c r="A51" s="106"/>
      <c r="B51" s="433"/>
      <c r="C51" s="434"/>
      <c r="D51" s="262"/>
      <c r="E51" s="262"/>
      <c r="F51" s="262"/>
      <c r="G51" s="265"/>
      <c r="H51" s="266"/>
    </row>
    <row r="52" spans="1:10" x14ac:dyDescent="0.25">
      <c r="A52" s="106"/>
      <c r="B52" s="433"/>
      <c r="C52" s="434"/>
      <c r="D52" s="262"/>
      <c r="E52" s="262"/>
      <c r="F52" s="262"/>
      <c r="G52" s="265"/>
      <c r="H52" s="266"/>
    </row>
    <row r="53" spans="1:10" x14ac:dyDescent="0.25">
      <c r="A53" s="106"/>
      <c r="B53" s="433"/>
      <c r="C53" s="434"/>
      <c r="D53" s="262"/>
      <c r="E53" s="262"/>
      <c r="F53" s="262"/>
      <c r="G53" s="265"/>
      <c r="H53" s="266"/>
    </row>
    <row r="54" spans="1:10" x14ac:dyDescent="0.25">
      <c r="A54" s="106"/>
      <c r="B54" s="428" t="s">
        <v>135</v>
      </c>
      <c r="C54" s="430"/>
      <c r="D54" s="262"/>
      <c r="E54" s="262"/>
      <c r="F54" s="262"/>
      <c r="G54" s="265"/>
      <c r="H54" s="266"/>
    </row>
    <row r="55" spans="1:10" x14ac:dyDescent="0.25">
      <c r="A55" s="106"/>
      <c r="B55" s="425"/>
      <c r="C55" s="425"/>
      <c r="D55" s="262"/>
      <c r="E55" s="262"/>
      <c r="F55" s="262"/>
      <c r="G55" s="265"/>
      <c r="H55" s="266"/>
    </row>
    <row r="56" spans="1:10" x14ac:dyDescent="0.25">
      <c r="A56" s="106"/>
      <c r="B56" s="143"/>
      <c r="C56" s="120"/>
      <c r="D56" s="144">
        <f>SUM(D43:D55)</f>
        <v>0</v>
      </c>
      <c r="E56" s="145">
        <f>SUM(E43:E55)</f>
        <v>0</v>
      </c>
      <c r="F56" s="145">
        <f>SUM(F43:F55)</f>
        <v>0</v>
      </c>
      <c r="G56" s="144">
        <f>SUM(G43:G55)</f>
        <v>0</v>
      </c>
      <c r="H56" s="146">
        <f>SUM(H43:H55)</f>
        <v>0</v>
      </c>
    </row>
    <row r="57" spans="1:10" x14ac:dyDescent="0.25">
      <c r="A57" s="74" t="s">
        <v>113</v>
      </c>
      <c r="B57" s="50" t="s">
        <v>279</v>
      </c>
      <c r="C57" s="120"/>
      <c r="D57" s="147"/>
      <c r="E57" s="147"/>
      <c r="F57" s="147"/>
      <c r="G57" s="141"/>
      <c r="H57" s="142"/>
    </row>
    <row r="58" spans="1:10" x14ac:dyDescent="0.25">
      <c r="A58" s="106"/>
      <c r="C58" s="44" t="s">
        <v>265</v>
      </c>
      <c r="D58" s="144">
        <f>D56</f>
        <v>0</v>
      </c>
      <c r="E58" s="145">
        <f t="shared" ref="E58:H58" si="0">E56</f>
        <v>0</v>
      </c>
      <c r="F58" s="145">
        <f t="shared" si="0"/>
        <v>0</v>
      </c>
      <c r="G58" s="144">
        <f t="shared" si="0"/>
        <v>0</v>
      </c>
      <c r="H58" s="150">
        <f t="shared" si="0"/>
        <v>0</v>
      </c>
    </row>
    <row r="59" spans="1:10" x14ac:dyDescent="0.25">
      <c r="A59" s="106"/>
      <c r="C59" s="44" t="s">
        <v>266</v>
      </c>
      <c r="E59" s="300" t="e">
        <f>E58/D58</f>
        <v>#DIV/0!</v>
      </c>
      <c r="F59" s="300" t="e">
        <f>F58/D58</f>
        <v>#DIV/0!</v>
      </c>
      <c r="G59" s="300" t="e">
        <f>G58/D58</f>
        <v>#DIV/0!</v>
      </c>
      <c r="H59" s="301" t="e">
        <f>H58/D58</f>
        <v>#DIV/0!</v>
      </c>
    </row>
    <row r="60" spans="1:10" x14ac:dyDescent="0.25">
      <c r="A60" s="106"/>
      <c r="C60" s="44" t="s">
        <v>280</v>
      </c>
      <c r="E60" s="92" t="e">
        <f>IF(E59&gt;=(2/3),"Yes","No")</f>
        <v>#DIV/0!</v>
      </c>
      <c r="F60" s="92" t="e">
        <f>IF(F59&gt;=(2/3),"Yes","No")</f>
        <v>#DIV/0!</v>
      </c>
      <c r="G60" s="92" t="e">
        <f>IF(G59&gt;=(2/3),"Yes","No")</f>
        <v>#DIV/0!</v>
      </c>
      <c r="H60" s="151" t="e">
        <f>IF(H59&gt;=(2/3),"Yes","No")</f>
        <v>#DIV/0!</v>
      </c>
    </row>
    <row r="61" spans="1:10" x14ac:dyDescent="0.25">
      <c r="A61" s="106"/>
      <c r="B61" s="84"/>
      <c r="C61" s="84"/>
      <c r="D61" s="84"/>
      <c r="E61" s="152" t="e">
        <f>IF(E60="No", "Note A", "Note B")</f>
        <v>#DIV/0!</v>
      </c>
      <c r="F61" s="152" t="e">
        <f>IF(F60="No", "Note A", "Note B")</f>
        <v>#DIV/0!</v>
      </c>
      <c r="G61" s="152" t="e">
        <f>IF(G60="No", "Note A", "Note B")</f>
        <v>#DIV/0!</v>
      </c>
      <c r="H61" s="153" t="e">
        <f>IF(H60="No", "Note A", "Note B")</f>
        <v>#DIV/0!</v>
      </c>
    </row>
    <row r="62" spans="1:10" x14ac:dyDescent="0.25">
      <c r="A62" s="137" t="s">
        <v>444</v>
      </c>
      <c r="D62" s="154"/>
      <c r="E62" s="154"/>
      <c r="F62" s="154"/>
      <c r="G62" s="154"/>
      <c r="H62" s="76"/>
    </row>
    <row r="63" spans="1:10" x14ac:dyDescent="0.25">
      <c r="A63" s="106"/>
      <c r="B63" s="88" t="s">
        <v>269</v>
      </c>
      <c r="C63" s="80"/>
      <c r="D63" s="80"/>
      <c r="E63" s="80"/>
      <c r="F63" s="80"/>
      <c r="G63" s="80"/>
      <c r="H63" s="81"/>
      <c r="J63" s="139"/>
    </row>
    <row r="64" spans="1:10" x14ac:dyDescent="0.25">
      <c r="A64" s="106"/>
      <c r="B64" s="425"/>
      <c r="C64" s="425"/>
      <c r="D64" s="261"/>
      <c r="E64" s="262"/>
      <c r="F64" s="262"/>
      <c r="G64" s="263"/>
      <c r="H64" s="264"/>
      <c r="J64" s="132"/>
    </row>
    <row r="65" spans="1:10" x14ac:dyDescent="0.25">
      <c r="A65" s="106"/>
      <c r="B65" s="433"/>
      <c r="C65" s="434"/>
      <c r="D65" s="261"/>
      <c r="E65" s="262"/>
      <c r="F65" s="262"/>
      <c r="G65" s="263"/>
      <c r="H65" s="264"/>
      <c r="J65" s="132"/>
    </row>
    <row r="66" spans="1:10" x14ac:dyDescent="0.25">
      <c r="A66" s="106"/>
      <c r="B66" s="433"/>
      <c r="C66" s="434"/>
      <c r="D66" s="261"/>
      <c r="E66" s="262"/>
      <c r="F66" s="262"/>
      <c r="G66" s="263"/>
      <c r="H66" s="264"/>
      <c r="J66" s="132"/>
    </row>
    <row r="67" spans="1:10" x14ac:dyDescent="0.25">
      <c r="A67" s="106"/>
      <c r="B67" s="433"/>
      <c r="C67" s="434"/>
      <c r="D67" s="261"/>
      <c r="E67" s="262"/>
      <c r="F67" s="262"/>
      <c r="G67" s="263"/>
      <c r="H67" s="264"/>
      <c r="J67" s="132"/>
    </row>
    <row r="68" spans="1:10" x14ac:dyDescent="0.25">
      <c r="A68" s="106"/>
      <c r="B68" s="428" t="s">
        <v>135</v>
      </c>
      <c r="C68" s="430"/>
      <c r="D68" s="261"/>
      <c r="E68" s="262"/>
      <c r="F68" s="262"/>
      <c r="G68" s="263"/>
      <c r="H68" s="264"/>
      <c r="J68" s="132"/>
    </row>
    <row r="69" spans="1:10" x14ac:dyDescent="0.25">
      <c r="A69" s="106"/>
      <c r="B69" s="425"/>
      <c r="C69" s="425"/>
      <c r="D69" s="262"/>
      <c r="E69" s="262"/>
      <c r="F69" s="262"/>
      <c r="G69" s="265"/>
      <c r="H69" s="266"/>
    </row>
    <row r="70" spans="1:10" x14ac:dyDescent="0.25">
      <c r="A70" s="106"/>
      <c r="B70" s="88" t="s">
        <v>270</v>
      </c>
      <c r="C70" s="113"/>
      <c r="D70" s="140"/>
      <c r="E70" s="140"/>
      <c r="F70" s="140"/>
      <c r="G70" s="141"/>
      <c r="H70" s="142"/>
    </row>
    <row r="71" spans="1:10" x14ac:dyDescent="0.25">
      <c r="A71" s="106"/>
      <c r="B71" s="425"/>
      <c r="C71" s="425"/>
      <c r="D71" s="262"/>
      <c r="E71" s="262"/>
      <c r="F71" s="262"/>
      <c r="G71" s="265"/>
      <c r="H71" s="266"/>
    </row>
    <row r="72" spans="1:10" x14ac:dyDescent="0.25">
      <c r="A72" s="106"/>
      <c r="B72" s="433"/>
      <c r="C72" s="434"/>
      <c r="D72" s="262"/>
      <c r="E72" s="262"/>
      <c r="F72" s="262"/>
      <c r="G72" s="265"/>
      <c r="H72" s="266"/>
    </row>
    <row r="73" spans="1:10" x14ac:dyDescent="0.25">
      <c r="A73" s="106"/>
      <c r="B73" s="433"/>
      <c r="C73" s="434"/>
      <c r="D73" s="262"/>
      <c r="E73" s="262"/>
      <c r="F73" s="262"/>
      <c r="G73" s="265"/>
      <c r="H73" s="266"/>
    </row>
    <row r="74" spans="1:10" x14ac:dyDescent="0.25">
      <c r="A74" s="106"/>
      <c r="B74" s="433"/>
      <c r="C74" s="434"/>
      <c r="D74" s="262"/>
      <c r="E74" s="262"/>
      <c r="F74" s="262"/>
      <c r="G74" s="265"/>
      <c r="H74" s="266"/>
    </row>
    <row r="75" spans="1:10" x14ac:dyDescent="0.25">
      <c r="A75" s="106"/>
      <c r="B75" s="428" t="s">
        <v>135</v>
      </c>
      <c r="C75" s="430"/>
      <c r="D75" s="262"/>
      <c r="E75" s="262"/>
      <c r="F75" s="262"/>
      <c r="G75" s="265"/>
      <c r="H75" s="266"/>
    </row>
    <row r="76" spans="1:10" x14ac:dyDescent="0.25">
      <c r="A76" s="106"/>
      <c r="B76" s="425"/>
      <c r="C76" s="425"/>
      <c r="D76" s="262"/>
      <c r="E76" s="262"/>
      <c r="F76" s="262"/>
      <c r="G76" s="265"/>
      <c r="H76" s="266"/>
    </row>
    <row r="77" spans="1:10" x14ac:dyDescent="0.25">
      <c r="A77" s="106"/>
      <c r="B77" s="143"/>
      <c r="C77" s="120"/>
      <c r="D77" s="144">
        <f>SUM(D64:D76)</f>
        <v>0</v>
      </c>
      <c r="E77" s="145">
        <f>SUM(E64:E76)</f>
        <v>0</v>
      </c>
      <c r="F77" s="145">
        <f>SUM(F64:F76)</f>
        <v>0</v>
      </c>
      <c r="G77" s="144">
        <f>SUM(G64:G76)</f>
        <v>0</v>
      </c>
      <c r="H77" s="146">
        <f>SUM(H64:H76)</f>
        <v>0</v>
      </c>
    </row>
    <row r="78" spans="1:10" x14ac:dyDescent="0.25">
      <c r="A78" s="74" t="s">
        <v>113</v>
      </c>
      <c r="B78" s="50" t="s">
        <v>279</v>
      </c>
      <c r="C78" s="120"/>
      <c r="D78" s="147"/>
      <c r="E78" s="147"/>
      <c r="F78" s="147"/>
      <c r="G78" s="141"/>
      <c r="H78" s="142"/>
    </row>
    <row r="79" spans="1:10" x14ac:dyDescent="0.25">
      <c r="A79" s="106"/>
      <c r="C79" s="44" t="s">
        <v>265</v>
      </c>
      <c r="D79" s="144">
        <f>D77</f>
        <v>0</v>
      </c>
      <c r="E79" s="145">
        <f t="shared" ref="E79:H79" si="1">E77</f>
        <v>0</v>
      </c>
      <c r="F79" s="145">
        <f t="shared" si="1"/>
        <v>0</v>
      </c>
      <c r="G79" s="144">
        <f t="shared" si="1"/>
        <v>0</v>
      </c>
      <c r="H79" s="150">
        <f t="shared" si="1"/>
        <v>0</v>
      </c>
    </row>
    <row r="80" spans="1:10" x14ac:dyDescent="0.25">
      <c r="A80" s="106"/>
      <c r="C80" s="44" t="s">
        <v>266</v>
      </c>
      <c r="E80" s="300" t="e">
        <f>E79/D79</f>
        <v>#DIV/0!</v>
      </c>
      <c r="F80" s="300" t="e">
        <f>F79/D79</f>
        <v>#DIV/0!</v>
      </c>
      <c r="G80" s="300" t="e">
        <f>G79/D79</f>
        <v>#DIV/0!</v>
      </c>
      <c r="H80" s="301" t="e">
        <f>H79/D79</f>
        <v>#DIV/0!</v>
      </c>
    </row>
    <row r="81" spans="1:10" x14ac:dyDescent="0.25">
      <c r="A81" s="106"/>
      <c r="C81" s="44" t="s">
        <v>280</v>
      </c>
      <c r="E81" s="92" t="e">
        <f>IF(E80&gt;=(2/3),"Yes","No")</f>
        <v>#DIV/0!</v>
      </c>
      <c r="F81" s="92" t="e">
        <f>IF(F80&gt;=(2/3),"Yes","No")</f>
        <v>#DIV/0!</v>
      </c>
      <c r="G81" s="92" t="e">
        <f>IF(G80&gt;=(2/3),"Yes","No")</f>
        <v>#DIV/0!</v>
      </c>
      <c r="H81" s="151" t="e">
        <f>IF(H80&gt;=(2/3),"Yes","No")</f>
        <v>#DIV/0!</v>
      </c>
    </row>
    <row r="82" spans="1:10" x14ac:dyDescent="0.25">
      <c r="A82" s="106"/>
      <c r="B82" s="84"/>
      <c r="C82" s="84"/>
      <c r="D82" s="84"/>
      <c r="E82" s="152" t="e">
        <f>IF(E81="No", "Note A", "Note B")</f>
        <v>#DIV/0!</v>
      </c>
      <c r="F82" s="152" t="e">
        <f>IF(F81="No", "Note A", "Note B")</f>
        <v>#DIV/0!</v>
      </c>
      <c r="G82" s="152" t="e">
        <f>IF(G81="No", "Note A", "Note B")</f>
        <v>#DIV/0!</v>
      </c>
      <c r="H82" s="153" t="e">
        <f>IF(H81="No", "Note A", "Note B")</f>
        <v>#DIV/0!</v>
      </c>
    </row>
    <row r="83" spans="1:10" x14ac:dyDescent="0.25">
      <c r="A83" s="137" t="s">
        <v>445</v>
      </c>
      <c r="D83" s="154"/>
      <c r="E83" s="154"/>
      <c r="F83" s="154"/>
      <c r="G83" s="154"/>
      <c r="H83" s="76"/>
    </row>
    <row r="84" spans="1:10" x14ac:dyDescent="0.25">
      <c r="A84" s="106"/>
      <c r="B84" s="88" t="s">
        <v>269</v>
      </c>
      <c r="C84" s="80"/>
      <c r="D84" s="80"/>
      <c r="E84" s="80"/>
      <c r="F84" s="80"/>
      <c r="G84" s="80"/>
      <c r="H84" s="81"/>
    </row>
    <row r="85" spans="1:10" x14ac:dyDescent="0.25">
      <c r="A85" s="106"/>
      <c r="B85" s="425"/>
      <c r="C85" s="425"/>
      <c r="D85" s="261"/>
      <c r="E85" s="262"/>
      <c r="F85" s="262"/>
      <c r="G85" s="263"/>
      <c r="H85" s="264"/>
      <c r="J85" s="139"/>
    </row>
    <row r="86" spans="1:10" x14ac:dyDescent="0.25">
      <c r="A86" s="106"/>
      <c r="B86" s="433"/>
      <c r="C86" s="434"/>
      <c r="D86" s="261"/>
      <c r="E86" s="262"/>
      <c r="F86" s="262"/>
      <c r="G86" s="263"/>
      <c r="H86" s="264"/>
      <c r="J86" s="139"/>
    </row>
    <row r="87" spans="1:10" x14ac:dyDescent="0.25">
      <c r="A87" s="106"/>
      <c r="B87" s="433"/>
      <c r="C87" s="434"/>
      <c r="D87" s="261"/>
      <c r="E87" s="262"/>
      <c r="F87" s="262"/>
      <c r="G87" s="263"/>
      <c r="H87" s="264"/>
      <c r="J87" s="139"/>
    </row>
    <row r="88" spans="1:10" x14ac:dyDescent="0.25">
      <c r="A88" s="106"/>
      <c r="B88" s="433"/>
      <c r="C88" s="434"/>
      <c r="D88" s="261"/>
      <c r="E88" s="262"/>
      <c r="F88" s="262"/>
      <c r="G88" s="263"/>
      <c r="H88" s="264"/>
      <c r="J88" s="139"/>
    </row>
    <row r="89" spans="1:10" x14ac:dyDescent="0.25">
      <c r="A89" s="106"/>
      <c r="B89" s="428" t="s">
        <v>135</v>
      </c>
      <c r="C89" s="430"/>
      <c r="D89" s="261"/>
      <c r="E89" s="262"/>
      <c r="F89" s="262"/>
      <c r="G89" s="263"/>
      <c r="H89" s="264"/>
      <c r="J89" s="139"/>
    </row>
    <row r="90" spans="1:10" x14ac:dyDescent="0.25">
      <c r="A90" s="106"/>
      <c r="B90" s="425"/>
      <c r="C90" s="425"/>
      <c r="D90" s="262"/>
      <c r="E90" s="262"/>
      <c r="F90" s="262"/>
      <c r="G90" s="265"/>
      <c r="H90" s="266"/>
    </row>
    <row r="91" spans="1:10" x14ac:dyDescent="0.25">
      <c r="A91" s="106"/>
      <c r="B91" s="88" t="s">
        <v>270</v>
      </c>
      <c r="C91" s="113"/>
      <c r="D91" s="140"/>
      <c r="E91" s="140"/>
      <c r="F91" s="140"/>
      <c r="G91" s="141"/>
      <c r="H91" s="142"/>
    </row>
    <row r="92" spans="1:10" x14ac:dyDescent="0.25">
      <c r="A92" s="106"/>
      <c r="B92" s="425"/>
      <c r="C92" s="425"/>
      <c r="D92" s="262"/>
      <c r="E92" s="262"/>
      <c r="F92" s="262"/>
      <c r="G92" s="265"/>
      <c r="H92" s="266"/>
    </row>
    <row r="93" spans="1:10" x14ac:dyDescent="0.25">
      <c r="A93" s="106"/>
      <c r="B93" s="433"/>
      <c r="C93" s="434"/>
      <c r="D93" s="262"/>
      <c r="E93" s="262"/>
      <c r="F93" s="262"/>
      <c r="G93" s="265"/>
      <c r="H93" s="266"/>
    </row>
    <row r="94" spans="1:10" x14ac:dyDescent="0.25">
      <c r="A94" s="106"/>
      <c r="B94" s="433"/>
      <c r="C94" s="434"/>
      <c r="D94" s="262"/>
      <c r="E94" s="262"/>
      <c r="F94" s="262"/>
      <c r="G94" s="265"/>
      <c r="H94" s="266"/>
    </row>
    <row r="95" spans="1:10" x14ac:dyDescent="0.25">
      <c r="A95" s="106"/>
      <c r="B95" s="433"/>
      <c r="C95" s="434"/>
      <c r="D95" s="262"/>
      <c r="E95" s="262"/>
      <c r="F95" s="262"/>
      <c r="G95" s="265"/>
      <c r="H95" s="266"/>
    </row>
    <row r="96" spans="1:10" x14ac:dyDescent="0.25">
      <c r="A96" s="106"/>
      <c r="B96" s="428" t="s">
        <v>135</v>
      </c>
      <c r="C96" s="430"/>
      <c r="D96" s="262"/>
      <c r="E96" s="262"/>
      <c r="F96" s="262"/>
      <c r="G96" s="265"/>
      <c r="H96" s="266"/>
    </row>
    <row r="97" spans="1:10" x14ac:dyDescent="0.25">
      <c r="A97" s="106"/>
      <c r="B97" s="425"/>
      <c r="C97" s="425"/>
      <c r="D97" s="262"/>
      <c r="E97" s="262"/>
      <c r="F97" s="262"/>
      <c r="G97" s="265"/>
      <c r="H97" s="266"/>
    </row>
    <row r="98" spans="1:10" x14ac:dyDescent="0.25">
      <c r="A98" s="106"/>
      <c r="B98" s="143"/>
      <c r="C98" s="120"/>
      <c r="D98" s="144">
        <f>SUM(D85:D97)</f>
        <v>0</v>
      </c>
      <c r="E98" s="145">
        <f>SUM(E85:E97)</f>
        <v>0</v>
      </c>
      <c r="F98" s="145">
        <f>SUM(F85:F97)</f>
        <v>0</v>
      </c>
      <c r="G98" s="144">
        <f>SUM(G85:G97)</f>
        <v>0</v>
      </c>
      <c r="H98" s="146">
        <f>SUM(H85:H97)</f>
        <v>0</v>
      </c>
    </row>
    <row r="99" spans="1:10" x14ac:dyDescent="0.25">
      <c r="A99" s="74" t="s">
        <v>113</v>
      </c>
      <c r="B99" s="50" t="s">
        <v>279</v>
      </c>
      <c r="C99" s="120"/>
      <c r="D99" s="147"/>
      <c r="E99" s="147"/>
      <c r="F99" s="147"/>
      <c r="G99" s="141"/>
      <c r="H99" s="142"/>
    </row>
    <row r="100" spans="1:10" x14ac:dyDescent="0.25">
      <c r="A100" s="106"/>
      <c r="C100" s="44" t="s">
        <v>265</v>
      </c>
      <c r="D100" s="144">
        <f>D98</f>
        <v>0</v>
      </c>
      <c r="E100" s="145">
        <f t="shared" ref="E100:H100" si="2">E98</f>
        <v>0</v>
      </c>
      <c r="F100" s="145">
        <f t="shared" si="2"/>
        <v>0</v>
      </c>
      <c r="G100" s="144">
        <f t="shared" si="2"/>
        <v>0</v>
      </c>
      <c r="H100" s="150">
        <f t="shared" si="2"/>
        <v>0</v>
      </c>
    </row>
    <row r="101" spans="1:10" x14ac:dyDescent="0.25">
      <c r="A101" s="106"/>
      <c r="C101" s="44" t="s">
        <v>266</v>
      </c>
      <c r="E101" s="300" t="e">
        <f>E100/D100</f>
        <v>#DIV/0!</v>
      </c>
      <c r="F101" s="300" t="e">
        <f>F100/D100</f>
        <v>#DIV/0!</v>
      </c>
      <c r="G101" s="300" t="e">
        <f>G100/D100</f>
        <v>#DIV/0!</v>
      </c>
      <c r="H101" s="301" t="e">
        <f>H100/D100</f>
        <v>#DIV/0!</v>
      </c>
    </row>
    <row r="102" spans="1:10" x14ac:dyDescent="0.25">
      <c r="A102" s="106"/>
      <c r="C102" s="44" t="s">
        <v>280</v>
      </c>
      <c r="E102" s="92" t="e">
        <f>IF(E101&gt;=(2/3),"Yes","No")</f>
        <v>#DIV/0!</v>
      </c>
      <c r="F102" s="92" t="e">
        <f>IF(F101&gt;=(2/3),"Yes","No")</f>
        <v>#DIV/0!</v>
      </c>
      <c r="G102" s="92" t="e">
        <f>IF(G101&gt;=(2/3),"Yes","No")</f>
        <v>#DIV/0!</v>
      </c>
      <c r="H102" s="151" t="e">
        <f>IF(H101&gt;=(2/3),"Yes","No")</f>
        <v>#DIV/0!</v>
      </c>
    </row>
    <row r="103" spans="1:10" x14ac:dyDescent="0.25">
      <c r="A103" s="106"/>
      <c r="B103" s="84"/>
      <c r="C103" s="84"/>
      <c r="D103" s="84"/>
      <c r="E103" s="152" t="e">
        <f>IF(E102="No", "Note A", "Note B")</f>
        <v>#DIV/0!</v>
      </c>
      <c r="F103" s="152" t="e">
        <f>IF(F102="No", "Note A", "Note B")</f>
        <v>#DIV/0!</v>
      </c>
      <c r="G103" s="152" t="e">
        <f>IF(G102="No", "Note A", "Note B")</f>
        <v>#DIV/0!</v>
      </c>
      <c r="H103" s="153" t="e">
        <f>IF(H102="No", "Note A", "Note B")</f>
        <v>#DIV/0!</v>
      </c>
    </row>
    <row r="104" spans="1:10" x14ac:dyDescent="0.25">
      <c r="A104" s="137" t="s">
        <v>446</v>
      </c>
      <c r="D104" s="154"/>
      <c r="E104" s="154"/>
      <c r="F104" s="154"/>
      <c r="G104" s="154"/>
      <c r="H104" s="76"/>
    </row>
    <row r="105" spans="1:10" x14ac:dyDescent="0.25">
      <c r="A105" s="106"/>
      <c r="B105" s="88" t="s">
        <v>269</v>
      </c>
      <c r="C105" s="80"/>
      <c r="D105" s="80"/>
      <c r="E105" s="80"/>
      <c r="F105" s="80"/>
      <c r="G105" s="80"/>
      <c r="H105" s="81"/>
    </row>
    <row r="106" spans="1:10" x14ac:dyDescent="0.25">
      <c r="A106" s="106"/>
      <c r="B106" s="425"/>
      <c r="C106" s="425"/>
      <c r="D106" s="261"/>
      <c r="E106" s="262"/>
      <c r="F106" s="262"/>
      <c r="G106" s="263"/>
      <c r="H106" s="264"/>
      <c r="J106" s="139"/>
    </row>
    <row r="107" spans="1:10" x14ac:dyDescent="0.25">
      <c r="A107" s="106"/>
      <c r="B107" s="433"/>
      <c r="C107" s="434"/>
      <c r="D107" s="261"/>
      <c r="E107" s="262"/>
      <c r="F107" s="262"/>
      <c r="G107" s="263"/>
      <c r="H107" s="264"/>
      <c r="J107" s="139"/>
    </row>
    <row r="108" spans="1:10" x14ac:dyDescent="0.25">
      <c r="A108" s="106"/>
      <c r="B108" s="433"/>
      <c r="C108" s="434"/>
      <c r="D108" s="261"/>
      <c r="E108" s="262"/>
      <c r="F108" s="262"/>
      <c r="G108" s="263"/>
      <c r="H108" s="264"/>
      <c r="J108" s="139"/>
    </row>
    <row r="109" spans="1:10" x14ac:dyDescent="0.25">
      <c r="A109" s="106"/>
      <c r="B109" s="433"/>
      <c r="C109" s="434"/>
      <c r="D109" s="261"/>
      <c r="E109" s="262"/>
      <c r="F109" s="262"/>
      <c r="G109" s="263"/>
      <c r="H109" s="264"/>
      <c r="J109" s="139"/>
    </row>
    <row r="110" spans="1:10" x14ac:dyDescent="0.25">
      <c r="A110" s="106"/>
      <c r="B110" s="428" t="s">
        <v>135</v>
      </c>
      <c r="C110" s="430"/>
      <c r="D110" s="261"/>
      <c r="E110" s="262"/>
      <c r="F110" s="262"/>
      <c r="G110" s="263"/>
      <c r="H110" s="264"/>
      <c r="J110" s="139"/>
    </row>
    <row r="111" spans="1:10" x14ac:dyDescent="0.25">
      <c r="A111" s="106"/>
      <c r="B111" s="425"/>
      <c r="C111" s="425"/>
      <c r="D111" s="262"/>
      <c r="E111" s="262"/>
      <c r="F111" s="262"/>
      <c r="G111" s="265"/>
      <c r="H111" s="266"/>
    </row>
    <row r="112" spans="1:10" x14ac:dyDescent="0.25">
      <c r="A112" s="106"/>
      <c r="B112" s="88" t="s">
        <v>270</v>
      </c>
      <c r="C112" s="113"/>
      <c r="D112" s="140"/>
      <c r="E112" s="140"/>
      <c r="F112" s="140"/>
      <c r="G112" s="141"/>
      <c r="H112" s="142"/>
    </row>
    <row r="113" spans="1:8" x14ac:dyDescent="0.25">
      <c r="A113" s="106"/>
      <c r="B113" s="425"/>
      <c r="C113" s="425"/>
      <c r="D113" s="262"/>
      <c r="E113" s="262"/>
      <c r="F113" s="262"/>
      <c r="G113" s="265"/>
      <c r="H113" s="266"/>
    </row>
    <row r="114" spans="1:8" x14ac:dyDescent="0.25">
      <c r="A114" s="106"/>
      <c r="B114" s="433"/>
      <c r="C114" s="434"/>
      <c r="D114" s="262"/>
      <c r="E114" s="262"/>
      <c r="F114" s="262"/>
      <c r="G114" s="265"/>
      <c r="H114" s="266"/>
    </row>
    <row r="115" spans="1:8" x14ac:dyDescent="0.25">
      <c r="A115" s="106"/>
      <c r="B115" s="433"/>
      <c r="C115" s="434"/>
      <c r="D115" s="262"/>
      <c r="E115" s="262"/>
      <c r="F115" s="262"/>
      <c r="G115" s="265"/>
      <c r="H115" s="266"/>
    </row>
    <row r="116" spans="1:8" x14ac:dyDescent="0.25">
      <c r="A116" s="106"/>
      <c r="B116" s="433"/>
      <c r="C116" s="434"/>
      <c r="D116" s="262"/>
      <c r="E116" s="262"/>
      <c r="F116" s="262"/>
      <c r="G116" s="265"/>
      <c r="H116" s="266"/>
    </row>
    <row r="117" spans="1:8" x14ac:dyDescent="0.25">
      <c r="A117" s="106"/>
      <c r="B117" s="428" t="s">
        <v>135</v>
      </c>
      <c r="C117" s="430"/>
      <c r="D117" s="262"/>
      <c r="E117" s="262"/>
      <c r="F117" s="262"/>
      <c r="G117" s="265"/>
      <c r="H117" s="266"/>
    </row>
    <row r="118" spans="1:8" x14ac:dyDescent="0.25">
      <c r="A118" s="106"/>
      <c r="B118" s="425"/>
      <c r="C118" s="425"/>
      <c r="D118" s="262"/>
      <c r="E118" s="262"/>
      <c r="F118" s="262"/>
      <c r="G118" s="265"/>
      <c r="H118" s="266"/>
    </row>
    <row r="119" spans="1:8" x14ac:dyDescent="0.25">
      <c r="A119" s="106"/>
      <c r="B119" s="143"/>
      <c r="C119" s="120"/>
      <c r="D119" s="144">
        <f>SUM(D106:D118)</f>
        <v>0</v>
      </c>
      <c r="E119" s="145">
        <f>SUM(E106:E118)</f>
        <v>0</v>
      </c>
      <c r="F119" s="145">
        <f>SUM(F106:F118)</f>
        <v>0</v>
      </c>
      <c r="G119" s="144">
        <f>SUM(G106:G118)</f>
        <v>0</v>
      </c>
      <c r="H119" s="146">
        <f>SUM(H106:H118)</f>
        <v>0</v>
      </c>
    </row>
    <row r="120" spans="1:8" x14ac:dyDescent="0.25">
      <c r="A120" s="74" t="s">
        <v>113</v>
      </c>
      <c r="B120" s="50" t="s">
        <v>279</v>
      </c>
      <c r="C120" s="120"/>
      <c r="D120" s="147"/>
      <c r="E120" s="147"/>
      <c r="F120" s="147"/>
      <c r="G120" s="141"/>
      <c r="H120" s="142"/>
    </row>
    <row r="121" spans="1:8" x14ac:dyDescent="0.25">
      <c r="A121" s="106"/>
      <c r="C121" s="44" t="s">
        <v>265</v>
      </c>
      <c r="D121" s="144">
        <f>D119</f>
        <v>0</v>
      </c>
      <c r="E121" s="145">
        <f t="shared" ref="E121:H121" si="3">E119</f>
        <v>0</v>
      </c>
      <c r="F121" s="145">
        <f t="shared" si="3"/>
        <v>0</v>
      </c>
      <c r="G121" s="144">
        <f t="shared" si="3"/>
        <v>0</v>
      </c>
      <c r="H121" s="150">
        <f t="shared" si="3"/>
        <v>0</v>
      </c>
    </row>
    <row r="122" spans="1:8" x14ac:dyDescent="0.25">
      <c r="A122" s="106"/>
      <c r="C122" s="44" t="s">
        <v>266</v>
      </c>
      <c r="E122" s="300" t="e">
        <f>E121/D121</f>
        <v>#DIV/0!</v>
      </c>
      <c r="F122" s="300" t="e">
        <f>F121/D121</f>
        <v>#DIV/0!</v>
      </c>
      <c r="G122" s="300" t="e">
        <f>G121/D121</f>
        <v>#DIV/0!</v>
      </c>
      <c r="H122" s="301" t="e">
        <f>H121/D121</f>
        <v>#DIV/0!</v>
      </c>
    </row>
    <row r="123" spans="1:8" x14ac:dyDescent="0.25">
      <c r="A123" s="106"/>
      <c r="C123" s="44" t="s">
        <v>280</v>
      </c>
      <c r="E123" s="92" t="e">
        <f>IF(E122&gt;=(2/3),"Yes","No")</f>
        <v>#DIV/0!</v>
      </c>
      <c r="F123" s="92" t="e">
        <f>IF(F122&gt;=(2/3),"Yes","No")</f>
        <v>#DIV/0!</v>
      </c>
      <c r="G123" s="92" t="e">
        <f>IF(G122&gt;=(2/3),"Yes","No")</f>
        <v>#DIV/0!</v>
      </c>
      <c r="H123" s="151" t="e">
        <f>IF(H122&gt;=(2/3),"Yes","No")</f>
        <v>#DIV/0!</v>
      </c>
    </row>
    <row r="124" spans="1:8" x14ac:dyDescent="0.25">
      <c r="A124" s="106"/>
      <c r="B124" s="84"/>
      <c r="C124" s="84"/>
      <c r="D124" s="84"/>
      <c r="E124" s="152" t="e">
        <f>IF(E123="No", "Note A", "Note B")</f>
        <v>#DIV/0!</v>
      </c>
      <c r="F124" s="152" t="e">
        <f>IF(F123="No", "Note A", "Note B")</f>
        <v>#DIV/0!</v>
      </c>
      <c r="G124" s="152" t="e">
        <f>IF(G123="No", "Note A", "Note B")</f>
        <v>#DIV/0!</v>
      </c>
      <c r="H124" s="153" t="e">
        <f>IF(H123="No", "Note A", "Note B")</f>
        <v>#DIV/0!</v>
      </c>
    </row>
    <row r="125" spans="1:8" x14ac:dyDescent="0.25">
      <c r="A125" s="106"/>
      <c r="D125" s="154"/>
      <c r="E125" s="154"/>
      <c r="F125" s="154"/>
      <c r="G125" s="154"/>
      <c r="H125" s="76"/>
    </row>
    <row r="126" spans="1:8" ht="15" customHeight="1" x14ac:dyDescent="0.25">
      <c r="A126" s="106"/>
      <c r="B126" s="155" t="s">
        <v>273</v>
      </c>
      <c r="C126" s="143" t="s">
        <v>299</v>
      </c>
      <c r="D126" s="143"/>
      <c r="E126" s="143"/>
      <c r="F126" s="143"/>
      <c r="G126" s="143"/>
      <c r="H126" s="156"/>
    </row>
    <row r="127" spans="1:8" ht="15" customHeight="1" x14ac:dyDescent="0.25">
      <c r="A127" s="106"/>
      <c r="B127" s="155" t="s">
        <v>274</v>
      </c>
      <c r="C127" s="451" t="s">
        <v>333</v>
      </c>
      <c r="D127" s="451"/>
      <c r="E127" s="451"/>
      <c r="F127" s="451"/>
      <c r="G127" s="451"/>
      <c r="H127" s="452"/>
    </row>
    <row r="128" spans="1:8" x14ac:dyDescent="0.25">
      <c r="A128" s="106"/>
      <c r="B128" s="157"/>
      <c r="C128" s="451"/>
      <c r="D128" s="451"/>
      <c r="E128" s="451"/>
      <c r="F128" s="451"/>
      <c r="G128" s="451"/>
      <c r="H128" s="452"/>
    </row>
    <row r="129" spans="1:10" x14ac:dyDescent="0.25">
      <c r="A129" s="106"/>
      <c r="E129" s="92"/>
      <c r="F129" s="92"/>
      <c r="G129" s="92"/>
      <c r="H129" s="151"/>
    </row>
    <row r="130" spans="1:10" x14ac:dyDescent="0.25">
      <c r="A130" s="74" t="s">
        <v>114</v>
      </c>
      <c r="B130" s="50" t="s">
        <v>275</v>
      </c>
      <c r="E130" s="92"/>
      <c r="F130" s="92"/>
      <c r="G130" s="92"/>
      <c r="H130" s="151"/>
    </row>
    <row r="131" spans="1:10" x14ac:dyDescent="0.25">
      <c r="A131" s="106"/>
      <c r="B131" s="440" t="s">
        <v>283</v>
      </c>
      <c r="C131" s="440"/>
      <c r="D131" s="440"/>
      <c r="E131" s="440"/>
      <c r="F131" s="440"/>
      <c r="G131" s="440"/>
      <c r="H131" s="441"/>
    </row>
    <row r="132" spans="1:10" x14ac:dyDescent="0.25">
      <c r="A132" s="74"/>
      <c r="B132" s="440"/>
      <c r="C132" s="440"/>
      <c r="D132" s="440"/>
      <c r="E132" s="440"/>
      <c r="F132" s="440"/>
      <c r="G132" s="440"/>
      <c r="H132" s="441"/>
    </row>
    <row r="133" spans="1:10" x14ac:dyDescent="0.25">
      <c r="A133" s="74"/>
      <c r="B133" s="440"/>
      <c r="C133" s="440"/>
      <c r="D133" s="440"/>
      <c r="E133" s="440"/>
      <c r="F133" s="440"/>
      <c r="G133" s="440"/>
      <c r="H133" s="441"/>
    </row>
    <row r="134" spans="1:10" x14ac:dyDescent="0.25">
      <c r="A134" s="74"/>
      <c r="E134" s="92"/>
      <c r="F134" s="92"/>
      <c r="G134" s="92"/>
      <c r="H134" s="151"/>
    </row>
    <row r="135" spans="1:10" x14ac:dyDescent="0.25">
      <c r="A135" s="74"/>
      <c r="B135" s="440" t="s">
        <v>316</v>
      </c>
      <c r="C135" s="440"/>
      <c r="D135" s="440"/>
      <c r="E135" s="440"/>
      <c r="F135" s="440"/>
      <c r="G135" s="440"/>
      <c r="H135" s="441"/>
    </row>
    <row r="136" spans="1:10" x14ac:dyDescent="0.25">
      <c r="A136" s="74"/>
      <c r="B136" s="440"/>
      <c r="C136" s="440"/>
      <c r="D136" s="440"/>
      <c r="E136" s="440"/>
      <c r="F136" s="440"/>
      <c r="G136" s="440"/>
      <c r="H136" s="441"/>
    </row>
    <row r="137" spans="1:10" x14ac:dyDescent="0.25">
      <c r="A137" s="74"/>
      <c r="B137" s="440"/>
      <c r="C137" s="440"/>
      <c r="D137" s="440"/>
      <c r="E137" s="440"/>
      <c r="F137" s="440"/>
      <c r="G137" s="440"/>
      <c r="H137" s="441"/>
    </row>
    <row r="138" spans="1:10" x14ac:dyDescent="0.25">
      <c r="A138" s="74"/>
      <c r="B138" s="440"/>
      <c r="C138" s="440"/>
      <c r="D138" s="440"/>
      <c r="E138" s="440"/>
      <c r="F138" s="440"/>
      <c r="G138" s="440"/>
      <c r="H138" s="441"/>
    </row>
    <row r="139" spans="1:10" x14ac:dyDescent="0.25">
      <c r="A139" s="74"/>
      <c r="B139" s="440"/>
      <c r="C139" s="440"/>
      <c r="D139" s="440"/>
      <c r="E139" s="440"/>
      <c r="F139" s="440"/>
      <c r="G139" s="440"/>
      <c r="H139" s="441"/>
    </row>
    <row r="140" spans="1:10" x14ac:dyDescent="0.25">
      <c r="A140" s="74"/>
      <c r="E140" s="92"/>
      <c r="F140" s="92"/>
      <c r="G140" s="92"/>
      <c r="H140" s="151"/>
    </row>
    <row r="141" spans="1:10" x14ac:dyDescent="0.25">
      <c r="A141" s="74"/>
      <c r="B141" s="50" t="s">
        <v>395</v>
      </c>
      <c r="D141" s="426"/>
      <c r="E141" s="426"/>
      <c r="F141" s="426"/>
      <c r="G141" s="426"/>
      <c r="H141" s="427"/>
      <c r="J141" s="132"/>
    </row>
    <row r="142" spans="1:10" x14ac:dyDescent="0.25">
      <c r="A142" s="74"/>
      <c r="D142" s="78"/>
      <c r="E142" s="158"/>
      <c r="F142" s="158"/>
      <c r="G142" s="158"/>
      <c r="H142" s="159"/>
    </row>
    <row r="143" spans="1:10" x14ac:dyDescent="0.25">
      <c r="A143" s="74"/>
      <c r="D143" s="78" t="s">
        <v>284</v>
      </c>
      <c r="E143" s="158" t="s">
        <v>277</v>
      </c>
      <c r="F143" s="158" t="s">
        <v>282</v>
      </c>
      <c r="G143" s="158"/>
      <c r="H143" s="159"/>
    </row>
    <row r="144" spans="1:10" x14ac:dyDescent="0.25">
      <c r="A144" s="74"/>
      <c r="B144" s="160" t="s">
        <v>276</v>
      </c>
      <c r="C144" s="84"/>
      <c r="D144" s="161" t="s">
        <v>285</v>
      </c>
      <c r="E144" s="162" t="s">
        <v>278</v>
      </c>
      <c r="F144" s="162" t="s">
        <v>281</v>
      </c>
      <c r="G144" s="455" t="s">
        <v>286</v>
      </c>
      <c r="H144" s="456"/>
    </row>
    <row r="145" spans="1:8" x14ac:dyDescent="0.25">
      <c r="A145" s="74"/>
      <c r="B145" s="44" t="s">
        <v>461</v>
      </c>
      <c r="C145" s="44" t="s">
        <v>332</v>
      </c>
      <c r="E145" s="92"/>
      <c r="G145" s="92"/>
      <c r="H145" s="151"/>
    </row>
    <row r="146" spans="1:8" x14ac:dyDescent="0.25">
      <c r="A146" s="74"/>
      <c r="C146" s="163" t="e">
        <f>IF(E60="Yes", "Complete Analysis", "N/A - Do Not Complete")</f>
        <v>#DIV/0!</v>
      </c>
      <c r="D146" s="285"/>
      <c r="E146" s="262"/>
      <c r="F146" s="91" t="e">
        <f>E146/E152</f>
        <v>#DIV/0!</v>
      </c>
      <c r="G146" s="449"/>
      <c r="H146" s="450"/>
    </row>
    <row r="147" spans="1:8" x14ac:dyDescent="0.25">
      <c r="A147" s="74"/>
      <c r="D147" s="285"/>
      <c r="E147" s="262"/>
      <c r="F147" s="91" t="e">
        <f>E147/E152</f>
        <v>#DIV/0!</v>
      </c>
      <c r="G147" s="449"/>
      <c r="H147" s="450"/>
    </row>
    <row r="148" spans="1:8" x14ac:dyDescent="0.25">
      <c r="A148" s="74"/>
      <c r="D148" s="285"/>
      <c r="E148" s="262"/>
      <c r="F148" s="91" t="e">
        <f>E148/E152</f>
        <v>#DIV/0!</v>
      </c>
      <c r="G148" s="449"/>
      <c r="H148" s="450"/>
    </row>
    <row r="149" spans="1:8" x14ac:dyDescent="0.25">
      <c r="A149" s="74"/>
      <c r="D149" s="285"/>
      <c r="E149" s="262"/>
      <c r="F149" s="91" t="e">
        <f>E149/E152</f>
        <v>#DIV/0!</v>
      </c>
      <c r="G149" s="449"/>
      <c r="H149" s="450"/>
    </row>
    <row r="150" spans="1:8" x14ac:dyDescent="0.25">
      <c r="A150" s="74"/>
      <c r="D150" s="285"/>
      <c r="E150" s="262"/>
      <c r="F150" s="91" t="e">
        <f>E150/E152</f>
        <v>#DIV/0!</v>
      </c>
      <c r="G150" s="449"/>
      <c r="H150" s="450"/>
    </row>
    <row r="151" spans="1:8" x14ac:dyDescent="0.25">
      <c r="A151" s="74"/>
      <c r="D151" s="286"/>
      <c r="E151" s="268"/>
      <c r="F151" s="91" t="e">
        <f>E151/E152</f>
        <v>#DIV/0!</v>
      </c>
      <c r="G151" s="453"/>
      <c r="H151" s="454"/>
    </row>
    <row r="152" spans="1:8" x14ac:dyDescent="0.25">
      <c r="A152" s="74"/>
      <c r="C152" s="164"/>
      <c r="D152" s="164" t="s">
        <v>334</v>
      </c>
      <c r="E152" s="165">
        <f>SUM(E146:E151)</f>
        <v>0</v>
      </c>
      <c r="F152" s="92"/>
      <c r="G152" s="166" t="s">
        <v>287</v>
      </c>
      <c r="H152" s="289"/>
    </row>
    <row r="153" spans="1:8" x14ac:dyDescent="0.25">
      <c r="A153" s="74"/>
      <c r="E153" s="92"/>
      <c r="F153" s="92"/>
      <c r="G153" s="92"/>
      <c r="H153" s="151"/>
    </row>
    <row r="154" spans="1:8" x14ac:dyDescent="0.25">
      <c r="A154" s="74"/>
      <c r="B154" s="44" t="s">
        <v>461</v>
      </c>
      <c r="C154" s="44" t="s">
        <v>130</v>
      </c>
      <c r="E154" s="92"/>
      <c r="F154" s="92"/>
      <c r="G154" s="92"/>
      <c r="H154" s="151"/>
    </row>
    <row r="155" spans="1:8" x14ac:dyDescent="0.25">
      <c r="A155" s="74"/>
      <c r="C155" s="163" t="e">
        <f>IF(F60="Yes", "Complete Analysis", "N/A - Do Not Complete")</f>
        <v>#DIV/0!</v>
      </c>
      <c r="D155" s="285"/>
      <c r="E155" s="262"/>
      <c r="F155" s="91" t="e">
        <f>E155/E161</f>
        <v>#DIV/0!</v>
      </c>
      <c r="G155" s="449"/>
      <c r="H155" s="450"/>
    </row>
    <row r="156" spans="1:8" x14ac:dyDescent="0.25">
      <c r="A156" s="74"/>
      <c r="D156" s="285"/>
      <c r="E156" s="262"/>
      <c r="F156" s="91" t="e">
        <f>E156/E161</f>
        <v>#DIV/0!</v>
      </c>
      <c r="G156" s="449"/>
      <c r="H156" s="450"/>
    </row>
    <row r="157" spans="1:8" x14ac:dyDescent="0.25">
      <c r="A157" s="74"/>
      <c r="D157" s="285"/>
      <c r="E157" s="262"/>
      <c r="F157" s="91" t="e">
        <f>E157/E161</f>
        <v>#DIV/0!</v>
      </c>
      <c r="G157" s="449"/>
      <c r="H157" s="450"/>
    </row>
    <row r="158" spans="1:8" x14ac:dyDescent="0.25">
      <c r="A158" s="74"/>
      <c r="D158" s="285"/>
      <c r="E158" s="262"/>
      <c r="F158" s="91" t="e">
        <f>E158/E161</f>
        <v>#DIV/0!</v>
      </c>
      <c r="G158" s="449"/>
      <c r="H158" s="450"/>
    </row>
    <row r="159" spans="1:8" x14ac:dyDescent="0.25">
      <c r="A159" s="74"/>
      <c r="D159" s="285"/>
      <c r="E159" s="262"/>
      <c r="F159" s="91" t="e">
        <f>E159/E161</f>
        <v>#DIV/0!</v>
      </c>
      <c r="G159" s="449"/>
      <c r="H159" s="450"/>
    </row>
    <row r="160" spans="1:8" x14ac:dyDescent="0.25">
      <c r="A160" s="74"/>
      <c r="D160" s="286"/>
      <c r="E160" s="268"/>
      <c r="F160" s="91" t="e">
        <f>E160/E161</f>
        <v>#DIV/0!</v>
      </c>
      <c r="G160" s="453"/>
      <c r="H160" s="454"/>
    </row>
    <row r="161" spans="1:11" x14ac:dyDescent="0.25">
      <c r="A161" s="74"/>
      <c r="D161" s="164" t="s">
        <v>288</v>
      </c>
      <c r="E161" s="165">
        <f>SUM(E155:E160)</f>
        <v>0</v>
      </c>
      <c r="F161" s="92"/>
      <c r="G161" s="166" t="s">
        <v>287</v>
      </c>
      <c r="H161" s="290"/>
    </row>
    <row r="162" spans="1:11" x14ac:dyDescent="0.25">
      <c r="A162" s="74"/>
      <c r="D162" s="164"/>
      <c r="E162" s="140"/>
      <c r="F162" s="92"/>
      <c r="G162" s="166"/>
      <c r="H162" s="167"/>
    </row>
    <row r="163" spans="1:11" x14ac:dyDescent="0.25">
      <c r="A163" s="106"/>
      <c r="B163" s="44" t="s">
        <v>461</v>
      </c>
      <c r="C163" s="44" t="s">
        <v>462</v>
      </c>
      <c r="E163" s="92"/>
      <c r="F163" s="92"/>
      <c r="G163" s="92"/>
      <c r="H163" s="151"/>
      <c r="I163" s="179"/>
      <c r="J163" s="132"/>
    </row>
    <row r="164" spans="1:11" x14ac:dyDescent="0.25">
      <c r="A164" s="106"/>
      <c r="C164" s="163" t="e">
        <f>IF(G60="Yes", "Complete Analysis", "N/A - Do Not Complete")</f>
        <v>#DIV/0!</v>
      </c>
      <c r="D164" s="285"/>
      <c r="E164" s="261"/>
      <c r="F164" s="91" t="e">
        <f>E164/$E$168</f>
        <v>#DIV/0!</v>
      </c>
      <c r="G164" s="449"/>
      <c r="H164" s="450"/>
      <c r="J164" s="139"/>
    </row>
    <row r="165" spans="1:11" x14ac:dyDescent="0.25">
      <c r="A165" s="106"/>
      <c r="C165" s="163"/>
      <c r="D165" s="285"/>
      <c r="E165" s="261"/>
      <c r="F165" s="91" t="e">
        <f>E165/$E$168</f>
        <v>#DIV/0!</v>
      </c>
      <c r="G165" s="449"/>
      <c r="H165" s="450"/>
      <c r="J165" s="139"/>
    </row>
    <row r="166" spans="1:11" x14ac:dyDescent="0.25">
      <c r="A166" s="106"/>
      <c r="D166" s="287"/>
      <c r="E166" s="261"/>
      <c r="F166" s="91" t="e">
        <f>E166/$E$168</f>
        <v>#DIV/0!</v>
      </c>
      <c r="G166" s="449"/>
      <c r="H166" s="450"/>
    </row>
    <row r="167" spans="1:11" x14ac:dyDescent="0.25">
      <c r="A167" s="106"/>
      <c r="D167" s="286"/>
      <c r="E167" s="261"/>
      <c r="F167" s="91" t="e">
        <f>E167/$E$168</f>
        <v>#DIV/0!</v>
      </c>
      <c r="G167" s="453"/>
      <c r="H167" s="454"/>
    </row>
    <row r="168" spans="1:11" x14ac:dyDescent="0.25">
      <c r="A168" s="106"/>
      <c r="D168" s="164" t="s">
        <v>289</v>
      </c>
      <c r="E168" s="168">
        <f>SUM(E164:E167)</f>
        <v>0</v>
      </c>
      <c r="F168" s="92"/>
      <c r="G168" s="166" t="s">
        <v>287</v>
      </c>
      <c r="H168" s="290"/>
    </row>
    <row r="169" spans="1:11" x14ac:dyDescent="0.25">
      <c r="A169" s="106"/>
      <c r="E169" s="92"/>
      <c r="F169" s="92"/>
      <c r="G169" s="92"/>
      <c r="H169" s="151"/>
    </row>
    <row r="170" spans="1:11" x14ac:dyDescent="0.25">
      <c r="A170" s="106"/>
      <c r="B170" s="44" t="s">
        <v>461</v>
      </c>
      <c r="C170" s="44" t="s">
        <v>474</v>
      </c>
      <c r="E170" s="92"/>
      <c r="F170" s="92"/>
      <c r="G170" s="92"/>
      <c r="H170" s="151"/>
      <c r="I170" s="179"/>
      <c r="J170" s="139"/>
    </row>
    <row r="171" spans="1:11" x14ac:dyDescent="0.25">
      <c r="A171" s="106"/>
      <c r="C171" s="163" t="e">
        <f>IF(G81 ="Yes", "Complete Analysis", "N/A - Do Not Complete")</f>
        <v>#DIV/0!</v>
      </c>
      <c r="D171" s="285"/>
      <c r="E171" s="261"/>
      <c r="F171" s="91" t="e">
        <f>E171/$E$176</f>
        <v>#DIV/0!</v>
      </c>
      <c r="G171" s="449"/>
      <c r="H171" s="450"/>
      <c r="J171" s="132"/>
    </row>
    <row r="172" spans="1:11" x14ac:dyDescent="0.25">
      <c r="A172" s="106"/>
      <c r="C172" s="163"/>
      <c r="D172" s="285"/>
      <c r="E172" s="261"/>
      <c r="F172" s="91" t="e">
        <f>E172/$E$176</f>
        <v>#DIV/0!</v>
      </c>
      <c r="G172" s="449"/>
      <c r="H172" s="450"/>
      <c r="K172" s="132"/>
    </row>
    <row r="173" spans="1:11" x14ac:dyDescent="0.25">
      <c r="A173" s="106"/>
      <c r="D173" s="287"/>
      <c r="E173" s="261"/>
      <c r="F173" s="91" t="e">
        <f>E173/$E$176</f>
        <v>#DIV/0!</v>
      </c>
      <c r="G173" s="449"/>
      <c r="H173" s="450"/>
    </row>
    <row r="174" spans="1:11" x14ac:dyDescent="0.25">
      <c r="A174" s="106"/>
      <c r="D174" s="287"/>
      <c r="E174" s="261"/>
      <c r="F174" s="91" t="e">
        <f>E174/$E$176</f>
        <v>#DIV/0!</v>
      </c>
      <c r="G174" s="449"/>
      <c r="H174" s="450"/>
    </row>
    <row r="175" spans="1:11" x14ac:dyDescent="0.25">
      <c r="A175" s="106"/>
      <c r="D175" s="286"/>
      <c r="E175" s="261"/>
      <c r="F175" s="91" t="e">
        <f>E175/$E$176</f>
        <v>#DIV/0!</v>
      </c>
      <c r="G175" s="453"/>
      <c r="H175" s="454"/>
    </row>
    <row r="176" spans="1:11" x14ac:dyDescent="0.25">
      <c r="A176" s="106"/>
      <c r="D176" s="164" t="s">
        <v>289</v>
      </c>
      <c r="E176" s="168">
        <f>SUM(E171:E175)</f>
        <v>0</v>
      </c>
      <c r="F176" s="92"/>
      <c r="G176" s="166" t="s">
        <v>287</v>
      </c>
      <c r="H176" s="290"/>
    </row>
    <row r="177" spans="1:11" x14ac:dyDescent="0.25">
      <c r="A177" s="106"/>
      <c r="E177" s="92"/>
      <c r="F177" s="92"/>
      <c r="G177" s="92"/>
      <c r="H177" s="151"/>
    </row>
    <row r="178" spans="1:11" x14ac:dyDescent="0.25">
      <c r="A178" s="106"/>
      <c r="B178" s="44" t="s">
        <v>461</v>
      </c>
      <c r="C178" s="44" t="s">
        <v>475</v>
      </c>
      <c r="E178" s="92"/>
      <c r="F178" s="92"/>
      <c r="G178" s="92"/>
      <c r="H178" s="151"/>
      <c r="J178" s="139"/>
    </row>
    <row r="179" spans="1:11" x14ac:dyDescent="0.25">
      <c r="A179" s="106"/>
      <c r="C179" s="163" t="e">
        <f>IF(G102="Yes", "Complete Analysis", "N/A - Do Not Complete")</f>
        <v>#DIV/0!</v>
      </c>
      <c r="D179" s="285"/>
      <c r="E179" s="261"/>
      <c r="F179" s="91" t="e">
        <f>E179/$E$187</f>
        <v>#DIV/0!</v>
      </c>
      <c r="G179" s="449"/>
      <c r="H179" s="450"/>
      <c r="J179" s="132"/>
    </row>
    <row r="180" spans="1:11" x14ac:dyDescent="0.25">
      <c r="A180" s="106"/>
      <c r="C180" s="163"/>
      <c r="D180" s="285"/>
      <c r="E180" s="261"/>
      <c r="F180" s="91" t="e">
        <f>E180/$E$187</f>
        <v>#DIV/0!</v>
      </c>
      <c r="G180" s="449"/>
      <c r="H180" s="450"/>
      <c r="K180" s="132"/>
    </row>
    <row r="181" spans="1:11" x14ac:dyDescent="0.25">
      <c r="A181" s="106"/>
      <c r="C181" s="163"/>
      <c r="D181" s="287"/>
      <c r="E181" s="261"/>
      <c r="F181" s="91"/>
      <c r="G181" s="449"/>
      <c r="H181" s="450"/>
      <c r="K181" s="132"/>
    </row>
    <row r="182" spans="1:11" x14ac:dyDescent="0.25">
      <c r="A182" s="106"/>
      <c r="C182" s="163"/>
      <c r="D182" s="287"/>
      <c r="E182" s="261"/>
      <c r="F182" s="91" t="e">
        <f>E182/$E$187</f>
        <v>#DIV/0!</v>
      </c>
      <c r="G182" s="449"/>
      <c r="H182" s="450"/>
      <c r="K182" s="132"/>
    </row>
    <row r="183" spans="1:11" x14ac:dyDescent="0.25">
      <c r="A183" s="106"/>
      <c r="C183" s="163"/>
      <c r="D183" s="287"/>
      <c r="E183" s="261"/>
      <c r="F183" s="91" t="e">
        <f>E183/$E$187</f>
        <v>#DIV/0!</v>
      </c>
      <c r="G183" s="449"/>
      <c r="H183" s="450"/>
      <c r="K183" s="132"/>
    </row>
    <row r="184" spans="1:11" x14ac:dyDescent="0.25">
      <c r="A184" s="106"/>
      <c r="C184" s="163"/>
      <c r="D184" s="287"/>
      <c r="E184" s="261"/>
      <c r="F184" s="91" t="e">
        <f>E184/$E$187</f>
        <v>#DIV/0!</v>
      </c>
      <c r="G184" s="449"/>
      <c r="H184" s="450"/>
      <c r="K184" s="132"/>
    </row>
    <row r="185" spans="1:11" x14ac:dyDescent="0.25">
      <c r="A185" s="106"/>
      <c r="D185" s="287"/>
      <c r="E185" s="261"/>
      <c r="F185" s="91" t="e">
        <f>E185/$E$187</f>
        <v>#DIV/0!</v>
      </c>
      <c r="G185" s="449"/>
      <c r="H185" s="450"/>
    </row>
    <row r="186" spans="1:11" x14ac:dyDescent="0.25">
      <c r="A186" s="106"/>
      <c r="D186" s="286"/>
      <c r="E186" s="261"/>
      <c r="F186" s="91" t="e">
        <f>E186/$E$187</f>
        <v>#DIV/0!</v>
      </c>
      <c r="G186" s="453"/>
      <c r="H186" s="454"/>
    </row>
    <row r="187" spans="1:11" x14ac:dyDescent="0.25">
      <c r="A187" s="106"/>
      <c r="D187" s="164" t="s">
        <v>289</v>
      </c>
      <c r="E187" s="168">
        <f>SUM(E179:E186)</f>
        <v>0</v>
      </c>
      <c r="F187" s="92"/>
      <c r="G187" s="166" t="s">
        <v>287</v>
      </c>
      <c r="H187" s="290"/>
    </row>
    <row r="188" spans="1:11" x14ac:dyDescent="0.25">
      <c r="A188" s="106"/>
      <c r="E188" s="92"/>
      <c r="F188" s="92"/>
      <c r="G188" s="92"/>
      <c r="H188" s="151"/>
    </row>
    <row r="189" spans="1:11" x14ac:dyDescent="0.25">
      <c r="A189" s="106"/>
      <c r="B189" s="44" t="s">
        <v>461</v>
      </c>
      <c r="C189" s="44" t="s">
        <v>476</v>
      </c>
      <c r="E189" s="92"/>
      <c r="F189" s="92"/>
      <c r="G189" s="92"/>
      <c r="H189" s="151"/>
      <c r="J189" s="139"/>
    </row>
    <row r="190" spans="1:11" x14ac:dyDescent="0.25">
      <c r="A190" s="106"/>
      <c r="C190" s="163" t="e">
        <f>IF(G123="Yes", "Complete Analysis", "N/A - Do Not Complete")</f>
        <v>#DIV/0!</v>
      </c>
      <c r="D190" s="285"/>
      <c r="E190" s="261"/>
      <c r="F190" s="91" t="e">
        <f>E190/$E$194</f>
        <v>#DIV/0!</v>
      </c>
      <c r="G190" s="449"/>
      <c r="H190" s="450"/>
      <c r="J190" s="132"/>
    </row>
    <row r="191" spans="1:11" x14ac:dyDescent="0.25">
      <c r="A191" s="106"/>
      <c r="C191" s="163"/>
      <c r="D191" s="285"/>
      <c r="E191" s="261"/>
      <c r="F191" s="91" t="e">
        <f>E191/$E$194</f>
        <v>#DIV/0!</v>
      </c>
      <c r="G191" s="449"/>
      <c r="H191" s="450"/>
      <c r="K191" s="132"/>
    </row>
    <row r="192" spans="1:11" x14ac:dyDescent="0.25">
      <c r="A192" s="106"/>
      <c r="D192" s="287"/>
      <c r="E192" s="261"/>
      <c r="F192" s="91" t="e">
        <f>E192/$E$194</f>
        <v>#DIV/0!</v>
      </c>
      <c r="G192" s="449"/>
      <c r="H192" s="450"/>
    </row>
    <row r="193" spans="1:10" x14ac:dyDescent="0.25">
      <c r="A193" s="106"/>
      <c r="D193" s="286"/>
      <c r="E193" s="261"/>
      <c r="F193" s="91" t="e">
        <f>E193/$E$194</f>
        <v>#DIV/0!</v>
      </c>
      <c r="G193" s="453"/>
      <c r="H193" s="454"/>
    </row>
    <row r="194" spans="1:10" x14ac:dyDescent="0.25">
      <c r="A194" s="106"/>
      <c r="D194" s="164" t="s">
        <v>289</v>
      </c>
      <c r="E194" s="168">
        <f>SUM(E190:E193)</f>
        <v>0</v>
      </c>
      <c r="F194" s="92"/>
      <c r="G194" s="166" t="s">
        <v>287</v>
      </c>
      <c r="H194" s="290"/>
    </row>
    <row r="195" spans="1:10" x14ac:dyDescent="0.25">
      <c r="A195" s="106"/>
      <c r="E195" s="92"/>
      <c r="F195" s="92"/>
      <c r="G195" s="92"/>
      <c r="H195" s="151"/>
    </row>
    <row r="196" spans="1:10" x14ac:dyDescent="0.25">
      <c r="A196" s="106"/>
      <c r="B196" s="44" t="s">
        <v>461</v>
      </c>
      <c r="C196" s="44" t="s">
        <v>463</v>
      </c>
      <c r="E196" s="92"/>
      <c r="F196" s="92"/>
      <c r="G196" s="92"/>
      <c r="H196" s="151"/>
    </row>
    <row r="197" spans="1:10" x14ac:dyDescent="0.25">
      <c r="A197" s="106"/>
      <c r="C197" s="163" t="e">
        <f>IF(H60="Yes", "Complete Analysis", "N/A - Do Not Complete")</f>
        <v>#DIV/0!</v>
      </c>
      <c r="D197" s="288"/>
      <c r="E197" s="261"/>
      <c r="F197" s="91" t="e">
        <f>E197/E199</f>
        <v>#DIV/0!</v>
      </c>
      <c r="G197" s="449"/>
      <c r="H197" s="450"/>
    </row>
    <row r="198" spans="1:10" x14ac:dyDescent="0.25">
      <c r="A198" s="106"/>
      <c r="C198" s="163"/>
      <c r="D198" s="286"/>
      <c r="E198" s="269"/>
      <c r="F198" s="91" t="e">
        <f>E198/E199</f>
        <v>#DIV/0!</v>
      </c>
      <c r="G198" s="453"/>
      <c r="H198" s="454"/>
    </row>
    <row r="199" spans="1:10" x14ac:dyDescent="0.25">
      <c r="A199" s="106"/>
      <c r="C199" s="163"/>
      <c r="D199" s="164" t="s">
        <v>290</v>
      </c>
      <c r="E199" s="168">
        <f>SUM(E197:E198)</f>
        <v>0</v>
      </c>
      <c r="F199" s="91"/>
      <c r="G199" s="166" t="s">
        <v>287</v>
      </c>
      <c r="H199" s="291"/>
    </row>
    <row r="200" spans="1:10" ht="15.75" thickBot="1" x14ac:dyDescent="0.3">
      <c r="A200" s="121"/>
      <c r="B200" s="96"/>
      <c r="C200" s="169"/>
      <c r="D200" s="170"/>
      <c r="E200" s="170"/>
      <c r="F200" s="171"/>
      <c r="G200" s="97"/>
      <c r="H200" s="172"/>
    </row>
    <row r="201" spans="1:10" ht="15.75" thickBot="1" x14ac:dyDescent="0.3">
      <c r="C201" s="163"/>
      <c r="E201" s="140"/>
      <c r="F201" s="92"/>
      <c r="G201" s="92"/>
      <c r="H201" s="92"/>
    </row>
    <row r="202" spans="1:10" ht="16.5" thickBot="1" x14ac:dyDescent="0.3">
      <c r="A202" s="412" t="s">
        <v>372</v>
      </c>
      <c r="B202" s="413"/>
      <c r="C202" s="413"/>
      <c r="D202" s="413"/>
      <c r="E202" s="413"/>
      <c r="F202" s="413"/>
      <c r="G202" s="413"/>
      <c r="H202" s="414"/>
    </row>
    <row r="203" spans="1:10" x14ac:dyDescent="0.25">
      <c r="A203" s="74" t="s">
        <v>116</v>
      </c>
      <c r="B203" s="438" t="s">
        <v>317</v>
      </c>
      <c r="C203" s="438"/>
      <c r="D203" s="438"/>
      <c r="E203" s="438"/>
      <c r="F203" s="438"/>
      <c r="G203" s="438"/>
      <c r="H203" s="439"/>
    </row>
    <row r="204" spans="1:10" x14ac:dyDescent="0.25">
      <c r="A204" s="74"/>
      <c r="B204" s="440"/>
      <c r="C204" s="440"/>
      <c r="D204" s="440"/>
      <c r="E204" s="440"/>
      <c r="F204" s="440"/>
      <c r="G204" s="440"/>
      <c r="H204" s="441"/>
    </row>
    <row r="205" spans="1:10" x14ac:dyDescent="0.25">
      <c r="A205" s="106"/>
      <c r="H205" s="76"/>
    </row>
    <row r="206" spans="1:10" x14ac:dyDescent="0.25">
      <c r="A206" s="74"/>
      <c r="B206" s="50" t="s">
        <v>395</v>
      </c>
      <c r="D206" s="426"/>
      <c r="E206" s="426"/>
      <c r="F206" s="426"/>
      <c r="G206" s="426"/>
      <c r="H206" s="427"/>
      <c r="J206" s="132"/>
    </row>
    <row r="207" spans="1:10" x14ac:dyDescent="0.25">
      <c r="A207" s="74"/>
      <c r="C207" s="78"/>
      <c r="D207" s="78"/>
      <c r="E207" s="78"/>
      <c r="F207" s="78"/>
      <c r="G207" s="78"/>
      <c r="H207" s="79"/>
      <c r="J207" s="50"/>
    </row>
    <row r="208" spans="1:10" x14ac:dyDescent="0.25">
      <c r="A208" s="106"/>
      <c r="E208" s="442" t="s">
        <v>272</v>
      </c>
      <c r="F208" s="442"/>
      <c r="G208" s="442"/>
      <c r="H208" s="443"/>
      <c r="J208" s="50"/>
    </row>
    <row r="209" spans="1:10" x14ac:dyDescent="0.25">
      <c r="A209" s="106"/>
      <c r="E209" s="80" t="s">
        <v>120</v>
      </c>
      <c r="F209" s="80" t="s">
        <v>120</v>
      </c>
      <c r="G209" s="80" t="s">
        <v>120</v>
      </c>
      <c r="H209" s="81" t="s">
        <v>120</v>
      </c>
      <c r="J209" s="50"/>
    </row>
    <row r="210" spans="1:10" x14ac:dyDescent="0.25">
      <c r="A210" s="106"/>
      <c r="B210" s="82" t="s">
        <v>181</v>
      </c>
      <c r="C210" s="83"/>
      <c r="D210" s="84"/>
      <c r="E210" s="83" t="s">
        <v>332</v>
      </c>
      <c r="F210" s="83" t="s">
        <v>130</v>
      </c>
      <c r="G210" s="83" t="s">
        <v>267</v>
      </c>
      <c r="H210" s="135" t="s">
        <v>268</v>
      </c>
      <c r="J210" s="50"/>
    </row>
    <row r="211" spans="1:10" ht="21.95" customHeight="1" x14ac:dyDescent="0.25">
      <c r="A211" s="106"/>
      <c r="B211" s="88" t="s">
        <v>269</v>
      </c>
      <c r="C211" s="80"/>
      <c r="D211" s="80"/>
      <c r="E211" s="80"/>
      <c r="F211" s="80"/>
      <c r="G211" s="80"/>
      <c r="H211" s="81"/>
      <c r="J211" s="132"/>
    </row>
    <row r="212" spans="1:10" x14ac:dyDescent="0.25">
      <c r="A212" s="106"/>
      <c r="B212" s="458"/>
      <c r="C212" s="458"/>
      <c r="D212" s="458"/>
      <c r="E212" s="270"/>
      <c r="F212" s="270"/>
      <c r="G212" s="272"/>
      <c r="H212" s="271"/>
    </row>
    <row r="213" spans="1:10" x14ac:dyDescent="0.25">
      <c r="A213" s="106"/>
      <c r="B213" s="425"/>
      <c r="C213" s="425"/>
      <c r="D213" s="425"/>
      <c r="E213" s="272"/>
      <c r="F213" s="272"/>
      <c r="G213" s="272"/>
      <c r="H213" s="271"/>
    </row>
    <row r="214" spans="1:10" x14ac:dyDescent="0.25">
      <c r="A214" s="106"/>
      <c r="B214" s="425"/>
      <c r="C214" s="425"/>
      <c r="D214" s="425"/>
      <c r="E214" s="272"/>
      <c r="F214" s="272"/>
      <c r="G214" s="272"/>
      <c r="H214" s="271"/>
    </row>
    <row r="215" spans="1:10" x14ac:dyDescent="0.25">
      <c r="A215" s="106"/>
      <c r="B215" s="425"/>
      <c r="C215" s="425"/>
      <c r="D215" s="425"/>
      <c r="E215" s="272"/>
      <c r="F215" s="272"/>
      <c r="G215" s="272"/>
      <c r="H215" s="271"/>
    </row>
    <row r="216" spans="1:10" x14ac:dyDescent="0.25">
      <c r="A216" s="106"/>
      <c r="B216" s="457" t="s">
        <v>135</v>
      </c>
      <c r="C216" s="457"/>
      <c r="D216" s="457"/>
      <c r="E216" s="272"/>
      <c r="F216" s="272"/>
      <c r="G216" s="272"/>
      <c r="H216" s="273"/>
    </row>
    <row r="217" spans="1:10" x14ac:dyDescent="0.25">
      <c r="A217" s="106"/>
      <c r="B217" s="425"/>
      <c r="C217" s="425"/>
      <c r="D217" s="425"/>
      <c r="E217" s="272"/>
      <c r="F217" s="272"/>
      <c r="G217" s="272"/>
      <c r="H217" s="273"/>
    </row>
    <row r="218" spans="1:10" ht="21.95" customHeight="1" x14ac:dyDescent="0.25">
      <c r="A218" s="106"/>
      <c r="B218" s="88" t="s">
        <v>270</v>
      </c>
      <c r="C218" s="113"/>
      <c r="D218" s="140"/>
      <c r="E218" s="140"/>
      <c r="F218" s="140"/>
      <c r="G218" s="141"/>
      <c r="H218" s="142"/>
    </row>
    <row r="219" spans="1:10" x14ac:dyDescent="0.25">
      <c r="A219" s="106"/>
      <c r="B219" s="425"/>
      <c r="C219" s="425"/>
      <c r="D219" s="425"/>
      <c r="E219" s="272"/>
      <c r="F219" s="272"/>
      <c r="G219" s="272"/>
      <c r="H219" s="273"/>
    </row>
    <row r="220" spans="1:10" x14ac:dyDescent="0.25">
      <c r="A220" s="106"/>
      <c r="B220" s="433"/>
      <c r="C220" s="448"/>
      <c r="D220" s="434"/>
      <c r="E220" s="272"/>
      <c r="F220" s="272"/>
      <c r="G220" s="272"/>
      <c r="H220" s="273"/>
    </row>
    <row r="221" spans="1:10" x14ac:dyDescent="0.25">
      <c r="A221" s="106"/>
      <c r="B221" s="433"/>
      <c r="C221" s="448"/>
      <c r="D221" s="434"/>
      <c r="E221" s="272"/>
      <c r="F221" s="272"/>
      <c r="G221" s="272"/>
      <c r="H221" s="273"/>
    </row>
    <row r="222" spans="1:10" x14ac:dyDescent="0.25">
      <c r="A222" s="106"/>
      <c r="B222" s="433"/>
      <c r="C222" s="448"/>
      <c r="D222" s="434"/>
      <c r="E222" s="272"/>
      <c r="F222" s="272"/>
      <c r="G222" s="272"/>
      <c r="H222" s="273"/>
    </row>
    <row r="223" spans="1:10" x14ac:dyDescent="0.25">
      <c r="A223" s="106"/>
      <c r="B223" s="428" t="s">
        <v>135</v>
      </c>
      <c r="C223" s="429"/>
      <c r="D223" s="430"/>
      <c r="E223" s="272"/>
      <c r="F223" s="272"/>
      <c r="G223" s="272"/>
      <c r="H223" s="273"/>
    </row>
    <row r="224" spans="1:10" x14ac:dyDescent="0.25">
      <c r="A224" s="106"/>
      <c r="B224" s="425"/>
      <c r="C224" s="425"/>
      <c r="D224" s="425"/>
      <c r="E224" s="272"/>
      <c r="F224" s="272"/>
      <c r="G224" s="272"/>
      <c r="H224" s="273"/>
    </row>
    <row r="225" spans="1:10" x14ac:dyDescent="0.25">
      <c r="A225" s="106"/>
      <c r="B225" s="119"/>
      <c r="C225" s="119"/>
      <c r="D225" s="119"/>
      <c r="E225" s="120"/>
      <c r="F225" s="120"/>
      <c r="G225" s="120"/>
      <c r="H225" s="173"/>
    </row>
    <row r="226" spans="1:10" x14ac:dyDescent="0.25">
      <c r="A226" s="74" t="s">
        <v>117</v>
      </c>
      <c r="B226" s="118" t="s">
        <v>318</v>
      </c>
      <c r="C226" s="119"/>
      <c r="D226" s="119"/>
      <c r="E226" s="120"/>
      <c r="F226" s="120"/>
      <c r="G226" s="120"/>
      <c r="H226" s="173"/>
      <c r="J226" s="139"/>
    </row>
    <row r="227" spans="1:10" x14ac:dyDescent="0.25">
      <c r="A227" s="106"/>
      <c r="B227" s="423"/>
      <c r="C227" s="423"/>
      <c r="D227" s="423"/>
      <c r="E227" s="423"/>
      <c r="F227" s="423"/>
      <c r="G227" s="423"/>
      <c r="H227" s="424"/>
      <c r="J227" s="132"/>
    </row>
    <row r="228" spans="1:10" ht="43.15" customHeight="1" x14ac:dyDescent="0.25">
      <c r="A228" s="106"/>
      <c r="B228" s="423"/>
      <c r="C228" s="423"/>
      <c r="D228" s="423"/>
      <c r="E228" s="423"/>
      <c r="F228" s="423"/>
      <c r="G228" s="423"/>
      <c r="H228" s="424"/>
      <c r="J228" s="139"/>
    </row>
    <row r="229" spans="1:10" ht="15.75" thickBot="1" x14ac:dyDescent="0.3">
      <c r="A229" s="121"/>
      <c r="B229" s="174"/>
      <c r="C229" s="175"/>
      <c r="D229" s="175"/>
      <c r="E229" s="175"/>
      <c r="F229" s="175"/>
      <c r="G229" s="175"/>
      <c r="H229" s="176"/>
    </row>
    <row r="230" spans="1:10" x14ac:dyDescent="0.25">
      <c r="C230" s="163"/>
      <c r="E230" s="140"/>
      <c r="F230" s="92"/>
      <c r="G230" s="92"/>
      <c r="H230" s="92"/>
    </row>
  </sheetData>
  <sheetProtection algorithmName="SHA-512" hashValue="YluP5TNNTru3Rlxdoi+X1wOnF0rMawL3CVKwbKHhHRvkhyfjCEfACujEl7JiZdfSaoakAHowLo3wETSuAPwBmg==" saltValue="d/qwsE+VOUcuUsLDPIJzVQ==" spinCount="100000" sheet="1" objects="1" scenarios="1" insertRows="0"/>
  <mergeCells count="112">
    <mergeCell ref="B212:D212"/>
    <mergeCell ref="G160:H160"/>
    <mergeCell ref="G164:H164"/>
    <mergeCell ref="G171:H171"/>
    <mergeCell ref="G179:H179"/>
    <mergeCell ref="B24:G24"/>
    <mergeCell ref="B25:G25"/>
    <mergeCell ref="G165:H165"/>
    <mergeCell ref="G166:H166"/>
    <mergeCell ref="G167:H167"/>
    <mergeCell ref="B51:C51"/>
    <mergeCell ref="B47:C47"/>
    <mergeCell ref="B46:C46"/>
    <mergeCell ref="B45:C45"/>
    <mergeCell ref="B44:C44"/>
    <mergeCell ref="B93:C93"/>
    <mergeCell ref="B94:C94"/>
    <mergeCell ref="B95:C95"/>
    <mergeCell ref="B96:C96"/>
    <mergeCell ref="B54:C54"/>
    <mergeCell ref="B114:C114"/>
    <mergeCell ref="B115:C115"/>
    <mergeCell ref="B116:C116"/>
    <mergeCell ref="G197:H197"/>
    <mergeCell ref="G198:H198"/>
    <mergeCell ref="A202:H202"/>
    <mergeCell ref="B203:H204"/>
    <mergeCell ref="D206:H206"/>
    <mergeCell ref="E208:H208"/>
    <mergeCell ref="G172:H172"/>
    <mergeCell ref="G173:H173"/>
    <mergeCell ref="G174:H174"/>
    <mergeCell ref="G175:H175"/>
    <mergeCell ref="G181:H181"/>
    <mergeCell ref="G180:H180"/>
    <mergeCell ref="G193:H193"/>
    <mergeCell ref="G192:H192"/>
    <mergeCell ref="G191:H191"/>
    <mergeCell ref="G186:H186"/>
    <mergeCell ref="G185:H185"/>
    <mergeCell ref="G184:H184"/>
    <mergeCell ref="G183:H183"/>
    <mergeCell ref="G182:H182"/>
    <mergeCell ref="G190:H190"/>
    <mergeCell ref="B224:D224"/>
    <mergeCell ref="B227:H228"/>
    <mergeCell ref="B213:D213"/>
    <mergeCell ref="B214:D214"/>
    <mergeCell ref="B215:D215"/>
    <mergeCell ref="B216:D216"/>
    <mergeCell ref="B217:D217"/>
    <mergeCell ref="B219:D219"/>
    <mergeCell ref="B220:D220"/>
    <mergeCell ref="B221:D221"/>
    <mergeCell ref="B222:D222"/>
    <mergeCell ref="B223:D223"/>
    <mergeCell ref="G159:H159"/>
    <mergeCell ref="G144:H144"/>
    <mergeCell ref="G146:H146"/>
    <mergeCell ref="G147:H147"/>
    <mergeCell ref="G148:H148"/>
    <mergeCell ref="G149:H149"/>
    <mergeCell ref="G150:H150"/>
    <mergeCell ref="G151:H151"/>
    <mergeCell ref="G155:H155"/>
    <mergeCell ref="G156:H156"/>
    <mergeCell ref="G157:H157"/>
    <mergeCell ref="G158:H158"/>
    <mergeCell ref="D141:H141"/>
    <mergeCell ref="B85:C85"/>
    <mergeCell ref="B90:C90"/>
    <mergeCell ref="B92:C92"/>
    <mergeCell ref="B97:C97"/>
    <mergeCell ref="B106:C106"/>
    <mergeCell ref="B111:C111"/>
    <mergeCell ref="B113:C113"/>
    <mergeCell ref="B118:C118"/>
    <mergeCell ref="C127:H128"/>
    <mergeCell ref="B131:H133"/>
    <mergeCell ref="B135:H139"/>
    <mergeCell ref="B107:C107"/>
    <mergeCell ref="B108:C108"/>
    <mergeCell ref="B109:C109"/>
    <mergeCell ref="B110:C110"/>
    <mergeCell ref="B86:C86"/>
    <mergeCell ref="B87:C87"/>
    <mergeCell ref="B88:C88"/>
    <mergeCell ref="B89:C89"/>
    <mergeCell ref="B117:C117"/>
    <mergeCell ref="B17:E18"/>
    <mergeCell ref="B76:C76"/>
    <mergeCell ref="A28:H28"/>
    <mergeCell ref="B29:H30"/>
    <mergeCell ref="E37:H37"/>
    <mergeCell ref="B43:C43"/>
    <mergeCell ref="B48:C48"/>
    <mergeCell ref="B50:C50"/>
    <mergeCell ref="B55:C55"/>
    <mergeCell ref="B64:C64"/>
    <mergeCell ref="B69:C69"/>
    <mergeCell ref="B71:C71"/>
    <mergeCell ref="B53:C53"/>
    <mergeCell ref="B52:C52"/>
    <mergeCell ref="B73:C73"/>
    <mergeCell ref="B74:C74"/>
    <mergeCell ref="B75:C75"/>
    <mergeCell ref="B65:C65"/>
    <mergeCell ref="B66:C66"/>
    <mergeCell ref="B67:C67"/>
    <mergeCell ref="B68:C68"/>
    <mergeCell ref="B72:C72"/>
    <mergeCell ref="D33:H35"/>
  </mergeCells>
  <conditionalFormatting sqref="A41">
    <cfRule type="expression" dxfId="176" priority="4">
      <formula>$F$17="no"</formula>
    </cfRule>
  </conditionalFormatting>
  <conditionalFormatting sqref="A28:H32 A33:D33 A34:C35 A36:H164 A165:G167 A168:H171 A172:G175 A176:H179 A180:G186 A187:H190 A191:G193 A194:H229">
    <cfRule type="expression" dxfId="175" priority="1">
      <formula>AND($F$11="no",$F$13="no",$F$15="no",$F$20="no")</formula>
    </cfRule>
  </conditionalFormatting>
  <conditionalFormatting sqref="A62:H64 A65:B68 D65:H68 A69:H71 A72:B75 D72:H75 A76:H85 A86:B89 D86:H89 A90:H92 A93:B96 D93:H96 A97:H106 A107:B110 D107:H110 A111:H113 A114:B117 D114:H117 A118:H124 A170:H171 A172:G175 A176:H179 A180:G186 A187:H190 A191:G193 A194:H194">
    <cfRule type="expression" dxfId="174" priority="5">
      <formula>$F$17="no"</formula>
    </cfRule>
  </conditionalFormatting>
  <conditionalFormatting sqref="B196">
    <cfRule type="expression" dxfId="173" priority="22">
      <formula>$F$20="no"</formula>
    </cfRule>
  </conditionalFormatting>
  <conditionalFormatting sqref="C163">
    <cfRule type="expression" dxfId="172" priority="3">
      <formula>$F$17="no"</formula>
    </cfRule>
  </conditionalFormatting>
  <conditionalFormatting sqref="C196">
    <cfRule type="expression" dxfId="171" priority="2">
      <formula>$F$17="no"</formula>
    </cfRule>
  </conditionalFormatting>
  <conditionalFormatting sqref="E43:E48 E50:E56 E58:E61 E71:E77 E79:E82 E92:E98 E100:E103 E113:E119 E121:E124 B145:H152 E219:E224">
    <cfRule type="expression" dxfId="170" priority="75">
      <formula>$F$11="no"</formula>
    </cfRule>
  </conditionalFormatting>
  <conditionalFormatting sqref="E64:E69">
    <cfRule type="expression" dxfId="169" priority="50">
      <formula>$F$11="no"</formula>
    </cfRule>
  </conditionalFormatting>
  <conditionalFormatting sqref="E85:E90">
    <cfRule type="expression" dxfId="168" priority="38">
      <formula>$F$11="no"</formula>
    </cfRule>
  </conditionalFormatting>
  <conditionalFormatting sqref="E106:E111">
    <cfRule type="expression" dxfId="167" priority="26">
      <formula>$F$11="no"</formula>
    </cfRule>
  </conditionalFormatting>
  <conditionalFormatting sqref="E212:E217">
    <cfRule type="expression" dxfId="166" priority="9">
      <formula>$F$11="no"</formula>
    </cfRule>
  </conditionalFormatting>
  <conditionalFormatting sqref="F43:F48 F50:F56 F58:F61 F71:F77 F79:F82 F92:F98 F100:F103 F113:F119 F121:F124 B154:H161 F219:F224">
    <cfRule type="expression" dxfId="165" priority="74">
      <formula>$F$13="no"</formula>
    </cfRule>
  </conditionalFormatting>
  <conditionalFormatting sqref="F64:F69">
    <cfRule type="expression" dxfId="164" priority="49">
      <formula>$F$13="no"</formula>
    </cfRule>
  </conditionalFormatting>
  <conditionalFormatting sqref="F85:F90">
    <cfRule type="expression" dxfId="163" priority="37">
      <formula>$F$13="no"</formula>
    </cfRule>
  </conditionalFormatting>
  <conditionalFormatting sqref="F106:F111">
    <cfRule type="expression" dxfId="162" priority="25">
      <formula>$F$13="no"</formula>
    </cfRule>
  </conditionalFormatting>
  <conditionalFormatting sqref="F212:F217">
    <cfRule type="expression" dxfId="161" priority="8">
      <formula>$F$13="no"</formula>
    </cfRule>
  </conditionalFormatting>
  <conditionalFormatting sqref="G43:G48 G50:G56 G58:G61 G64:G69 G71:G77 G79:G82 G85:G90 G92:G98 G100:G103 G106:G111 G113:G119 G121:G124 B163:H164 B165:G167 B168:H171 B172:G175 B176:H179 B180:G186 B187:H190 B191:G193 B194:H194 G212:G217 G219:G224">
    <cfRule type="expression" dxfId="160" priority="73">
      <formula>$F$15="no"</formula>
    </cfRule>
  </conditionalFormatting>
  <conditionalFormatting sqref="H43:H48 H50:H56 H58:H61 H71:H77 H79:H82 H92:H98 H100:H103 H113:H119 H121:H124 C196:H199 H219:H224">
    <cfRule type="expression" dxfId="159" priority="72">
      <formula>$F$20="no"</formula>
    </cfRule>
  </conditionalFormatting>
  <conditionalFormatting sqref="H64:H69">
    <cfRule type="expression" dxfId="158" priority="47">
      <formula>$F$20="no"</formula>
    </cfRule>
  </conditionalFormatting>
  <conditionalFormatting sqref="H85:H90">
    <cfRule type="expression" dxfId="157" priority="35">
      <formula>$F$20="no"</formula>
    </cfRule>
  </conditionalFormatting>
  <conditionalFormatting sqref="H106:H111">
    <cfRule type="expression" dxfId="156" priority="23">
      <formula>$F$20="no"</formula>
    </cfRule>
  </conditionalFormatting>
  <conditionalFormatting sqref="H212:H217">
    <cfRule type="expression" dxfId="155" priority="6">
      <formula>$F$20="no"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'Yes or No'!$A:$A</xm:f>
          </x14:formula1>
          <xm:sqref>F11 F13 F15 F20 F17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J228"/>
  <sheetViews>
    <sheetView showGridLines="0" zoomScaleNormal="100" workbookViewId="0">
      <selection activeCell="A2" sqref="A2"/>
    </sheetView>
  </sheetViews>
  <sheetFormatPr defaultColWidth="9.140625" defaultRowHeight="15" x14ac:dyDescent="0.25"/>
  <cols>
    <col min="1" max="1" width="3" style="44" customWidth="1"/>
    <col min="2" max="2" width="12.28515625" style="44" customWidth="1"/>
    <col min="3" max="3" width="43.5703125" style="44" customWidth="1"/>
    <col min="4" max="4" width="19.28515625" style="44" customWidth="1"/>
    <col min="5" max="8" width="17.42578125" style="44" customWidth="1"/>
    <col min="9" max="9" width="3.140625" style="44" customWidth="1"/>
    <col min="10" max="16384" width="9.140625" style="44"/>
  </cols>
  <sheetData>
    <row r="1" spans="1:8" ht="18.75" customHeight="1" x14ac:dyDescent="0.3">
      <c r="A1" s="43" t="str">
        <f>'Cover and Instructions'!A1</f>
        <v>Georgia Traditional Medicaid (Fee-for-Service) MHPAEA Parity</v>
      </c>
      <c r="H1" s="45" t="s">
        <v>524</v>
      </c>
    </row>
    <row r="2" spans="1:8" ht="26.25" x14ac:dyDescent="0.4">
      <c r="A2" s="46" t="s">
        <v>16</v>
      </c>
    </row>
    <row r="3" spans="1:8" ht="21" x14ac:dyDescent="0.35">
      <c r="A3" s="48" t="s">
        <v>292</v>
      </c>
    </row>
    <row r="5" spans="1:8" x14ac:dyDescent="0.25">
      <c r="A5" s="50" t="s">
        <v>0</v>
      </c>
      <c r="C5" s="51" t="str">
        <f>'Cover and Instructions'!$D$4</f>
        <v>Georgia Traditional Medicaid</v>
      </c>
      <c r="D5" s="51"/>
      <c r="E5" s="51"/>
      <c r="F5" s="51"/>
      <c r="G5" s="51"/>
    </row>
    <row r="6" spans="1:8" x14ac:dyDescent="0.25">
      <c r="A6" s="50" t="s">
        <v>473</v>
      </c>
      <c r="C6" s="51" t="str">
        <f>'Cover and Instructions'!D5</f>
        <v>Fee-For-Service</v>
      </c>
      <c r="D6" s="51"/>
      <c r="E6" s="51"/>
      <c r="F6" s="51"/>
      <c r="G6" s="51"/>
    </row>
    <row r="7" spans="1:8" ht="15.75" thickBot="1" x14ac:dyDescent="0.3"/>
    <row r="8" spans="1:8" x14ac:dyDescent="0.25">
      <c r="A8" s="53" t="s">
        <v>357</v>
      </c>
      <c r="B8" s="54"/>
      <c r="C8" s="54"/>
      <c r="D8" s="54"/>
      <c r="E8" s="54"/>
      <c r="F8" s="54"/>
      <c r="G8" s="54"/>
      <c r="H8" s="55"/>
    </row>
    <row r="9" spans="1:8" ht="15" customHeight="1" x14ac:dyDescent="0.25">
      <c r="A9" s="56" t="s">
        <v>356</v>
      </c>
      <c r="B9" s="127"/>
      <c r="C9" s="127"/>
      <c r="D9" s="127"/>
      <c r="E9" s="127"/>
      <c r="F9" s="127"/>
      <c r="G9" s="127"/>
      <c r="H9" s="128"/>
    </row>
    <row r="10" spans="1:8" x14ac:dyDescent="0.25">
      <c r="A10" s="59"/>
      <c r="B10" s="60"/>
      <c r="C10" s="60"/>
      <c r="D10" s="60"/>
      <c r="E10" s="60"/>
      <c r="F10" s="60"/>
      <c r="G10" s="60"/>
      <c r="H10" s="61"/>
    </row>
    <row r="11" spans="1:8" x14ac:dyDescent="0.25">
      <c r="A11" s="62" t="s">
        <v>352</v>
      </c>
      <c r="B11" s="63" t="s">
        <v>374</v>
      </c>
      <c r="C11" s="60"/>
      <c r="D11" s="60"/>
      <c r="E11" s="60"/>
      <c r="F11" s="129" t="s">
        <v>354</v>
      </c>
      <c r="G11" s="65" t="str">
        <f>IF(F11="yes","  Complete Section 1 and Section 2","")</f>
        <v/>
      </c>
      <c r="H11" s="61"/>
    </row>
    <row r="12" spans="1:8" ht="6" customHeight="1" x14ac:dyDescent="0.25">
      <c r="A12" s="62"/>
      <c r="B12" s="63"/>
      <c r="C12" s="60"/>
      <c r="D12" s="60"/>
      <c r="E12" s="60"/>
      <c r="F12" s="60"/>
      <c r="G12" s="65"/>
      <c r="H12" s="61"/>
    </row>
    <row r="13" spans="1:8" x14ac:dyDescent="0.25">
      <c r="A13" s="62" t="s">
        <v>355</v>
      </c>
      <c r="B13" s="63" t="s">
        <v>375</v>
      </c>
      <c r="C13" s="60"/>
      <c r="D13" s="60"/>
      <c r="E13" s="60"/>
      <c r="F13" s="129" t="s">
        <v>354</v>
      </c>
      <c r="G13" s="65" t="str">
        <f>IF(F13="yes","  Complete Section 1 and Section 2","")</f>
        <v/>
      </c>
      <c r="H13" s="61"/>
    </row>
    <row r="14" spans="1:8" ht="6" customHeight="1" x14ac:dyDescent="0.25">
      <c r="A14" s="62"/>
      <c r="B14" s="63"/>
      <c r="C14" s="60"/>
      <c r="D14" s="60"/>
      <c r="E14" s="60"/>
      <c r="F14" s="60"/>
      <c r="G14" s="65"/>
      <c r="H14" s="61"/>
    </row>
    <row r="15" spans="1:8" x14ac:dyDescent="0.25">
      <c r="A15" s="62" t="s">
        <v>360</v>
      </c>
      <c r="B15" s="63" t="s">
        <v>376</v>
      </c>
      <c r="C15" s="60"/>
      <c r="D15" s="60"/>
      <c r="E15" s="60"/>
      <c r="F15" s="64" t="s">
        <v>354</v>
      </c>
      <c r="G15" s="65" t="str">
        <f>IF(F15="yes","  Complete Section 1 and Section 2","")</f>
        <v/>
      </c>
      <c r="H15" s="61"/>
    </row>
    <row r="16" spans="1:8" ht="6" customHeight="1" x14ac:dyDescent="0.25">
      <c r="A16" s="62"/>
      <c r="B16" s="63"/>
      <c r="C16" s="60"/>
      <c r="D16" s="60"/>
      <c r="E16" s="60"/>
      <c r="F16" s="60"/>
      <c r="G16" s="65"/>
      <c r="H16" s="61"/>
    </row>
    <row r="17" spans="1:10" x14ac:dyDescent="0.25">
      <c r="A17" s="62" t="s">
        <v>361</v>
      </c>
      <c r="B17" s="435" t="s">
        <v>467</v>
      </c>
      <c r="C17" s="435"/>
      <c r="D17" s="435"/>
      <c r="E17" s="435"/>
      <c r="F17" s="129" t="s">
        <v>354</v>
      </c>
      <c r="G17" s="65" t="str">
        <f>IF(F17="yes","  Report each income level in separate tiers in Section 1 and Section 2","")</f>
        <v/>
      </c>
      <c r="H17" s="61"/>
    </row>
    <row r="18" spans="1:10" x14ac:dyDescent="0.25">
      <c r="A18" s="62"/>
      <c r="B18" s="435"/>
      <c r="C18" s="435"/>
      <c r="D18" s="435"/>
      <c r="E18" s="435"/>
      <c r="F18" s="60"/>
      <c r="G18" s="65"/>
      <c r="H18" s="61"/>
    </row>
    <row r="19" spans="1:10" ht="6" customHeight="1" x14ac:dyDescent="0.25">
      <c r="A19" s="62"/>
      <c r="B19" s="63"/>
      <c r="C19" s="60"/>
      <c r="D19" s="60"/>
      <c r="E19" s="60"/>
      <c r="F19" s="60"/>
      <c r="G19" s="65"/>
      <c r="H19" s="61"/>
    </row>
    <row r="20" spans="1:10" x14ac:dyDescent="0.25">
      <c r="A20" s="62" t="s">
        <v>460</v>
      </c>
      <c r="B20" s="63" t="s">
        <v>377</v>
      </c>
      <c r="C20" s="60"/>
      <c r="D20" s="60"/>
      <c r="E20" s="60"/>
      <c r="F20" s="129" t="s">
        <v>354</v>
      </c>
      <c r="G20" s="65" t="str">
        <f>IF(F20="yes","  Complete Section 1 and Section 2","")</f>
        <v/>
      </c>
      <c r="H20" s="61"/>
    </row>
    <row r="21" spans="1:10" ht="6" customHeight="1" x14ac:dyDescent="0.25">
      <c r="A21" s="62"/>
      <c r="B21" s="63"/>
      <c r="C21" s="60"/>
      <c r="D21" s="60"/>
      <c r="E21" s="60"/>
      <c r="F21" s="60"/>
      <c r="G21" s="65"/>
      <c r="H21" s="130"/>
    </row>
    <row r="22" spans="1:10" x14ac:dyDescent="0.25">
      <c r="A22" s="62" t="s">
        <v>447</v>
      </c>
      <c r="B22" s="63"/>
      <c r="C22" s="60"/>
      <c r="D22" s="60"/>
      <c r="E22" s="60"/>
      <c r="F22" s="67"/>
      <c r="G22" s="65"/>
      <c r="H22" s="130"/>
    </row>
    <row r="23" spans="1:10" x14ac:dyDescent="0.25">
      <c r="A23" s="62"/>
      <c r="B23" s="63" t="s">
        <v>448</v>
      </c>
      <c r="C23" s="60"/>
      <c r="D23" s="60"/>
      <c r="E23" s="60"/>
      <c r="F23" s="67"/>
      <c r="G23" s="65"/>
      <c r="H23" s="130"/>
    </row>
    <row r="24" spans="1:10" x14ac:dyDescent="0.25">
      <c r="A24" s="62"/>
      <c r="B24" s="444" t="s">
        <v>626</v>
      </c>
      <c r="C24" s="444"/>
      <c r="D24" s="444"/>
      <c r="E24" s="444"/>
      <c r="F24" s="444"/>
      <c r="G24" s="444"/>
      <c r="H24" s="130"/>
      <c r="J24" s="132"/>
    </row>
    <row r="25" spans="1:10" x14ac:dyDescent="0.25">
      <c r="A25" s="62"/>
      <c r="B25" s="445"/>
      <c r="C25" s="445"/>
      <c r="D25" s="445"/>
      <c r="E25" s="445"/>
      <c r="F25" s="445"/>
      <c r="G25" s="445"/>
      <c r="H25" s="130"/>
      <c r="J25" s="133"/>
    </row>
    <row r="26" spans="1:10" ht="15.75" thickBot="1" x14ac:dyDescent="0.3">
      <c r="A26" s="68"/>
      <c r="B26" s="69"/>
      <c r="C26" s="70"/>
      <c r="D26" s="70"/>
      <c r="E26" s="70"/>
      <c r="F26" s="70"/>
      <c r="G26" s="70"/>
      <c r="H26" s="134"/>
    </row>
    <row r="27" spans="1:10" ht="15.75" thickBot="1" x14ac:dyDescent="0.3">
      <c r="A27" s="96"/>
      <c r="B27" s="96"/>
      <c r="C27" s="96"/>
      <c r="D27" s="96"/>
      <c r="E27" s="96"/>
      <c r="F27" s="96"/>
      <c r="G27" s="96"/>
      <c r="H27" s="183"/>
    </row>
    <row r="28" spans="1:10" ht="16.5" thickBot="1" x14ac:dyDescent="0.3">
      <c r="A28" s="412" t="s">
        <v>379</v>
      </c>
      <c r="B28" s="413"/>
      <c r="C28" s="413"/>
      <c r="D28" s="413"/>
      <c r="E28" s="413"/>
      <c r="F28" s="413"/>
      <c r="G28" s="413"/>
      <c r="H28" s="414"/>
    </row>
    <row r="29" spans="1:10" x14ac:dyDescent="0.25">
      <c r="A29" s="74" t="s">
        <v>112</v>
      </c>
      <c r="B29" s="438" t="s">
        <v>350</v>
      </c>
      <c r="C29" s="438"/>
      <c r="D29" s="438"/>
      <c r="E29" s="438"/>
      <c r="F29" s="438"/>
      <c r="G29" s="438"/>
      <c r="H29" s="439"/>
    </row>
    <row r="30" spans="1:10" x14ac:dyDescent="0.25">
      <c r="A30" s="74"/>
      <c r="B30" s="440"/>
      <c r="C30" s="440"/>
      <c r="D30" s="440"/>
      <c r="E30" s="440"/>
      <c r="F30" s="440"/>
      <c r="G30" s="440"/>
      <c r="H30" s="441"/>
    </row>
    <row r="31" spans="1:10" x14ac:dyDescent="0.25">
      <c r="A31" s="74"/>
      <c r="B31" s="77" t="s">
        <v>291</v>
      </c>
      <c r="C31" s="78"/>
      <c r="D31" s="78"/>
      <c r="E31" s="78"/>
      <c r="F31" s="78"/>
      <c r="G31" s="78"/>
      <c r="H31" s="79"/>
    </row>
    <row r="32" spans="1:10" x14ac:dyDescent="0.25">
      <c r="A32" s="74"/>
      <c r="C32" s="78"/>
      <c r="D32" s="78"/>
      <c r="E32" s="78"/>
      <c r="F32" s="78"/>
      <c r="G32" s="78"/>
      <c r="H32" s="79"/>
    </row>
    <row r="33" spans="1:10" x14ac:dyDescent="0.25">
      <c r="A33" s="74"/>
      <c r="B33" s="50" t="s">
        <v>395</v>
      </c>
      <c r="D33" s="423" t="s">
        <v>459</v>
      </c>
      <c r="E33" s="423"/>
      <c r="F33" s="423"/>
      <c r="G33" s="423"/>
      <c r="H33" s="424"/>
    </row>
    <row r="34" spans="1:10" ht="15" customHeight="1" x14ac:dyDescent="0.25">
      <c r="A34" s="74"/>
      <c r="B34" s="50"/>
      <c r="D34" s="423"/>
      <c r="E34" s="423"/>
      <c r="F34" s="423"/>
      <c r="G34" s="423"/>
      <c r="H34" s="424"/>
    </row>
    <row r="35" spans="1:10" x14ac:dyDescent="0.25">
      <c r="A35" s="74"/>
      <c r="B35" s="50"/>
      <c r="D35" s="423"/>
      <c r="E35" s="423"/>
      <c r="F35" s="423"/>
      <c r="G35" s="423"/>
      <c r="H35" s="424"/>
    </row>
    <row r="36" spans="1:10" x14ac:dyDescent="0.25">
      <c r="A36" s="74"/>
      <c r="C36" s="78"/>
      <c r="D36" s="78"/>
      <c r="E36" s="78"/>
      <c r="F36" s="78"/>
      <c r="G36" s="78"/>
      <c r="H36" s="79"/>
    </row>
    <row r="37" spans="1:10" ht="15" customHeight="1" x14ac:dyDescent="0.25">
      <c r="A37" s="106"/>
      <c r="B37" s="78"/>
      <c r="C37" s="78"/>
      <c r="D37" s="78"/>
      <c r="E37" s="442" t="s">
        <v>272</v>
      </c>
      <c r="F37" s="442"/>
      <c r="G37" s="442"/>
      <c r="H37" s="443"/>
    </row>
    <row r="38" spans="1:10" x14ac:dyDescent="0.25">
      <c r="A38" s="106"/>
      <c r="E38" s="80" t="s">
        <v>140</v>
      </c>
      <c r="F38" s="80" t="s">
        <v>140</v>
      </c>
      <c r="G38" s="80" t="s">
        <v>140</v>
      </c>
      <c r="H38" s="81" t="s">
        <v>140</v>
      </c>
    </row>
    <row r="39" spans="1:10" x14ac:dyDescent="0.25">
      <c r="A39" s="106"/>
      <c r="B39" s="80"/>
      <c r="C39" s="80"/>
      <c r="D39" s="80" t="s">
        <v>147</v>
      </c>
      <c r="E39" s="80" t="s">
        <v>143</v>
      </c>
      <c r="F39" s="80" t="s">
        <v>143</v>
      </c>
      <c r="G39" s="80" t="s">
        <v>143</v>
      </c>
      <c r="H39" s="81" t="s">
        <v>143</v>
      </c>
    </row>
    <row r="40" spans="1:10" x14ac:dyDescent="0.25">
      <c r="A40" s="106"/>
      <c r="B40" s="82" t="s">
        <v>174</v>
      </c>
      <c r="C40" s="83"/>
      <c r="D40" s="83" t="s">
        <v>140</v>
      </c>
      <c r="E40" s="83" t="s">
        <v>332</v>
      </c>
      <c r="F40" s="83" t="s">
        <v>130</v>
      </c>
      <c r="G40" s="83" t="s">
        <v>267</v>
      </c>
      <c r="H40" s="135" t="s">
        <v>268</v>
      </c>
    </row>
    <row r="41" spans="1:10" x14ac:dyDescent="0.25">
      <c r="A41" s="137" t="s">
        <v>443</v>
      </c>
      <c r="B41" s="138"/>
      <c r="C41" s="80"/>
      <c r="D41" s="80"/>
      <c r="E41" s="80"/>
      <c r="F41" s="80"/>
      <c r="G41" s="80"/>
      <c r="H41" s="81"/>
    </row>
    <row r="42" spans="1:10" ht="21.95" customHeight="1" x14ac:dyDescent="0.25">
      <c r="A42" s="106"/>
      <c r="B42" s="88" t="s">
        <v>269</v>
      </c>
      <c r="C42" s="80"/>
      <c r="D42" s="80"/>
      <c r="E42" s="80"/>
      <c r="F42" s="80"/>
      <c r="G42" s="80"/>
      <c r="H42" s="81"/>
      <c r="J42" s="136"/>
    </row>
    <row r="43" spans="1:10" ht="15" customHeight="1" x14ac:dyDescent="0.25">
      <c r="A43" s="106"/>
      <c r="B43" s="425"/>
      <c r="C43" s="425"/>
      <c r="D43" s="261"/>
      <c r="E43" s="262"/>
      <c r="F43" s="262"/>
      <c r="G43" s="263"/>
      <c r="H43" s="264"/>
      <c r="J43" s="139"/>
    </row>
    <row r="44" spans="1:10" ht="15" customHeight="1" x14ac:dyDescent="0.25">
      <c r="A44" s="106"/>
      <c r="B44" s="433"/>
      <c r="C44" s="434"/>
      <c r="D44" s="261"/>
      <c r="E44" s="262"/>
      <c r="F44" s="262"/>
      <c r="G44" s="263"/>
      <c r="H44" s="264"/>
      <c r="J44" s="139"/>
    </row>
    <row r="45" spans="1:10" ht="15" customHeight="1" x14ac:dyDescent="0.25">
      <c r="A45" s="106"/>
      <c r="B45" s="433"/>
      <c r="C45" s="434"/>
      <c r="D45" s="261"/>
      <c r="E45" s="262"/>
      <c r="F45" s="262"/>
      <c r="G45" s="263"/>
      <c r="H45" s="264"/>
      <c r="J45" s="139"/>
    </row>
    <row r="46" spans="1:10" ht="15" customHeight="1" x14ac:dyDescent="0.25">
      <c r="A46" s="106"/>
      <c r="B46" s="433"/>
      <c r="C46" s="434"/>
      <c r="D46" s="261"/>
      <c r="E46" s="262"/>
      <c r="F46" s="262"/>
      <c r="G46" s="263"/>
      <c r="H46" s="264"/>
      <c r="J46" s="139"/>
    </row>
    <row r="47" spans="1:10" ht="15" customHeight="1" x14ac:dyDescent="0.25">
      <c r="A47" s="106"/>
      <c r="B47" s="428" t="s">
        <v>135</v>
      </c>
      <c r="C47" s="430"/>
      <c r="D47" s="261"/>
      <c r="E47" s="262"/>
      <c r="F47" s="262"/>
      <c r="G47" s="263"/>
      <c r="H47" s="264"/>
      <c r="J47" s="139"/>
    </row>
    <row r="48" spans="1:10" x14ac:dyDescent="0.25">
      <c r="A48" s="106"/>
      <c r="B48" s="425"/>
      <c r="C48" s="425"/>
      <c r="D48" s="262"/>
      <c r="E48" s="262"/>
      <c r="F48" s="262"/>
      <c r="G48" s="265"/>
      <c r="H48" s="266"/>
    </row>
    <row r="49" spans="1:8" ht="21.95" customHeight="1" x14ac:dyDescent="0.25">
      <c r="A49" s="106"/>
      <c r="B49" s="88" t="s">
        <v>270</v>
      </c>
      <c r="C49" s="113"/>
      <c r="D49" s="140"/>
      <c r="E49" s="140"/>
      <c r="F49" s="140"/>
      <c r="G49" s="141"/>
      <c r="H49" s="142"/>
    </row>
    <row r="50" spans="1:8" x14ac:dyDescent="0.25">
      <c r="A50" s="106"/>
      <c r="B50" s="425"/>
      <c r="C50" s="425"/>
      <c r="D50" s="262"/>
      <c r="E50" s="262"/>
      <c r="F50" s="262"/>
      <c r="G50" s="265"/>
      <c r="H50" s="266"/>
    </row>
    <row r="51" spans="1:8" x14ac:dyDescent="0.25">
      <c r="A51" s="106"/>
      <c r="B51" s="433"/>
      <c r="C51" s="434"/>
      <c r="D51" s="262"/>
      <c r="E51" s="262"/>
      <c r="F51" s="262"/>
      <c r="G51" s="265"/>
      <c r="H51" s="266"/>
    </row>
    <row r="52" spans="1:8" x14ac:dyDescent="0.25">
      <c r="A52" s="106"/>
      <c r="B52" s="433"/>
      <c r="C52" s="434"/>
      <c r="D52" s="262"/>
      <c r="E52" s="262"/>
      <c r="F52" s="262"/>
      <c r="G52" s="265"/>
      <c r="H52" s="266"/>
    </row>
    <row r="53" spans="1:8" x14ac:dyDescent="0.25">
      <c r="A53" s="106"/>
      <c r="B53" s="433"/>
      <c r="C53" s="434"/>
      <c r="D53" s="262"/>
      <c r="E53" s="262"/>
      <c r="F53" s="262"/>
      <c r="G53" s="265"/>
      <c r="H53" s="266"/>
    </row>
    <row r="54" spans="1:8" x14ac:dyDescent="0.25">
      <c r="A54" s="106"/>
      <c r="B54" s="428" t="s">
        <v>135</v>
      </c>
      <c r="C54" s="430"/>
      <c r="D54" s="262"/>
      <c r="E54" s="262"/>
      <c r="F54" s="262"/>
      <c r="G54" s="265"/>
      <c r="H54" s="266"/>
    </row>
    <row r="55" spans="1:8" x14ac:dyDescent="0.25">
      <c r="A55" s="106"/>
      <c r="B55" s="425"/>
      <c r="C55" s="425"/>
      <c r="D55" s="262"/>
      <c r="E55" s="262"/>
      <c r="F55" s="262"/>
      <c r="G55" s="265"/>
      <c r="H55" s="266"/>
    </row>
    <row r="56" spans="1:8" x14ac:dyDescent="0.25">
      <c r="A56" s="106"/>
      <c r="B56" s="143"/>
      <c r="C56" s="120"/>
      <c r="D56" s="144">
        <f>SUM(D43:D55)</f>
        <v>0</v>
      </c>
      <c r="E56" s="145">
        <f>SUM(E43:E55)</f>
        <v>0</v>
      </c>
      <c r="F56" s="145">
        <f>SUM(F43:F55)</f>
        <v>0</v>
      </c>
      <c r="G56" s="144">
        <f>SUM(G43:G55)</f>
        <v>0</v>
      </c>
      <c r="H56" s="146">
        <f>SUM(H43:H55)</f>
        <v>0</v>
      </c>
    </row>
    <row r="57" spans="1:8" x14ac:dyDescent="0.25">
      <c r="A57" s="74" t="s">
        <v>113</v>
      </c>
      <c r="B57" s="50" t="s">
        <v>279</v>
      </c>
      <c r="C57" s="120"/>
      <c r="D57" s="147"/>
      <c r="E57" s="147"/>
      <c r="F57" s="147"/>
      <c r="G57" s="141"/>
      <c r="H57" s="142"/>
    </row>
    <row r="58" spans="1:8" x14ac:dyDescent="0.25">
      <c r="A58" s="106"/>
      <c r="C58" s="44" t="s">
        <v>265</v>
      </c>
      <c r="D58" s="144">
        <f>D56</f>
        <v>0</v>
      </c>
      <c r="E58" s="145">
        <f t="shared" ref="E58:H58" si="0">E56</f>
        <v>0</v>
      </c>
      <c r="F58" s="145">
        <f t="shared" si="0"/>
        <v>0</v>
      </c>
      <c r="G58" s="144">
        <f t="shared" si="0"/>
        <v>0</v>
      </c>
      <c r="H58" s="150">
        <f t="shared" si="0"/>
        <v>0</v>
      </c>
    </row>
    <row r="59" spans="1:8" x14ac:dyDescent="0.25">
      <c r="A59" s="106"/>
      <c r="C59" s="44" t="s">
        <v>266</v>
      </c>
      <c r="E59" s="300" t="e">
        <f>E58/D58</f>
        <v>#DIV/0!</v>
      </c>
      <c r="F59" s="300" t="e">
        <f>F58/D58</f>
        <v>#DIV/0!</v>
      </c>
      <c r="G59" s="300" t="e">
        <f>G58/D58</f>
        <v>#DIV/0!</v>
      </c>
      <c r="H59" s="301" t="e">
        <f>H58/D58</f>
        <v>#DIV/0!</v>
      </c>
    </row>
    <row r="60" spans="1:8" x14ac:dyDescent="0.25">
      <c r="A60" s="106"/>
      <c r="C60" s="44" t="s">
        <v>280</v>
      </c>
      <c r="E60" s="92" t="e">
        <f>IF(E59&gt;=(2/3),"Yes","No")</f>
        <v>#DIV/0!</v>
      </c>
      <c r="F60" s="92" t="e">
        <f>IF(F59&gt;=(2/3),"Yes","No")</f>
        <v>#DIV/0!</v>
      </c>
      <c r="G60" s="92" t="e">
        <f>IF(G59&gt;=(2/3),"Yes","No")</f>
        <v>#DIV/0!</v>
      </c>
      <c r="H60" s="151" t="e">
        <f>IF(H59&gt;=(2/3),"Yes","No")</f>
        <v>#DIV/0!</v>
      </c>
    </row>
    <row r="61" spans="1:8" x14ac:dyDescent="0.25">
      <c r="A61" s="106"/>
      <c r="B61" s="84"/>
      <c r="C61" s="84"/>
      <c r="D61" s="84"/>
      <c r="E61" s="152" t="e">
        <f>IF(E60="No", "Note A", "Note B")</f>
        <v>#DIV/0!</v>
      </c>
      <c r="F61" s="152" t="e">
        <f>IF(F60="No", "Note A", "Note B")</f>
        <v>#DIV/0!</v>
      </c>
      <c r="G61" s="152" t="e">
        <f>IF(G60="No", "Note A", "Note B")</f>
        <v>#DIV/0!</v>
      </c>
      <c r="H61" s="153" t="e">
        <f>IF(H60="No", "Note A", "Note B")</f>
        <v>#DIV/0!</v>
      </c>
    </row>
    <row r="62" spans="1:8" x14ac:dyDescent="0.25">
      <c r="A62" s="137" t="s">
        <v>444</v>
      </c>
      <c r="B62" s="138"/>
      <c r="C62" s="80"/>
      <c r="D62" s="80"/>
      <c r="E62" s="80"/>
      <c r="F62" s="80"/>
      <c r="G62" s="80"/>
      <c r="H62" s="81"/>
    </row>
    <row r="63" spans="1:8" ht="19.5" customHeight="1" x14ac:dyDescent="0.25">
      <c r="A63" s="106"/>
      <c r="B63" s="88" t="s">
        <v>269</v>
      </c>
      <c r="C63" s="80"/>
      <c r="D63" s="80"/>
      <c r="E63" s="80"/>
      <c r="F63" s="80"/>
      <c r="G63" s="80"/>
      <c r="H63" s="81"/>
    </row>
    <row r="64" spans="1:8" x14ac:dyDescent="0.25">
      <c r="A64" s="106"/>
      <c r="B64" s="425"/>
      <c r="C64" s="425"/>
      <c r="D64" s="261"/>
      <c r="E64" s="262"/>
      <c r="F64" s="262"/>
      <c r="G64" s="263"/>
      <c r="H64" s="264"/>
    </row>
    <row r="65" spans="1:8" x14ac:dyDescent="0.25">
      <c r="A65" s="106"/>
      <c r="B65" s="433"/>
      <c r="C65" s="434"/>
      <c r="D65" s="261"/>
      <c r="E65" s="262"/>
      <c r="F65" s="262"/>
      <c r="G65" s="263"/>
      <c r="H65" s="264"/>
    </row>
    <row r="66" spans="1:8" x14ac:dyDescent="0.25">
      <c r="A66" s="106"/>
      <c r="B66" s="433"/>
      <c r="C66" s="434"/>
      <c r="D66" s="261"/>
      <c r="E66" s="262"/>
      <c r="F66" s="262"/>
      <c r="G66" s="263"/>
      <c r="H66" s="264"/>
    </row>
    <row r="67" spans="1:8" x14ac:dyDescent="0.25">
      <c r="A67" s="106"/>
      <c r="B67" s="433"/>
      <c r="C67" s="434"/>
      <c r="D67" s="261"/>
      <c r="E67" s="262"/>
      <c r="F67" s="262"/>
      <c r="G67" s="263"/>
      <c r="H67" s="264"/>
    </row>
    <row r="68" spans="1:8" x14ac:dyDescent="0.25">
      <c r="A68" s="106"/>
      <c r="B68" s="428" t="s">
        <v>135</v>
      </c>
      <c r="C68" s="430"/>
      <c r="D68" s="261"/>
      <c r="E68" s="262"/>
      <c r="F68" s="262"/>
      <c r="G68" s="263"/>
      <c r="H68" s="264"/>
    </row>
    <row r="69" spans="1:8" x14ac:dyDescent="0.25">
      <c r="A69" s="106"/>
      <c r="B69" s="425"/>
      <c r="C69" s="425"/>
      <c r="D69" s="262"/>
      <c r="E69" s="262"/>
      <c r="F69" s="262"/>
      <c r="G69" s="265"/>
      <c r="H69" s="266"/>
    </row>
    <row r="70" spans="1:8" ht="19.5" customHeight="1" x14ac:dyDescent="0.25">
      <c r="A70" s="106"/>
      <c r="B70" s="88" t="s">
        <v>270</v>
      </c>
      <c r="C70" s="113"/>
      <c r="D70" s="140"/>
      <c r="E70" s="140"/>
      <c r="F70" s="140"/>
      <c r="G70" s="141"/>
      <c r="H70" s="142"/>
    </row>
    <row r="71" spans="1:8" x14ac:dyDescent="0.25">
      <c r="A71" s="106"/>
      <c r="B71" s="425"/>
      <c r="C71" s="425"/>
      <c r="D71" s="262"/>
      <c r="E71" s="262"/>
      <c r="F71" s="262"/>
      <c r="G71" s="265"/>
      <c r="H71" s="266"/>
    </row>
    <row r="72" spans="1:8" x14ac:dyDescent="0.25">
      <c r="A72" s="106"/>
      <c r="B72" s="433"/>
      <c r="C72" s="434"/>
      <c r="D72" s="262"/>
      <c r="E72" s="262"/>
      <c r="F72" s="262"/>
      <c r="G72" s="265"/>
      <c r="H72" s="266"/>
    </row>
    <row r="73" spans="1:8" x14ac:dyDescent="0.25">
      <c r="A73" s="106"/>
      <c r="B73" s="433"/>
      <c r="C73" s="434"/>
      <c r="D73" s="262"/>
      <c r="E73" s="262"/>
      <c r="F73" s="262"/>
      <c r="G73" s="265"/>
      <c r="H73" s="266"/>
    </row>
    <row r="74" spans="1:8" x14ac:dyDescent="0.25">
      <c r="A74" s="106"/>
      <c r="B74" s="433"/>
      <c r="C74" s="434"/>
      <c r="D74" s="262"/>
      <c r="E74" s="262"/>
      <c r="F74" s="262"/>
      <c r="G74" s="265"/>
      <c r="H74" s="266"/>
    </row>
    <row r="75" spans="1:8" x14ac:dyDescent="0.25">
      <c r="A75" s="106"/>
      <c r="B75" s="428" t="s">
        <v>135</v>
      </c>
      <c r="C75" s="430"/>
      <c r="D75" s="262"/>
      <c r="E75" s="262"/>
      <c r="F75" s="262"/>
      <c r="G75" s="265"/>
      <c r="H75" s="266"/>
    </row>
    <row r="76" spans="1:8" x14ac:dyDescent="0.25">
      <c r="A76" s="106"/>
      <c r="B76" s="425"/>
      <c r="C76" s="425"/>
      <c r="D76" s="262"/>
      <c r="E76" s="262"/>
      <c r="F76" s="262"/>
      <c r="G76" s="265"/>
      <c r="H76" s="266"/>
    </row>
    <row r="77" spans="1:8" x14ac:dyDescent="0.25">
      <c r="A77" s="106"/>
      <c r="B77" s="143"/>
      <c r="C77" s="120"/>
      <c r="D77" s="144">
        <f>SUM(D64:D76)</f>
        <v>0</v>
      </c>
      <c r="E77" s="145">
        <f>SUM(E64:E76)</f>
        <v>0</v>
      </c>
      <c r="F77" s="145">
        <f>SUM(F64:F76)</f>
        <v>0</v>
      </c>
      <c r="G77" s="144">
        <f>SUM(G64:G76)</f>
        <v>0</v>
      </c>
      <c r="H77" s="146">
        <f>SUM(H64:H76)</f>
        <v>0</v>
      </c>
    </row>
    <row r="78" spans="1:8" x14ac:dyDescent="0.25">
      <c r="A78" s="74" t="s">
        <v>113</v>
      </c>
      <c r="B78" s="50" t="s">
        <v>279</v>
      </c>
      <c r="C78" s="120"/>
      <c r="D78" s="147"/>
      <c r="E78" s="147"/>
      <c r="F78" s="147"/>
      <c r="G78" s="141"/>
      <c r="H78" s="142"/>
    </row>
    <row r="79" spans="1:8" x14ac:dyDescent="0.25">
      <c r="A79" s="106"/>
      <c r="C79" s="44" t="s">
        <v>265</v>
      </c>
      <c r="D79" s="144">
        <f>D77</f>
        <v>0</v>
      </c>
      <c r="E79" s="145">
        <f t="shared" ref="E79:H79" si="1">E77</f>
        <v>0</v>
      </c>
      <c r="F79" s="145">
        <f t="shared" si="1"/>
        <v>0</v>
      </c>
      <c r="G79" s="144">
        <f t="shared" si="1"/>
        <v>0</v>
      </c>
      <c r="H79" s="150">
        <f t="shared" si="1"/>
        <v>0</v>
      </c>
    </row>
    <row r="80" spans="1:8" x14ac:dyDescent="0.25">
      <c r="A80" s="106"/>
      <c r="C80" s="44" t="s">
        <v>266</v>
      </c>
      <c r="E80" s="300" t="e">
        <f>E79/D79</f>
        <v>#DIV/0!</v>
      </c>
      <c r="F80" s="300" t="e">
        <f>F79/D79</f>
        <v>#DIV/0!</v>
      </c>
      <c r="G80" s="300" t="e">
        <f>G79/D79</f>
        <v>#DIV/0!</v>
      </c>
      <c r="H80" s="301" t="e">
        <f>H79/D79</f>
        <v>#DIV/0!</v>
      </c>
    </row>
    <row r="81" spans="1:8" x14ac:dyDescent="0.25">
      <c r="A81" s="106"/>
      <c r="C81" s="44" t="s">
        <v>280</v>
      </c>
      <c r="E81" s="92" t="e">
        <f>IF(E80&gt;=(2/3),"Yes","No")</f>
        <v>#DIV/0!</v>
      </c>
      <c r="F81" s="92" t="e">
        <f>IF(F80&gt;=(2/3),"Yes","No")</f>
        <v>#DIV/0!</v>
      </c>
      <c r="G81" s="92" t="e">
        <f>IF(G80&gt;=(2/3),"Yes","No")</f>
        <v>#DIV/0!</v>
      </c>
      <c r="H81" s="151" t="e">
        <f>IF(H80&gt;=(2/3),"Yes","No")</f>
        <v>#DIV/0!</v>
      </c>
    </row>
    <row r="82" spans="1:8" x14ac:dyDescent="0.25">
      <c r="A82" s="106"/>
      <c r="B82" s="84"/>
      <c r="C82" s="84"/>
      <c r="D82" s="84"/>
      <c r="E82" s="152" t="e">
        <f>IF(E81="No", "Note A", "Note B")</f>
        <v>#DIV/0!</v>
      </c>
      <c r="F82" s="152" t="e">
        <f>IF(F81="No", "Note A", "Note B")</f>
        <v>#DIV/0!</v>
      </c>
      <c r="G82" s="152" t="e">
        <f>IF(G81="No", "Note A", "Note B")</f>
        <v>#DIV/0!</v>
      </c>
      <c r="H82" s="153" t="e">
        <f>IF(H81="No", "Note A", "Note B")</f>
        <v>#DIV/0!</v>
      </c>
    </row>
    <row r="83" spans="1:8" x14ac:dyDescent="0.25">
      <c r="A83" s="137" t="s">
        <v>445</v>
      </c>
      <c r="B83" s="138"/>
      <c r="C83" s="80"/>
      <c r="D83" s="80"/>
      <c r="E83" s="80"/>
      <c r="F83" s="80"/>
      <c r="G83" s="80"/>
      <c r="H83" s="81"/>
    </row>
    <row r="84" spans="1:8" ht="19.5" customHeight="1" x14ac:dyDescent="0.25">
      <c r="A84" s="106"/>
      <c r="B84" s="88" t="s">
        <v>269</v>
      </c>
      <c r="C84" s="80"/>
      <c r="D84" s="80"/>
      <c r="E84" s="80"/>
      <c r="F84" s="80"/>
      <c r="G84" s="80"/>
      <c r="H84" s="81"/>
    </row>
    <row r="85" spans="1:8" x14ac:dyDescent="0.25">
      <c r="A85" s="106"/>
      <c r="B85" s="425"/>
      <c r="C85" s="425"/>
      <c r="D85" s="261"/>
      <c r="E85" s="262"/>
      <c r="F85" s="262"/>
      <c r="G85" s="263"/>
      <c r="H85" s="264"/>
    </row>
    <row r="86" spans="1:8" x14ac:dyDescent="0.25">
      <c r="A86" s="106"/>
      <c r="B86" s="433"/>
      <c r="C86" s="434"/>
      <c r="D86" s="261"/>
      <c r="E86" s="262"/>
      <c r="F86" s="262"/>
      <c r="G86" s="263"/>
      <c r="H86" s="264"/>
    </row>
    <row r="87" spans="1:8" x14ac:dyDescent="0.25">
      <c r="A87" s="106"/>
      <c r="B87" s="433"/>
      <c r="C87" s="434"/>
      <c r="D87" s="261"/>
      <c r="E87" s="262"/>
      <c r="F87" s="262"/>
      <c r="G87" s="263"/>
      <c r="H87" s="264"/>
    </row>
    <row r="88" spans="1:8" x14ac:dyDescent="0.25">
      <c r="A88" s="106"/>
      <c r="B88" s="433"/>
      <c r="C88" s="434"/>
      <c r="D88" s="261"/>
      <c r="E88" s="262"/>
      <c r="F88" s="262"/>
      <c r="G88" s="263"/>
      <c r="H88" s="264"/>
    </row>
    <row r="89" spans="1:8" x14ac:dyDescent="0.25">
      <c r="A89" s="106"/>
      <c r="B89" s="428" t="s">
        <v>135</v>
      </c>
      <c r="C89" s="430"/>
      <c r="D89" s="261"/>
      <c r="E89" s="262"/>
      <c r="F89" s="262"/>
      <c r="G89" s="263"/>
      <c r="H89" s="264"/>
    </row>
    <row r="90" spans="1:8" x14ac:dyDescent="0.25">
      <c r="A90" s="106"/>
      <c r="B90" s="425"/>
      <c r="C90" s="425"/>
      <c r="D90" s="262"/>
      <c r="E90" s="262"/>
      <c r="F90" s="262"/>
      <c r="G90" s="265"/>
      <c r="H90" s="266"/>
    </row>
    <row r="91" spans="1:8" ht="19.5" customHeight="1" x14ac:dyDescent="0.25">
      <c r="A91" s="106"/>
      <c r="B91" s="88" t="s">
        <v>270</v>
      </c>
      <c r="C91" s="113"/>
      <c r="D91" s="140"/>
      <c r="E91" s="140"/>
      <c r="F91" s="140"/>
      <c r="G91" s="141"/>
      <c r="H91" s="142"/>
    </row>
    <row r="92" spans="1:8" x14ac:dyDescent="0.25">
      <c r="A92" s="106"/>
      <c r="B92" s="425"/>
      <c r="C92" s="425"/>
      <c r="D92" s="262"/>
      <c r="E92" s="262"/>
      <c r="F92" s="262"/>
      <c r="G92" s="265"/>
      <c r="H92" s="266"/>
    </row>
    <row r="93" spans="1:8" x14ac:dyDescent="0.25">
      <c r="A93" s="106"/>
      <c r="B93" s="433"/>
      <c r="C93" s="434"/>
      <c r="D93" s="262"/>
      <c r="E93" s="262"/>
      <c r="F93" s="262"/>
      <c r="G93" s="265"/>
      <c r="H93" s="266"/>
    </row>
    <row r="94" spans="1:8" x14ac:dyDescent="0.25">
      <c r="A94" s="106"/>
      <c r="B94" s="433"/>
      <c r="C94" s="434"/>
      <c r="D94" s="262"/>
      <c r="E94" s="262"/>
      <c r="F94" s="262"/>
      <c r="G94" s="265"/>
      <c r="H94" s="266"/>
    </row>
    <row r="95" spans="1:8" x14ac:dyDescent="0.25">
      <c r="A95" s="106"/>
      <c r="B95" s="433"/>
      <c r="C95" s="434"/>
      <c r="D95" s="262"/>
      <c r="E95" s="262"/>
      <c r="F95" s="262"/>
      <c r="G95" s="265"/>
      <c r="H95" s="266"/>
    </row>
    <row r="96" spans="1:8" x14ac:dyDescent="0.25">
      <c r="A96" s="106"/>
      <c r="B96" s="428" t="s">
        <v>135</v>
      </c>
      <c r="C96" s="430"/>
      <c r="D96" s="262"/>
      <c r="E96" s="262"/>
      <c r="F96" s="262"/>
      <c r="G96" s="265"/>
      <c r="H96" s="266"/>
    </row>
    <row r="97" spans="1:8" x14ac:dyDescent="0.25">
      <c r="A97" s="106"/>
      <c r="B97" s="425"/>
      <c r="C97" s="425"/>
      <c r="D97" s="262"/>
      <c r="E97" s="262"/>
      <c r="F97" s="262"/>
      <c r="G97" s="265"/>
      <c r="H97" s="266"/>
    </row>
    <row r="98" spans="1:8" x14ac:dyDescent="0.25">
      <c r="A98" s="106"/>
      <c r="B98" s="143"/>
      <c r="C98" s="120"/>
      <c r="D98" s="144">
        <f>SUM(D85:D97)</f>
        <v>0</v>
      </c>
      <c r="E98" s="145">
        <f>SUM(E85:E97)</f>
        <v>0</v>
      </c>
      <c r="F98" s="145">
        <f>SUM(F85:F97)</f>
        <v>0</v>
      </c>
      <c r="G98" s="144">
        <f>SUM(G85:G97)</f>
        <v>0</v>
      </c>
      <c r="H98" s="146">
        <f>SUM(H85:H97)</f>
        <v>0</v>
      </c>
    </row>
    <row r="99" spans="1:8" x14ac:dyDescent="0.25">
      <c r="A99" s="74" t="s">
        <v>113</v>
      </c>
      <c r="B99" s="50" t="s">
        <v>279</v>
      </c>
      <c r="C99" s="120"/>
      <c r="D99" s="147"/>
      <c r="E99" s="147"/>
      <c r="F99" s="147"/>
      <c r="G99" s="141"/>
      <c r="H99" s="142"/>
    </row>
    <row r="100" spans="1:8" x14ac:dyDescent="0.25">
      <c r="A100" s="106"/>
      <c r="C100" s="44" t="s">
        <v>265</v>
      </c>
      <c r="D100" s="144">
        <f>D98</f>
        <v>0</v>
      </c>
      <c r="E100" s="145">
        <f t="shared" ref="E100:H100" si="2">E98</f>
        <v>0</v>
      </c>
      <c r="F100" s="145">
        <f t="shared" si="2"/>
        <v>0</v>
      </c>
      <c r="G100" s="144">
        <f t="shared" si="2"/>
        <v>0</v>
      </c>
      <c r="H100" s="150">
        <f t="shared" si="2"/>
        <v>0</v>
      </c>
    </row>
    <row r="101" spans="1:8" x14ac:dyDescent="0.25">
      <c r="A101" s="106"/>
      <c r="C101" s="44" t="s">
        <v>266</v>
      </c>
      <c r="E101" s="300" t="e">
        <f>E100/D100</f>
        <v>#DIV/0!</v>
      </c>
      <c r="F101" s="300" t="e">
        <f>F100/D100</f>
        <v>#DIV/0!</v>
      </c>
      <c r="G101" s="300" t="e">
        <f>G100/D100</f>
        <v>#DIV/0!</v>
      </c>
      <c r="H101" s="301" t="e">
        <f>H100/D100</f>
        <v>#DIV/0!</v>
      </c>
    </row>
    <row r="102" spans="1:8" x14ac:dyDescent="0.25">
      <c r="A102" s="106"/>
      <c r="C102" s="44" t="s">
        <v>280</v>
      </c>
      <c r="E102" s="92" t="e">
        <f>IF(E101&gt;=(2/3),"Yes","No")</f>
        <v>#DIV/0!</v>
      </c>
      <c r="F102" s="92" t="e">
        <f>IF(F101&gt;=(2/3),"Yes","No")</f>
        <v>#DIV/0!</v>
      </c>
      <c r="G102" s="92" t="e">
        <f>IF(G101&gt;=(2/3),"Yes","No")</f>
        <v>#DIV/0!</v>
      </c>
      <c r="H102" s="151" t="e">
        <f>IF(H101&gt;=(2/3),"Yes","No")</f>
        <v>#DIV/0!</v>
      </c>
    </row>
    <row r="103" spans="1:8" x14ac:dyDescent="0.25">
      <c r="A103" s="106"/>
      <c r="B103" s="84"/>
      <c r="C103" s="84"/>
      <c r="D103" s="84"/>
      <c r="E103" s="152" t="e">
        <f>IF(E102="No", "Note A", "Note B")</f>
        <v>#DIV/0!</v>
      </c>
      <c r="F103" s="152" t="e">
        <f>IF(F102="No", "Note A", "Note B")</f>
        <v>#DIV/0!</v>
      </c>
      <c r="G103" s="152" t="e">
        <f>IF(G102="No", "Note A", "Note B")</f>
        <v>#DIV/0!</v>
      </c>
      <c r="H103" s="153" t="e">
        <f>IF(H102="No", "Note A", "Note B")</f>
        <v>#DIV/0!</v>
      </c>
    </row>
    <row r="104" spans="1:8" x14ac:dyDescent="0.25">
      <c r="A104" s="137" t="s">
        <v>446</v>
      </c>
      <c r="B104" s="138"/>
      <c r="C104" s="80"/>
      <c r="D104" s="80"/>
      <c r="E104" s="80"/>
      <c r="F104" s="80"/>
      <c r="G104" s="80"/>
      <c r="H104" s="81"/>
    </row>
    <row r="105" spans="1:8" ht="19.5" customHeight="1" x14ac:dyDescent="0.25">
      <c r="A105" s="106"/>
      <c r="B105" s="88" t="s">
        <v>269</v>
      </c>
      <c r="C105" s="80"/>
      <c r="D105" s="80"/>
      <c r="E105" s="80"/>
      <c r="F105" s="80"/>
      <c r="G105" s="80"/>
      <c r="H105" s="81"/>
    </row>
    <row r="106" spans="1:8" x14ac:dyDescent="0.25">
      <c r="A106" s="106"/>
      <c r="B106" s="425"/>
      <c r="C106" s="425"/>
      <c r="D106" s="261"/>
      <c r="E106" s="262"/>
      <c r="F106" s="262"/>
      <c r="G106" s="263"/>
      <c r="H106" s="264"/>
    </row>
    <row r="107" spans="1:8" x14ac:dyDescent="0.25">
      <c r="A107" s="106"/>
      <c r="B107" s="433"/>
      <c r="C107" s="434"/>
      <c r="D107" s="261"/>
      <c r="E107" s="262"/>
      <c r="F107" s="262"/>
      <c r="G107" s="263"/>
      <c r="H107" s="264"/>
    </row>
    <row r="108" spans="1:8" x14ac:dyDescent="0.25">
      <c r="A108" s="106"/>
      <c r="B108" s="433"/>
      <c r="C108" s="434"/>
      <c r="D108" s="261"/>
      <c r="E108" s="262"/>
      <c r="F108" s="262"/>
      <c r="G108" s="263"/>
      <c r="H108" s="264"/>
    </row>
    <row r="109" spans="1:8" x14ac:dyDescent="0.25">
      <c r="A109" s="106"/>
      <c r="B109" s="433"/>
      <c r="C109" s="434"/>
      <c r="D109" s="261"/>
      <c r="E109" s="262"/>
      <c r="F109" s="262"/>
      <c r="G109" s="263"/>
      <c r="H109" s="264"/>
    </row>
    <row r="110" spans="1:8" x14ac:dyDescent="0.25">
      <c r="A110" s="106"/>
      <c r="B110" s="428" t="s">
        <v>135</v>
      </c>
      <c r="C110" s="430"/>
      <c r="D110" s="261"/>
      <c r="E110" s="262"/>
      <c r="F110" s="262"/>
      <c r="G110" s="263"/>
      <c r="H110" s="264"/>
    </row>
    <row r="111" spans="1:8" x14ac:dyDescent="0.25">
      <c r="A111" s="106"/>
      <c r="B111" s="425"/>
      <c r="C111" s="425"/>
      <c r="D111" s="262"/>
      <c r="E111" s="262"/>
      <c r="F111" s="262"/>
      <c r="G111" s="265"/>
      <c r="H111" s="266"/>
    </row>
    <row r="112" spans="1:8" ht="19.5" customHeight="1" x14ac:dyDescent="0.25">
      <c r="A112" s="106"/>
      <c r="B112" s="88" t="s">
        <v>270</v>
      </c>
      <c r="C112" s="113"/>
      <c r="D112" s="140"/>
      <c r="E112" s="140"/>
      <c r="F112" s="140"/>
      <c r="G112" s="141"/>
      <c r="H112" s="142"/>
    </row>
    <row r="113" spans="1:8" x14ac:dyDescent="0.25">
      <c r="A113" s="106"/>
      <c r="B113" s="425"/>
      <c r="C113" s="425"/>
      <c r="D113" s="262"/>
      <c r="E113" s="262"/>
      <c r="F113" s="262"/>
      <c r="G113" s="265"/>
      <c r="H113" s="266"/>
    </row>
    <row r="114" spans="1:8" x14ac:dyDescent="0.25">
      <c r="A114" s="106"/>
      <c r="B114" s="433"/>
      <c r="C114" s="434"/>
      <c r="D114" s="262"/>
      <c r="E114" s="262"/>
      <c r="F114" s="262"/>
      <c r="G114" s="265"/>
      <c r="H114" s="266"/>
    </row>
    <row r="115" spans="1:8" x14ac:dyDescent="0.25">
      <c r="A115" s="106"/>
      <c r="B115" s="433"/>
      <c r="C115" s="434"/>
      <c r="D115" s="262"/>
      <c r="E115" s="262"/>
      <c r="F115" s="262"/>
      <c r="G115" s="265"/>
      <c r="H115" s="266"/>
    </row>
    <row r="116" spans="1:8" x14ac:dyDescent="0.25">
      <c r="A116" s="106"/>
      <c r="B116" s="433"/>
      <c r="C116" s="434"/>
      <c r="D116" s="262"/>
      <c r="E116" s="262"/>
      <c r="F116" s="262"/>
      <c r="G116" s="265"/>
      <c r="H116" s="266"/>
    </row>
    <row r="117" spans="1:8" x14ac:dyDescent="0.25">
      <c r="A117" s="106"/>
      <c r="B117" s="428" t="s">
        <v>135</v>
      </c>
      <c r="C117" s="430"/>
      <c r="D117" s="262"/>
      <c r="E117" s="262"/>
      <c r="F117" s="262"/>
      <c r="G117" s="265"/>
      <c r="H117" s="266"/>
    </row>
    <row r="118" spans="1:8" x14ac:dyDescent="0.25">
      <c r="A118" s="106"/>
      <c r="B118" s="425"/>
      <c r="C118" s="425"/>
      <c r="D118" s="262"/>
      <c r="E118" s="262"/>
      <c r="F118" s="262"/>
      <c r="G118" s="265"/>
      <c r="H118" s="266"/>
    </row>
    <row r="119" spans="1:8" x14ac:dyDescent="0.25">
      <c r="A119" s="106"/>
      <c r="B119" s="143"/>
      <c r="C119" s="120"/>
      <c r="D119" s="144">
        <f>SUM(D106:D118)</f>
        <v>0</v>
      </c>
      <c r="E119" s="145">
        <f>SUM(E106:E118)</f>
        <v>0</v>
      </c>
      <c r="F119" s="145">
        <f>SUM(F106:F118)</f>
        <v>0</v>
      </c>
      <c r="G119" s="144">
        <f>SUM(G106:G118)</f>
        <v>0</v>
      </c>
      <c r="H119" s="146">
        <f>SUM(H106:H118)</f>
        <v>0</v>
      </c>
    </row>
    <row r="120" spans="1:8" x14ac:dyDescent="0.25">
      <c r="A120" s="74" t="s">
        <v>113</v>
      </c>
      <c r="B120" s="50" t="s">
        <v>279</v>
      </c>
      <c r="C120" s="120"/>
      <c r="D120" s="147"/>
      <c r="E120" s="147"/>
      <c r="F120" s="147"/>
      <c r="G120" s="141"/>
      <c r="H120" s="142"/>
    </row>
    <row r="121" spans="1:8" x14ac:dyDescent="0.25">
      <c r="A121" s="106"/>
      <c r="C121" s="44" t="s">
        <v>265</v>
      </c>
      <c r="D121" s="144">
        <f>D119</f>
        <v>0</v>
      </c>
      <c r="E121" s="145">
        <f t="shared" ref="E121:H121" si="3">E119</f>
        <v>0</v>
      </c>
      <c r="F121" s="145">
        <f t="shared" si="3"/>
        <v>0</v>
      </c>
      <c r="G121" s="144">
        <f t="shared" si="3"/>
        <v>0</v>
      </c>
      <c r="H121" s="150">
        <f t="shared" si="3"/>
        <v>0</v>
      </c>
    </row>
    <row r="122" spans="1:8" x14ac:dyDescent="0.25">
      <c r="A122" s="106"/>
      <c r="C122" s="44" t="s">
        <v>266</v>
      </c>
      <c r="E122" s="300" t="e">
        <f>E121/D121</f>
        <v>#DIV/0!</v>
      </c>
      <c r="F122" s="300" t="e">
        <f>F121/D121</f>
        <v>#DIV/0!</v>
      </c>
      <c r="G122" s="300" t="e">
        <f>G121/D121</f>
        <v>#DIV/0!</v>
      </c>
      <c r="H122" s="301" t="e">
        <f>H121/D121</f>
        <v>#DIV/0!</v>
      </c>
    </row>
    <row r="123" spans="1:8" x14ac:dyDescent="0.25">
      <c r="A123" s="106"/>
      <c r="C123" s="44" t="s">
        <v>280</v>
      </c>
      <c r="E123" s="92" t="e">
        <f>IF(E122&gt;=(2/3),"Yes","No")</f>
        <v>#DIV/0!</v>
      </c>
      <c r="F123" s="92" t="e">
        <f>IF(F122&gt;=(2/3),"Yes","No")</f>
        <v>#DIV/0!</v>
      </c>
      <c r="G123" s="92" t="e">
        <f>IF(G122&gt;=(2/3),"Yes","No")</f>
        <v>#DIV/0!</v>
      </c>
      <c r="H123" s="151" t="e">
        <f>IF(H122&gt;=(2/3),"Yes","No")</f>
        <v>#DIV/0!</v>
      </c>
    </row>
    <row r="124" spans="1:8" x14ac:dyDescent="0.25">
      <c r="A124" s="106"/>
      <c r="B124" s="84"/>
      <c r="C124" s="84"/>
      <c r="D124" s="84"/>
      <c r="E124" s="152" t="e">
        <f>IF(E123="No", "Note A", "Note B")</f>
        <v>#DIV/0!</v>
      </c>
      <c r="F124" s="152" t="e">
        <f>IF(F123="No", "Note A", "Note B")</f>
        <v>#DIV/0!</v>
      </c>
      <c r="G124" s="152" t="e">
        <f>IF(G123="No", "Note A", "Note B")</f>
        <v>#DIV/0!</v>
      </c>
      <c r="H124" s="153" t="e">
        <f>IF(H123="No", "Note A", "Note B")</f>
        <v>#DIV/0!</v>
      </c>
    </row>
    <row r="125" spans="1:8" x14ac:dyDescent="0.25">
      <c r="A125" s="106"/>
      <c r="E125" s="154"/>
      <c r="F125" s="154"/>
      <c r="G125" s="154"/>
      <c r="H125" s="184"/>
    </row>
    <row r="126" spans="1:8" ht="15" customHeight="1" x14ac:dyDescent="0.25">
      <c r="A126" s="106"/>
      <c r="B126" s="155" t="s">
        <v>273</v>
      </c>
      <c r="C126" s="143" t="s">
        <v>299</v>
      </c>
      <c r="D126" s="143"/>
      <c r="E126" s="143"/>
      <c r="F126" s="143"/>
      <c r="G126" s="143"/>
      <c r="H126" s="156"/>
    </row>
    <row r="127" spans="1:8" ht="15" customHeight="1" x14ac:dyDescent="0.25">
      <c r="A127" s="106"/>
      <c r="B127" s="155" t="s">
        <v>274</v>
      </c>
      <c r="C127" s="451" t="s">
        <v>333</v>
      </c>
      <c r="D127" s="451"/>
      <c r="E127" s="451"/>
      <c r="F127" s="451"/>
      <c r="G127" s="451"/>
      <c r="H127" s="452"/>
    </row>
    <row r="128" spans="1:8" x14ac:dyDescent="0.25">
      <c r="A128" s="106"/>
      <c r="B128" s="157"/>
      <c r="C128" s="451"/>
      <c r="D128" s="451"/>
      <c r="E128" s="451"/>
      <c r="F128" s="451"/>
      <c r="G128" s="451"/>
      <c r="H128" s="452"/>
    </row>
    <row r="129" spans="1:8" x14ac:dyDescent="0.25">
      <c r="A129" s="106"/>
      <c r="E129" s="92"/>
      <c r="F129" s="92"/>
      <c r="G129" s="92"/>
      <c r="H129" s="151"/>
    </row>
    <row r="130" spans="1:8" x14ac:dyDescent="0.25">
      <c r="A130" s="74" t="s">
        <v>114</v>
      </c>
      <c r="B130" s="50" t="s">
        <v>275</v>
      </c>
      <c r="E130" s="92"/>
      <c r="F130" s="92"/>
      <c r="G130" s="92"/>
      <c r="H130" s="151"/>
    </row>
    <row r="131" spans="1:8" x14ac:dyDescent="0.25">
      <c r="A131" s="106"/>
      <c r="B131" s="440" t="s">
        <v>283</v>
      </c>
      <c r="C131" s="440"/>
      <c r="D131" s="440"/>
      <c r="E131" s="440"/>
      <c r="F131" s="440"/>
      <c r="G131" s="440"/>
      <c r="H131" s="441"/>
    </row>
    <row r="132" spans="1:8" x14ac:dyDescent="0.25">
      <c r="A132" s="74"/>
      <c r="B132" s="440"/>
      <c r="C132" s="440"/>
      <c r="D132" s="440"/>
      <c r="E132" s="440"/>
      <c r="F132" s="440"/>
      <c r="G132" s="440"/>
      <c r="H132" s="441"/>
    </row>
    <row r="133" spans="1:8" x14ac:dyDescent="0.25">
      <c r="A133" s="74"/>
      <c r="B133" s="440"/>
      <c r="C133" s="440"/>
      <c r="D133" s="440"/>
      <c r="E133" s="440"/>
      <c r="F133" s="440"/>
      <c r="G133" s="440"/>
      <c r="H133" s="441"/>
    </row>
    <row r="134" spans="1:8" x14ac:dyDescent="0.25">
      <c r="A134" s="74"/>
      <c r="E134" s="92"/>
      <c r="F134" s="92"/>
      <c r="G134" s="92"/>
      <c r="H134" s="151"/>
    </row>
    <row r="135" spans="1:8" x14ac:dyDescent="0.25">
      <c r="A135" s="74"/>
      <c r="B135" s="440" t="s">
        <v>316</v>
      </c>
      <c r="C135" s="440"/>
      <c r="D135" s="440"/>
      <c r="E135" s="440"/>
      <c r="F135" s="440"/>
      <c r="G135" s="440"/>
      <c r="H135" s="441"/>
    </row>
    <row r="136" spans="1:8" x14ac:dyDescent="0.25">
      <c r="A136" s="74"/>
      <c r="B136" s="440"/>
      <c r="C136" s="440"/>
      <c r="D136" s="440"/>
      <c r="E136" s="440"/>
      <c r="F136" s="440"/>
      <c r="G136" s="440"/>
      <c r="H136" s="441"/>
    </row>
    <row r="137" spans="1:8" x14ac:dyDescent="0.25">
      <c r="A137" s="74"/>
      <c r="B137" s="440"/>
      <c r="C137" s="440"/>
      <c r="D137" s="440"/>
      <c r="E137" s="440"/>
      <c r="F137" s="440"/>
      <c r="G137" s="440"/>
      <c r="H137" s="441"/>
    </row>
    <row r="138" spans="1:8" x14ac:dyDescent="0.25">
      <c r="A138" s="74"/>
      <c r="B138" s="440"/>
      <c r="C138" s="440"/>
      <c r="D138" s="440"/>
      <c r="E138" s="440"/>
      <c r="F138" s="440"/>
      <c r="G138" s="440"/>
      <c r="H138" s="441"/>
    </row>
    <row r="139" spans="1:8" x14ac:dyDescent="0.25">
      <c r="A139" s="74"/>
      <c r="B139" s="440"/>
      <c r="C139" s="440"/>
      <c r="D139" s="440"/>
      <c r="E139" s="440"/>
      <c r="F139" s="440"/>
      <c r="G139" s="440"/>
      <c r="H139" s="441"/>
    </row>
    <row r="140" spans="1:8" x14ac:dyDescent="0.25">
      <c r="A140" s="74"/>
      <c r="E140" s="92"/>
      <c r="F140" s="92"/>
      <c r="G140" s="92"/>
      <c r="H140" s="151"/>
    </row>
    <row r="141" spans="1:8" x14ac:dyDescent="0.25">
      <c r="A141" s="74"/>
      <c r="B141" s="50" t="s">
        <v>395</v>
      </c>
      <c r="D141" s="461"/>
      <c r="E141" s="461"/>
      <c r="F141" s="461"/>
      <c r="G141" s="461"/>
      <c r="H141" s="462"/>
    </row>
    <row r="142" spans="1:8" x14ac:dyDescent="0.25">
      <c r="A142" s="74"/>
      <c r="D142" s="185"/>
      <c r="E142" s="158"/>
      <c r="F142" s="158"/>
      <c r="G142" s="158"/>
      <c r="H142" s="159"/>
    </row>
    <row r="143" spans="1:8" x14ac:dyDescent="0.25">
      <c r="A143" s="74"/>
      <c r="D143" s="78" t="s">
        <v>284</v>
      </c>
      <c r="E143" s="158" t="s">
        <v>277</v>
      </c>
      <c r="F143" s="158" t="s">
        <v>282</v>
      </c>
      <c r="G143" s="158"/>
      <c r="H143" s="159"/>
    </row>
    <row r="144" spans="1:8" x14ac:dyDescent="0.25">
      <c r="A144" s="74"/>
      <c r="B144" s="160" t="s">
        <v>276</v>
      </c>
      <c r="C144" s="84"/>
      <c r="D144" s="161" t="s">
        <v>285</v>
      </c>
      <c r="E144" s="162" t="s">
        <v>278</v>
      </c>
      <c r="F144" s="162" t="s">
        <v>281</v>
      </c>
      <c r="G144" s="455" t="s">
        <v>286</v>
      </c>
      <c r="H144" s="456"/>
    </row>
    <row r="145" spans="1:8" x14ac:dyDescent="0.25">
      <c r="A145" s="74"/>
      <c r="B145" s="44" t="s">
        <v>461</v>
      </c>
      <c r="C145" s="44" t="s">
        <v>332</v>
      </c>
      <c r="E145" s="92"/>
      <c r="G145" s="92"/>
      <c r="H145" s="151"/>
    </row>
    <row r="146" spans="1:8" x14ac:dyDescent="0.25">
      <c r="A146" s="74"/>
      <c r="C146" s="163" t="e">
        <f>IF(E60="Yes", "Complete Analysis", "N/A - Do Not Complete")</f>
        <v>#DIV/0!</v>
      </c>
      <c r="D146" s="285"/>
      <c r="E146" s="262"/>
      <c r="F146" s="91" t="e">
        <f>E146/E152</f>
        <v>#DIV/0!</v>
      </c>
      <c r="G146" s="449"/>
      <c r="H146" s="450"/>
    </row>
    <row r="147" spans="1:8" x14ac:dyDescent="0.25">
      <c r="A147" s="74"/>
      <c r="D147" s="285"/>
      <c r="E147" s="262"/>
      <c r="F147" s="91" t="e">
        <f>E147/E152</f>
        <v>#DIV/0!</v>
      </c>
      <c r="G147" s="449"/>
      <c r="H147" s="450"/>
    </row>
    <row r="148" spans="1:8" x14ac:dyDescent="0.25">
      <c r="A148" s="74"/>
      <c r="D148" s="285"/>
      <c r="E148" s="262"/>
      <c r="F148" s="91" t="e">
        <f>E148/E152</f>
        <v>#DIV/0!</v>
      </c>
      <c r="G148" s="449"/>
      <c r="H148" s="450"/>
    </row>
    <row r="149" spans="1:8" x14ac:dyDescent="0.25">
      <c r="A149" s="74"/>
      <c r="D149" s="285"/>
      <c r="E149" s="262"/>
      <c r="F149" s="91" t="e">
        <f>E149/E152</f>
        <v>#DIV/0!</v>
      </c>
      <c r="G149" s="449"/>
      <c r="H149" s="450"/>
    </row>
    <row r="150" spans="1:8" x14ac:dyDescent="0.25">
      <c r="A150" s="74"/>
      <c r="D150" s="285"/>
      <c r="E150" s="262"/>
      <c r="F150" s="91" t="e">
        <f>E150/E152</f>
        <v>#DIV/0!</v>
      </c>
      <c r="G150" s="449"/>
      <c r="H150" s="450"/>
    </row>
    <row r="151" spans="1:8" x14ac:dyDescent="0.25">
      <c r="A151" s="74"/>
      <c r="D151" s="286"/>
      <c r="E151" s="268"/>
      <c r="F151" s="91" t="e">
        <f>E151/E152</f>
        <v>#DIV/0!</v>
      </c>
      <c r="G151" s="453"/>
      <c r="H151" s="454"/>
    </row>
    <row r="152" spans="1:8" x14ac:dyDescent="0.25">
      <c r="A152" s="74"/>
      <c r="C152" s="164"/>
      <c r="D152" s="164" t="s">
        <v>334</v>
      </c>
      <c r="E152" s="165">
        <f>SUM(E146:E151)</f>
        <v>0</v>
      </c>
      <c r="F152" s="92"/>
      <c r="G152" s="166" t="s">
        <v>287</v>
      </c>
      <c r="H152" s="289"/>
    </row>
    <row r="153" spans="1:8" x14ac:dyDescent="0.25">
      <c r="A153" s="74"/>
      <c r="E153" s="92"/>
      <c r="F153" s="92"/>
      <c r="G153" s="92"/>
      <c r="H153" s="151"/>
    </row>
    <row r="154" spans="1:8" x14ac:dyDescent="0.25">
      <c r="A154" s="74"/>
      <c r="B154" s="44" t="s">
        <v>461</v>
      </c>
      <c r="C154" s="44" t="s">
        <v>130</v>
      </c>
      <c r="E154" s="92"/>
      <c r="F154" s="92"/>
      <c r="G154" s="92"/>
      <c r="H154" s="151"/>
    </row>
    <row r="155" spans="1:8" x14ac:dyDescent="0.25">
      <c r="A155" s="74"/>
      <c r="C155" s="163" t="e">
        <f>IF(F60="Yes", "Complete Analysis", "N/A - Do Not Complete")</f>
        <v>#DIV/0!</v>
      </c>
      <c r="D155" s="285"/>
      <c r="E155" s="262"/>
      <c r="F155" s="91" t="e">
        <f>E155/E161</f>
        <v>#DIV/0!</v>
      </c>
      <c r="G155" s="449"/>
      <c r="H155" s="450"/>
    </row>
    <row r="156" spans="1:8" x14ac:dyDescent="0.25">
      <c r="A156" s="74"/>
      <c r="D156" s="285"/>
      <c r="E156" s="262"/>
      <c r="F156" s="91" t="e">
        <f>E156/E161</f>
        <v>#DIV/0!</v>
      </c>
      <c r="G156" s="449"/>
      <c r="H156" s="450"/>
    </row>
    <row r="157" spans="1:8" x14ac:dyDescent="0.25">
      <c r="A157" s="74"/>
      <c r="D157" s="285"/>
      <c r="E157" s="262"/>
      <c r="F157" s="91" t="e">
        <f>E157/E161</f>
        <v>#DIV/0!</v>
      </c>
      <c r="G157" s="449"/>
      <c r="H157" s="450"/>
    </row>
    <row r="158" spans="1:8" x14ac:dyDescent="0.25">
      <c r="A158" s="74"/>
      <c r="D158" s="285"/>
      <c r="E158" s="262"/>
      <c r="F158" s="91" t="e">
        <f>E158/E161</f>
        <v>#DIV/0!</v>
      </c>
      <c r="G158" s="449"/>
      <c r="H158" s="450"/>
    </row>
    <row r="159" spans="1:8" x14ac:dyDescent="0.25">
      <c r="A159" s="74"/>
      <c r="D159" s="285"/>
      <c r="E159" s="262"/>
      <c r="F159" s="91" t="e">
        <f>E159/E161</f>
        <v>#DIV/0!</v>
      </c>
      <c r="G159" s="449"/>
      <c r="H159" s="450"/>
    </row>
    <row r="160" spans="1:8" x14ac:dyDescent="0.25">
      <c r="A160" s="74"/>
      <c r="D160" s="286"/>
      <c r="E160" s="268"/>
      <c r="F160" s="91" t="e">
        <f>E160/E161</f>
        <v>#DIV/0!</v>
      </c>
      <c r="G160" s="453"/>
      <c r="H160" s="454"/>
    </row>
    <row r="161" spans="1:10" x14ac:dyDescent="0.25">
      <c r="A161" s="74"/>
      <c r="D161" s="164" t="s">
        <v>288</v>
      </c>
      <c r="E161" s="165">
        <f>SUM(E155:E160)</f>
        <v>0</v>
      </c>
      <c r="F161" s="92"/>
      <c r="G161" s="166" t="s">
        <v>287</v>
      </c>
      <c r="H161" s="290"/>
    </row>
    <row r="162" spans="1:10" x14ac:dyDescent="0.25">
      <c r="A162" s="74"/>
      <c r="D162" s="164"/>
      <c r="E162" s="140"/>
      <c r="F162" s="92"/>
      <c r="G162" s="166"/>
      <c r="H162" s="167"/>
    </row>
    <row r="163" spans="1:10" x14ac:dyDescent="0.25">
      <c r="A163" s="106"/>
      <c r="B163" s="44" t="s">
        <v>461</v>
      </c>
      <c r="C163" s="44" t="s">
        <v>462</v>
      </c>
      <c r="E163" s="92"/>
      <c r="F163" s="92"/>
      <c r="G163" s="92"/>
      <c r="H163" s="151"/>
      <c r="I163" s="179"/>
      <c r="J163" s="139"/>
    </row>
    <row r="164" spans="1:10" x14ac:dyDescent="0.25">
      <c r="A164" s="106"/>
      <c r="C164" s="163" t="e">
        <f>IF(G60="Yes", "Complete Analysis", "N/A - Do Not Complete")</f>
        <v>#DIV/0!</v>
      </c>
      <c r="D164" s="285"/>
      <c r="E164" s="261"/>
      <c r="F164" s="91" t="e">
        <f>E164/$E$169</f>
        <v>#DIV/0!</v>
      </c>
      <c r="G164" s="449"/>
      <c r="H164" s="450"/>
      <c r="J164" s="139"/>
    </row>
    <row r="165" spans="1:10" x14ac:dyDescent="0.25">
      <c r="A165" s="106"/>
      <c r="D165" s="285"/>
      <c r="E165" s="261"/>
      <c r="F165" s="91" t="e">
        <f>E165/$E$169</f>
        <v>#DIV/0!</v>
      </c>
      <c r="G165" s="449"/>
      <c r="H165" s="450"/>
      <c r="J165" s="139"/>
    </row>
    <row r="166" spans="1:10" x14ac:dyDescent="0.25">
      <c r="A166" s="106"/>
      <c r="D166" s="285"/>
      <c r="E166" s="261"/>
      <c r="F166" s="91" t="e">
        <f>E166/$E$169</f>
        <v>#DIV/0!</v>
      </c>
      <c r="G166" s="449"/>
      <c r="H166" s="450"/>
    </row>
    <row r="167" spans="1:10" x14ac:dyDescent="0.25">
      <c r="A167" s="106"/>
      <c r="D167" s="287"/>
      <c r="E167" s="261"/>
      <c r="F167" s="91" t="e">
        <f>E167/E169</f>
        <v>#DIV/0!</v>
      </c>
      <c r="G167" s="449"/>
      <c r="H167" s="450"/>
    </row>
    <row r="168" spans="1:10" x14ac:dyDescent="0.25">
      <c r="A168" s="106"/>
      <c r="D168" s="286"/>
      <c r="E168" s="269"/>
      <c r="F168" s="91" t="e">
        <f>E168/E169</f>
        <v>#DIV/0!</v>
      </c>
      <c r="G168" s="453"/>
      <c r="H168" s="454"/>
    </row>
    <row r="169" spans="1:10" x14ac:dyDescent="0.25">
      <c r="A169" s="106"/>
      <c r="D169" s="164" t="s">
        <v>289</v>
      </c>
      <c r="E169" s="168">
        <f>SUM(E164:E168)</f>
        <v>0</v>
      </c>
      <c r="F169" s="92"/>
      <c r="G169" s="166" t="s">
        <v>287</v>
      </c>
      <c r="H169" s="290"/>
    </row>
    <row r="170" spans="1:10" x14ac:dyDescent="0.25">
      <c r="A170" s="106"/>
      <c r="E170" s="92"/>
      <c r="F170" s="92"/>
      <c r="G170" s="92"/>
      <c r="H170" s="151"/>
    </row>
    <row r="171" spans="1:10" x14ac:dyDescent="0.25">
      <c r="A171" s="106"/>
      <c r="B171" s="44" t="s">
        <v>461</v>
      </c>
      <c r="C171" s="44" t="s">
        <v>474</v>
      </c>
      <c r="E171" s="92"/>
      <c r="F171" s="92"/>
      <c r="G171" s="92"/>
      <c r="H171" s="151"/>
      <c r="J171" s="139"/>
    </row>
    <row r="172" spans="1:10" x14ac:dyDescent="0.25">
      <c r="A172" s="106"/>
      <c r="C172" s="163" t="e">
        <f>IF(G82="Yes", "Complete Analysis", "N/A - Do Not Complete")</f>
        <v>#DIV/0!</v>
      </c>
      <c r="D172" s="285"/>
      <c r="E172" s="261"/>
      <c r="F172" s="91" t="e">
        <f>E172/$E$177</f>
        <v>#DIV/0!</v>
      </c>
      <c r="G172" s="449"/>
      <c r="H172" s="450"/>
      <c r="J172" s="139"/>
    </row>
    <row r="173" spans="1:10" x14ac:dyDescent="0.25">
      <c r="A173" s="106"/>
      <c r="D173" s="285"/>
      <c r="E173" s="261"/>
      <c r="F173" s="91" t="e">
        <f>E173/$E$177</f>
        <v>#DIV/0!</v>
      </c>
      <c r="G173" s="449"/>
      <c r="H173" s="450"/>
    </row>
    <row r="174" spans="1:10" x14ac:dyDescent="0.25">
      <c r="A174" s="106"/>
      <c r="D174" s="285"/>
      <c r="E174" s="261"/>
      <c r="F174" s="91" t="e">
        <f>E174/$E$177</f>
        <v>#DIV/0!</v>
      </c>
      <c r="G174" s="449"/>
      <c r="H174" s="450"/>
    </row>
    <row r="175" spans="1:10" x14ac:dyDescent="0.25">
      <c r="A175" s="106"/>
      <c r="D175" s="285"/>
      <c r="E175" s="261"/>
      <c r="F175" s="91" t="e">
        <f>E175/$E$177</f>
        <v>#DIV/0!</v>
      </c>
      <c r="G175" s="449"/>
      <c r="H175" s="450"/>
    </row>
    <row r="176" spans="1:10" x14ac:dyDescent="0.25">
      <c r="A176" s="106"/>
      <c r="D176" s="286"/>
      <c r="E176" s="269"/>
      <c r="F176" s="91" t="e">
        <f>E176/$E$177</f>
        <v>#DIV/0!</v>
      </c>
      <c r="G176" s="453"/>
      <c r="H176" s="454"/>
    </row>
    <row r="177" spans="1:10" x14ac:dyDescent="0.25">
      <c r="A177" s="106"/>
      <c r="D177" s="164" t="s">
        <v>289</v>
      </c>
      <c r="E177" s="168">
        <f>SUM(E172:E176)</f>
        <v>0</v>
      </c>
      <c r="F177" s="92"/>
      <c r="G177" s="166" t="s">
        <v>287</v>
      </c>
      <c r="H177" s="290"/>
    </row>
    <row r="178" spans="1:10" x14ac:dyDescent="0.25">
      <c r="A178" s="106"/>
      <c r="E178" s="92"/>
      <c r="F178" s="92"/>
      <c r="G178" s="92"/>
      <c r="H178" s="151"/>
    </row>
    <row r="179" spans="1:10" x14ac:dyDescent="0.25">
      <c r="A179" s="106"/>
      <c r="B179" s="44" t="s">
        <v>461</v>
      </c>
      <c r="C179" s="44" t="s">
        <v>475</v>
      </c>
      <c r="E179" s="92"/>
      <c r="F179" s="92"/>
      <c r="G179" s="92"/>
      <c r="H179" s="151"/>
      <c r="J179" s="139"/>
    </row>
    <row r="180" spans="1:10" x14ac:dyDescent="0.25">
      <c r="A180" s="106"/>
      <c r="C180" s="163" t="e">
        <f>IF(G103="Yes", "Complete Analysis", "N/A - Do Not Complete")</f>
        <v>#DIV/0!</v>
      </c>
      <c r="D180" s="285"/>
      <c r="E180" s="261"/>
      <c r="F180" s="91" t="e">
        <f>E180/$E$185</f>
        <v>#DIV/0!</v>
      </c>
      <c r="G180" s="449"/>
      <c r="H180" s="450"/>
      <c r="J180" s="139"/>
    </row>
    <row r="181" spans="1:10" x14ac:dyDescent="0.25">
      <c r="A181" s="106"/>
      <c r="D181" s="285"/>
      <c r="E181" s="261"/>
      <c r="F181" s="91" t="e">
        <f>E181/$E$185</f>
        <v>#DIV/0!</v>
      </c>
      <c r="G181" s="449"/>
      <c r="H181" s="450"/>
    </row>
    <row r="182" spans="1:10" x14ac:dyDescent="0.25">
      <c r="A182" s="106"/>
      <c r="D182" s="285"/>
      <c r="E182" s="261"/>
      <c r="F182" s="91" t="e">
        <f>E182/$E$185</f>
        <v>#DIV/0!</v>
      </c>
      <c r="G182" s="449"/>
      <c r="H182" s="450"/>
    </row>
    <row r="183" spans="1:10" x14ac:dyDescent="0.25">
      <c r="A183" s="106"/>
      <c r="D183" s="285"/>
      <c r="E183" s="261"/>
      <c r="F183" s="91" t="e">
        <f>E183/$E$185</f>
        <v>#DIV/0!</v>
      </c>
      <c r="G183" s="449"/>
      <c r="H183" s="450"/>
    </row>
    <row r="184" spans="1:10" x14ac:dyDescent="0.25">
      <c r="A184" s="106"/>
      <c r="D184" s="286"/>
      <c r="E184" s="269"/>
      <c r="F184" s="91" t="e">
        <f>E184/$E$185</f>
        <v>#DIV/0!</v>
      </c>
      <c r="G184" s="453"/>
      <c r="H184" s="454"/>
    </row>
    <row r="185" spans="1:10" x14ac:dyDescent="0.25">
      <c r="A185" s="106"/>
      <c r="D185" s="164" t="s">
        <v>289</v>
      </c>
      <c r="E185" s="168">
        <f>SUM(E180:E184)</f>
        <v>0</v>
      </c>
      <c r="F185" s="92"/>
      <c r="G185" s="166" t="s">
        <v>287</v>
      </c>
      <c r="H185" s="290"/>
    </row>
    <row r="186" spans="1:10" x14ac:dyDescent="0.25">
      <c r="A186" s="106"/>
      <c r="E186" s="92"/>
      <c r="F186" s="92"/>
      <c r="G186" s="92"/>
      <c r="H186" s="151"/>
    </row>
    <row r="187" spans="1:10" x14ac:dyDescent="0.25">
      <c r="A187" s="106"/>
      <c r="B187" s="44" t="s">
        <v>461</v>
      </c>
      <c r="C187" s="44" t="s">
        <v>476</v>
      </c>
      <c r="E187" s="92"/>
      <c r="F187" s="92"/>
      <c r="G187" s="92"/>
      <c r="H187" s="151"/>
      <c r="J187" s="139"/>
    </row>
    <row r="188" spans="1:10" x14ac:dyDescent="0.25">
      <c r="A188" s="106"/>
      <c r="C188" s="163" t="e">
        <f>IF(G124="Yes", "Complete Analysis", "N/A - Do Not Complete")</f>
        <v>#DIV/0!</v>
      </c>
      <c r="D188" s="285"/>
      <c r="E188" s="261"/>
      <c r="F188" s="91" t="e">
        <f>E188/$E$193</f>
        <v>#DIV/0!</v>
      </c>
      <c r="G188" s="449"/>
      <c r="H188" s="450"/>
      <c r="J188" s="139"/>
    </row>
    <row r="189" spans="1:10" x14ac:dyDescent="0.25">
      <c r="A189" s="106"/>
      <c r="D189" s="285"/>
      <c r="E189" s="261"/>
      <c r="F189" s="91" t="e">
        <f>E189/$E$193</f>
        <v>#DIV/0!</v>
      </c>
      <c r="G189" s="449"/>
      <c r="H189" s="450"/>
    </row>
    <row r="190" spans="1:10" x14ac:dyDescent="0.25">
      <c r="A190" s="106"/>
      <c r="D190" s="285"/>
      <c r="E190" s="261"/>
      <c r="F190" s="91" t="e">
        <f>E190/$E$193</f>
        <v>#DIV/0!</v>
      </c>
      <c r="G190" s="449"/>
      <c r="H190" s="450"/>
    </row>
    <row r="191" spans="1:10" x14ac:dyDescent="0.25">
      <c r="A191" s="106"/>
      <c r="D191" s="285"/>
      <c r="E191" s="261"/>
      <c r="F191" s="91" t="e">
        <f>E191/$E$193</f>
        <v>#DIV/0!</v>
      </c>
      <c r="G191" s="449"/>
      <c r="H191" s="450"/>
    </row>
    <row r="192" spans="1:10" x14ac:dyDescent="0.25">
      <c r="A192" s="106"/>
      <c r="D192" s="286"/>
      <c r="E192" s="274"/>
      <c r="F192" s="91" t="e">
        <f>E192/$E$193</f>
        <v>#DIV/0!</v>
      </c>
      <c r="G192" s="453"/>
      <c r="H192" s="454"/>
    </row>
    <row r="193" spans="1:8" x14ac:dyDescent="0.25">
      <c r="A193" s="106"/>
      <c r="D193" s="164" t="s">
        <v>289</v>
      </c>
      <c r="E193" s="186">
        <f>SUM(E188:E192)</f>
        <v>0</v>
      </c>
      <c r="F193" s="92"/>
      <c r="G193" s="166" t="s">
        <v>287</v>
      </c>
      <c r="H193" s="290"/>
    </row>
    <row r="194" spans="1:8" x14ac:dyDescent="0.25">
      <c r="A194" s="106"/>
      <c r="D194" s="164"/>
      <c r="E194" s="187"/>
      <c r="F194" s="92"/>
      <c r="G194" s="166"/>
      <c r="H194" s="167"/>
    </row>
    <row r="195" spans="1:8" x14ac:dyDescent="0.25">
      <c r="A195" s="106"/>
      <c r="B195" s="44" t="s">
        <v>461</v>
      </c>
      <c r="C195" s="44" t="s">
        <v>463</v>
      </c>
      <c r="E195" s="92"/>
      <c r="F195" s="92"/>
      <c r="G195" s="92"/>
      <c r="H195" s="151"/>
    </row>
    <row r="196" spans="1:8" x14ac:dyDescent="0.25">
      <c r="A196" s="106"/>
      <c r="C196" s="163" t="e">
        <f>IF(H60="Yes", "Complete Analysis", "N/A - Do Not Complete")</f>
        <v>#DIV/0!</v>
      </c>
      <c r="D196" s="292"/>
      <c r="E196" s="275"/>
      <c r="F196" s="91" t="e">
        <f>E196/E198</f>
        <v>#DIV/0!</v>
      </c>
      <c r="G196" s="463"/>
      <c r="H196" s="464"/>
    </row>
    <row r="197" spans="1:8" x14ac:dyDescent="0.25">
      <c r="A197" s="106"/>
      <c r="C197" s="163"/>
      <c r="D197" s="293"/>
      <c r="E197" s="276"/>
      <c r="F197" s="91" t="e">
        <f>E197/E198</f>
        <v>#DIV/0!</v>
      </c>
      <c r="G197" s="465"/>
      <c r="H197" s="466"/>
    </row>
    <row r="198" spans="1:8" x14ac:dyDescent="0.25">
      <c r="A198" s="106"/>
      <c r="C198" s="163"/>
      <c r="D198" s="164" t="s">
        <v>290</v>
      </c>
      <c r="E198" s="168">
        <f>SUM(E196:E197)</f>
        <v>0</v>
      </c>
      <c r="F198" s="91"/>
      <c r="G198" s="166" t="s">
        <v>287</v>
      </c>
      <c r="H198" s="294"/>
    </row>
    <row r="199" spans="1:8" ht="15.75" thickBot="1" x14ac:dyDescent="0.3">
      <c r="A199" s="121"/>
      <c r="B199" s="96"/>
      <c r="C199" s="169"/>
      <c r="D199" s="170"/>
      <c r="E199" s="170"/>
      <c r="F199" s="171"/>
      <c r="G199" s="97"/>
      <c r="H199" s="172"/>
    </row>
    <row r="200" spans="1:8" ht="15.75" thickBot="1" x14ac:dyDescent="0.3">
      <c r="C200" s="163"/>
      <c r="E200" s="140"/>
      <c r="F200" s="92"/>
      <c r="G200" s="92"/>
      <c r="H200" s="92"/>
    </row>
    <row r="201" spans="1:8" ht="16.5" thickBot="1" x14ac:dyDescent="0.3">
      <c r="A201" s="412" t="s">
        <v>378</v>
      </c>
      <c r="B201" s="413"/>
      <c r="C201" s="413"/>
      <c r="D201" s="413"/>
      <c r="E201" s="413"/>
      <c r="F201" s="413"/>
      <c r="G201" s="413"/>
      <c r="H201" s="414"/>
    </row>
    <row r="202" spans="1:8" x14ac:dyDescent="0.25">
      <c r="A202" s="74" t="s">
        <v>116</v>
      </c>
      <c r="B202" s="438" t="s">
        <v>317</v>
      </c>
      <c r="C202" s="438"/>
      <c r="D202" s="438"/>
      <c r="E202" s="438"/>
      <c r="F202" s="438"/>
      <c r="G202" s="438"/>
      <c r="H202" s="439"/>
    </row>
    <row r="203" spans="1:8" x14ac:dyDescent="0.25">
      <c r="A203" s="74"/>
      <c r="B203" s="440"/>
      <c r="C203" s="440"/>
      <c r="D203" s="440"/>
      <c r="E203" s="440"/>
      <c r="F203" s="440"/>
      <c r="G203" s="440"/>
      <c r="H203" s="441"/>
    </row>
    <row r="204" spans="1:8" x14ac:dyDescent="0.25">
      <c r="A204" s="106"/>
      <c r="H204" s="76"/>
    </row>
    <row r="205" spans="1:8" x14ac:dyDescent="0.25">
      <c r="A205" s="74"/>
      <c r="B205" s="50" t="s">
        <v>395</v>
      </c>
      <c r="D205" s="426"/>
      <c r="E205" s="426"/>
      <c r="F205" s="426"/>
      <c r="G205" s="426"/>
      <c r="H205" s="427"/>
    </row>
    <row r="206" spans="1:8" x14ac:dyDescent="0.25">
      <c r="A206" s="74"/>
      <c r="C206" s="78"/>
      <c r="D206" s="78"/>
      <c r="E206" s="78"/>
      <c r="F206" s="78"/>
      <c r="G206" s="78"/>
      <c r="H206" s="79"/>
    </row>
    <row r="207" spans="1:8" x14ac:dyDescent="0.25">
      <c r="A207" s="106"/>
      <c r="E207" s="442" t="s">
        <v>272</v>
      </c>
      <c r="F207" s="442"/>
      <c r="G207" s="442"/>
      <c r="H207" s="443"/>
    </row>
    <row r="208" spans="1:8" x14ac:dyDescent="0.25">
      <c r="A208" s="106"/>
      <c r="E208" s="80" t="s">
        <v>120</v>
      </c>
      <c r="F208" s="80" t="s">
        <v>120</v>
      </c>
      <c r="G208" s="80" t="s">
        <v>120</v>
      </c>
      <c r="H208" s="81" t="s">
        <v>120</v>
      </c>
    </row>
    <row r="209" spans="1:8" x14ac:dyDescent="0.25">
      <c r="A209" s="106"/>
      <c r="B209" s="82" t="s">
        <v>182</v>
      </c>
      <c r="C209" s="83"/>
      <c r="D209" s="84"/>
      <c r="E209" s="83" t="s">
        <v>332</v>
      </c>
      <c r="F209" s="83" t="s">
        <v>130</v>
      </c>
      <c r="G209" s="83" t="s">
        <v>267</v>
      </c>
      <c r="H209" s="135" t="s">
        <v>268</v>
      </c>
    </row>
    <row r="210" spans="1:8" ht="21.95" customHeight="1" x14ac:dyDescent="0.25">
      <c r="A210" s="106"/>
      <c r="B210" s="88" t="s">
        <v>269</v>
      </c>
      <c r="C210" s="80"/>
      <c r="D210" s="80"/>
      <c r="E210" s="80"/>
      <c r="F210" s="80"/>
      <c r="G210" s="80"/>
      <c r="H210" s="81"/>
    </row>
    <row r="211" spans="1:8" x14ac:dyDescent="0.25">
      <c r="A211" s="106"/>
      <c r="B211" s="458"/>
      <c r="C211" s="458"/>
      <c r="D211" s="458"/>
      <c r="E211" s="270"/>
      <c r="F211" s="270"/>
      <c r="G211" s="272"/>
      <c r="H211" s="271"/>
    </row>
    <row r="212" spans="1:8" x14ac:dyDescent="0.25">
      <c r="A212" s="106"/>
      <c r="B212" s="425"/>
      <c r="C212" s="425"/>
      <c r="D212" s="425"/>
      <c r="E212" s="272"/>
      <c r="F212" s="272"/>
      <c r="G212" s="272"/>
      <c r="H212" s="271"/>
    </row>
    <row r="213" spans="1:8" x14ac:dyDescent="0.25">
      <c r="A213" s="106"/>
      <c r="B213" s="425"/>
      <c r="C213" s="425"/>
      <c r="D213" s="425"/>
      <c r="E213" s="272"/>
      <c r="F213" s="272"/>
      <c r="G213" s="272"/>
      <c r="H213" s="271"/>
    </row>
    <row r="214" spans="1:8" x14ac:dyDescent="0.25">
      <c r="A214" s="106"/>
      <c r="B214" s="425"/>
      <c r="C214" s="425"/>
      <c r="D214" s="425"/>
      <c r="E214" s="272"/>
      <c r="F214" s="272"/>
      <c r="G214" s="272"/>
      <c r="H214" s="271"/>
    </row>
    <row r="215" spans="1:8" x14ac:dyDescent="0.25">
      <c r="A215" s="106"/>
      <c r="B215" s="457" t="s">
        <v>135</v>
      </c>
      <c r="C215" s="457"/>
      <c r="D215" s="457"/>
      <c r="E215" s="272"/>
      <c r="F215" s="272"/>
      <c r="G215" s="272"/>
      <c r="H215" s="273"/>
    </row>
    <row r="216" spans="1:8" x14ac:dyDescent="0.25">
      <c r="A216" s="106"/>
      <c r="B216" s="425"/>
      <c r="C216" s="425"/>
      <c r="D216" s="425"/>
      <c r="E216" s="272"/>
      <c r="F216" s="272"/>
      <c r="G216" s="272"/>
      <c r="H216" s="273"/>
    </row>
    <row r="217" spans="1:8" ht="21.95" customHeight="1" x14ac:dyDescent="0.25">
      <c r="A217" s="106"/>
      <c r="B217" s="88" t="s">
        <v>270</v>
      </c>
      <c r="C217" s="113"/>
      <c r="D217" s="140"/>
      <c r="E217" s="140"/>
      <c r="F217" s="140"/>
      <c r="G217" s="141"/>
      <c r="H217" s="142"/>
    </row>
    <row r="218" spans="1:8" x14ac:dyDescent="0.25">
      <c r="A218" s="106"/>
      <c r="B218" s="425"/>
      <c r="C218" s="425"/>
      <c r="D218" s="425"/>
      <c r="E218" s="272"/>
      <c r="F218" s="272"/>
      <c r="G218" s="272"/>
      <c r="H218" s="273"/>
    </row>
    <row r="219" spans="1:8" x14ac:dyDescent="0.25">
      <c r="A219" s="106"/>
      <c r="B219" s="433"/>
      <c r="C219" s="448"/>
      <c r="D219" s="434"/>
      <c r="E219" s="272"/>
      <c r="F219" s="272"/>
      <c r="G219" s="272"/>
      <c r="H219" s="273"/>
    </row>
    <row r="220" spans="1:8" x14ac:dyDescent="0.25">
      <c r="A220" s="106"/>
      <c r="B220" s="433"/>
      <c r="C220" s="448"/>
      <c r="D220" s="434"/>
      <c r="E220" s="272"/>
      <c r="F220" s="272"/>
      <c r="G220" s="272"/>
      <c r="H220" s="273"/>
    </row>
    <row r="221" spans="1:8" x14ac:dyDescent="0.25">
      <c r="A221" s="106"/>
      <c r="B221" s="433"/>
      <c r="C221" s="448"/>
      <c r="D221" s="434"/>
      <c r="E221" s="272"/>
      <c r="F221" s="272"/>
      <c r="G221" s="272"/>
      <c r="H221" s="273"/>
    </row>
    <row r="222" spans="1:8" x14ac:dyDescent="0.25">
      <c r="A222" s="106"/>
      <c r="B222" s="428" t="s">
        <v>135</v>
      </c>
      <c r="C222" s="429"/>
      <c r="D222" s="430"/>
      <c r="E222" s="272"/>
      <c r="F222" s="272"/>
      <c r="G222" s="272"/>
      <c r="H222" s="273"/>
    </row>
    <row r="223" spans="1:8" x14ac:dyDescent="0.25">
      <c r="A223" s="106"/>
      <c r="B223" s="425"/>
      <c r="C223" s="425"/>
      <c r="D223" s="425"/>
      <c r="E223" s="272"/>
      <c r="F223" s="272"/>
      <c r="G223" s="272"/>
      <c r="H223" s="273"/>
    </row>
    <row r="224" spans="1:8" x14ac:dyDescent="0.25">
      <c r="A224" s="106"/>
      <c r="B224" s="119"/>
      <c r="C224" s="119"/>
      <c r="D224" s="119"/>
      <c r="E224" s="120"/>
      <c r="F224" s="120"/>
      <c r="G224" s="120"/>
      <c r="H224" s="173"/>
    </row>
    <row r="225" spans="1:10" x14ac:dyDescent="0.25">
      <c r="A225" s="74" t="s">
        <v>117</v>
      </c>
      <c r="B225" s="118" t="s">
        <v>318</v>
      </c>
      <c r="C225" s="119"/>
      <c r="D225" s="119"/>
      <c r="E225" s="120"/>
      <c r="F225" s="120"/>
      <c r="G225" s="120"/>
      <c r="H225" s="173"/>
      <c r="J225" s="139"/>
    </row>
    <row r="226" spans="1:10" x14ac:dyDescent="0.25">
      <c r="A226" s="106"/>
      <c r="B226" s="423"/>
      <c r="C226" s="423"/>
      <c r="D226" s="423"/>
      <c r="E226" s="423"/>
      <c r="F226" s="423"/>
      <c r="G226" s="423"/>
      <c r="H226" s="424"/>
      <c r="J226" s="139"/>
    </row>
    <row r="227" spans="1:10" x14ac:dyDescent="0.25">
      <c r="A227" s="106"/>
      <c r="B227" s="423"/>
      <c r="C227" s="423"/>
      <c r="D227" s="423"/>
      <c r="E227" s="423"/>
      <c r="F227" s="423"/>
      <c r="G227" s="423"/>
      <c r="H227" s="424"/>
      <c r="J227" s="139"/>
    </row>
    <row r="228" spans="1:10" ht="15.75" thickBot="1" x14ac:dyDescent="0.3">
      <c r="A228" s="121"/>
      <c r="B228" s="174"/>
      <c r="C228" s="175"/>
      <c r="D228" s="175"/>
      <c r="E228" s="175"/>
      <c r="F228" s="175"/>
      <c r="G228" s="175"/>
      <c r="H228" s="176"/>
    </row>
  </sheetData>
  <sheetProtection algorithmName="SHA-512" hashValue="aTrcy4fQQlAFWaTPVQ0y1bKdBWNuh3ALcHTyRG0fTFUVWqnPaT4qJdCrI7A3+8XL/T0XDOzWdE3g2dxxhssx4w==" saltValue="Wvi3dIu8+bTt3els8S1ImQ==" spinCount="100000" sheet="1" objects="1" scenarios="1" insertRows="0"/>
  <mergeCells count="111">
    <mergeCell ref="G148:H148"/>
    <mergeCell ref="G167:H167"/>
    <mergeCell ref="G168:H168"/>
    <mergeCell ref="G166:H166"/>
    <mergeCell ref="G149:H149"/>
    <mergeCell ref="G150:H150"/>
    <mergeCell ref="G151:H151"/>
    <mergeCell ref="G155:H155"/>
    <mergeCell ref="G156:H156"/>
    <mergeCell ref="G157:H157"/>
    <mergeCell ref="G158:H158"/>
    <mergeCell ref="G159:H159"/>
    <mergeCell ref="G160:H160"/>
    <mergeCell ref="G164:H164"/>
    <mergeCell ref="G165:H165"/>
    <mergeCell ref="B115:C115"/>
    <mergeCell ref="B116:C116"/>
    <mergeCell ref="B117:C117"/>
    <mergeCell ref="B95:C95"/>
    <mergeCell ref="B96:C96"/>
    <mergeCell ref="B107:C107"/>
    <mergeCell ref="B108:C108"/>
    <mergeCell ref="B109:C109"/>
    <mergeCell ref="B24:G24"/>
    <mergeCell ref="B25:G25"/>
    <mergeCell ref="B73:C73"/>
    <mergeCell ref="B74:C74"/>
    <mergeCell ref="B75:C75"/>
    <mergeCell ref="B86:C86"/>
    <mergeCell ref="G197:H197"/>
    <mergeCell ref="A201:H201"/>
    <mergeCell ref="B202:H203"/>
    <mergeCell ref="D205:H205"/>
    <mergeCell ref="B226:H227"/>
    <mergeCell ref="B223:D223"/>
    <mergeCell ref="B216:D216"/>
    <mergeCell ref="B218:D218"/>
    <mergeCell ref="E207:H207"/>
    <mergeCell ref="B211:D211"/>
    <mergeCell ref="B212:D212"/>
    <mergeCell ref="B213:D213"/>
    <mergeCell ref="B214:D214"/>
    <mergeCell ref="B215:D215"/>
    <mergeCell ref="B219:D219"/>
    <mergeCell ref="B220:D220"/>
    <mergeCell ref="B221:D221"/>
    <mergeCell ref="B222:D222"/>
    <mergeCell ref="G196:H196"/>
    <mergeCell ref="G182:H182"/>
    <mergeCell ref="G184:H184"/>
    <mergeCell ref="G188:H188"/>
    <mergeCell ref="G189:H189"/>
    <mergeCell ref="G190:H190"/>
    <mergeCell ref="G192:H192"/>
    <mergeCell ref="G181:H181"/>
    <mergeCell ref="G172:H172"/>
    <mergeCell ref="G173:H173"/>
    <mergeCell ref="G174:H174"/>
    <mergeCell ref="G176:H176"/>
    <mergeCell ref="G180:H180"/>
    <mergeCell ref="G183:H183"/>
    <mergeCell ref="G175:H175"/>
    <mergeCell ref="G191:H191"/>
    <mergeCell ref="C127:H128"/>
    <mergeCell ref="B131:H133"/>
    <mergeCell ref="B50:C50"/>
    <mergeCell ref="B135:H139"/>
    <mergeCell ref="D141:H141"/>
    <mergeCell ref="G144:H144"/>
    <mergeCell ref="G146:H146"/>
    <mergeCell ref="G147:H147"/>
    <mergeCell ref="B64:C64"/>
    <mergeCell ref="B69:C69"/>
    <mergeCell ref="B71:C71"/>
    <mergeCell ref="B76:C76"/>
    <mergeCell ref="B85:C85"/>
    <mergeCell ref="B90:C90"/>
    <mergeCell ref="B118:C118"/>
    <mergeCell ref="B54:C54"/>
    <mergeCell ref="B65:C65"/>
    <mergeCell ref="B66:C66"/>
    <mergeCell ref="B67:C67"/>
    <mergeCell ref="B68:C68"/>
    <mergeCell ref="B51:C51"/>
    <mergeCell ref="B52:C52"/>
    <mergeCell ref="B110:C110"/>
    <mergeCell ref="B114:C114"/>
    <mergeCell ref="B17:E18"/>
    <mergeCell ref="B92:C92"/>
    <mergeCell ref="B97:C97"/>
    <mergeCell ref="B106:C106"/>
    <mergeCell ref="B111:C111"/>
    <mergeCell ref="B113:C113"/>
    <mergeCell ref="B48:C48"/>
    <mergeCell ref="A28:H28"/>
    <mergeCell ref="B29:H30"/>
    <mergeCell ref="E37:H37"/>
    <mergeCell ref="B43:C43"/>
    <mergeCell ref="B44:C44"/>
    <mergeCell ref="B45:C45"/>
    <mergeCell ref="B46:C46"/>
    <mergeCell ref="B47:C47"/>
    <mergeCell ref="B53:C53"/>
    <mergeCell ref="B87:C87"/>
    <mergeCell ref="B88:C88"/>
    <mergeCell ref="B89:C89"/>
    <mergeCell ref="B93:C93"/>
    <mergeCell ref="B94:C94"/>
    <mergeCell ref="B72:C72"/>
    <mergeCell ref="B55:C55"/>
    <mergeCell ref="D33:H35"/>
  </mergeCells>
  <conditionalFormatting sqref="A41">
    <cfRule type="expression" dxfId="154" priority="4">
      <formula>$F$17="no"</formula>
    </cfRule>
    <cfRule type="expression" dxfId="153" priority="6">
      <formula>$F$20="no"</formula>
    </cfRule>
  </conditionalFormatting>
  <conditionalFormatting sqref="A62">
    <cfRule type="expression" dxfId="152" priority="7">
      <formula>$F$20="no"</formula>
    </cfRule>
  </conditionalFormatting>
  <conditionalFormatting sqref="A83">
    <cfRule type="expression" dxfId="151" priority="8">
      <formula>$F$20="no"</formula>
    </cfRule>
  </conditionalFormatting>
  <conditionalFormatting sqref="A104">
    <cfRule type="expression" dxfId="150" priority="9">
      <formula>$F$20="no"</formula>
    </cfRule>
  </conditionalFormatting>
  <conditionalFormatting sqref="A28:H32 A33:D33 A34:C35 A36:H174 A175:G175 A176:H182 A183:G183 A184:H190 A191:G191 A192:H228">
    <cfRule type="expression" dxfId="149" priority="1">
      <formula>AND($F$11="no",$F$13="no",$F$15="no",$F$20="no")</formula>
    </cfRule>
  </conditionalFormatting>
  <conditionalFormatting sqref="A62:H64 A65:B68 D65:H68 A69:H71 A72:B75 D72:H75 A76:H85 A86:B89 D86:H89 A90:H92 A93:B96 D93:H96 A97:H106 A107:B110 D107:H110 A111:H113 A114:B117 D114:H117 A118:H124 A171:H174 A175:G175 A176:H182 A183:G183 A184:H190 A191:G191 A192:H193">
    <cfRule type="expression" dxfId="148" priority="5">
      <formula>$F$17="no"</formula>
    </cfRule>
  </conditionalFormatting>
  <conditionalFormatting sqref="B171:B175">
    <cfRule type="expression" dxfId="147" priority="34">
      <formula>$F$15="no"</formula>
    </cfRule>
  </conditionalFormatting>
  <conditionalFormatting sqref="B178:B179">
    <cfRule type="expression" dxfId="146" priority="38">
      <formula>$F$15="no"</formula>
    </cfRule>
  </conditionalFormatting>
  <conditionalFormatting sqref="B163:H169">
    <cfRule type="expression" dxfId="145" priority="43">
      <formula>$F$15="no"</formula>
    </cfRule>
  </conditionalFormatting>
  <conditionalFormatting sqref="B187:H190">
    <cfRule type="expression" dxfId="144" priority="35">
      <formula>$F$15="no"</formula>
    </cfRule>
  </conditionalFormatting>
  <conditionalFormatting sqref="C163">
    <cfRule type="expression" dxfId="143" priority="3">
      <formula>$F$17="no"</formula>
    </cfRule>
  </conditionalFormatting>
  <conditionalFormatting sqref="C195">
    <cfRule type="expression" dxfId="142" priority="2">
      <formula>$F$17="no"</formula>
    </cfRule>
  </conditionalFormatting>
  <conditionalFormatting sqref="C171:H174">
    <cfRule type="expression" dxfId="141" priority="46">
      <formula>$F$15="no"</formula>
    </cfRule>
  </conditionalFormatting>
  <conditionalFormatting sqref="C179:H179">
    <cfRule type="expression" dxfId="140" priority="41">
      <formula>$F$15="no"</formula>
    </cfRule>
  </conditionalFormatting>
  <conditionalFormatting sqref="E43:E48 E50:E56 E58:E61 E71:E77 E79:E82 E92:E98 E100:E103 E113:E119 E121:E125 B145:H152 E218:E223">
    <cfRule type="expression" dxfId="139" priority="55">
      <formula>$F$11="no"</formula>
    </cfRule>
  </conditionalFormatting>
  <conditionalFormatting sqref="E64:E69">
    <cfRule type="expression" dxfId="138" priority="21">
      <formula>$F$11="no"</formula>
    </cfRule>
  </conditionalFormatting>
  <conditionalFormatting sqref="E85:E90">
    <cfRule type="expression" dxfId="137" priority="17">
      <formula>$F$11="no"</formula>
    </cfRule>
  </conditionalFormatting>
  <conditionalFormatting sqref="E106:E111">
    <cfRule type="expression" dxfId="136" priority="13">
      <formula>$F$11="no"</formula>
    </cfRule>
  </conditionalFormatting>
  <conditionalFormatting sqref="E211:E216">
    <cfRule type="expression" dxfId="135" priority="51">
      <formula>$F$11="no"</formula>
    </cfRule>
  </conditionalFormatting>
  <conditionalFormatting sqref="F43:F48 F50:F56 F58:F61 F71:F77 F79:F82 F92:F98 F100:F103 F113:F119 F121:F125 B154:H161 F218:F223">
    <cfRule type="expression" dxfId="134" priority="54">
      <formula>$F$13="no"</formula>
    </cfRule>
  </conditionalFormatting>
  <conditionalFormatting sqref="F64:F69">
    <cfRule type="expression" dxfId="133" priority="20">
      <formula>$F$13="no"</formula>
    </cfRule>
  </conditionalFormatting>
  <conditionalFormatting sqref="F85:F90">
    <cfRule type="expression" dxfId="132" priority="16">
      <formula>$F$13="no"</formula>
    </cfRule>
  </conditionalFormatting>
  <conditionalFormatting sqref="F106:F111">
    <cfRule type="expression" dxfId="131" priority="12">
      <formula>$F$13="no"</formula>
    </cfRule>
  </conditionalFormatting>
  <conditionalFormatting sqref="F211:F216">
    <cfRule type="expression" dxfId="130" priority="50">
      <formula>$F$13="no"</formula>
    </cfRule>
  </conditionalFormatting>
  <conditionalFormatting sqref="G43:G48 G50:G56 G58:G61 G71:G77 G79:G82 G92:G98 G100:G103 G113:G119 G121:G125 C175:G175 C176:H177 B180:H182 B183:G183 B184:H184 C185:H185 B191:G191 B192:H194 G218:G223">
    <cfRule type="expression" dxfId="129" priority="53">
      <formula>$F$15="no"</formula>
    </cfRule>
  </conditionalFormatting>
  <conditionalFormatting sqref="G64:G69">
    <cfRule type="expression" dxfId="128" priority="19">
      <formula>$F$15="no"</formula>
    </cfRule>
  </conditionalFormatting>
  <conditionalFormatting sqref="G85:G90">
    <cfRule type="expression" dxfId="127" priority="15">
      <formula>$F$15="no"</formula>
    </cfRule>
  </conditionalFormatting>
  <conditionalFormatting sqref="G106:G111">
    <cfRule type="expression" dxfId="126" priority="11">
      <formula>$F$15="no"</formula>
    </cfRule>
  </conditionalFormatting>
  <conditionalFormatting sqref="G211:G216">
    <cfRule type="expression" dxfId="125" priority="49">
      <formula>$F$15="no"</formula>
    </cfRule>
  </conditionalFormatting>
  <conditionalFormatting sqref="H43:H48 H50:H56 H58:H61 H71:H77 H79:H82 H92:H98 H100:H103 H113:H119 H121:H125 B195:H198 H218:H223">
    <cfRule type="expression" dxfId="124" priority="52">
      <formula>$F$20="no"</formula>
    </cfRule>
  </conditionalFormatting>
  <conditionalFormatting sqref="H64:H69">
    <cfRule type="expression" dxfId="123" priority="18">
      <formula>$F$20="no"</formula>
    </cfRule>
  </conditionalFormatting>
  <conditionalFormatting sqref="H85:H90">
    <cfRule type="expression" dxfId="122" priority="14">
      <formula>$F$20="no"</formula>
    </cfRule>
  </conditionalFormatting>
  <conditionalFormatting sqref="H106:H111">
    <cfRule type="expression" dxfId="121" priority="10">
      <formula>$F$20="no"</formula>
    </cfRule>
  </conditionalFormatting>
  <conditionalFormatting sqref="H211:H216">
    <cfRule type="expression" dxfId="120" priority="48">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'Yes or No'!$A:$A</xm:f>
          </x14:formula1>
          <xm:sqref>F11 F13 F15 F20 F17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J326"/>
  <sheetViews>
    <sheetView showGridLines="0" zoomScaleNormal="100" workbookViewId="0">
      <selection activeCell="A2" sqref="A2"/>
    </sheetView>
  </sheetViews>
  <sheetFormatPr defaultColWidth="9.140625" defaultRowHeight="15" x14ac:dyDescent="0.25"/>
  <cols>
    <col min="1" max="1" width="3" style="44" customWidth="1"/>
    <col min="2" max="2" width="13.85546875" style="44" customWidth="1"/>
    <col min="3" max="3" width="45.28515625" style="44" customWidth="1"/>
    <col min="4" max="4" width="18.28515625" style="44" customWidth="1"/>
    <col min="5" max="8" width="17.140625" style="44" customWidth="1"/>
    <col min="9" max="9" width="2.85546875" style="44" customWidth="1"/>
    <col min="10" max="16384" width="9.140625" style="44"/>
  </cols>
  <sheetData>
    <row r="1" spans="1:8" ht="18.75" customHeight="1" x14ac:dyDescent="0.3">
      <c r="A1" s="43" t="str">
        <f>'Cover and Instructions'!A1</f>
        <v>Georgia Traditional Medicaid (Fee-for-Service) MHPAEA Parity</v>
      </c>
      <c r="H1" s="45" t="s">
        <v>524</v>
      </c>
    </row>
    <row r="2" spans="1:8" ht="26.25" x14ac:dyDescent="0.4">
      <c r="A2" s="46" t="s">
        <v>16</v>
      </c>
    </row>
    <row r="3" spans="1:8" ht="21" x14ac:dyDescent="0.35">
      <c r="A3" s="48" t="s">
        <v>409</v>
      </c>
    </row>
    <row r="5" spans="1:8" x14ac:dyDescent="0.25">
      <c r="A5" s="50" t="s">
        <v>0</v>
      </c>
      <c r="C5" s="51" t="str">
        <f>'Cover and Instructions'!$D$4</f>
        <v>Georgia Traditional Medicaid</v>
      </c>
      <c r="D5" s="51"/>
      <c r="E5" s="51"/>
      <c r="F5" s="51"/>
      <c r="G5" s="51"/>
    </row>
    <row r="6" spans="1:8" x14ac:dyDescent="0.25">
      <c r="A6" s="50" t="s">
        <v>473</v>
      </c>
      <c r="C6" s="51" t="str">
        <f>'Cover and Instructions'!D5</f>
        <v>Fee-For-Service</v>
      </c>
      <c r="D6" s="51"/>
      <c r="E6" s="51"/>
      <c r="F6" s="51"/>
      <c r="G6" s="51"/>
    </row>
    <row r="7" spans="1:8" ht="15.75" thickBot="1" x14ac:dyDescent="0.3"/>
    <row r="8" spans="1:8" x14ac:dyDescent="0.25">
      <c r="A8" s="188" t="s">
        <v>357</v>
      </c>
      <c r="B8" s="189"/>
      <c r="C8" s="189"/>
      <c r="D8" s="189"/>
      <c r="E8" s="189"/>
      <c r="F8" s="189"/>
      <c r="G8" s="189"/>
      <c r="H8" s="190"/>
    </row>
    <row r="9" spans="1:8" ht="15" customHeight="1" x14ac:dyDescent="0.25">
      <c r="A9" s="191" t="s">
        <v>356</v>
      </c>
      <c r="B9" s="192"/>
      <c r="C9" s="192"/>
      <c r="D9" s="192"/>
      <c r="E9" s="192"/>
      <c r="F9" s="192"/>
      <c r="G9" s="192"/>
      <c r="H9" s="193"/>
    </row>
    <row r="10" spans="1:8" x14ac:dyDescent="0.25">
      <c r="A10" s="194"/>
      <c r="B10" s="195"/>
      <c r="C10" s="195"/>
      <c r="D10" s="195"/>
      <c r="E10" s="195"/>
      <c r="F10" s="195"/>
      <c r="G10" s="195"/>
      <c r="H10" s="130"/>
    </row>
    <row r="11" spans="1:8" x14ac:dyDescent="0.25">
      <c r="A11" s="196" t="s">
        <v>352</v>
      </c>
      <c r="B11" s="197" t="s">
        <v>410</v>
      </c>
      <c r="C11" s="195"/>
      <c r="D11" s="195"/>
      <c r="E11" s="195"/>
      <c r="F11" s="129" t="s">
        <v>354</v>
      </c>
      <c r="G11" s="65" t="str">
        <f>IF(F11="yes","  Complete Section 1 and Section 2","")</f>
        <v/>
      </c>
      <c r="H11" s="130"/>
    </row>
    <row r="12" spans="1:8" ht="6" customHeight="1" x14ac:dyDescent="0.25">
      <c r="A12" s="196"/>
      <c r="B12" s="197"/>
      <c r="C12" s="195"/>
      <c r="D12" s="195"/>
      <c r="E12" s="195"/>
      <c r="F12" s="60"/>
      <c r="G12" s="65"/>
      <c r="H12" s="130"/>
    </row>
    <row r="13" spans="1:8" x14ac:dyDescent="0.25">
      <c r="A13" s="196" t="s">
        <v>355</v>
      </c>
      <c r="B13" s="197" t="s">
        <v>411</v>
      </c>
      <c r="C13" s="195"/>
      <c r="D13" s="195"/>
      <c r="E13" s="195"/>
      <c r="F13" s="129" t="s">
        <v>354</v>
      </c>
      <c r="G13" s="65" t="str">
        <f>IF(F13="yes","  Complete Section 1 and Section 2","")</f>
        <v/>
      </c>
      <c r="H13" s="130"/>
    </row>
    <row r="14" spans="1:8" ht="6" customHeight="1" x14ac:dyDescent="0.25">
      <c r="A14" s="196"/>
      <c r="B14" s="197"/>
      <c r="C14" s="195"/>
      <c r="D14" s="195"/>
      <c r="E14" s="195"/>
      <c r="F14" s="60"/>
      <c r="G14" s="65"/>
      <c r="H14" s="130"/>
    </row>
    <row r="15" spans="1:8" x14ac:dyDescent="0.25">
      <c r="A15" s="196" t="s">
        <v>360</v>
      </c>
      <c r="B15" s="197" t="s">
        <v>412</v>
      </c>
      <c r="C15" s="195"/>
      <c r="D15" s="195"/>
      <c r="E15" s="195"/>
      <c r="F15" s="64" t="s">
        <v>353</v>
      </c>
      <c r="G15" s="65" t="str">
        <f>IF(F15="yes","  Complete Section 1 and Section 2","")</f>
        <v xml:space="preserve">  Complete Section 1 and Section 2</v>
      </c>
      <c r="H15" s="130"/>
    </row>
    <row r="16" spans="1:8" ht="6" customHeight="1" x14ac:dyDescent="0.25">
      <c r="A16" s="196"/>
      <c r="B16" s="197"/>
      <c r="C16" s="195"/>
      <c r="D16" s="195"/>
      <c r="E16" s="195"/>
      <c r="F16" s="60"/>
      <c r="G16" s="65"/>
      <c r="H16" s="130"/>
    </row>
    <row r="17" spans="1:10" x14ac:dyDescent="0.25">
      <c r="A17" s="196" t="s">
        <v>361</v>
      </c>
      <c r="B17" s="467" t="s">
        <v>468</v>
      </c>
      <c r="C17" s="467"/>
      <c r="D17" s="467"/>
      <c r="E17" s="467"/>
      <c r="F17" s="129" t="s">
        <v>354</v>
      </c>
      <c r="G17" s="65" t="str">
        <f>IF(F17="yes","  Report each income level in separate tiers in Section 1 and Section 2","")</f>
        <v/>
      </c>
      <c r="H17" s="130"/>
    </row>
    <row r="18" spans="1:10" x14ac:dyDescent="0.25">
      <c r="A18" s="196"/>
      <c r="B18" s="467"/>
      <c r="C18" s="467"/>
      <c r="D18" s="467"/>
      <c r="E18" s="467"/>
      <c r="F18" s="60"/>
      <c r="G18" s="65"/>
      <c r="H18" s="130"/>
    </row>
    <row r="19" spans="1:10" ht="6" customHeight="1" x14ac:dyDescent="0.25">
      <c r="A19" s="196"/>
      <c r="B19" s="197"/>
      <c r="C19" s="195"/>
      <c r="D19" s="195"/>
      <c r="E19" s="195"/>
      <c r="F19" s="60"/>
      <c r="G19" s="65"/>
      <c r="H19" s="130"/>
    </row>
    <row r="20" spans="1:10" x14ac:dyDescent="0.25">
      <c r="A20" s="196" t="s">
        <v>460</v>
      </c>
      <c r="B20" s="197" t="s">
        <v>413</v>
      </c>
      <c r="C20" s="195"/>
      <c r="D20" s="195"/>
      <c r="E20" s="195"/>
      <c r="F20" s="129" t="s">
        <v>354</v>
      </c>
      <c r="G20" s="65" t="str">
        <f>IF(F20="yes","  Complete Section 1 and Section 2","")</f>
        <v/>
      </c>
      <c r="H20" s="130"/>
    </row>
    <row r="21" spans="1:10" ht="6" customHeight="1" x14ac:dyDescent="0.25">
      <c r="A21" s="62"/>
      <c r="B21" s="63"/>
      <c r="C21" s="60"/>
      <c r="D21" s="60"/>
      <c r="E21" s="60"/>
      <c r="F21" s="60"/>
      <c r="G21" s="65"/>
      <c r="H21" s="130"/>
    </row>
    <row r="22" spans="1:10" x14ac:dyDescent="0.25">
      <c r="A22" s="62" t="s">
        <v>447</v>
      </c>
      <c r="B22" s="63"/>
      <c r="C22" s="60"/>
      <c r="D22" s="60"/>
      <c r="E22" s="60"/>
      <c r="F22" s="67"/>
      <c r="G22" s="65"/>
      <c r="H22" s="130"/>
    </row>
    <row r="23" spans="1:10" x14ac:dyDescent="0.25">
      <c r="A23" s="62"/>
      <c r="B23" s="63" t="s">
        <v>448</v>
      </c>
      <c r="C23" s="60"/>
      <c r="D23" s="60"/>
      <c r="E23" s="60"/>
      <c r="F23" s="67"/>
      <c r="G23" s="65"/>
      <c r="H23" s="130"/>
    </row>
    <row r="24" spans="1:10" x14ac:dyDescent="0.25">
      <c r="A24" s="62"/>
      <c r="B24" s="444" t="s">
        <v>629</v>
      </c>
      <c r="C24" s="444"/>
      <c r="D24" s="444"/>
      <c r="E24" s="444"/>
      <c r="F24" s="444"/>
      <c r="G24" s="444"/>
      <c r="H24" s="130"/>
      <c r="J24" s="132"/>
    </row>
    <row r="25" spans="1:10" x14ac:dyDescent="0.25">
      <c r="A25" s="62"/>
      <c r="B25" s="445" t="s">
        <v>628</v>
      </c>
      <c r="C25" s="445"/>
      <c r="D25" s="445"/>
      <c r="E25" s="445"/>
      <c r="F25" s="445"/>
      <c r="G25" s="445"/>
      <c r="H25" s="130"/>
      <c r="J25" s="133"/>
    </row>
    <row r="26" spans="1:10" ht="15.75" thickBot="1" x14ac:dyDescent="0.3">
      <c r="A26" s="68"/>
      <c r="B26" s="69"/>
      <c r="C26" s="70"/>
      <c r="D26" s="70"/>
      <c r="E26" s="70"/>
      <c r="F26" s="70"/>
      <c r="G26" s="70"/>
      <c r="H26" s="134"/>
    </row>
    <row r="27" spans="1:10" ht="15.75" thickBot="1" x14ac:dyDescent="0.3">
      <c r="A27" s="96"/>
      <c r="B27" s="96"/>
      <c r="C27" s="96"/>
      <c r="D27" s="96"/>
      <c r="E27" s="96"/>
      <c r="F27" s="96"/>
      <c r="G27" s="96"/>
      <c r="H27" s="183"/>
    </row>
    <row r="28" spans="1:10" ht="16.5" thickBot="1" x14ac:dyDescent="0.3">
      <c r="A28" s="412" t="s">
        <v>415</v>
      </c>
      <c r="B28" s="413"/>
      <c r="C28" s="413"/>
      <c r="D28" s="413"/>
      <c r="E28" s="413"/>
      <c r="F28" s="413"/>
      <c r="G28" s="413"/>
      <c r="H28" s="414"/>
    </row>
    <row r="29" spans="1:10" x14ac:dyDescent="0.25">
      <c r="A29" s="74" t="s">
        <v>112</v>
      </c>
      <c r="B29" s="438" t="s">
        <v>350</v>
      </c>
      <c r="C29" s="438"/>
      <c r="D29" s="438"/>
      <c r="E29" s="438"/>
      <c r="F29" s="438"/>
      <c r="G29" s="438"/>
      <c r="H29" s="439"/>
    </row>
    <row r="30" spans="1:10" x14ac:dyDescent="0.25">
      <c r="A30" s="74"/>
      <c r="B30" s="440"/>
      <c r="C30" s="440"/>
      <c r="D30" s="440"/>
      <c r="E30" s="440"/>
      <c r="F30" s="440"/>
      <c r="G30" s="440"/>
      <c r="H30" s="441"/>
    </row>
    <row r="31" spans="1:10" x14ac:dyDescent="0.25">
      <c r="A31" s="74"/>
      <c r="B31" s="77" t="s">
        <v>291</v>
      </c>
      <c r="C31" s="78"/>
      <c r="D31" s="78"/>
      <c r="E31" s="78"/>
      <c r="F31" s="78"/>
      <c r="G31" s="78"/>
      <c r="H31" s="79"/>
    </row>
    <row r="32" spans="1:10" x14ac:dyDescent="0.25">
      <c r="A32" s="74"/>
      <c r="C32" s="78"/>
      <c r="D32" s="78"/>
      <c r="E32" s="78"/>
      <c r="F32" s="78"/>
      <c r="G32" s="78"/>
      <c r="H32" s="79"/>
    </row>
    <row r="33" spans="1:10" x14ac:dyDescent="0.25">
      <c r="A33" s="74"/>
      <c r="B33" s="50" t="s">
        <v>395</v>
      </c>
      <c r="D33" s="446" t="s">
        <v>459</v>
      </c>
      <c r="E33" s="446"/>
      <c r="F33" s="446"/>
      <c r="G33" s="446"/>
      <c r="H33" s="447"/>
    </row>
    <row r="34" spans="1:10" ht="15" customHeight="1" x14ac:dyDescent="0.25">
      <c r="A34" s="74"/>
      <c r="B34" s="50"/>
      <c r="D34" s="446"/>
      <c r="E34" s="446"/>
      <c r="F34" s="446"/>
      <c r="G34" s="446"/>
      <c r="H34" s="447"/>
    </row>
    <row r="35" spans="1:10" x14ac:dyDescent="0.25">
      <c r="A35" s="74"/>
      <c r="B35" s="50"/>
      <c r="D35" s="446"/>
      <c r="E35" s="446"/>
      <c r="F35" s="446"/>
      <c r="G35" s="446"/>
      <c r="H35" s="447"/>
    </row>
    <row r="36" spans="1:10" x14ac:dyDescent="0.25">
      <c r="A36" s="74"/>
      <c r="C36" s="78"/>
      <c r="D36" s="78"/>
      <c r="E36" s="78"/>
      <c r="F36" s="78"/>
      <c r="G36" s="78"/>
      <c r="H36" s="79"/>
    </row>
    <row r="37" spans="1:10" ht="15" customHeight="1" x14ac:dyDescent="0.25">
      <c r="A37" s="106"/>
      <c r="B37" s="78"/>
      <c r="C37" s="78"/>
      <c r="D37" s="78"/>
      <c r="E37" s="442" t="s">
        <v>272</v>
      </c>
      <c r="F37" s="442"/>
      <c r="G37" s="442"/>
      <c r="H37" s="443"/>
    </row>
    <row r="38" spans="1:10" x14ac:dyDescent="0.25">
      <c r="A38" s="106"/>
      <c r="E38" s="80" t="s">
        <v>140</v>
      </c>
      <c r="F38" s="80" t="s">
        <v>140</v>
      </c>
      <c r="G38" s="80" t="s">
        <v>140</v>
      </c>
      <c r="H38" s="81" t="s">
        <v>140</v>
      </c>
    </row>
    <row r="39" spans="1:10" x14ac:dyDescent="0.25">
      <c r="A39" s="106"/>
      <c r="B39" s="80"/>
      <c r="C39" s="80"/>
      <c r="D39" s="80" t="s">
        <v>162</v>
      </c>
      <c r="E39" s="80" t="s">
        <v>143</v>
      </c>
      <c r="F39" s="80" t="s">
        <v>143</v>
      </c>
      <c r="G39" s="80" t="s">
        <v>143</v>
      </c>
      <c r="H39" s="81" t="s">
        <v>143</v>
      </c>
    </row>
    <row r="40" spans="1:10" x14ac:dyDescent="0.25">
      <c r="A40" s="106"/>
      <c r="B40" s="82" t="s">
        <v>175</v>
      </c>
      <c r="C40" s="83"/>
      <c r="D40" s="83" t="s">
        <v>140</v>
      </c>
      <c r="E40" s="83" t="s">
        <v>332</v>
      </c>
      <c r="F40" s="83" t="s">
        <v>130</v>
      </c>
      <c r="G40" s="83" t="s">
        <v>267</v>
      </c>
      <c r="H40" s="135" t="s">
        <v>268</v>
      </c>
    </row>
    <row r="41" spans="1:10" x14ac:dyDescent="0.25">
      <c r="A41" s="137" t="s">
        <v>443</v>
      </c>
      <c r="B41" s="138"/>
      <c r="C41" s="80"/>
      <c r="D41" s="80"/>
      <c r="E41" s="80"/>
      <c r="F41" s="80"/>
      <c r="G41" s="80"/>
      <c r="H41" s="81"/>
      <c r="J41" s="136"/>
    </row>
    <row r="42" spans="1:10" ht="21.95" customHeight="1" x14ac:dyDescent="0.25">
      <c r="A42" s="106"/>
      <c r="B42" s="88" t="s">
        <v>269</v>
      </c>
      <c r="C42" s="80"/>
      <c r="D42" s="80"/>
      <c r="E42" s="80"/>
      <c r="F42" s="80"/>
      <c r="G42" s="80"/>
      <c r="H42" s="81"/>
      <c r="J42" s="139"/>
    </row>
    <row r="43" spans="1:10" ht="15" customHeight="1" x14ac:dyDescent="0.25">
      <c r="A43" s="106"/>
      <c r="B43" s="425" t="s">
        <v>647</v>
      </c>
      <c r="C43" s="425"/>
      <c r="D43" s="261">
        <v>19045153.960000001</v>
      </c>
      <c r="E43" s="277"/>
      <c r="F43" s="277"/>
      <c r="G43" s="261">
        <v>0</v>
      </c>
      <c r="H43" s="278"/>
      <c r="J43" s="139"/>
    </row>
    <row r="44" spans="1:10" ht="15" customHeight="1" x14ac:dyDescent="0.25">
      <c r="A44" s="106"/>
      <c r="B44" s="377" t="s">
        <v>648</v>
      </c>
      <c r="C44" s="378"/>
      <c r="D44" s="261">
        <v>874.02</v>
      </c>
      <c r="E44" s="277"/>
      <c r="F44" s="277"/>
      <c r="G44" s="261">
        <v>0</v>
      </c>
      <c r="H44" s="278"/>
      <c r="J44" s="139"/>
    </row>
    <row r="45" spans="1:10" ht="15" customHeight="1" x14ac:dyDescent="0.25">
      <c r="A45" s="106"/>
      <c r="B45" s="377" t="s">
        <v>649</v>
      </c>
      <c r="C45" s="378"/>
      <c r="D45" s="261">
        <v>0</v>
      </c>
      <c r="E45" s="277"/>
      <c r="F45" s="277"/>
      <c r="G45" s="261">
        <v>0</v>
      </c>
      <c r="H45" s="278"/>
      <c r="J45" s="139"/>
    </row>
    <row r="46" spans="1:10" ht="15" customHeight="1" x14ac:dyDescent="0.25">
      <c r="A46" s="106"/>
      <c r="B46" s="377" t="s">
        <v>650</v>
      </c>
      <c r="C46" s="378"/>
      <c r="D46" s="261">
        <v>278.39</v>
      </c>
      <c r="E46" s="277"/>
      <c r="F46" s="277"/>
      <c r="G46" s="261">
        <v>0</v>
      </c>
      <c r="H46" s="278"/>
      <c r="J46" s="139"/>
    </row>
    <row r="47" spans="1:10" ht="15" customHeight="1" x14ac:dyDescent="0.25">
      <c r="A47" s="106"/>
      <c r="B47" s="377" t="s">
        <v>651</v>
      </c>
      <c r="C47" s="378"/>
      <c r="D47" s="261">
        <v>1327021.06</v>
      </c>
      <c r="E47" s="277"/>
      <c r="F47" s="277"/>
      <c r="G47" s="261">
        <v>0</v>
      </c>
      <c r="H47" s="278"/>
      <c r="J47" s="139"/>
    </row>
    <row r="48" spans="1:10" ht="15" customHeight="1" x14ac:dyDescent="0.25">
      <c r="A48" s="106"/>
      <c r="B48" s="377" t="s">
        <v>652</v>
      </c>
      <c r="C48" s="378"/>
      <c r="D48" s="261">
        <v>520861.37</v>
      </c>
      <c r="E48" s="277"/>
      <c r="F48" s="277"/>
      <c r="G48" s="261">
        <v>0</v>
      </c>
      <c r="H48" s="278"/>
      <c r="J48" s="139"/>
    </row>
    <row r="49" spans="1:10" ht="15" customHeight="1" x14ac:dyDescent="0.25">
      <c r="A49" s="106"/>
      <c r="B49" s="377" t="s">
        <v>653</v>
      </c>
      <c r="C49" s="378"/>
      <c r="D49" s="261">
        <v>43404927.409999996</v>
      </c>
      <c r="E49" s="277"/>
      <c r="F49" s="277"/>
      <c r="G49" s="261">
        <v>0</v>
      </c>
      <c r="H49" s="278"/>
      <c r="J49" s="139"/>
    </row>
    <row r="50" spans="1:10" ht="15" customHeight="1" x14ac:dyDescent="0.25">
      <c r="A50" s="106"/>
      <c r="B50" s="433" t="s">
        <v>739</v>
      </c>
      <c r="C50" s="434"/>
      <c r="D50" s="261">
        <v>9484448.1699999999</v>
      </c>
      <c r="E50" s="277"/>
      <c r="F50" s="277"/>
      <c r="G50" s="261">
        <v>0</v>
      </c>
      <c r="H50" s="278"/>
      <c r="J50" s="139"/>
    </row>
    <row r="51" spans="1:10" ht="15" customHeight="1" x14ac:dyDescent="0.25">
      <c r="A51" s="106"/>
      <c r="B51" s="377" t="s">
        <v>733</v>
      </c>
      <c r="C51" s="378"/>
      <c r="D51" s="261">
        <v>94347.93</v>
      </c>
      <c r="E51" s="277"/>
      <c r="F51" s="277"/>
      <c r="G51" s="261">
        <v>0</v>
      </c>
      <c r="H51" s="278"/>
      <c r="J51" s="139"/>
    </row>
    <row r="52" spans="1:10" ht="15" customHeight="1" x14ac:dyDescent="0.25">
      <c r="A52" s="106"/>
      <c r="B52" s="377" t="s">
        <v>734</v>
      </c>
      <c r="C52" s="378"/>
      <c r="D52" s="261">
        <v>64748.87</v>
      </c>
      <c r="E52" s="277"/>
      <c r="F52" s="277"/>
      <c r="G52" s="261">
        <v>0</v>
      </c>
      <c r="H52" s="278"/>
      <c r="J52" s="139"/>
    </row>
    <row r="53" spans="1:10" ht="15" customHeight="1" x14ac:dyDescent="0.25">
      <c r="A53" s="106"/>
      <c r="B53" s="377" t="s">
        <v>735</v>
      </c>
      <c r="C53" s="378"/>
      <c r="D53" s="261">
        <v>15700.3</v>
      </c>
      <c r="E53" s="277"/>
      <c r="F53" s="277"/>
      <c r="G53" s="261">
        <v>0</v>
      </c>
      <c r="H53" s="278"/>
      <c r="J53" s="139"/>
    </row>
    <row r="54" spans="1:10" ht="15" customHeight="1" x14ac:dyDescent="0.25">
      <c r="A54" s="106"/>
      <c r="B54" s="377" t="s">
        <v>736</v>
      </c>
      <c r="C54" s="378"/>
      <c r="D54" s="261">
        <v>26173.599999999999</v>
      </c>
      <c r="E54" s="277"/>
      <c r="F54" s="277"/>
      <c r="G54" s="261">
        <v>0</v>
      </c>
      <c r="H54" s="278"/>
      <c r="J54" s="139"/>
    </row>
    <row r="55" spans="1:10" ht="15" customHeight="1" x14ac:dyDescent="0.25">
      <c r="A55" s="106"/>
      <c r="B55" s="377" t="s">
        <v>737</v>
      </c>
      <c r="C55" s="378"/>
      <c r="D55" s="261">
        <v>481910.86</v>
      </c>
      <c r="E55" s="277"/>
      <c r="F55" s="277"/>
      <c r="G55" s="261">
        <v>0</v>
      </c>
      <c r="H55" s="278"/>
      <c r="J55" s="139"/>
    </row>
    <row r="56" spans="1:10" ht="15" customHeight="1" x14ac:dyDescent="0.25">
      <c r="A56" s="106"/>
      <c r="B56" s="377" t="s">
        <v>738</v>
      </c>
      <c r="C56" s="378"/>
      <c r="D56" s="261">
        <v>192240.99</v>
      </c>
      <c r="E56" s="277"/>
      <c r="F56" s="277"/>
      <c r="G56" s="261">
        <v>0</v>
      </c>
      <c r="H56" s="278"/>
      <c r="J56" s="139"/>
    </row>
    <row r="57" spans="1:10" ht="15" customHeight="1" x14ac:dyDescent="0.25">
      <c r="A57" s="106"/>
      <c r="B57" s="433" t="s">
        <v>732</v>
      </c>
      <c r="C57" s="434"/>
      <c r="D57" s="261">
        <v>46802271.810000002</v>
      </c>
      <c r="E57" s="277"/>
      <c r="F57" s="277"/>
      <c r="G57" s="261">
        <v>0</v>
      </c>
      <c r="H57" s="278"/>
      <c r="J57" s="139"/>
    </row>
    <row r="58" spans="1:10" ht="15" customHeight="1" x14ac:dyDescent="0.25">
      <c r="A58" s="106"/>
      <c r="B58" s="377" t="s">
        <v>728</v>
      </c>
      <c r="C58" s="378"/>
      <c r="D58" s="261">
        <v>22453118.59</v>
      </c>
      <c r="E58" s="277"/>
      <c r="F58" s="277"/>
      <c r="G58" s="261">
        <v>0</v>
      </c>
      <c r="H58" s="278"/>
      <c r="J58" s="139"/>
    </row>
    <row r="59" spans="1:10" ht="15" customHeight="1" x14ac:dyDescent="0.25">
      <c r="A59" s="106"/>
      <c r="B59" s="377" t="s">
        <v>729</v>
      </c>
      <c r="C59" s="378"/>
      <c r="D59" s="261">
        <v>6998686.0300000003</v>
      </c>
      <c r="E59" s="277"/>
      <c r="F59" s="277"/>
      <c r="G59" s="261">
        <v>0</v>
      </c>
      <c r="H59" s="278"/>
      <c r="J59" s="139"/>
    </row>
    <row r="60" spans="1:10" ht="15" customHeight="1" x14ac:dyDescent="0.25">
      <c r="A60" s="106"/>
      <c r="B60" s="377" t="s">
        <v>730</v>
      </c>
      <c r="C60" s="378"/>
      <c r="D60" s="261">
        <v>87064521.680000007</v>
      </c>
      <c r="E60" s="277"/>
      <c r="F60" s="277"/>
      <c r="G60" s="261">
        <v>0</v>
      </c>
      <c r="H60" s="278"/>
      <c r="J60" s="139"/>
    </row>
    <row r="61" spans="1:10" ht="15" customHeight="1" x14ac:dyDescent="0.25">
      <c r="A61" s="106"/>
      <c r="B61" s="377" t="s">
        <v>731</v>
      </c>
      <c r="C61" s="378"/>
      <c r="D61" s="261">
        <v>99790.39</v>
      </c>
      <c r="E61" s="277"/>
      <c r="F61" s="277"/>
      <c r="G61" s="261">
        <v>0</v>
      </c>
      <c r="H61" s="278"/>
      <c r="J61" s="139"/>
    </row>
    <row r="62" spans="1:10" ht="15" customHeight="1" x14ac:dyDescent="0.25">
      <c r="A62" s="106"/>
      <c r="B62" s="377" t="s">
        <v>718</v>
      </c>
      <c r="C62" s="378"/>
      <c r="D62" s="261">
        <v>3269145.69</v>
      </c>
      <c r="E62" s="277"/>
      <c r="F62" s="277"/>
      <c r="G62" s="261">
        <v>0</v>
      </c>
      <c r="H62" s="278"/>
      <c r="J62" s="139"/>
    </row>
    <row r="63" spans="1:10" ht="15" customHeight="1" x14ac:dyDescent="0.25">
      <c r="A63" s="106"/>
      <c r="B63" s="377" t="s">
        <v>719</v>
      </c>
      <c r="C63" s="378"/>
      <c r="D63" s="261">
        <v>1445988.91</v>
      </c>
      <c r="E63" s="277"/>
      <c r="F63" s="277"/>
      <c r="G63" s="261">
        <v>0</v>
      </c>
      <c r="H63" s="278"/>
      <c r="J63" s="139"/>
    </row>
    <row r="64" spans="1:10" ht="15" customHeight="1" x14ac:dyDescent="0.25">
      <c r="A64" s="106"/>
      <c r="B64" s="377" t="s">
        <v>720</v>
      </c>
      <c r="C64" s="378"/>
      <c r="D64" s="261">
        <v>1462384.17</v>
      </c>
      <c r="E64" s="277"/>
      <c r="F64" s="277"/>
      <c r="G64" s="261">
        <v>0</v>
      </c>
      <c r="H64" s="278"/>
      <c r="J64" s="139"/>
    </row>
    <row r="65" spans="1:10" ht="15" customHeight="1" x14ac:dyDescent="0.25">
      <c r="A65" s="106"/>
      <c r="B65" s="377" t="s">
        <v>721</v>
      </c>
      <c r="C65" s="378"/>
      <c r="D65" s="261">
        <v>2221096.2999999998</v>
      </c>
      <c r="E65" s="277"/>
      <c r="F65" s="277"/>
      <c r="G65" s="261">
        <v>0</v>
      </c>
      <c r="H65" s="278"/>
      <c r="J65" s="139"/>
    </row>
    <row r="66" spans="1:10" ht="15" customHeight="1" x14ac:dyDescent="0.25">
      <c r="A66" s="106"/>
      <c r="B66" s="377" t="s">
        <v>722</v>
      </c>
      <c r="C66" s="378"/>
      <c r="D66" s="261">
        <v>4700646.76</v>
      </c>
      <c r="E66" s="277"/>
      <c r="F66" s="277"/>
      <c r="G66" s="261">
        <v>0</v>
      </c>
      <c r="H66" s="278"/>
      <c r="J66" s="139"/>
    </row>
    <row r="67" spans="1:10" ht="15" customHeight="1" x14ac:dyDescent="0.25">
      <c r="A67" s="106"/>
      <c r="B67" s="377" t="s">
        <v>723</v>
      </c>
      <c r="C67" s="378"/>
      <c r="D67" s="261">
        <v>4636619.82</v>
      </c>
      <c r="E67" s="277"/>
      <c r="F67" s="277"/>
      <c r="G67" s="261">
        <v>0</v>
      </c>
      <c r="H67" s="278"/>
      <c r="J67" s="139"/>
    </row>
    <row r="68" spans="1:10" ht="15" customHeight="1" x14ac:dyDescent="0.25">
      <c r="A68" s="106"/>
      <c r="B68" s="377" t="s">
        <v>724</v>
      </c>
      <c r="C68" s="378"/>
      <c r="D68" s="261">
        <v>893141.42</v>
      </c>
      <c r="E68" s="277"/>
      <c r="F68" s="277"/>
      <c r="G68" s="261">
        <v>0</v>
      </c>
      <c r="H68" s="278"/>
      <c r="J68" s="139"/>
    </row>
    <row r="69" spans="1:10" ht="15" customHeight="1" x14ac:dyDescent="0.25">
      <c r="A69" s="106"/>
      <c r="B69" s="377" t="s">
        <v>725</v>
      </c>
      <c r="C69" s="378"/>
      <c r="D69" s="261">
        <v>5173984.0999999996</v>
      </c>
      <c r="E69" s="277"/>
      <c r="F69" s="277"/>
      <c r="G69" s="261">
        <v>0</v>
      </c>
      <c r="H69" s="278"/>
      <c r="J69" s="139"/>
    </row>
    <row r="70" spans="1:10" ht="15" customHeight="1" x14ac:dyDescent="0.25">
      <c r="A70" s="106"/>
      <c r="B70" s="377" t="s">
        <v>726</v>
      </c>
      <c r="C70" s="378"/>
      <c r="D70" s="261">
        <v>130878.14</v>
      </c>
      <c r="E70" s="277"/>
      <c r="F70" s="277"/>
      <c r="G70" s="261">
        <v>0</v>
      </c>
      <c r="H70" s="278"/>
      <c r="J70" s="139"/>
    </row>
    <row r="71" spans="1:10" ht="15" customHeight="1" x14ac:dyDescent="0.25">
      <c r="A71" s="106"/>
      <c r="B71" s="377" t="s">
        <v>727</v>
      </c>
      <c r="C71" s="378"/>
      <c r="D71" s="261">
        <v>798026.12</v>
      </c>
      <c r="E71" s="277"/>
      <c r="F71" s="277"/>
      <c r="G71" s="261">
        <v>0</v>
      </c>
      <c r="H71" s="278"/>
      <c r="J71" s="139"/>
    </row>
    <row r="72" spans="1:10" ht="15" customHeight="1" x14ac:dyDescent="0.25">
      <c r="A72" s="106"/>
      <c r="B72" s="377" t="s">
        <v>710</v>
      </c>
      <c r="C72" s="378"/>
      <c r="D72" s="261">
        <v>40626.129999999997</v>
      </c>
      <c r="E72" s="277"/>
      <c r="F72" s="277"/>
      <c r="G72" s="261">
        <v>0</v>
      </c>
      <c r="H72" s="278"/>
      <c r="J72" s="139"/>
    </row>
    <row r="73" spans="1:10" ht="15" customHeight="1" x14ac:dyDescent="0.25">
      <c r="A73" s="106"/>
      <c r="B73" s="377" t="s">
        <v>711</v>
      </c>
      <c r="C73" s="378"/>
      <c r="D73" s="261">
        <v>48919828.789999999</v>
      </c>
      <c r="E73" s="277"/>
      <c r="F73" s="277"/>
      <c r="G73" s="261">
        <v>0</v>
      </c>
      <c r="H73" s="278"/>
      <c r="J73" s="139"/>
    </row>
    <row r="74" spans="1:10" ht="15" customHeight="1" x14ac:dyDescent="0.25">
      <c r="A74" s="106"/>
      <c r="B74" s="377" t="s">
        <v>712</v>
      </c>
      <c r="C74" s="378"/>
      <c r="D74" s="261">
        <v>900668.6</v>
      </c>
      <c r="E74" s="277"/>
      <c r="F74" s="277"/>
      <c r="G74" s="261">
        <v>0</v>
      </c>
      <c r="H74" s="278"/>
      <c r="J74" s="139"/>
    </row>
    <row r="75" spans="1:10" ht="15" customHeight="1" x14ac:dyDescent="0.25">
      <c r="A75" s="106"/>
      <c r="B75" s="377" t="s">
        <v>713</v>
      </c>
      <c r="C75" s="378"/>
      <c r="D75" s="261">
        <v>87504738.599999994</v>
      </c>
      <c r="E75" s="277"/>
      <c r="F75" s="277"/>
      <c r="G75" s="261">
        <v>0</v>
      </c>
      <c r="H75" s="278"/>
      <c r="J75" s="139"/>
    </row>
    <row r="76" spans="1:10" ht="15" customHeight="1" x14ac:dyDescent="0.25">
      <c r="A76" s="106"/>
      <c r="B76" s="377" t="s">
        <v>714</v>
      </c>
      <c r="C76" s="378"/>
      <c r="D76" s="261">
        <v>0</v>
      </c>
      <c r="E76" s="277"/>
      <c r="F76" s="277"/>
      <c r="G76" s="261">
        <v>0</v>
      </c>
      <c r="H76" s="278"/>
      <c r="J76" s="139"/>
    </row>
    <row r="77" spans="1:10" ht="15" customHeight="1" x14ac:dyDescent="0.25">
      <c r="A77" s="106"/>
      <c r="B77" s="377" t="s">
        <v>715</v>
      </c>
      <c r="C77" s="378"/>
      <c r="D77" s="261">
        <v>92949115.030000001</v>
      </c>
      <c r="E77" s="277"/>
      <c r="F77" s="277"/>
      <c r="G77" s="261">
        <v>0</v>
      </c>
      <c r="H77" s="278"/>
      <c r="J77" s="139"/>
    </row>
    <row r="78" spans="1:10" ht="15" customHeight="1" x14ac:dyDescent="0.25">
      <c r="A78" s="106"/>
      <c r="B78" s="377" t="s">
        <v>716</v>
      </c>
      <c r="C78" s="378"/>
      <c r="D78" s="261">
        <v>2324280.23</v>
      </c>
      <c r="E78" s="277"/>
      <c r="F78" s="277"/>
      <c r="G78" s="261">
        <v>0</v>
      </c>
      <c r="H78" s="278"/>
      <c r="J78" s="139"/>
    </row>
    <row r="79" spans="1:10" ht="15" customHeight="1" x14ac:dyDescent="0.25">
      <c r="A79" s="106"/>
      <c r="B79" s="377" t="s">
        <v>717</v>
      </c>
      <c r="C79" s="378"/>
      <c r="D79" s="261">
        <v>2345131.89</v>
      </c>
      <c r="E79" s="277"/>
      <c r="F79" s="277"/>
      <c r="G79" s="261">
        <v>0</v>
      </c>
      <c r="H79" s="278"/>
      <c r="J79" s="139"/>
    </row>
    <row r="80" spans="1:10" ht="15" customHeight="1" x14ac:dyDescent="0.25">
      <c r="A80" s="106"/>
      <c r="B80" s="433" t="s">
        <v>709</v>
      </c>
      <c r="C80" s="434"/>
      <c r="D80" s="261">
        <v>217965.57</v>
      </c>
      <c r="E80" s="277"/>
      <c r="F80" s="277"/>
      <c r="G80" s="261">
        <v>0</v>
      </c>
      <c r="H80" s="278"/>
      <c r="J80" s="139"/>
    </row>
    <row r="81" spans="1:10" ht="15" customHeight="1" x14ac:dyDescent="0.25">
      <c r="A81" s="106"/>
      <c r="B81" s="377" t="s">
        <v>708</v>
      </c>
      <c r="C81" s="378"/>
      <c r="D81" s="261">
        <v>24948104.710000001</v>
      </c>
      <c r="E81" s="277"/>
      <c r="F81" s="277"/>
      <c r="G81" s="261">
        <v>0</v>
      </c>
      <c r="H81" s="278"/>
      <c r="J81" s="139"/>
    </row>
    <row r="82" spans="1:10" ht="15" customHeight="1" x14ac:dyDescent="0.25">
      <c r="A82" s="106"/>
      <c r="B82" s="377" t="s">
        <v>704</v>
      </c>
      <c r="C82" s="378"/>
      <c r="D82" s="261">
        <v>2148289.81</v>
      </c>
      <c r="E82" s="277"/>
      <c r="F82" s="277"/>
      <c r="G82" s="261">
        <v>0</v>
      </c>
      <c r="H82" s="278"/>
      <c r="J82" s="139"/>
    </row>
    <row r="83" spans="1:10" ht="15" customHeight="1" x14ac:dyDescent="0.25">
      <c r="A83" s="106"/>
      <c r="B83" s="377" t="s">
        <v>705</v>
      </c>
      <c r="C83" s="378"/>
      <c r="D83" s="261">
        <v>922169.37</v>
      </c>
      <c r="E83" s="277"/>
      <c r="F83" s="277"/>
      <c r="G83" s="261">
        <v>0</v>
      </c>
      <c r="H83" s="278"/>
      <c r="J83" s="139"/>
    </row>
    <row r="84" spans="1:10" ht="15" customHeight="1" x14ac:dyDescent="0.25">
      <c r="A84" s="106"/>
      <c r="B84" s="377" t="s">
        <v>706</v>
      </c>
      <c r="C84" s="378"/>
      <c r="D84" s="261">
        <v>129635.4</v>
      </c>
      <c r="E84" s="277"/>
      <c r="F84" s="277"/>
      <c r="G84" s="261">
        <v>0</v>
      </c>
      <c r="H84" s="278"/>
      <c r="J84" s="139"/>
    </row>
    <row r="85" spans="1:10" ht="15" customHeight="1" x14ac:dyDescent="0.25">
      <c r="A85" s="106"/>
      <c r="B85" s="377" t="s">
        <v>707</v>
      </c>
      <c r="C85" s="378"/>
      <c r="D85" s="261">
        <v>519516.48</v>
      </c>
      <c r="E85" s="277"/>
      <c r="F85" s="277"/>
      <c r="G85" s="261">
        <v>0</v>
      </c>
      <c r="H85" s="278"/>
      <c r="J85" s="139"/>
    </row>
    <row r="86" spans="1:10" ht="15" customHeight="1" x14ac:dyDescent="0.25">
      <c r="A86" s="106"/>
      <c r="B86" s="377" t="s">
        <v>694</v>
      </c>
      <c r="C86" s="378"/>
      <c r="D86" s="261">
        <v>205098.8</v>
      </c>
      <c r="E86" s="277"/>
      <c r="F86" s="277"/>
      <c r="G86" s="261">
        <v>0</v>
      </c>
      <c r="H86" s="278"/>
      <c r="J86" s="139"/>
    </row>
    <row r="87" spans="1:10" ht="15" customHeight="1" x14ac:dyDescent="0.25">
      <c r="A87" s="106"/>
      <c r="B87" s="377" t="s">
        <v>695</v>
      </c>
      <c r="C87" s="378"/>
      <c r="D87" s="261">
        <v>5413975.0700000003</v>
      </c>
      <c r="E87" s="277"/>
      <c r="F87" s="277"/>
      <c r="G87" s="261">
        <v>0</v>
      </c>
      <c r="H87" s="278"/>
      <c r="J87" s="139"/>
    </row>
    <row r="88" spans="1:10" ht="15" customHeight="1" x14ac:dyDescent="0.25">
      <c r="A88" s="106"/>
      <c r="B88" s="377" t="s">
        <v>696</v>
      </c>
      <c r="C88" s="378"/>
      <c r="D88" s="261">
        <v>32727429.890000001</v>
      </c>
      <c r="E88" s="277"/>
      <c r="F88" s="277"/>
      <c r="G88" s="261">
        <v>0</v>
      </c>
      <c r="H88" s="278"/>
      <c r="J88" s="139"/>
    </row>
    <row r="89" spans="1:10" ht="15" customHeight="1" x14ac:dyDescent="0.25">
      <c r="A89" s="106"/>
      <c r="B89" s="377" t="s">
        <v>697</v>
      </c>
      <c r="C89" s="378"/>
      <c r="D89" s="261">
        <v>1944510.88</v>
      </c>
      <c r="E89" s="277"/>
      <c r="F89" s="277"/>
      <c r="G89" s="261">
        <v>0</v>
      </c>
      <c r="H89" s="278"/>
      <c r="J89" s="139"/>
    </row>
    <row r="90" spans="1:10" ht="15" customHeight="1" x14ac:dyDescent="0.25">
      <c r="A90" s="106"/>
      <c r="B90" s="377" t="s">
        <v>698</v>
      </c>
      <c r="C90" s="378"/>
      <c r="D90" s="261">
        <v>1562.44</v>
      </c>
      <c r="E90" s="277"/>
      <c r="F90" s="277"/>
      <c r="G90" s="261">
        <v>0</v>
      </c>
      <c r="H90" s="278"/>
      <c r="J90" s="139"/>
    </row>
    <row r="91" spans="1:10" ht="15" customHeight="1" x14ac:dyDescent="0.25">
      <c r="A91" s="106"/>
      <c r="B91" s="377" t="s">
        <v>699</v>
      </c>
      <c r="C91" s="378"/>
      <c r="D91" s="261">
        <v>7699260.7400000002</v>
      </c>
      <c r="E91" s="277"/>
      <c r="F91" s="277"/>
      <c r="G91" s="261">
        <v>0</v>
      </c>
      <c r="H91" s="278"/>
      <c r="J91" s="139"/>
    </row>
    <row r="92" spans="1:10" ht="15" customHeight="1" x14ac:dyDescent="0.25">
      <c r="A92" s="106"/>
      <c r="B92" s="377" t="s">
        <v>700</v>
      </c>
      <c r="C92" s="378"/>
      <c r="D92" s="261">
        <v>2029201.22</v>
      </c>
      <c r="E92" s="277"/>
      <c r="F92" s="277"/>
      <c r="G92" s="261">
        <v>0</v>
      </c>
      <c r="H92" s="278"/>
      <c r="J92" s="139"/>
    </row>
    <row r="93" spans="1:10" ht="15" customHeight="1" x14ac:dyDescent="0.25">
      <c r="A93" s="106"/>
      <c r="B93" s="377" t="s">
        <v>701</v>
      </c>
      <c r="C93" s="378"/>
      <c r="D93" s="261">
        <v>5058285.7</v>
      </c>
      <c r="E93" s="277"/>
      <c r="F93" s="277"/>
      <c r="G93" s="261">
        <v>0</v>
      </c>
      <c r="H93" s="278"/>
      <c r="J93" s="139"/>
    </row>
    <row r="94" spans="1:10" ht="15" customHeight="1" x14ac:dyDescent="0.25">
      <c r="A94" s="106"/>
      <c r="B94" s="377" t="s">
        <v>702</v>
      </c>
      <c r="C94" s="378"/>
      <c r="D94" s="261">
        <v>32343642.25</v>
      </c>
      <c r="E94" s="277"/>
      <c r="F94" s="277"/>
      <c r="G94" s="261">
        <v>0</v>
      </c>
      <c r="H94" s="278"/>
      <c r="J94" s="139"/>
    </row>
    <row r="95" spans="1:10" ht="15" customHeight="1" x14ac:dyDescent="0.25">
      <c r="A95" s="106"/>
      <c r="B95" s="377" t="s">
        <v>703</v>
      </c>
      <c r="C95" s="378"/>
      <c r="D95" s="261">
        <v>743462.15</v>
      </c>
      <c r="E95" s="277"/>
      <c r="F95" s="277"/>
      <c r="G95" s="261">
        <v>0</v>
      </c>
      <c r="H95" s="278"/>
      <c r="J95" s="139"/>
    </row>
    <row r="96" spans="1:10" ht="15" customHeight="1" x14ac:dyDescent="0.25">
      <c r="A96" s="106"/>
      <c r="B96" s="377" t="s">
        <v>686</v>
      </c>
      <c r="C96" s="378"/>
      <c r="D96" s="261">
        <v>190226.64</v>
      </c>
      <c r="E96" s="277"/>
      <c r="F96" s="277"/>
      <c r="G96" s="261">
        <v>0</v>
      </c>
      <c r="H96" s="278"/>
      <c r="J96" s="139"/>
    </row>
    <row r="97" spans="1:10" ht="15" customHeight="1" x14ac:dyDescent="0.25">
      <c r="A97" s="106"/>
      <c r="B97" s="377" t="s">
        <v>687</v>
      </c>
      <c r="C97" s="378"/>
      <c r="D97" s="261">
        <v>266428.24</v>
      </c>
      <c r="E97" s="277"/>
      <c r="F97" s="277"/>
      <c r="G97" s="261">
        <v>0</v>
      </c>
      <c r="H97" s="278"/>
      <c r="J97" s="139"/>
    </row>
    <row r="98" spans="1:10" ht="15" customHeight="1" x14ac:dyDescent="0.25">
      <c r="A98" s="106"/>
      <c r="B98" s="377" t="s">
        <v>688</v>
      </c>
      <c r="C98" s="378"/>
      <c r="D98" s="261">
        <v>15523874.390000001</v>
      </c>
      <c r="E98" s="277"/>
      <c r="F98" s="277"/>
      <c r="G98" s="261">
        <v>0</v>
      </c>
      <c r="H98" s="278"/>
      <c r="J98" s="139"/>
    </row>
    <row r="99" spans="1:10" ht="15" customHeight="1" x14ac:dyDescent="0.25">
      <c r="A99" s="106"/>
      <c r="B99" s="377" t="s">
        <v>689</v>
      </c>
      <c r="C99" s="378"/>
      <c r="D99" s="261">
        <v>5439625.9800000004</v>
      </c>
      <c r="E99" s="277"/>
      <c r="F99" s="277"/>
      <c r="G99" s="261">
        <v>0</v>
      </c>
      <c r="H99" s="278"/>
      <c r="J99" s="139"/>
    </row>
    <row r="100" spans="1:10" ht="15" customHeight="1" x14ac:dyDescent="0.25">
      <c r="A100" s="106"/>
      <c r="B100" s="377" t="s">
        <v>690</v>
      </c>
      <c r="C100" s="378"/>
      <c r="D100" s="261">
        <v>316369.32</v>
      </c>
      <c r="E100" s="277"/>
      <c r="F100" s="277"/>
      <c r="G100" s="261">
        <v>0</v>
      </c>
      <c r="H100" s="278"/>
      <c r="J100" s="139"/>
    </row>
    <row r="101" spans="1:10" ht="15" customHeight="1" x14ac:dyDescent="0.25">
      <c r="A101" s="106"/>
      <c r="B101" s="377" t="s">
        <v>691</v>
      </c>
      <c r="C101" s="378"/>
      <c r="D101" s="261">
        <v>16035885.890000001</v>
      </c>
      <c r="E101" s="277"/>
      <c r="F101" s="277"/>
      <c r="G101" s="261">
        <v>0</v>
      </c>
      <c r="H101" s="278"/>
      <c r="J101" s="139"/>
    </row>
    <row r="102" spans="1:10" ht="15" customHeight="1" x14ac:dyDescent="0.25">
      <c r="A102" s="106"/>
      <c r="B102" s="377" t="s">
        <v>692</v>
      </c>
      <c r="C102" s="378"/>
      <c r="D102" s="261">
        <v>32590900.649999999</v>
      </c>
      <c r="E102" s="277"/>
      <c r="F102" s="277"/>
      <c r="G102" s="261">
        <v>0</v>
      </c>
      <c r="H102" s="278"/>
      <c r="J102" s="139"/>
    </row>
    <row r="103" spans="1:10" ht="15" customHeight="1" x14ac:dyDescent="0.25">
      <c r="A103" s="106"/>
      <c r="B103" s="377" t="s">
        <v>693</v>
      </c>
      <c r="C103" s="378"/>
      <c r="D103" s="261">
        <v>51161.98</v>
      </c>
      <c r="E103" s="277"/>
      <c r="F103" s="277"/>
      <c r="G103" s="261">
        <v>0</v>
      </c>
      <c r="H103" s="278"/>
      <c r="J103" s="139"/>
    </row>
    <row r="104" spans="1:10" ht="15" customHeight="1" x14ac:dyDescent="0.25">
      <c r="A104" s="106"/>
      <c r="B104" s="377" t="s">
        <v>681</v>
      </c>
      <c r="C104" s="378"/>
      <c r="D104" s="261">
        <v>536133.29</v>
      </c>
      <c r="E104" s="277"/>
      <c r="F104" s="277"/>
      <c r="G104" s="261">
        <v>0</v>
      </c>
      <c r="H104" s="278"/>
      <c r="J104" s="139"/>
    </row>
    <row r="105" spans="1:10" ht="15" customHeight="1" x14ac:dyDescent="0.25">
      <c r="A105" s="106"/>
      <c r="B105" s="377" t="s">
        <v>682</v>
      </c>
      <c r="C105" s="378"/>
      <c r="D105" s="261">
        <v>3280.87</v>
      </c>
      <c r="E105" s="277"/>
      <c r="F105" s="277"/>
      <c r="G105" s="261">
        <v>0</v>
      </c>
      <c r="H105" s="278"/>
      <c r="J105" s="139"/>
    </row>
    <row r="106" spans="1:10" ht="15" customHeight="1" x14ac:dyDescent="0.25">
      <c r="A106" s="106"/>
      <c r="B106" s="377" t="s">
        <v>683</v>
      </c>
      <c r="C106" s="378"/>
      <c r="D106" s="261">
        <v>635155.91</v>
      </c>
      <c r="E106" s="277"/>
      <c r="F106" s="277"/>
      <c r="G106" s="261">
        <v>0</v>
      </c>
      <c r="H106" s="278"/>
      <c r="J106" s="139"/>
    </row>
    <row r="107" spans="1:10" ht="15" customHeight="1" x14ac:dyDescent="0.25">
      <c r="A107" s="106"/>
      <c r="B107" s="377" t="s">
        <v>684</v>
      </c>
      <c r="C107" s="378"/>
      <c r="D107" s="261">
        <v>1444513.44</v>
      </c>
      <c r="E107" s="277"/>
      <c r="F107" s="277"/>
      <c r="G107" s="261">
        <v>0</v>
      </c>
      <c r="H107" s="278"/>
      <c r="J107" s="139"/>
    </row>
    <row r="108" spans="1:10" ht="15" customHeight="1" x14ac:dyDescent="0.25">
      <c r="A108" s="106"/>
      <c r="B108" s="377" t="s">
        <v>685</v>
      </c>
      <c r="C108" s="378"/>
      <c r="D108" s="261">
        <v>7663256.4299999997</v>
      </c>
      <c r="E108" s="277"/>
      <c r="F108" s="277"/>
      <c r="G108" s="261">
        <v>0</v>
      </c>
      <c r="H108" s="278"/>
      <c r="J108" s="139"/>
    </row>
    <row r="109" spans="1:10" ht="15" customHeight="1" x14ac:dyDescent="0.25">
      <c r="A109" s="106"/>
      <c r="B109" s="377" t="s">
        <v>676</v>
      </c>
      <c r="C109" s="378"/>
      <c r="D109" s="261">
        <v>10038970.630000001</v>
      </c>
      <c r="E109" s="277"/>
      <c r="F109" s="277"/>
      <c r="G109" s="261">
        <v>0</v>
      </c>
      <c r="H109" s="278"/>
      <c r="J109" s="139"/>
    </row>
    <row r="110" spans="1:10" ht="15" customHeight="1" x14ac:dyDescent="0.25">
      <c r="A110" s="106"/>
      <c r="B110" s="377" t="s">
        <v>677</v>
      </c>
      <c r="C110" s="378"/>
      <c r="D110" s="261">
        <v>0</v>
      </c>
      <c r="E110" s="277"/>
      <c r="F110" s="277"/>
      <c r="G110" s="261">
        <v>0</v>
      </c>
      <c r="H110" s="278"/>
      <c r="J110" s="139"/>
    </row>
    <row r="111" spans="1:10" ht="15" customHeight="1" x14ac:dyDescent="0.25">
      <c r="A111" s="106"/>
      <c r="B111" s="377" t="s">
        <v>678</v>
      </c>
      <c r="C111" s="378"/>
      <c r="D111" s="261">
        <v>11916019.949999999</v>
      </c>
      <c r="E111" s="277"/>
      <c r="F111" s="277"/>
      <c r="G111" s="261">
        <v>0</v>
      </c>
      <c r="H111" s="278"/>
      <c r="J111" s="139"/>
    </row>
    <row r="112" spans="1:10" ht="15" customHeight="1" x14ac:dyDescent="0.25">
      <c r="A112" s="106"/>
      <c r="B112" s="377" t="s">
        <v>679</v>
      </c>
      <c r="C112" s="378"/>
      <c r="D112" s="261">
        <v>159263.48000000001</v>
      </c>
      <c r="E112" s="277"/>
      <c r="F112" s="277"/>
      <c r="G112" s="261">
        <v>0</v>
      </c>
      <c r="H112" s="278"/>
      <c r="J112" s="139"/>
    </row>
    <row r="113" spans="1:10" ht="15" customHeight="1" x14ac:dyDescent="0.25">
      <c r="A113" s="106"/>
      <c r="B113" s="377" t="s">
        <v>680</v>
      </c>
      <c r="C113" s="378"/>
      <c r="D113" s="261">
        <v>477600.56</v>
      </c>
      <c r="E113" s="277"/>
      <c r="F113" s="277"/>
      <c r="G113" s="261">
        <v>0</v>
      </c>
      <c r="H113" s="278"/>
      <c r="J113" s="139"/>
    </row>
    <row r="114" spans="1:10" ht="15" customHeight="1" x14ac:dyDescent="0.25">
      <c r="A114" s="106"/>
      <c r="B114" s="377" t="s">
        <v>671</v>
      </c>
      <c r="C114" s="378"/>
      <c r="D114" s="261">
        <v>2017477.37</v>
      </c>
      <c r="E114" s="277"/>
      <c r="F114" s="277"/>
      <c r="G114" s="261">
        <v>0</v>
      </c>
      <c r="H114" s="278"/>
      <c r="J114" s="139"/>
    </row>
    <row r="115" spans="1:10" ht="15" customHeight="1" x14ac:dyDescent="0.25">
      <c r="A115" s="106"/>
      <c r="B115" s="377" t="s">
        <v>672</v>
      </c>
      <c r="C115" s="378"/>
      <c r="D115" s="261">
        <v>1359534.33</v>
      </c>
      <c r="E115" s="277"/>
      <c r="F115" s="277"/>
      <c r="G115" s="261">
        <v>0</v>
      </c>
      <c r="H115" s="278"/>
      <c r="J115" s="139"/>
    </row>
    <row r="116" spans="1:10" ht="15" customHeight="1" x14ac:dyDescent="0.25">
      <c r="A116" s="106"/>
      <c r="B116" s="377" t="s">
        <v>673</v>
      </c>
      <c r="C116" s="378"/>
      <c r="D116" s="261">
        <v>87337164.170000002</v>
      </c>
      <c r="E116" s="277"/>
      <c r="F116" s="277"/>
      <c r="G116" s="261">
        <v>0</v>
      </c>
      <c r="H116" s="278"/>
      <c r="J116" s="139"/>
    </row>
    <row r="117" spans="1:10" ht="15" customHeight="1" x14ac:dyDescent="0.25">
      <c r="A117" s="106"/>
      <c r="B117" s="377" t="s">
        <v>674</v>
      </c>
      <c r="C117" s="378"/>
      <c r="D117" s="261">
        <v>13405825.789999999</v>
      </c>
      <c r="E117" s="277"/>
      <c r="F117" s="277"/>
      <c r="G117" s="261">
        <v>0</v>
      </c>
      <c r="H117" s="278"/>
      <c r="J117" s="139"/>
    </row>
    <row r="118" spans="1:10" ht="15" customHeight="1" x14ac:dyDescent="0.25">
      <c r="A118" s="106"/>
      <c r="B118" s="377" t="s">
        <v>675</v>
      </c>
      <c r="C118" s="378"/>
      <c r="D118" s="261">
        <v>3792655.08</v>
      </c>
      <c r="E118" s="277"/>
      <c r="F118" s="277"/>
      <c r="G118" s="261">
        <v>0</v>
      </c>
      <c r="H118" s="278"/>
      <c r="J118" s="139"/>
    </row>
    <row r="119" spans="1:10" ht="15" customHeight="1" x14ac:dyDescent="0.25">
      <c r="A119" s="106"/>
      <c r="B119" s="377" t="s">
        <v>667</v>
      </c>
      <c r="C119" s="378"/>
      <c r="D119" s="261">
        <v>33246.01</v>
      </c>
      <c r="E119" s="277"/>
      <c r="F119" s="277"/>
      <c r="G119" s="261">
        <v>0</v>
      </c>
      <c r="H119" s="278"/>
      <c r="J119" s="139"/>
    </row>
    <row r="120" spans="1:10" ht="15" customHeight="1" x14ac:dyDescent="0.25">
      <c r="A120" s="106"/>
      <c r="B120" s="377" t="s">
        <v>668</v>
      </c>
      <c r="C120" s="378"/>
      <c r="D120" s="261">
        <v>452029.67</v>
      </c>
      <c r="E120" s="277"/>
      <c r="F120" s="277"/>
      <c r="G120" s="261">
        <v>0</v>
      </c>
      <c r="H120" s="278"/>
      <c r="J120" s="139"/>
    </row>
    <row r="121" spans="1:10" ht="15" customHeight="1" x14ac:dyDescent="0.25">
      <c r="A121" s="106"/>
      <c r="B121" s="377" t="s">
        <v>669</v>
      </c>
      <c r="C121" s="378"/>
      <c r="D121" s="261">
        <v>483.2</v>
      </c>
      <c r="E121" s="277"/>
      <c r="F121" s="277"/>
      <c r="G121" s="261">
        <v>0</v>
      </c>
      <c r="H121" s="278"/>
      <c r="J121" s="139"/>
    </row>
    <row r="122" spans="1:10" ht="15" customHeight="1" x14ac:dyDescent="0.25">
      <c r="A122" s="106"/>
      <c r="B122" s="377" t="s">
        <v>670</v>
      </c>
      <c r="C122" s="378"/>
      <c r="D122" s="261">
        <v>8209265.5199999996</v>
      </c>
      <c r="E122" s="277"/>
      <c r="F122" s="277"/>
      <c r="G122" s="261">
        <v>0</v>
      </c>
      <c r="H122" s="278"/>
      <c r="J122" s="139"/>
    </row>
    <row r="123" spans="1:10" ht="15" customHeight="1" x14ac:dyDescent="0.25">
      <c r="A123" s="106"/>
      <c r="B123" s="377" t="s">
        <v>664</v>
      </c>
      <c r="C123" s="378"/>
      <c r="D123" s="261">
        <v>1039168.84</v>
      </c>
      <c r="E123" s="277"/>
      <c r="F123" s="277"/>
      <c r="G123" s="261">
        <v>0</v>
      </c>
      <c r="H123" s="278"/>
      <c r="J123" s="139"/>
    </row>
    <row r="124" spans="1:10" ht="15" customHeight="1" x14ac:dyDescent="0.25">
      <c r="A124" s="106"/>
      <c r="B124" s="377" t="s">
        <v>665</v>
      </c>
      <c r="C124" s="378"/>
      <c r="D124" s="261">
        <v>95978.54</v>
      </c>
      <c r="E124" s="277"/>
      <c r="F124" s="277"/>
      <c r="G124" s="261">
        <v>0</v>
      </c>
      <c r="H124" s="278"/>
      <c r="J124" s="139"/>
    </row>
    <row r="125" spans="1:10" ht="15" customHeight="1" x14ac:dyDescent="0.25">
      <c r="A125" s="106"/>
      <c r="B125" s="377" t="s">
        <v>666</v>
      </c>
      <c r="C125" s="378"/>
      <c r="D125" s="261">
        <v>33558008.020000003</v>
      </c>
      <c r="E125" s="277"/>
      <c r="F125" s="277"/>
      <c r="G125" s="261">
        <v>0</v>
      </c>
      <c r="H125" s="278"/>
      <c r="J125" s="139"/>
    </row>
    <row r="126" spans="1:10" ht="15" customHeight="1" x14ac:dyDescent="0.25">
      <c r="A126" s="106"/>
      <c r="B126" s="377" t="s">
        <v>661</v>
      </c>
      <c r="C126" s="378"/>
      <c r="D126" s="261">
        <v>34983588.130000003</v>
      </c>
      <c r="E126" s="277"/>
      <c r="F126" s="277"/>
      <c r="G126" s="261">
        <v>0</v>
      </c>
      <c r="H126" s="278"/>
      <c r="J126" s="139"/>
    </row>
    <row r="127" spans="1:10" ht="15" customHeight="1" x14ac:dyDescent="0.25">
      <c r="A127" s="106"/>
      <c r="B127" s="377" t="s">
        <v>662</v>
      </c>
      <c r="C127" s="378"/>
      <c r="D127" s="261">
        <v>0</v>
      </c>
      <c r="E127" s="277"/>
      <c r="F127" s="277"/>
      <c r="G127" s="261">
        <v>0</v>
      </c>
      <c r="H127" s="278"/>
      <c r="J127" s="139"/>
    </row>
    <row r="128" spans="1:10" ht="15" customHeight="1" x14ac:dyDescent="0.25">
      <c r="A128" s="106"/>
      <c r="B128" s="377" t="s">
        <v>663</v>
      </c>
      <c r="C128" s="378"/>
      <c r="D128" s="261">
        <v>372339.66</v>
      </c>
      <c r="E128" s="277"/>
      <c r="F128" s="277"/>
      <c r="G128" s="261">
        <v>0</v>
      </c>
      <c r="H128" s="278"/>
      <c r="J128" s="139"/>
    </row>
    <row r="129" spans="1:10" ht="15" customHeight="1" x14ac:dyDescent="0.25">
      <c r="A129" s="106"/>
      <c r="B129" s="377" t="s">
        <v>659</v>
      </c>
      <c r="C129" s="378"/>
      <c r="D129" s="261">
        <v>1059823.6399999999</v>
      </c>
      <c r="E129" s="277"/>
      <c r="F129" s="277"/>
      <c r="G129" s="261">
        <v>0</v>
      </c>
      <c r="H129" s="278"/>
      <c r="J129" s="139"/>
    </row>
    <row r="130" spans="1:10" ht="15" customHeight="1" x14ac:dyDescent="0.25">
      <c r="A130" s="106"/>
      <c r="B130" s="377" t="s">
        <v>660</v>
      </c>
      <c r="C130" s="378"/>
      <c r="D130" s="261">
        <v>54323.39</v>
      </c>
      <c r="E130" s="277"/>
      <c r="F130" s="277"/>
      <c r="G130" s="261">
        <v>0</v>
      </c>
      <c r="H130" s="278"/>
      <c r="J130" s="139"/>
    </row>
    <row r="131" spans="1:10" ht="15" customHeight="1" x14ac:dyDescent="0.25">
      <c r="A131" s="106"/>
      <c r="B131" s="377" t="s">
        <v>658</v>
      </c>
      <c r="C131" s="378"/>
      <c r="D131" s="261">
        <v>5979129.0800000001</v>
      </c>
      <c r="E131" s="277"/>
      <c r="F131" s="277"/>
      <c r="G131" s="261">
        <v>0</v>
      </c>
      <c r="H131" s="278"/>
      <c r="J131" s="139"/>
    </row>
    <row r="132" spans="1:10" ht="15" customHeight="1" x14ac:dyDescent="0.25">
      <c r="A132" s="106"/>
      <c r="B132" s="377" t="s">
        <v>657</v>
      </c>
      <c r="C132" s="378"/>
      <c r="D132" s="261">
        <v>1672677.31</v>
      </c>
      <c r="E132" s="277"/>
      <c r="F132" s="277"/>
      <c r="G132" s="261">
        <v>0</v>
      </c>
      <c r="H132" s="278"/>
      <c r="J132" s="139"/>
    </row>
    <row r="133" spans="1:10" ht="15" customHeight="1" x14ac:dyDescent="0.25">
      <c r="A133" s="106"/>
      <c r="B133" s="377" t="s">
        <v>656</v>
      </c>
      <c r="C133" s="378"/>
      <c r="D133" s="261">
        <v>2358710.92</v>
      </c>
      <c r="E133" s="277"/>
      <c r="F133" s="277"/>
      <c r="G133" s="261">
        <v>0</v>
      </c>
      <c r="H133" s="278"/>
      <c r="J133" s="139"/>
    </row>
    <row r="134" spans="1:10" ht="15" customHeight="1" x14ac:dyDescent="0.25">
      <c r="A134" s="106"/>
      <c r="B134" s="377" t="s">
        <v>655</v>
      </c>
      <c r="C134" s="378"/>
      <c r="D134" s="261">
        <v>337336.65</v>
      </c>
      <c r="E134" s="277"/>
      <c r="F134" s="277"/>
      <c r="G134" s="261">
        <v>0</v>
      </c>
      <c r="H134" s="278"/>
      <c r="J134" s="139"/>
    </row>
    <row r="135" spans="1:10" ht="15" customHeight="1" x14ac:dyDescent="0.25">
      <c r="A135" s="106"/>
      <c r="B135" s="377" t="s">
        <v>654</v>
      </c>
      <c r="C135" s="378"/>
      <c r="D135" s="261">
        <v>1080113.47</v>
      </c>
      <c r="E135" s="277"/>
      <c r="F135" s="277"/>
      <c r="G135" s="261">
        <v>0</v>
      </c>
      <c r="H135" s="278"/>
      <c r="J135" s="139"/>
    </row>
    <row r="136" spans="1:10" ht="15" customHeight="1" x14ac:dyDescent="0.25">
      <c r="A136" s="106"/>
      <c r="B136" s="377"/>
      <c r="C136" s="378"/>
      <c r="D136" s="261"/>
      <c r="E136" s="277"/>
      <c r="F136" s="277"/>
      <c r="G136" s="261"/>
      <c r="H136" s="278"/>
      <c r="J136" s="139"/>
    </row>
    <row r="137" spans="1:10" ht="15" customHeight="1" x14ac:dyDescent="0.25">
      <c r="A137" s="106"/>
      <c r="B137" s="428" t="s">
        <v>135</v>
      </c>
      <c r="C137" s="430"/>
      <c r="D137" s="261"/>
      <c r="E137" s="277"/>
      <c r="F137" s="277"/>
      <c r="G137" s="261"/>
      <c r="H137" s="278"/>
      <c r="J137" s="139"/>
    </row>
    <row r="138" spans="1:10" x14ac:dyDescent="0.25">
      <c r="A138" s="106"/>
      <c r="B138" s="425"/>
      <c r="C138" s="425"/>
      <c r="D138" s="262"/>
      <c r="E138" s="262"/>
      <c r="F138" s="279"/>
      <c r="G138" s="265"/>
      <c r="H138" s="266"/>
      <c r="J138" s="123"/>
    </row>
    <row r="139" spans="1:10" ht="21.95" customHeight="1" x14ac:dyDescent="0.25">
      <c r="A139" s="106"/>
      <c r="B139" s="88" t="s">
        <v>270</v>
      </c>
      <c r="C139" s="113"/>
      <c r="D139" s="140"/>
      <c r="E139" s="140"/>
      <c r="F139" s="140"/>
      <c r="G139" s="141"/>
      <c r="H139" s="142"/>
      <c r="J139" s="123"/>
    </row>
    <row r="140" spans="1:10" x14ac:dyDescent="0.25">
      <c r="A140" s="106"/>
      <c r="B140" s="425"/>
      <c r="C140" s="425"/>
      <c r="D140" s="262"/>
      <c r="E140" s="262"/>
      <c r="F140" s="262"/>
      <c r="G140" s="265"/>
      <c r="H140" s="266"/>
      <c r="J140" s="123"/>
    </row>
    <row r="141" spans="1:10" x14ac:dyDescent="0.25">
      <c r="A141" s="106"/>
      <c r="B141" s="433"/>
      <c r="C141" s="434"/>
      <c r="D141" s="262"/>
      <c r="E141" s="262"/>
      <c r="F141" s="262"/>
      <c r="G141" s="265"/>
      <c r="H141" s="266"/>
      <c r="J141" s="123"/>
    </row>
    <row r="142" spans="1:10" x14ac:dyDescent="0.25">
      <c r="A142" s="106"/>
      <c r="B142" s="433"/>
      <c r="C142" s="434"/>
      <c r="D142" s="262"/>
      <c r="E142" s="262"/>
      <c r="F142" s="262"/>
      <c r="G142" s="265"/>
      <c r="H142" s="266"/>
      <c r="J142" s="123"/>
    </row>
    <row r="143" spans="1:10" x14ac:dyDescent="0.25">
      <c r="A143" s="106"/>
      <c r="B143" s="433"/>
      <c r="C143" s="434"/>
      <c r="D143" s="262"/>
      <c r="E143" s="262"/>
      <c r="F143" s="262"/>
      <c r="G143" s="265"/>
      <c r="H143" s="266"/>
      <c r="J143" s="123"/>
    </row>
    <row r="144" spans="1:10" x14ac:dyDescent="0.25">
      <c r="A144" s="106"/>
      <c r="B144" s="428" t="s">
        <v>135</v>
      </c>
      <c r="C144" s="430"/>
      <c r="D144" s="262"/>
      <c r="E144" s="262"/>
      <c r="F144" s="262"/>
      <c r="G144" s="265"/>
      <c r="H144" s="266"/>
      <c r="J144" s="123"/>
    </row>
    <row r="145" spans="1:10" x14ac:dyDescent="0.25">
      <c r="A145" s="106"/>
      <c r="B145" s="425"/>
      <c r="C145" s="425"/>
      <c r="D145" s="262"/>
      <c r="E145" s="262"/>
      <c r="F145" s="262"/>
      <c r="G145" s="265"/>
      <c r="H145" s="266"/>
      <c r="J145" s="123"/>
    </row>
    <row r="146" spans="1:10" x14ac:dyDescent="0.25">
      <c r="A146" s="106"/>
      <c r="B146" s="143"/>
      <c r="C146" s="120"/>
      <c r="D146" s="144">
        <f>SUM(D43:D145)</f>
        <v>917333033.04999983</v>
      </c>
      <c r="E146" s="145">
        <f>SUM(E43:E145)</f>
        <v>0</v>
      </c>
      <c r="F146" s="145">
        <f>SUM(F43:F145)</f>
        <v>0</v>
      </c>
      <c r="G146" s="144">
        <f>SUM(G43:G145)</f>
        <v>0</v>
      </c>
      <c r="H146" s="146">
        <f>SUM(H43:H145)</f>
        <v>0</v>
      </c>
      <c r="J146" s="123"/>
    </row>
    <row r="147" spans="1:10" x14ac:dyDescent="0.25">
      <c r="A147" s="74" t="s">
        <v>113</v>
      </c>
      <c r="B147" s="50" t="s">
        <v>279</v>
      </c>
      <c r="C147" s="120"/>
      <c r="D147" s="147"/>
      <c r="E147" s="147"/>
      <c r="F147" s="147"/>
      <c r="G147" s="141"/>
      <c r="H147" s="142"/>
      <c r="J147" s="123"/>
    </row>
    <row r="148" spans="1:10" x14ac:dyDescent="0.25">
      <c r="A148" s="106"/>
      <c r="C148" s="44" t="s">
        <v>265</v>
      </c>
      <c r="D148" s="144">
        <f>D146</f>
        <v>917333033.04999983</v>
      </c>
      <c r="E148" s="145">
        <f t="shared" ref="E148:H148" si="0">E146</f>
        <v>0</v>
      </c>
      <c r="F148" s="145">
        <f t="shared" si="0"/>
        <v>0</v>
      </c>
      <c r="G148" s="144">
        <f t="shared" si="0"/>
        <v>0</v>
      </c>
      <c r="H148" s="150">
        <f t="shared" si="0"/>
        <v>0</v>
      </c>
      <c r="J148" s="123"/>
    </row>
    <row r="149" spans="1:10" x14ac:dyDescent="0.25">
      <c r="A149" s="106"/>
      <c r="C149" s="44" t="s">
        <v>266</v>
      </c>
      <c r="E149" s="300">
        <f>E148/D148</f>
        <v>0</v>
      </c>
      <c r="F149" s="300">
        <f>F148/D148</f>
        <v>0</v>
      </c>
      <c r="G149" s="300">
        <f>G148/D148</f>
        <v>0</v>
      </c>
      <c r="H149" s="301">
        <f>H148/D148</f>
        <v>0</v>
      </c>
      <c r="J149" s="123"/>
    </row>
    <row r="150" spans="1:10" x14ac:dyDescent="0.25">
      <c r="A150" s="106"/>
      <c r="C150" s="44" t="s">
        <v>280</v>
      </c>
      <c r="E150" s="92" t="str">
        <f>IF(E149&gt;=(2/3),"Yes","No")</f>
        <v>No</v>
      </c>
      <c r="F150" s="92" t="str">
        <f>IF(F149&gt;=(2/3),"Yes","No")</f>
        <v>No</v>
      </c>
      <c r="G150" s="92" t="str">
        <f>IF(G149&gt;=(2/3),"Yes","No")</f>
        <v>No</v>
      </c>
      <c r="H150" s="151" t="str">
        <f>IF(H149&gt;=(2/3),"Yes","No")</f>
        <v>No</v>
      </c>
      <c r="J150" s="123"/>
    </row>
    <row r="151" spans="1:10" x14ac:dyDescent="0.25">
      <c r="A151" s="106"/>
      <c r="B151" s="84"/>
      <c r="C151" s="84"/>
      <c r="D151" s="84"/>
      <c r="E151" s="152" t="str">
        <f>IF(E150="No", "Note A", "Note B")</f>
        <v>Note A</v>
      </c>
      <c r="F151" s="152" t="str">
        <f>IF(F150="No", "Note A", "Note B")</f>
        <v>Note A</v>
      </c>
      <c r="G151" s="152" t="str">
        <f>IF(G150="No", "Note A", "Note B")</f>
        <v>Note A</v>
      </c>
      <c r="H151" s="153" t="str">
        <f>IF(H150="No", "Note A", "Note B")</f>
        <v>Note A</v>
      </c>
      <c r="J151" s="123"/>
    </row>
    <row r="152" spans="1:10" x14ac:dyDescent="0.25">
      <c r="A152" s="137" t="s">
        <v>444</v>
      </c>
      <c r="D152" s="154"/>
      <c r="E152" s="154"/>
      <c r="F152" s="154"/>
      <c r="G152" s="154"/>
      <c r="H152" s="76"/>
      <c r="J152" s="139"/>
    </row>
    <row r="153" spans="1:10" x14ac:dyDescent="0.25">
      <c r="A153" s="106"/>
      <c r="B153" s="88" t="s">
        <v>269</v>
      </c>
      <c r="C153" s="80"/>
      <c r="D153" s="80"/>
      <c r="E153" s="80"/>
      <c r="F153" s="80"/>
      <c r="G153" s="80"/>
      <c r="H153" s="81"/>
      <c r="J153" s="139"/>
    </row>
    <row r="154" spans="1:10" x14ac:dyDescent="0.25">
      <c r="A154" s="106"/>
      <c r="B154" s="425"/>
      <c r="C154" s="425"/>
      <c r="D154" s="261"/>
      <c r="E154" s="262"/>
      <c r="F154" s="262"/>
      <c r="G154" s="263"/>
      <c r="H154" s="278"/>
      <c r="J154" s="123"/>
    </row>
    <row r="155" spans="1:10" x14ac:dyDescent="0.25">
      <c r="A155" s="106"/>
      <c r="B155" s="433"/>
      <c r="C155" s="434"/>
      <c r="D155" s="261"/>
      <c r="E155" s="262"/>
      <c r="F155" s="262"/>
      <c r="G155" s="263"/>
      <c r="H155" s="278"/>
      <c r="J155" s="123"/>
    </row>
    <row r="156" spans="1:10" x14ac:dyDescent="0.25">
      <c r="A156" s="106"/>
      <c r="B156" s="433"/>
      <c r="C156" s="434"/>
      <c r="D156" s="261"/>
      <c r="E156" s="262"/>
      <c r="F156" s="262"/>
      <c r="G156" s="263"/>
      <c r="H156" s="278"/>
      <c r="J156" s="123"/>
    </row>
    <row r="157" spans="1:10" x14ac:dyDescent="0.25">
      <c r="A157" s="106"/>
      <c r="B157" s="433"/>
      <c r="C157" s="434"/>
      <c r="D157" s="261"/>
      <c r="E157" s="262"/>
      <c r="F157" s="262"/>
      <c r="G157" s="263"/>
      <c r="H157" s="278"/>
      <c r="J157" s="123"/>
    </row>
    <row r="158" spans="1:10" x14ac:dyDescent="0.25">
      <c r="A158" s="106"/>
      <c r="B158" s="428" t="s">
        <v>135</v>
      </c>
      <c r="C158" s="430"/>
      <c r="D158" s="261"/>
      <c r="E158" s="262"/>
      <c r="F158" s="262"/>
      <c r="G158" s="263"/>
      <c r="H158" s="278"/>
      <c r="J158" s="123"/>
    </row>
    <row r="159" spans="1:10" x14ac:dyDescent="0.25">
      <c r="A159" s="106"/>
      <c r="B159" s="425"/>
      <c r="C159" s="425"/>
      <c r="D159" s="262"/>
      <c r="E159" s="262"/>
      <c r="F159" s="262"/>
      <c r="G159" s="265"/>
      <c r="H159" s="266"/>
      <c r="J159" s="123"/>
    </row>
    <row r="160" spans="1:10" x14ac:dyDescent="0.25">
      <c r="A160" s="106"/>
      <c r="B160" s="88" t="s">
        <v>270</v>
      </c>
      <c r="C160" s="113"/>
      <c r="D160" s="140"/>
      <c r="E160" s="140"/>
      <c r="F160" s="140"/>
      <c r="G160" s="141"/>
      <c r="H160" s="142"/>
      <c r="J160" s="123"/>
    </row>
    <row r="161" spans="1:10" x14ac:dyDescent="0.25">
      <c r="A161" s="106"/>
      <c r="B161" s="425"/>
      <c r="C161" s="425"/>
      <c r="D161" s="262"/>
      <c r="E161" s="262"/>
      <c r="F161" s="262"/>
      <c r="G161" s="265"/>
      <c r="H161" s="266"/>
      <c r="J161" s="123"/>
    </row>
    <row r="162" spans="1:10" x14ac:dyDescent="0.25">
      <c r="A162" s="106"/>
      <c r="B162" s="433"/>
      <c r="C162" s="434"/>
      <c r="D162" s="262"/>
      <c r="E162" s="262"/>
      <c r="F162" s="262"/>
      <c r="G162" s="265"/>
      <c r="H162" s="266"/>
      <c r="J162" s="123"/>
    </row>
    <row r="163" spans="1:10" x14ac:dyDescent="0.25">
      <c r="A163" s="106"/>
      <c r="B163" s="433"/>
      <c r="C163" s="434"/>
      <c r="D163" s="262"/>
      <c r="E163" s="262"/>
      <c r="F163" s="262"/>
      <c r="G163" s="265"/>
      <c r="H163" s="266"/>
      <c r="J163" s="123"/>
    </row>
    <row r="164" spans="1:10" x14ac:dyDescent="0.25">
      <c r="A164" s="106"/>
      <c r="B164" s="433"/>
      <c r="C164" s="434"/>
      <c r="D164" s="262"/>
      <c r="E164" s="262"/>
      <c r="F164" s="262"/>
      <c r="G164" s="265"/>
      <c r="H164" s="266"/>
      <c r="J164" s="123"/>
    </row>
    <row r="165" spans="1:10" x14ac:dyDescent="0.25">
      <c r="A165" s="106"/>
      <c r="B165" s="428" t="s">
        <v>135</v>
      </c>
      <c r="C165" s="430"/>
      <c r="D165" s="262"/>
      <c r="E165" s="262"/>
      <c r="F165" s="262"/>
      <c r="G165" s="265"/>
      <c r="H165" s="266"/>
      <c r="J165" s="123"/>
    </row>
    <row r="166" spans="1:10" x14ac:dyDescent="0.25">
      <c r="A166" s="106"/>
      <c r="B166" s="425"/>
      <c r="C166" s="425"/>
      <c r="D166" s="262"/>
      <c r="E166" s="262"/>
      <c r="F166" s="262"/>
      <c r="G166" s="265"/>
      <c r="H166" s="266"/>
      <c r="J166" s="123"/>
    </row>
    <row r="167" spans="1:10" x14ac:dyDescent="0.25">
      <c r="A167" s="106"/>
      <c r="B167" s="143"/>
      <c r="C167" s="120"/>
      <c r="D167" s="144">
        <f>SUM(D154:D166)</f>
        <v>0</v>
      </c>
      <c r="E167" s="145">
        <f>SUM(E154:E166)</f>
        <v>0</v>
      </c>
      <c r="F167" s="145">
        <f>SUM(F154:F166)</f>
        <v>0</v>
      </c>
      <c r="G167" s="144">
        <f>SUM(G154:G166)</f>
        <v>0</v>
      </c>
      <c r="H167" s="146">
        <f>SUM(H154:H166)</f>
        <v>0</v>
      </c>
      <c r="J167" s="123"/>
    </row>
    <row r="168" spans="1:10" x14ac:dyDescent="0.25">
      <c r="A168" s="74" t="s">
        <v>113</v>
      </c>
      <c r="B168" s="50" t="s">
        <v>279</v>
      </c>
      <c r="C168" s="120"/>
      <c r="D168" s="147"/>
      <c r="E168" s="147"/>
      <c r="F168" s="147"/>
      <c r="G168" s="141"/>
      <c r="H168" s="142"/>
      <c r="J168" s="123"/>
    </row>
    <row r="169" spans="1:10" x14ac:dyDescent="0.25">
      <c r="A169" s="106"/>
      <c r="C169" s="44" t="s">
        <v>265</v>
      </c>
      <c r="D169" s="144">
        <f>D167</f>
        <v>0</v>
      </c>
      <c r="E169" s="145">
        <f t="shared" ref="E169:H169" si="1">E167</f>
        <v>0</v>
      </c>
      <c r="F169" s="145">
        <f t="shared" si="1"/>
        <v>0</v>
      </c>
      <c r="G169" s="144">
        <f t="shared" si="1"/>
        <v>0</v>
      </c>
      <c r="H169" s="150">
        <f t="shared" si="1"/>
        <v>0</v>
      </c>
      <c r="J169" s="123"/>
    </row>
    <row r="170" spans="1:10" x14ac:dyDescent="0.25">
      <c r="A170" s="106"/>
      <c r="C170" s="44" t="s">
        <v>266</v>
      </c>
      <c r="E170" s="300" t="e">
        <f>E169/D169</f>
        <v>#DIV/0!</v>
      </c>
      <c r="F170" s="300" t="e">
        <f>F169/D169</f>
        <v>#DIV/0!</v>
      </c>
      <c r="G170" s="300" t="e">
        <f>G169/D169</f>
        <v>#DIV/0!</v>
      </c>
      <c r="H170" s="301" t="e">
        <f>H169/D169</f>
        <v>#DIV/0!</v>
      </c>
      <c r="J170" s="123"/>
    </row>
    <row r="171" spans="1:10" x14ac:dyDescent="0.25">
      <c r="A171" s="106"/>
      <c r="C171" s="44" t="s">
        <v>280</v>
      </c>
      <c r="E171" s="92" t="e">
        <f>IF(E170&gt;=(2/3),"Yes","No")</f>
        <v>#DIV/0!</v>
      </c>
      <c r="F171" s="92" t="e">
        <f>IF(F170&gt;=(2/3),"Yes","No")</f>
        <v>#DIV/0!</v>
      </c>
      <c r="G171" s="92" t="e">
        <f>IF(G170&gt;=(2/3),"Yes","No")</f>
        <v>#DIV/0!</v>
      </c>
      <c r="H171" s="151" t="e">
        <f>IF(H170&gt;=(2/3),"Yes","No")</f>
        <v>#DIV/0!</v>
      </c>
      <c r="J171" s="123"/>
    </row>
    <row r="172" spans="1:10" x14ac:dyDescent="0.25">
      <c r="A172" s="106"/>
      <c r="B172" s="84"/>
      <c r="C172" s="84"/>
      <c r="D172" s="84"/>
      <c r="E172" s="152" t="e">
        <f>IF(E171="No", "Note A", "Note B")</f>
        <v>#DIV/0!</v>
      </c>
      <c r="F172" s="152" t="e">
        <f>IF(F171="No", "Note A", "Note B")</f>
        <v>#DIV/0!</v>
      </c>
      <c r="G172" s="152" t="e">
        <f>IF(G171="No", "Note A", "Note B")</f>
        <v>#DIV/0!</v>
      </c>
      <c r="H172" s="153" t="e">
        <f>IF(H171="No", "Note A", "Note B")</f>
        <v>#DIV/0!</v>
      </c>
      <c r="J172" s="123"/>
    </row>
    <row r="173" spans="1:10" x14ac:dyDescent="0.25">
      <c r="A173" s="137" t="s">
        <v>445</v>
      </c>
      <c r="D173" s="154"/>
      <c r="E173" s="154"/>
      <c r="F173" s="154"/>
      <c r="G173" s="154"/>
      <c r="H173" s="76"/>
      <c r="J173" s="139"/>
    </row>
    <row r="174" spans="1:10" x14ac:dyDescent="0.25">
      <c r="A174" s="106"/>
      <c r="B174" s="88" t="s">
        <v>269</v>
      </c>
      <c r="C174" s="80"/>
      <c r="D174" s="80"/>
      <c r="E174" s="80"/>
      <c r="F174" s="80"/>
      <c r="G174" s="80"/>
      <c r="H174" s="81"/>
      <c r="J174" s="123"/>
    </row>
    <row r="175" spans="1:10" x14ac:dyDescent="0.25">
      <c r="A175" s="106"/>
      <c r="B175" s="425"/>
      <c r="C175" s="425"/>
      <c r="D175" s="261"/>
      <c r="E175" s="262"/>
      <c r="F175" s="262"/>
      <c r="G175" s="263"/>
      <c r="H175" s="278"/>
      <c r="J175" s="139"/>
    </row>
    <row r="176" spans="1:10" x14ac:dyDescent="0.25">
      <c r="A176" s="106"/>
      <c r="B176" s="433"/>
      <c r="C176" s="434"/>
      <c r="D176" s="261"/>
      <c r="E176" s="262"/>
      <c r="F176" s="262"/>
      <c r="G176" s="263"/>
      <c r="H176" s="278"/>
      <c r="J176" s="139"/>
    </row>
    <row r="177" spans="1:10" x14ac:dyDescent="0.25">
      <c r="A177" s="106"/>
      <c r="B177" s="433"/>
      <c r="C177" s="434"/>
      <c r="D177" s="261"/>
      <c r="E177" s="262"/>
      <c r="F177" s="262"/>
      <c r="G177" s="263"/>
      <c r="H177" s="278"/>
      <c r="J177" s="139"/>
    </row>
    <row r="178" spans="1:10" x14ac:dyDescent="0.25">
      <c r="A178" s="106"/>
      <c r="B178" s="433"/>
      <c r="C178" s="434"/>
      <c r="D178" s="261"/>
      <c r="E178" s="262"/>
      <c r="F178" s="262"/>
      <c r="G178" s="263"/>
      <c r="H178" s="278"/>
      <c r="J178" s="139"/>
    </row>
    <row r="179" spans="1:10" x14ac:dyDescent="0.25">
      <c r="A179" s="106"/>
      <c r="B179" s="457" t="s">
        <v>135</v>
      </c>
      <c r="C179" s="457"/>
      <c r="D179" s="261"/>
      <c r="E179" s="262"/>
      <c r="F179" s="262"/>
      <c r="G179" s="263"/>
      <c r="H179" s="264"/>
      <c r="J179" s="139"/>
    </row>
    <row r="180" spans="1:10" x14ac:dyDescent="0.25">
      <c r="A180" s="106"/>
      <c r="B180" s="425"/>
      <c r="C180" s="425"/>
      <c r="D180" s="262"/>
      <c r="E180" s="262"/>
      <c r="F180" s="262"/>
      <c r="G180" s="265"/>
      <c r="H180" s="266"/>
      <c r="J180" s="123"/>
    </row>
    <row r="181" spans="1:10" x14ac:dyDescent="0.25">
      <c r="A181" s="106"/>
      <c r="B181" s="88" t="s">
        <v>270</v>
      </c>
      <c r="C181" s="113"/>
      <c r="D181" s="140"/>
      <c r="E181" s="140"/>
      <c r="F181" s="140"/>
      <c r="G181" s="141"/>
      <c r="H181" s="142"/>
      <c r="J181" s="123"/>
    </row>
    <row r="182" spans="1:10" x14ac:dyDescent="0.25">
      <c r="A182" s="106"/>
      <c r="B182" s="425"/>
      <c r="C182" s="425"/>
      <c r="D182" s="262"/>
      <c r="E182" s="262"/>
      <c r="F182" s="262"/>
      <c r="G182" s="265"/>
      <c r="H182" s="266"/>
      <c r="J182" s="123"/>
    </row>
    <row r="183" spans="1:10" x14ac:dyDescent="0.25">
      <c r="A183" s="106"/>
      <c r="B183" s="433"/>
      <c r="C183" s="434"/>
      <c r="D183" s="262"/>
      <c r="E183" s="262"/>
      <c r="F183" s="262"/>
      <c r="G183" s="265"/>
      <c r="H183" s="266"/>
      <c r="J183" s="123"/>
    </row>
    <row r="184" spans="1:10" x14ac:dyDescent="0.25">
      <c r="A184" s="106"/>
      <c r="B184" s="433"/>
      <c r="C184" s="434"/>
      <c r="D184" s="262"/>
      <c r="E184" s="262"/>
      <c r="F184" s="262"/>
      <c r="G184" s="265"/>
      <c r="H184" s="266"/>
      <c r="J184" s="123"/>
    </row>
    <row r="185" spans="1:10" x14ac:dyDescent="0.25">
      <c r="A185" s="106"/>
      <c r="B185" s="433"/>
      <c r="C185" s="434"/>
      <c r="D185" s="262"/>
      <c r="E185" s="262"/>
      <c r="F185" s="262"/>
      <c r="G185" s="265"/>
      <c r="H185" s="266"/>
      <c r="J185" s="123"/>
    </row>
    <row r="186" spans="1:10" x14ac:dyDescent="0.25">
      <c r="A186" s="106"/>
      <c r="B186" s="428" t="s">
        <v>135</v>
      </c>
      <c r="C186" s="430"/>
      <c r="D186" s="262"/>
      <c r="E186" s="262"/>
      <c r="F186" s="262"/>
      <c r="G186" s="265"/>
      <c r="H186" s="266"/>
      <c r="J186" s="123"/>
    </row>
    <row r="187" spans="1:10" x14ac:dyDescent="0.25">
      <c r="A187" s="106"/>
      <c r="B187" s="425"/>
      <c r="C187" s="425"/>
      <c r="D187" s="262"/>
      <c r="E187" s="262"/>
      <c r="F187" s="262"/>
      <c r="G187" s="265"/>
      <c r="H187" s="266"/>
      <c r="J187" s="123"/>
    </row>
    <row r="188" spans="1:10" x14ac:dyDescent="0.25">
      <c r="A188" s="106"/>
      <c r="B188" s="143"/>
      <c r="C188" s="120"/>
      <c r="D188" s="144">
        <f>SUM(D175:D187)</f>
        <v>0</v>
      </c>
      <c r="E188" s="145">
        <f>SUM(E175:E187)</f>
        <v>0</v>
      </c>
      <c r="F188" s="145">
        <f>SUM(F175:F187)</f>
        <v>0</v>
      </c>
      <c r="G188" s="144">
        <f>SUM(G175:G187)</f>
        <v>0</v>
      </c>
      <c r="H188" s="146">
        <f>SUM(H175:H187)</f>
        <v>0</v>
      </c>
      <c r="J188" s="123"/>
    </row>
    <row r="189" spans="1:10" x14ac:dyDescent="0.25">
      <c r="A189" s="74" t="s">
        <v>113</v>
      </c>
      <c r="B189" s="50" t="s">
        <v>279</v>
      </c>
      <c r="C189" s="120"/>
      <c r="D189" s="147"/>
      <c r="E189" s="147"/>
      <c r="F189" s="147"/>
      <c r="G189" s="141"/>
      <c r="H189" s="142"/>
      <c r="J189" s="123"/>
    </row>
    <row r="190" spans="1:10" x14ac:dyDescent="0.25">
      <c r="A190" s="106"/>
      <c r="B190" s="198"/>
      <c r="C190" s="44" t="s">
        <v>265</v>
      </c>
      <c r="D190" s="144">
        <f>D175</f>
        <v>0</v>
      </c>
      <c r="E190" s="145">
        <f>E188</f>
        <v>0</v>
      </c>
      <c r="F190" s="145">
        <f>F188</f>
        <v>0</v>
      </c>
      <c r="G190" s="144">
        <f>G175</f>
        <v>0</v>
      </c>
      <c r="H190" s="150">
        <f>H175</f>
        <v>0</v>
      </c>
      <c r="J190" s="123"/>
    </row>
    <row r="191" spans="1:10" x14ac:dyDescent="0.25">
      <c r="A191" s="106"/>
      <c r="B191" s="198"/>
      <c r="C191" s="44" t="s">
        <v>266</v>
      </c>
      <c r="E191" s="300" t="e">
        <f>E190/D190</f>
        <v>#DIV/0!</v>
      </c>
      <c r="F191" s="300" t="e">
        <f>F190/D190</f>
        <v>#DIV/0!</v>
      </c>
      <c r="G191" s="300" t="e">
        <f>G190/D190</f>
        <v>#DIV/0!</v>
      </c>
      <c r="H191" s="301" t="e">
        <f>H190/D190</f>
        <v>#DIV/0!</v>
      </c>
      <c r="J191" s="123"/>
    </row>
    <row r="192" spans="1:10" x14ac:dyDescent="0.25">
      <c r="A192" s="106"/>
      <c r="B192" s="198"/>
      <c r="C192" s="44" t="s">
        <v>280</v>
      </c>
      <c r="E192" s="92" t="e">
        <f>IF(E191&gt;=(2/3),"Yes","No")</f>
        <v>#DIV/0!</v>
      </c>
      <c r="F192" s="92" t="e">
        <f>IF(F191&gt;=(2/3),"Yes","No")</f>
        <v>#DIV/0!</v>
      </c>
      <c r="G192" s="92" t="e">
        <f>IF(G191&gt;=(2/3),"Yes","No")</f>
        <v>#DIV/0!</v>
      </c>
      <c r="H192" s="151" t="e">
        <f>IF(H191&gt;=(2/3),"Yes","No")</f>
        <v>#DIV/0!</v>
      </c>
      <c r="J192" s="123"/>
    </row>
    <row r="193" spans="1:10" x14ac:dyDescent="0.25">
      <c r="A193" s="106"/>
      <c r="B193" s="199"/>
      <c r="C193" s="84"/>
      <c r="D193" s="84"/>
      <c r="E193" s="152" t="e">
        <f>IF(E192="No", "Note A", "Note B")</f>
        <v>#DIV/0!</v>
      </c>
      <c r="F193" s="152" t="e">
        <f>IF(F192="No", "Note A", "Note B")</f>
        <v>#DIV/0!</v>
      </c>
      <c r="G193" s="152" t="e">
        <f>IF(G192="No", "Note A", "Note B")</f>
        <v>#DIV/0!</v>
      </c>
      <c r="H193" s="153" t="e">
        <f>IF(H192="No", "Note A", "Note B")</f>
        <v>#DIV/0!</v>
      </c>
      <c r="J193" s="123"/>
    </row>
    <row r="194" spans="1:10" x14ac:dyDescent="0.25">
      <c r="A194" s="137" t="s">
        <v>446</v>
      </c>
      <c r="D194" s="154"/>
      <c r="E194" s="154"/>
      <c r="F194" s="154"/>
      <c r="G194" s="154"/>
      <c r="H194" s="76"/>
      <c r="J194" s="139"/>
    </row>
    <row r="195" spans="1:10" x14ac:dyDescent="0.25">
      <c r="A195" s="106"/>
      <c r="B195" s="88" t="s">
        <v>269</v>
      </c>
      <c r="C195" s="80"/>
      <c r="D195" s="80"/>
      <c r="E195" s="80"/>
      <c r="F195" s="80"/>
      <c r="G195" s="80"/>
      <c r="H195" s="81"/>
    </row>
    <row r="196" spans="1:10" x14ac:dyDescent="0.25">
      <c r="A196" s="106"/>
      <c r="B196" s="425"/>
      <c r="C196" s="425"/>
      <c r="D196" s="261"/>
      <c r="E196" s="262"/>
      <c r="F196" s="262"/>
      <c r="G196" s="263"/>
      <c r="H196" s="264"/>
      <c r="J196" s="139"/>
    </row>
    <row r="197" spans="1:10" x14ac:dyDescent="0.25">
      <c r="A197" s="106"/>
      <c r="B197" s="433"/>
      <c r="C197" s="434"/>
      <c r="D197" s="261"/>
      <c r="E197" s="262"/>
      <c r="F197" s="262"/>
      <c r="G197" s="263"/>
      <c r="H197" s="264"/>
      <c r="J197" s="139"/>
    </row>
    <row r="198" spans="1:10" x14ac:dyDescent="0.25">
      <c r="A198" s="106"/>
      <c r="B198" s="433"/>
      <c r="C198" s="434"/>
      <c r="D198" s="261"/>
      <c r="E198" s="262"/>
      <c r="F198" s="262"/>
      <c r="G198" s="263"/>
      <c r="H198" s="264"/>
      <c r="J198" s="139"/>
    </row>
    <row r="199" spans="1:10" x14ac:dyDescent="0.25">
      <c r="A199" s="106"/>
      <c r="B199" s="433"/>
      <c r="C199" s="434"/>
      <c r="D199" s="261"/>
      <c r="E199" s="262"/>
      <c r="F199" s="262"/>
      <c r="G199" s="263"/>
      <c r="H199" s="264"/>
      <c r="J199" s="139"/>
    </row>
    <row r="200" spans="1:10" x14ac:dyDescent="0.25">
      <c r="A200" s="106"/>
      <c r="B200" s="457" t="s">
        <v>135</v>
      </c>
      <c r="C200" s="457"/>
      <c r="D200" s="261"/>
      <c r="E200" s="262"/>
      <c r="F200" s="262"/>
      <c r="G200" s="263"/>
      <c r="H200" s="264"/>
      <c r="J200" s="139"/>
    </row>
    <row r="201" spans="1:10" x14ac:dyDescent="0.25">
      <c r="A201" s="106"/>
      <c r="B201" s="425"/>
      <c r="C201" s="425"/>
      <c r="D201" s="262"/>
      <c r="E201" s="262"/>
      <c r="F201" s="262"/>
      <c r="G201" s="265"/>
      <c r="H201" s="266"/>
    </row>
    <row r="202" spans="1:10" x14ac:dyDescent="0.25">
      <c r="A202" s="106"/>
      <c r="B202" s="88" t="s">
        <v>270</v>
      </c>
      <c r="C202" s="113"/>
      <c r="D202" s="140"/>
      <c r="E202" s="140"/>
      <c r="F202" s="140"/>
      <c r="G202" s="141"/>
      <c r="H202" s="142"/>
    </row>
    <row r="203" spans="1:10" x14ac:dyDescent="0.25">
      <c r="A203" s="106"/>
      <c r="B203" s="425"/>
      <c r="C203" s="425"/>
      <c r="D203" s="262"/>
      <c r="E203" s="262"/>
      <c r="F203" s="262"/>
      <c r="G203" s="265"/>
      <c r="H203" s="266"/>
    </row>
    <row r="204" spans="1:10" x14ac:dyDescent="0.25">
      <c r="A204" s="106"/>
      <c r="B204" s="433"/>
      <c r="C204" s="434"/>
      <c r="D204" s="262"/>
      <c r="E204" s="262"/>
      <c r="F204" s="262"/>
      <c r="G204" s="265"/>
      <c r="H204" s="266"/>
    </row>
    <row r="205" spans="1:10" x14ac:dyDescent="0.25">
      <c r="A205" s="106"/>
      <c r="B205" s="433"/>
      <c r="C205" s="434"/>
      <c r="D205" s="262"/>
      <c r="E205" s="262"/>
      <c r="F205" s="262"/>
      <c r="G205" s="265"/>
      <c r="H205" s="266"/>
    </row>
    <row r="206" spans="1:10" x14ac:dyDescent="0.25">
      <c r="A206" s="106"/>
      <c r="B206" s="433"/>
      <c r="C206" s="434"/>
      <c r="D206" s="262"/>
      <c r="E206" s="262"/>
      <c r="F206" s="262"/>
      <c r="G206" s="265"/>
      <c r="H206" s="266"/>
    </row>
    <row r="207" spans="1:10" x14ac:dyDescent="0.25">
      <c r="A207" s="106"/>
      <c r="B207" s="428" t="s">
        <v>135</v>
      </c>
      <c r="C207" s="430"/>
      <c r="D207" s="262"/>
      <c r="E207" s="262"/>
      <c r="F207" s="262"/>
      <c r="G207" s="265"/>
      <c r="H207" s="266"/>
    </row>
    <row r="208" spans="1:10" x14ac:dyDescent="0.25">
      <c r="A208" s="106"/>
      <c r="B208" s="425"/>
      <c r="C208" s="425"/>
      <c r="D208" s="262"/>
      <c r="E208" s="262"/>
      <c r="F208" s="262"/>
      <c r="G208" s="265"/>
      <c r="H208" s="266"/>
    </row>
    <row r="209" spans="1:8" x14ac:dyDescent="0.25">
      <c r="A209" s="106"/>
      <c r="B209" s="143"/>
      <c r="C209" s="120"/>
      <c r="D209" s="144">
        <f>SUM(D196:D208)</f>
        <v>0</v>
      </c>
      <c r="E209" s="145">
        <f>SUM(E196:E208)</f>
        <v>0</v>
      </c>
      <c r="F209" s="145">
        <f>SUM(F196:F208)</f>
        <v>0</v>
      </c>
      <c r="G209" s="144">
        <f>SUM(G196:G208)</f>
        <v>0</v>
      </c>
      <c r="H209" s="146">
        <f>SUM(H196:H208)</f>
        <v>0</v>
      </c>
    </row>
    <row r="210" spans="1:8" x14ac:dyDescent="0.25">
      <c r="A210" s="74" t="s">
        <v>113</v>
      </c>
      <c r="B210" s="50" t="s">
        <v>279</v>
      </c>
      <c r="C210" s="120"/>
      <c r="D210" s="147"/>
      <c r="E210" s="147"/>
      <c r="F210" s="147"/>
      <c r="G210" s="141"/>
      <c r="H210" s="142"/>
    </row>
    <row r="211" spans="1:8" x14ac:dyDescent="0.25">
      <c r="A211" s="106"/>
      <c r="B211" s="198"/>
      <c r="C211" s="44" t="s">
        <v>265</v>
      </c>
      <c r="D211" s="144">
        <f>D196</f>
        <v>0</v>
      </c>
      <c r="E211" s="145">
        <f>E209</f>
        <v>0</v>
      </c>
      <c r="F211" s="145">
        <f>F209</f>
        <v>0</v>
      </c>
      <c r="G211" s="144">
        <f>G196</f>
        <v>0</v>
      </c>
      <c r="H211" s="150">
        <f>H196</f>
        <v>0</v>
      </c>
    </row>
    <row r="212" spans="1:8" x14ac:dyDescent="0.25">
      <c r="A212" s="106"/>
      <c r="B212" s="198"/>
      <c r="C212" s="44" t="s">
        <v>266</v>
      </c>
      <c r="E212" s="300" t="e">
        <f>E211/D211</f>
        <v>#DIV/0!</v>
      </c>
      <c r="F212" s="300" t="e">
        <f>F211/D211</f>
        <v>#DIV/0!</v>
      </c>
      <c r="G212" s="300" t="e">
        <f>G211/D211</f>
        <v>#DIV/0!</v>
      </c>
      <c r="H212" s="301" t="e">
        <f>H211/D211</f>
        <v>#DIV/0!</v>
      </c>
    </row>
    <row r="213" spans="1:8" x14ac:dyDescent="0.25">
      <c r="A213" s="106"/>
      <c r="B213" s="198"/>
      <c r="C213" s="44" t="s">
        <v>280</v>
      </c>
      <c r="E213" s="92" t="e">
        <f>IF(E212&gt;=(2/3),"Yes","No")</f>
        <v>#DIV/0!</v>
      </c>
      <c r="F213" s="92" t="e">
        <f>IF(F212&gt;=(2/3),"Yes","No")</f>
        <v>#DIV/0!</v>
      </c>
      <c r="G213" s="92" t="e">
        <f>IF(G212&gt;=(2/3),"Yes","No")</f>
        <v>#DIV/0!</v>
      </c>
      <c r="H213" s="151" t="e">
        <f>IF(H212&gt;=(2/3),"Yes","No")</f>
        <v>#DIV/0!</v>
      </c>
    </row>
    <row r="214" spans="1:8" x14ac:dyDescent="0.25">
      <c r="A214" s="106"/>
      <c r="B214" s="199"/>
      <c r="C214" s="84"/>
      <c r="D214" s="84"/>
      <c r="E214" s="152" t="e">
        <f>IF(E213="No", "Note A", "Note B")</f>
        <v>#DIV/0!</v>
      </c>
      <c r="F214" s="152" t="e">
        <f>IF(F213="No", "Note A", "Note B")</f>
        <v>#DIV/0!</v>
      </c>
      <c r="G214" s="152" t="e">
        <f>IF(G213="No", "Note A", "Note B")</f>
        <v>#DIV/0!</v>
      </c>
      <c r="H214" s="153" t="e">
        <f>IF(H213="No", "Note A", "Note B")</f>
        <v>#DIV/0!</v>
      </c>
    </row>
    <row r="215" spans="1:8" x14ac:dyDescent="0.25">
      <c r="A215" s="106"/>
      <c r="D215" s="154"/>
      <c r="E215" s="154"/>
      <c r="F215" s="154"/>
      <c r="G215" s="154"/>
      <c r="H215" s="76"/>
    </row>
    <row r="216" spans="1:8" ht="15" customHeight="1" x14ac:dyDescent="0.25">
      <c r="A216" s="106"/>
      <c r="B216" s="155" t="s">
        <v>273</v>
      </c>
      <c r="C216" s="143" t="s">
        <v>299</v>
      </c>
      <c r="D216" s="143"/>
      <c r="E216" s="143"/>
      <c r="F216" s="143"/>
      <c r="G216" s="143"/>
      <c r="H216" s="156"/>
    </row>
    <row r="217" spans="1:8" ht="15" customHeight="1" x14ac:dyDescent="0.25">
      <c r="A217" s="106"/>
      <c r="B217" s="155" t="s">
        <v>274</v>
      </c>
      <c r="C217" s="451" t="s">
        <v>333</v>
      </c>
      <c r="D217" s="451"/>
      <c r="E217" s="451"/>
      <c r="F217" s="451"/>
      <c r="G217" s="451"/>
      <c r="H217" s="452"/>
    </row>
    <row r="218" spans="1:8" x14ac:dyDescent="0.25">
      <c r="A218" s="106"/>
      <c r="B218" s="157"/>
      <c r="C218" s="451"/>
      <c r="D218" s="451"/>
      <c r="E218" s="451"/>
      <c r="F218" s="451"/>
      <c r="G218" s="451"/>
      <c r="H218" s="452"/>
    </row>
    <row r="219" spans="1:8" x14ac:dyDescent="0.25">
      <c r="A219" s="106"/>
      <c r="E219" s="92"/>
      <c r="F219" s="92"/>
      <c r="G219" s="92"/>
      <c r="H219" s="151"/>
    </row>
    <row r="220" spans="1:8" x14ac:dyDescent="0.25">
      <c r="A220" s="74" t="s">
        <v>114</v>
      </c>
      <c r="B220" s="50" t="s">
        <v>275</v>
      </c>
      <c r="E220" s="92"/>
      <c r="F220" s="92"/>
      <c r="G220" s="92"/>
      <c r="H220" s="151"/>
    </row>
    <row r="221" spans="1:8" x14ac:dyDescent="0.25">
      <c r="A221" s="106"/>
      <c r="B221" s="440" t="s">
        <v>283</v>
      </c>
      <c r="C221" s="440"/>
      <c r="D221" s="440"/>
      <c r="E221" s="440"/>
      <c r="F221" s="440"/>
      <c r="G221" s="440"/>
      <c r="H221" s="441"/>
    </row>
    <row r="222" spans="1:8" x14ac:dyDescent="0.25">
      <c r="A222" s="74"/>
      <c r="B222" s="440"/>
      <c r="C222" s="440"/>
      <c r="D222" s="440"/>
      <c r="E222" s="440"/>
      <c r="F222" s="440"/>
      <c r="G222" s="440"/>
      <c r="H222" s="441"/>
    </row>
    <row r="223" spans="1:8" x14ac:dyDescent="0.25">
      <c r="A223" s="74"/>
      <c r="B223" s="440"/>
      <c r="C223" s="440"/>
      <c r="D223" s="440"/>
      <c r="E223" s="440"/>
      <c r="F223" s="440"/>
      <c r="G223" s="440"/>
      <c r="H223" s="441"/>
    </row>
    <row r="224" spans="1:8" x14ac:dyDescent="0.25">
      <c r="A224" s="74"/>
      <c r="E224" s="92"/>
      <c r="F224" s="92"/>
      <c r="G224" s="92"/>
      <c r="H224" s="151"/>
    </row>
    <row r="225" spans="1:8" x14ac:dyDescent="0.25">
      <c r="A225" s="74"/>
      <c r="B225" s="440" t="s">
        <v>316</v>
      </c>
      <c r="C225" s="440"/>
      <c r="D225" s="440"/>
      <c r="E225" s="440"/>
      <c r="F225" s="440"/>
      <c r="G225" s="440"/>
      <c r="H225" s="441"/>
    </row>
    <row r="226" spans="1:8" x14ac:dyDescent="0.25">
      <c r="A226" s="74"/>
      <c r="B226" s="440"/>
      <c r="C226" s="440"/>
      <c r="D226" s="440"/>
      <c r="E226" s="440"/>
      <c r="F226" s="440"/>
      <c r="G226" s="440"/>
      <c r="H226" s="441"/>
    </row>
    <row r="227" spans="1:8" x14ac:dyDescent="0.25">
      <c r="A227" s="74"/>
      <c r="B227" s="440"/>
      <c r="C227" s="440"/>
      <c r="D227" s="440"/>
      <c r="E227" s="440"/>
      <c r="F227" s="440"/>
      <c r="G227" s="440"/>
      <c r="H227" s="441"/>
    </row>
    <row r="228" spans="1:8" x14ac:dyDescent="0.25">
      <c r="A228" s="74"/>
      <c r="B228" s="440"/>
      <c r="C228" s="440"/>
      <c r="D228" s="440"/>
      <c r="E228" s="440"/>
      <c r="F228" s="440"/>
      <c r="G228" s="440"/>
      <c r="H228" s="441"/>
    </row>
    <row r="229" spans="1:8" x14ac:dyDescent="0.25">
      <c r="A229" s="74"/>
      <c r="B229" s="440"/>
      <c r="C229" s="440"/>
      <c r="D229" s="440"/>
      <c r="E229" s="440"/>
      <c r="F229" s="440"/>
      <c r="G229" s="440"/>
      <c r="H229" s="441"/>
    </row>
    <row r="230" spans="1:8" x14ac:dyDescent="0.25">
      <c r="A230" s="74"/>
      <c r="E230" s="92"/>
      <c r="F230" s="92"/>
      <c r="G230" s="92"/>
      <c r="H230" s="151"/>
    </row>
    <row r="231" spans="1:8" x14ac:dyDescent="0.25">
      <c r="A231" s="74"/>
      <c r="B231" s="50" t="s">
        <v>395</v>
      </c>
      <c r="D231" s="426"/>
      <c r="E231" s="426"/>
      <c r="F231" s="426"/>
      <c r="G231" s="426"/>
      <c r="H231" s="427"/>
    </row>
    <row r="232" spans="1:8" x14ac:dyDescent="0.25">
      <c r="A232" s="74"/>
      <c r="D232" s="78"/>
      <c r="E232" s="158"/>
      <c r="F232" s="158"/>
      <c r="G232" s="158"/>
      <c r="H232" s="159"/>
    </row>
    <row r="233" spans="1:8" x14ac:dyDescent="0.25">
      <c r="A233" s="74"/>
      <c r="D233" s="78" t="s">
        <v>284</v>
      </c>
      <c r="E233" s="158" t="s">
        <v>277</v>
      </c>
      <c r="F233" s="158" t="s">
        <v>282</v>
      </c>
      <c r="G233" s="158"/>
      <c r="H233" s="159"/>
    </row>
    <row r="234" spans="1:8" x14ac:dyDescent="0.25">
      <c r="A234" s="74"/>
      <c r="B234" s="160" t="s">
        <v>276</v>
      </c>
      <c r="C234" s="84"/>
      <c r="D234" s="161" t="s">
        <v>285</v>
      </c>
      <c r="E234" s="162" t="s">
        <v>278</v>
      </c>
      <c r="F234" s="162" t="s">
        <v>281</v>
      </c>
      <c r="G234" s="455" t="s">
        <v>286</v>
      </c>
      <c r="H234" s="456"/>
    </row>
    <row r="235" spans="1:8" x14ac:dyDescent="0.25">
      <c r="A235" s="74"/>
      <c r="B235" s="44" t="s">
        <v>461</v>
      </c>
      <c r="C235" s="44" t="s">
        <v>332</v>
      </c>
      <c r="E235" s="92"/>
      <c r="G235" s="92"/>
      <c r="H235" s="151"/>
    </row>
    <row r="236" spans="1:8" x14ac:dyDescent="0.25">
      <c r="A236" s="74"/>
      <c r="C236" s="163" t="str">
        <f>IF(E150="Yes", "Complete Analysis", "N/A - Do Not Complete")</f>
        <v>N/A - Do Not Complete</v>
      </c>
      <c r="D236" s="285"/>
      <c r="E236" s="262"/>
      <c r="F236" s="91" t="e">
        <f>E236/E242</f>
        <v>#DIV/0!</v>
      </c>
      <c r="G236" s="449"/>
      <c r="H236" s="450"/>
    </row>
    <row r="237" spans="1:8" x14ac:dyDescent="0.25">
      <c r="A237" s="74"/>
      <c r="D237" s="285"/>
      <c r="E237" s="262"/>
      <c r="F237" s="91" t="e">
        <f>E237/E242</f>
        <v>#DIV/0!</v>
      </c>
      <c r="G237" s="449"/>
      <c r="H237" s="450"/>
    </row>
    <row r="238" spans="1:8" x14ac:dyDescent="0.25">
      <c r="A238" s="74"/>
      <c r="D238" s="285"/>
      <c r="E238" s="262"/>
      <c r="F238" s="91" t="e">
        <f>E238/E242</f>
        <v>#DIV/0!</v>
      </c>
      <c r="G238" s="449"/>
      <c r="H238" s="450"/>
    </row>
    <row r="239" spans="1:8" x14ac:dyDescent="0.25">
      <c r="A239" s="74"/>
      <c r="D239" s="285"/>
      <c r="E239" s="262"/>
      <c r="F239" s="91" t="e">
        <f>E239/E242</f>
        <v>#DIV/0!</v>
      </c>
      <c r="G239" s="449"/>
      <c r="H239" s="450"/>
    </row>
    <row r="240" spans="1:8" x14ac:dyDescent="0.25">
      <c r="A240" s="74"/>
      <c r="D240" s="285"/>
      <c r="E240" s="262"/>
      <c r="F240" s="91" t="e">
        <f>E240/E242</f>
        <v>#DIV/0!</v>
      </c>
      <c r="G240" s="449"/>
      <c r="H240" s="450"/>
    </row>
    <row r="241" spans="1:10" x14ac:dyDescent="0.25">
      <c r="A241" s="74"/>
      <c r="D241" s="286"/>
      <c r="E241" s="268"/>
      <c r="F241" s="91" t="e">
        <f>E241/E242</f>
        <v>#DIV/0!</v>
      </c>
      <c r="G241" s="453"/>
      <c r="H241" s="454"/>
    </row>
    <row r="242" spans="1:10" x14ac:dyDescent="0.25">
      <c r="A242" s="74"/>
      <c r="C242" s="164"/>
      <c r="D242" s="164" t="s">
        <v>334</v>
      </c>
      <c r="E242" s="165">
        <f>SUM(E236:E241)</f>
        <v>0</v>
      </c>
      <c r="F242" s="92"/>
      <c r="G242" s="166" t="s">
        <v>287</v>
      </c>
      <c r="H242" s="289"/>
    </row>
    <row r="243" spans="1:10" x14ac:dyDescent="0.25">
      <c r="A243" s="74"/>
      <c r="E243" s="92"/>
      <c r="F243" s="92"/>
      <c r="G243" s="92"/>
      <c r="H243" s="151"/>
    </row>
    <row r="244" spans="1:10" x14ac:dyDescent="0.25">
      <c r="A244" s="74"/>
      <c r="B244" s="44" t="s">
        <v>461</v>
      </c>
      <c r="C244" s="44" t="s">
        <v>130</v>
      </c>
      <c r="E244" s="92"/>
      <c r="F244" s="92"/>
      <c r="G244" s="92"/>
      <c r="H244" s="151"/>
    </row>
    <row r="245" spans="1:10" x14ac:dyDescent="0.25">
      <c r="A245" s="74"/>
      <c r="C245" s="163" t="str">
        <f>IF(F150="Yes", "Complete Analysis", "N/A - Do Not Complete")</f>
        <v>N/A - Do Not Complete</v>
      </c>
      <c r="D245" s="285"/>
      <c r="E245" s="262"/>
      <c r="F245" s="91" t="e">
        <f>E245/E251</f>
        <v>#DIV/0!</v>
      </c>
      <c r="G245" s="449"/>
      <c r="H245" s="450"/>
    </row>
    <row r="246" spans="1:10" x14ac:dyDescent="0.25">
      <c r="A246" s="74"/>
      <c r="D246" s="285"/>
      <c r="E246" s="262"/>
      <c r="F246" s="91" t="e">
        <f>E246/E251</f>
        <v>#DIV/0!</v>
      </c>
      <c r="G246" s="449"/>
      <c r="H246" s="450"/>
    </row>
    <row r="247" spans="1:10" x14ac:dyDescent="0.25">
      <c r="A247" s="74"/>
      <c r="D247" s="285"/>
      <c r="E247" s="262"/>
      <c r="F247" s="91" t="e">
        <f>E247/E251</f>
        <v>#DIV/0!</v>
      </c>
      <c r="G247" s="449"/>
      <c r="H247" s="450"/>
    </row>
    <row r="248" spans="1:10" x14ac:dyDescent="0.25">
      <c r="A248" s="74"/>
      <c r="D248" s="285"/>
      <c r="E248" s="262"/>
      <c r="F248" s="91" t="e">
        <f>E248/E251</f>
        <v>#DIV/0!</v>
      </c>
      <c r="G248" s="449"/>
      <c r="H248" s="450"/>
    </row>
    <row r="249" spans="1:10" x14ac:dyDescent="0.25">
      <c r="A249" s="74"/>
      <c r="D249" s="285"/>
      <c r="E249" s="262"/>
      <c r="F249" s="91" t="e">
        <f>E249/E251</f>
        <v>#DIV/0!</v>
      </c>
      <c r="G249" s="449"/>
      <c r="H249" s="450"/>
    </row>
    <row r="250" spans="1:10" x14ac:dyDescent="0.25">
      <c r="A250" s="74"/>
      <c r="D250" s="286"/>
      <c r="E250" s="268"/>
      <c r="F250" s="91" t="e">
        <f>E250/E251</f>
        <v>#DIV/0!</v>
      </c>
      <c r="G250" s="453"/>
      <c r="H250" s="454"/>
    </row>
    <row r="251" spans="1:10" x14ac:dyDescent="0.25">
      <c r="A251" s="74"/>
      <c r="D251" s="164" t="s">
        <v>288</v>
      </c>
      <c r="E251" s="165">
        <f>SUM(E245:E250)</f>
        <v>0</v>
      </c>
      <c r="F251" s="92"/>
      <c r="G251" s="166" t="s">
        <v>287</v>
      </c>
      <c r="H251" s="290"/>
    </row>
    <row r="252" spans="1:10" x14ac:dyDescent="0.25">
      <c r="A252" s="74"/>
      <c r="D252" s="164"/>
      <c r="E252" s="140"/>
      <c r="F252" s="92"/>
      <c r="G252" s="166"/>
      <c r="H252" s="167"/>
    </row>
    <row r="253" spans="1:10" x14ac:dyDescent="0.25">
      <c r="A253" s="106"/>
      <c r="B253" s="44" t="s">
        <v>461</v>
      </c>
      <c r="C253" s="44" t="s">
        <v>462</v>
      </c>
      <c r="E253" s="92"/>
      <c r="F253" s="92"/>
      <c r="G253" s="92"/>
      <c r="H253" s="151"/>
      <c r="J253" s="139"/>
    </row>
    <row r="254" spans="1:10" x14ac:dyDescent="0.25">
      <c r="A254" s="106"/>
      <c r="C254" s="163" t="str">
        <f>IF(G150="Yes", "Complete Analysis", "N/A - Do Not Complete")</f>
        <v>N/A - Do Not Complete</v>
      </c>
      <c r="D254" s="285" t="s">
        <v>630</v>
      </c>
      <c r="E254" s="261">
        <v>0</v>
      </c>
      <c r="F254" s="91" t="e">
        <f>E254/E$258</f>
        <v>#DIV/0!</v>
      </c>
      <c r="G254" s="449" t="s">
        <v>634</v>
      </c>
      <c r="H254" s="450"/>
      <c r="J254" s="139"/>
    </row>
    <row r="255" spans="1:10" x14ac:dyDescent="0.25">
      <c r="A255" s="106"/>
      <c r="D255" s="285" t="s">
        <v>631</v>
      </c>
      <c r="E255" s="261">
        <v>0</v>
      </c>
      <c r="F255" s="91" t="e">
        <f>E255/E$258</f>
        <v>#DIV/0!</v>
      </c>
      <c r="G255" s="449" t="s">
        <v>635</v>
      </c>
      <c r="H255" s="450"/>
      <c r="J255" s="139"/>
    </row>
    <row r="256" spans="1:10" x14ac:dyDescent="0.25">
      <c r="A256" s="106"/>
      <c r="D256" s="287" t="s">
        <v>632</v>
      </c>
      <c r="E256" s="269">
        <v>0</v>
      </c>
      <c r="F256" s="91" t="e">
        <f>E256/E$258</f>
        <v>#DIV/0!</v>
      </c>
      <c r="G256" s="449" t="s">
        <v>636</v>
      </c>
      <c r="H256" s="450"/>
    </row>
    <row r="257" spans="1:10" x14ac:dyDescent="0.25">
      <c r="A257" s="106"/>
      <c r="D257" s="286" t="s">
        <v>633</v>
      </c>
      <c r="E257" s="274">
        <v>0</v>
      </c>
      <c r="F257" s="91" t="e">
        <f>E257/E$258</f>
        <v>#DIV/0!</v>
      </c>
      <c r="G257" s="453" t="s">
        <v>637</v>
      </c>
      <c r="H257" s="454"/>
    </row>
    <row r="258" spans="1:10" x14ac:dyDescent="0.25">
      <c r="A258" s="106"/>
      <c r="D258" s="164" t="s">
        <v>289</v>
      </c>
      <c r="E258" s="186">
        <f>SUM(E254:E257)</f>
        <v>0</v>
      </c>
      <c r="F258" s="92"/>
      <c r="G258" s="166" t="s">
        <v>287</v>
      </c>
      <c r="H258" s="289"/>
    </row>
    <row r="259" spans="1:10" x14ac:dyDescent="0.25">
      <c r="A259" s="106"/>
      <c r="E259" s="92"/>
      <c r="F259" s="92"/>
      <c r="G259" s="92"/>
      <c r="H259" s="151"/>
    </row>
    <row r="260" spans="1:10" x14ac:dyDescent="0.25">
      <c r="A260" s="106"/>
      <c r="B260" s="44" t="s">
        <v>461</v>
      </c>
      <c r="C260" s="44" t="s">
        <v>474</v>
      </c>
      <c r="E260" s="92"/>
      <c r="F260" s="92"/>
      <c r="G260" s="92"/>
      <c r="H260" s="151"/>
      <c r="J260" s="139"/>
    </row>
    <row r="261" spans="1:10" x14ac:dyDescent="0.25">
      <c r="A261" s="106"/>
      <c r="C261" s="163" t="e">
        <f>IF(G171="Yes", "Complete Analysis", "N/A - Do Not Complete")</f>
        <v>#DIV/0!</v>
      </c>
      <c r="D261" s="285"/>
      <c r="E261" s="261"/>
      <c r="F261" s="91" t="e">
        <f t="shared" ref="F261:F266" si="2">E261/E$267</f>
        <v>#DIV/0!</v>
      </c>
      <c r="G261" s="449"/>
      <c r="H261" s="450"/>
      <c r="J261" s="139"/>
    </row>
    <row r="262" spans="1:10" x14ac:dyDescent="0.25">
      <c r="A262" s="106"/>
      <c r="D262" s="285"/>
      <c r="E262" s="261"/>
      <c r="F262" s="91" t="e">
        <f t="shared" si="2"/>
        <v>#DIV/0!</v>
      </c>
      <c r="G262" s="449"/>
      <c r="H262" s="450"/>
    </row>
    <row r="263" spans="1:10" x14ac:dyDescent="0.25">
      <c r="A263" s="106"/>
      <c r="D263" s="285"/>
      <c r="E263" s="261"/>
      <c r="F263" s="91" t="e">
        <f t="shared" si="2"/>
        <v>#DIV/0!</v>
      </c>
      <c r="G263" s="449"/>
      <c r="H263" s="450"/>
    </row>
    <row r="264" spans="1:10" x14ac:dyDescent="0.25">
      <c r="A264" s="106"/>
      <c r="D264" s="285"/>
      <c r="E264" s="261"/>
      <c r="F264" s="91" t="e">
        <f t="shared" si="2"/>
        <v>#DIV/0!</v>
      </c>
      <c r="G264" s="449"/>
      <c r="H264" s="450"/>
    </row>
    <row r="265" spans="1:10" x14ac:dyDescent="0.25">
      <c r="A265" s="106"/>
      <c r="D265" s="287"/>
      <c r="E265" s="269"/>
      <c r="F265" s="91" t="e">
        <f t="shared" si="2"/>
        <v>#DIV/0!</v>
      </c>
      <c r="G265" s="449"/>
      <c r="H265" s="450"/>
      <c r="J265" s="179"/>
    </row>
    <row r="266" spans="1:10" x14ac:dyDescent="0.25">
      <c r="A266" s="106"/>
      <c r="D266" s="286"/>
      <c r="E266" s="274"/>
      <c r="F266" s="91" t="e">
        <f t="shared" si="2"/>
        <v>#DIV/0!</v>
      </c>
      <c r="G266" s="453"/>
      <c r="H266" s="454"/>
    </row>
    <row r="267" spans="1:10" x14ac:dyDescent="0.25">
      <c r="A267" s="106"/>
      <c r="D267" s="164" t="s">
        <v>289</v>
      </c>
      <c r="E267" s="186">
        <f>SUM(E261:E266)</f>
        <v>0</v>
      </c>
      <c r="F267" s="92"/>
      <c r="G267" s="166" t="s">
        <v>287</v>
      </c>
      <c r="H267" s="289"/>
    </row>
    <row r="268" spans="1:10" x14ac:dyDescent="0.25">
      <c r="A268" s="106"/>
      <c r="E268" s="92"/>
      <c r="F268" s="92"/>
      <c r="G268" s="92"/>
      <c r="H268" s="151"/>
    </row>
    <row r="269" spans="1:10" x14ac:dyDescent="0.25">
      <c r="A269" s="106"/>
      <c r="B269" s="44" t="s">
        <v>461</v>
      </c>
      <c r="C269" s="44" t="s">
        <v>475</v>
      </c>
      <c r="E269" s="92"/>
      <c r="F269" s="92"/>
      <c r="G269" s="92"/>
      <c r="H269" s="151"/>
      <c r="J269" s="139"/>
    </row>
    <row r="270" spans="1:10" x14ac:dyDescent="0.25">
      <c r="A270" s="106"/>
      <c r="C270" s="163" t="e">
        <f>IF(G192="Yes", "Complete Analysis", "N/A - Do Not Complete")</f>
        <v>#DIV/0!</v>
      </c>
      <c r="D270" s="285"/>
      <c r="E270" s="261"/>
      <c r="F270" s="91" t="e">
        <f t="shared" ref="F270:F275" si="3">E270/E$276</f>
        <v>#DIV/0!</v>
      </c>
      <c r="G270" s="449"/>
      <c r="H270" s="450"/>
      <c r="J270" s="139"/>
    </row>
    <row r="271" spans="1:10" x14ac:dyDescent="0.25">
      <c r="A271" s="106"/>
      <c r="D271" s="285"/>
      <c r="E271" s="261"/>
      <c r="F271" s="91" t="e">
        <f t="shared" si="3"/>
        <v>#DIV/0!</v>
      </c>
      <c r="G271" s="449"/>
      <c r="H271" s="450"/>
    </row>
    <row r="272" spans="1:10" x14ac:dyDescent="0.25">
      <c r="A272" s="106"/>
      <c r="D272" s="285"/>
      <c r="E272" s="261"/>
      <c r="F272" s="91" t="e">
        <f t="shared" si="3"/>
        <v>#DIV/0!</v>
      </c>
      <c r="G272" s="449"/>
      <c r="H272" s="450"/>
    </row>
    <row r="273" spans="1:10" x14ac:dyDescent="0.25">
      <c r="A273" s="106"/>
      <c r="D273" s="285"/>
      <c r="E273" s="261"/>
      <c r="F273" s="91" t="e">
        <f t="shared" si="3"/>
        <v>#DIV/0!</v>
      </c>
      <c r="G273" s="449"/>
      <c r="H273" s="450"/>
    </row>
    <row r="274" spans="1:10" x14ac:dyDescent="0.25">
      <c r="A274" s="106"/>
      <c r="D274" s="287"/>
      <c r="E274" s="269"/>
      <c r="F274" s="91" t="e">
        <f t="shared" si="3"/>
        <v>#DIV/0!</v>
      </c>
      <c r="G274" s="449"/>
      <c r="H274" s="450"/>
      <c r="J274" s="179"/>
    </row>
    <row r="275" spans="1:10" x14ac:dyDescent="0.25">
      <c r="A275" s="106"/>
      <c r="D275" s="286"/>
      <c r="E275" s="274"/>
      <c r="F275" s="91" t="e">
        <f t="shared" si="3"/>
        <v>#DIV/0!</v>
      </c>
      <c r="G275" s="453"/>
      <c r="H275" s="454"/>
    </row>
    <row r="276" spans="1:10" x14ac:dyDescent="0.25">
      <c r="A276" s="106"/>
      <c r="D276" s="164" t="s">
        <v>289</v>
      </c>
      <c r="E276" s="186">
        <f>SUM(E270:E275)</f>
        <v>0</v>
      </c>
      <c r="F276" s="92"/>
      <c r="G276" s="200" t="s">
        <v>287</v>
      </c>
      <c r="H276" s="289"/>
    </row>
    <row r="277" spans="1:10" x14ac:dyDescent="0.25">
      <c r="A277" s="106"/>
      <c r="E277" s="92"/>
      <c r="F277" s="92"/>
      <c r="G277" s="92"/>
      <c r="H277" s="151"/>
    </row>
    <row r="278" spans="1:10" x14ac:dyDescent="0.25">
      <c r="A278" s="106"/>
      <c r="B278" s="44" t="s">
        <v>461</v>
      </c>
      <c r="C278" s="44" t="s">
        <v>476</v>
      </c>
      <c r="E278" s="92"/>
      <c r="F278" s="92"/>
      <c r="G278" s="92"/>
      <c r="H278" s="151"/>
      <c r="J278" s="139"/>
    </row>
    <row r="279" spans="1:10" x14ac:dyDescent="0.25">
      <c r="A279" s="106"/>
      <c r="C279" s="163" t="e">
        <f>IF(G213="Yes", "Complete Analysis", "N/A - Do Not Complete")</f>
        <v>#DIV/0!</v>
      </c>
      <c r="D279" s="285"/>
      <c r="E279" s="262"/>
      <c r="F279" s="91" t="e">
        <f t="shared" ref="F279:F284" si="4">E279/E$285</f>
        <v>#DIV/0!</v>
      </c>
      <c r="G279" s="449"/>
      <c r="H279" s="450"/>
      <c r="J279" s="139"/>
    </row>
    <row r="280" spans="1:10" x14ac:dyDescent="0.25">
      <c r="A280" s="106"/>
      <c r="D280" s="285"/>
      <c r="E280" s="262"/>
      <c r="F280" s="91" t="e">
        <f t="shared" si="4"/>
        <v>#DIV/0!</v>
      </c>
      <c r="G280" s="449"/>
      <c r="H280" s="450"/>
    </row>
    <row r="281" spans="1:10" x14ac:dyDescent="0.25">
      <c r="A281" s="106"/>
      <c r="D281" s="285"/>
      <c r="E281" s="262"/>
      <c r="F281" s="91" t="e">
        <f t="shared" si="4"/>
        <v>#DIV/0!</v>
      </c>
      <c r="G281" s="449"/>
      <c r="H281" s="450"/>
    </row>
    <row r="282" spans="1:10" x14ac:dyDescent="0.25">
      <c r="A282" s="106"/>
      <c r="D282" s="285"/>
      <c r="E282" s="262"/>
      <c r="F282" s="91" t="e">
        <f t="shared" si="4"/>
        <v>#DIV/0!</v>
      </c>
      <c r="G282" s="449"/>
      <c r="H282" s="450"/>
    </row>
    <row r="283" spans="1:10" x14ac:dyDescent="0.25">
      <c r="A283" s="106"/>
      <c r="D283" s="285"/>
      <c r="E283" s="262"/>
      <c r="F283" s="91" t="e">
        <f t="shared" si="4"/>
        <v>#DIV/0!</v>
      </c>
      <c r="G283" s="449"/>
      <c r="H283" s="450"/>
      <c r="J283" s="179"/>
    </row>
    <row r="284" spans="1:10" x14ac:dyDescent="0.25">
      <c r="A284" s="106"/>
      <c r="D284" s="295"/>
      <c r="E284" s="280"/>
      <c r="F284" s="91" t="e">
        <f t="shared" si="4"/>
        <v>#DIV/0!</v>
      </c>
      <c r="G284" s="453"/>
      <c r="H284" s="454"/>
    </row>
    <row r="285" spans="1:10" x14ac:dyDescent="0.25">
      <c r="A285" s="106"/>
      <c r="D285" s="164" t="s">
        <v>289</v>
      </c>
      <c r="E285" s="186">
        <f>SUM(E279:E284)</f>
        <v>0</v>
      </c>
      <c r="F285" s="92"/>
      <c r="G285" s="200" t="s">
        <v>287</v>
      </c>
      <c r="H285" s="289"/>
    </row>
    <row r="286" spans="1:10" x14ac:dyDescent="0.25">
      <c r="A286" s="106"/>
      <c r="E286" s="92"/>
      <c r="F286" s="92"/>
      <c r="G286" s="92"/>
      <c r="H286" s="151"/>
    </row>
    <row r="287" spans="1:10" x14ac:dyDescent="0.25">
      <c r="A287" s="106"/>
      <c r="B287" s="44" t="s">
        <v>461</v>
      </c>
      <c r="C287" s="44" t="s">
        <v>463</v>
      </c>
      <c r="E287" s="92"/>
      <c r="F287" s="92"/>
      <c r="G287" s="92"/>
      <c r="H287" s="151"/>
    </row>
    <row r="288" spans="1:10" x14ac:dyDescent="0.25">
      <c r="A288" s="106"/>
      <c r="C288" s="163" t="str">
        <f>IF(H150="Yes", "Complete Analysis", "N/A - Do Not Complete")</f>
        <v>N/A - Do Not Complete</v>
      </c>
      <c r="D288" s="296"/>
      <c r="E288" s="261"/>
      <c r="F288" s="91" t="e">
        <f>E288/E290</f>
        <v>#DIV/0!</v>
      </c>
      <c r="G288" s="449"/>
      <c r="H288" s="450"/>
    </row>
    <row r="289" spans="1:8" x14ac:dyDescent="0.25">
      <c r="A289" s="106"/>
      <c r="C289" s="163"/>
      <c r="D289" s="286"/>
      <c r="E289" s="268"/>
      <c r="F289" s="91" t="e">
        <f>E289/E290</f>
        <v>#DIV/0!</v>
      </c>
      <c r="G289" s="453"/>
      <c r="H289" s="454"/>
    </row>
    <row r="290" spans="1:8" x14ac:dyDescent="0.25">
      <c r="A290" s="106"/>
      <c r="C290" s="163"/>
      <c r="D290" s="164" t="s">
        <v>290</v>
      </c>
      <c r="E290" s="168">
        <f>SUM(E288:E289)</f>
        <v>0</v>
      </c>
      <c r="F290" s="91"/>
      <c r="G290" s="166" t="s">
        <v>287</v>
      </c>
      <c r="H290" s="297"/>
    </row>
    <row r="291" spans="1:8" ht="15.75" thickBot="1" x14ac:dyDescent="0.3">
      <c r="A291" s="121"/>
      <c r="B291" s="96"/>
      <c r="C291" s="169"/>
      <c r="D291" s="170"/>
      <c r="E291" s="170"/>
      <c r="F291" s="171"/>
      <c r="G291" s="97"/>
      <c r="H291" s="172"/>
    </row>
    <row r="292" spans="1:8" ht="15.75" thickBot="1" x14ac:dyDescent="0.3">
      <c r="C292" s="163"/>
      <c r="E292" s="140"/>
      <c r="F292" s="92"/>
      <c r="G292" s="92"/>
      <c r="H292" s="92"/>
    </row>
    <row r="293" spans="1:8" ht="16.5" thickBot="1" x14ac:dyDescent="0.3">
      <c r="A293" s="412" t="s">
        <v>414</v>
      </c>
      <c r="B293" s="413"/>
      <c r="C293" s="413"/>
      <c r="D293" s="413"/>
      <c r="E293" s="413"/>
      <c r="F293" s="413"/>
      <c r="G293" s="413"/>
      <c r="H293" s="414"/>
    </row>
    <row r="294" spans="1:8" x14ac:dyDescent="0.25">
      <c r="A294" s="74" t="s">
        <v>116</v>
      </c>
      <c r="B294" s="438" t="s">
        <v>317</v>
      </c>
      <c r="C294" s="438"/>
      <c r="D294" s="438"/>
      <c r="E294" s="438"/>
      <c r="F294" s="438"/>
      <c r="G294" s="438"/>
      <c r="H294" s="439"/>
    </row>
    <row r="295" spans="1:8" x14ac:dyDescent="0.25">
      <c r="A295" s="74"/>
      <c r="B295" s="440"/>
      <c r="C295" s="440"/>
      <c r="D295" s="440"/>
      <c r="E295" s="440"/>
      <c r="F295" s="440"/>
      <c r="G295" s="440"/>
      <c r="H295" s="441"/>
    </row>
    <row r="296" spans="1:8" x14ac:dyDescent="0.25">
      <c r="A296" s="106"/>
      <c r="H296" s="76"/>
    </row>
    <row r="297" spans="1:8" x14ac:dyDescent="0.25">
      <c r="A297" s="74"/>
      <c r="B297" s="50" t="s">
        <v>395</v>
      </c>
      <c r="D297" s="426"/>
      <c r="E297" s="426"/>
      <c r="F297" s="426"/>
      <c r="G297" s="426"/>
      <c r="H297" s="427"/>
    </row>
    <row r="298" spans="1:8" x14ac:dyDescent="0.25">
      <c r="A298" s="74"/>
      <c r="C298" s="78"/>
      <c r="D298" s="78"/>
      <c r="E298" s="78"/>
      <c r="F298" s="78"/>
      <c r="G298" s="78"/>
      <c r="H298" s="79"/>
    </row>
    <row r="299" spans="1:8" x14ac:dyDescent="0.25">
      <c r="A299" s="106"/>
      <c r="E299" s="442" t="s">
        <v>272</v>
      </c>
      <c r="F299" s="442"/>
      <c r="G299" s="442"/>
      <c r="H299" s="443"/>
    </row>
    <row r="300" spans="1:8" x14ac:dyDescent="0.25">
      <c r="A300" s="106"/>
      <c r="E300" s="80" t="s">
        <v>120</v>
      </c>
      <c r="F300" s="80" t="s">
        <v>120</v>
      </c>
      <c r="G300" s="80" t="s">
        <v>120</v>
      </c>
      <c r="H300" s="81" t="s">
        <v>120</v>
      </c>
    </row>
    <row r="301" spans="1:8" x14ac:dyDescent="0.25">
      <c r="A301" s="106"/>
      <c r="B301" s="82" t="s">
        <v>183</v>
      </c>
      <c r="C301" s="83"/>
      <c r="D301" s="84"/>
      <c r="E301" s="83" t="s">
        <v>332</v>
      </c>
      <c r="F301" s="83" t="s">
        <v>130</v>
      </c>
      <c r="G301" s="83" t="s">
        <v>267</v>
      </c>
      <c r="H301" s="135" t="s">
        <v>268</v>
      </c>
    </row>
    <row r="302" spans="1:8" ht="21.95" customHeight="1" x14ac:dyDescent="0.25">
      <c r="A302" s="106"/>
      <c r="B302" s="88" t="s">
        <v>269</v>
      </c>
      <c r="C302" s="80"/>
      <c r="D302" s="80"/>
      <c r="E302" s="80"/>
      <c r="F302" s="80"/>
      <c r="G302" s="80"/>
      <c r="H302" s="81"/>
    </row>
    <row r="303" spans="1:8" x14ac:dyDescent="0.25">
      <c r="A303" s="106"/>
      <c r="B303" s="468" t="s">
        <v>638</v>
      </c>
      <c r="C303" s="469"/>
      <c r="D303" s="470"/>
      <c r="E303" s="270"/>
      <c r="F303" s="270"/>
      <c r="G303" s="382">
        <v>0</v>
      </c>
      <c r="H303" s="271"/>
    </row>
    <row r="304" spans="1:8" x14ac:dyDescent="0.25">
      <c r="A304" s="106"/>
      <c r="B304" s="379" t="s">
        <v>639</v>
      </c>
      <c r="C304" s="380"/>
      <c r="D304" s="381"/>
      <c r="E304" s="270"/>
      <c r="F304" s="270"/>
      <c r="G304" s="382">
        <v>0</v>
      </c>
      <c r="H304" s="271"/>
    </row>
    <row r="305" spans="1:8" x14ac:dyDescent="0.25">
      <c r="A305" s="106"/>
      <c r="B305" s="379" t="s">
        <v>640</v>
      </c>
      <c r="C305" s="380"/>
      <c r="D305" s="381"/>
      <c r="E305" s="270"/>
      <c r="F305" s="270"/>
      <c r="G305" s="382">
        <v>0</v>
      </c>
      <c r="H305" s="271"/>
    </row>
    <row r="306" spans="1:8" x14ac:dyDescent="0.25">
      <c r="A306" s="106"/>
      <c r="B306" s="379" t="s">
        <v>641</v>
      </c>
      <c r="C306" s="380"/>
      <c r="D306" s="381"/>
      <c r="E306" s="270"/>
      <c r="F306" s="270"/>
      <c r="G306" s="382">
        <v>0</v>
      </c>
      <c r="H306" s="271"/>
    </row>
    <row r="307" spans="1:8" x14ac:dyDescent="0.25">
      <c r="A307" s="106"/>
      <c r="B307" s="468" t="s">
        <v>642</v>
      </c>
      <c r="C307" s="469"/>
      <c r="D307" s="470"/>
      <c r="E307" s="270"/>
      <c r="F307" s="270"/>
      <c r="G307" s="382">
        <v>0</v>
      </c>
      <c r="H307" s="271"/>
    </row>
    <row r="308" spans="1:8" x14ac:dyDescent="0.25">
      <c r="A308" s="106"/>
      <c r="B308" s="433" t="s">
        <v>643</v>
      </c>
      <c r="C308" s="448"/>
      <c r="D308" s="434"/>
      <c r="E308" s="272"/>
      <c r="F308" s="272"/>
      <c r="G308" s="382">
        <v>0</v>
      </c>
      <c r="H308" s="271"/>
    </row>
    <row r="309" spans="1:8" x14ac:dyDescent="0.25">
      <c r="A309" s="106"/>
      <c r="B309" s="433" t="s">
        <v>644</v>
      </c>
      <c r="C309" s="448"/>
      <c r="D309" s="434"/>
      <c r="E309" s="272"/>
      <c r="F309" s="272"/>
      <c r="G309" s="382">
        <v>0</v>
      </c>
      <c r="H309" s="271"/>
    </row>
    <row r="310" spans="1:8" x14ac:dyDescent="0.25">
      <c r="A310" s="106"/>
      <c r="B310" s="433" t="s">
        <v>645</v>
      </c>
      <c r="C310" s="448"/>
      <c r="D310" s="434"/>
      <c r="E310" s="272"/>
      <c r="F310" s="272"/>
      <c r="G310" s="382">
        <v>0</v>
      </c>
      <c r="H310" s="271"/>
    </row>
    <row r="311" spans="1:8" x14ac:dyDescent="0.25">
      <c r="A311" s="106"/>
      <c r="B311" s="433"/>
      <c r="C311" s="448"/>
      <c r="D311" s="434"/>
      <c r="E311" s="272"/>
      <c r="F311" s="272"/>
      <c r="G311" s="281"/>
      <c r="H311" s="271"/>
    </row>
    <row r="312" spans="1:8" x14ac:dyDescent="0.25">
      <c r="A312" s="106"/>
      <c r="B312" s="428" t="s">
        <v>135</v>
      </c>
      <c r="C312" s="429"/>
      <c r="D312" s="430"/>
      <c r="E312" s="272"/>
      <c r="F312" s="272"/>
      <c r="G312" s="272"/>
      <c r="H312" s="273"/>
    </row>
    <row r="313" spans="1:8" x14ac:dyDescent="0.25">
      <c r="A313" s="106"/>
      <c r="B313" s="433"/>
      <c r="C313" s="448"/>
      <c r="D313" s="434"/>
      <c r="E313" s="272"/>
      <c r="F313" s="272"/>
      <c r="G313" s="272"/>
      <c r="H313" s="273"/>
    </row>
    <row r="314" spans="1:8" ht="21.95" customHeight="1" x14ac:dyDescent="0.25">
      <c r="A314" s="106"/>
      <c r="B314" s="88" t="s">
        <v>270</v>
      </c>
      <c r="C314" s="113"/>
      <c r="D314" s="140"/>
      <c r="E314" s="140"/>
      <c r="F314" s="140"/>
      <c r="G314" s="141"/>
      <c r="H314" s="142"/>
    </row>
    <row r="315" spans="1:8" x14ac:dyDescent="0.25">
      <c r="A315" s="106"/>
      <c r="B315" s="433"/>
      <c r="C315" s="448"/>
      <c r="D315" s="434"/>
      <c r="E315" s="272"/>
      <c r="F315" s="272"/>
      <c r="G315" s="272"/>
      <c r="H315" s="273"/>
    </row>
    <row r="316" spans="1:8" x14ac:dyDescent="0.25">
      <c r="A316" s="106"/>
      <c r="B316" s="433"/>
      <c r="C316" s="448"/>
      <c r="D316" s="434"/>
      <c r="E316" s="272"/>
      <c r="F316" s="272"/>
      <c r="G316" s="272"/>
      <c r="H316" s="273"/>
    </row>
    <row r="317" spans="1:8" x14ac:dyDescent="0.25">
      <c r="A317" s="106"/>
      <c r="B317" s="433"/>
      <c r="C317" s="448"/>
      <c r="D317" s="434"/>
      <c r="E317" s="272"/>
      <c r="F317" s="272"/>
      <c r="G317" s="272"/>
      <c r="H317" s="273"/>
    </row>
    <row r="318" spans="1:8" x14ac:dyDescent="0.25">
      <c r="A318" s="106"/>
      <c r="B318" s="433"/>
      <c r="C318" s="448"/>
      <c r="D318" s="434"/>
      <c r="E318" s="272"/>
      <c r="F318" s="272"/>
      <c r="G318" s="272"/>
      <c r="H318" s="273"/>
    </row>
    <row r="319" spans="1:8" x14ac:dyDescent="0.25">
      <c r="A319" s="106"/>
      <c r="B319" s="433"/>
      <c r="C319" s="448"/>
      <c r="D319" s="434"/>
      <c r="E319" s="272"/>
      <c r="F319" s="272"/>
      <c r="G319" s="272"/>
      <c r="H319" s="273"/>
    </row>
    <row r="320" spans="1:8" x14ac:dyDescent="0.25">
      <c r="A320" s="106"/>
      <c r="B320" s="428" t="s">
        <v>135</v>
      </c>
      <c r="C320" s="429"/>
      <c r="D320" s="430"/>
      <c r="E320" s="272"/>
      <c r="F320" s="272"/>
      <c r="G320" s="272"/>
      <c r="H320" s="273"/>
    </row>
    <row r="321" spans="1:10" x14ac:dyDescent="0.25">
      <c r="A321" s="106"/>
      <c r="B321" s="433"/>
      <c r="C321" s="448"/>
      <c r="D321" s="434"/>
      <c r="E321" s="272"/>
      <c r="F321" s="272"/>
      <c r="G321" s="272"/>
      <c r="H321" s="273"/>
    </row>
    <row r="322" spans="1:10" x14ac:dyDescent="0.25">
      <c r="A322" s="106"/>
      <c r="B322" s="119"/>
      <c r="C322" s="119"/>
      <c r="D322" s="119"/>
      <c r="E322" s="120"/>
      <c r="F322" s="120"/>
      <c r="G322" s="120"/>
      <c r="H322" s="173"/>
    </row>
    <row r="323" spans="1:10" x14ac:dyDescent="0.25">
      <c r="A323" s="74" t="s">
        <v>117</v>
      </c>
      <c r="B323" s="118" t="s">
        <v>318</v>
      </c>
      <c r="C323" s="119"/>
      <c r="D323" s="119"/>
      <c r="E323" s="120"/>
      <c r="F323" s="120"/>
      <c r="G323" s="120"/>
      <c r="H323" s="173"/>
      <c r="J323" s="139"/>
    </row>
    <row r="324" spans="1:10" x14ac:dyDescent="0.25">
      <c r="A324" s="106"/>
      <c r="B324" s="423" t="s">
        <v>646</v>
      </c>
      <c r="C324" s="423"/>
      <c r="D324" s="423"/>
      <c r="E324" s="423"/>
      <c r="F324" s="423"/>
      <c r="G324" s="423"/>
      <c r="H324" s="424"/>
      <c r="J324" s="139"/>
    </row>
    <row r="325" spans="1:10" x14ac:dyDescent="0.25">
      <c r="A325" s="106"/>
      <c r="B325" s="423"/>
      <c r="C325" s="423"/>
      <c r="D325" s="423"/>
      <c r="E325" s="423"/>
      <c r="F325" s="423"/>
      <c r="G325" s="423"/>
      <c r="H325" s="424"/>
      <c r="J325" s="139"/>
    </row>
    <row r="326" spans="1:10" ht="15.75" thickBot="1" x14ac:dyDescent="0.3">
      <c r="A326" s="121"/>
      <c r="B326" s="174"/>
      <c r="C326" s="175"/>
      <c r="D326" s="175"/>
      <c r="E326" s="175"/>
      <c r="F326" s="175"/>
      <c r="G326" s="175"/>
      <c r="H326" s="176"/>
    </row>
  </sheetData>
  <sheetProtection algorithmName="SHA-512" hashValue="WWoIyqUmzPGfVy8DUzkVdpv0M63j306h+ELVFP0thaq5uK4z3CwcvjaCtGiI2KH76odNgS6DI96E74yZxrXJ8Q==" saltValue="Bv7I92V3F58yCBqcNnjPAQ==" spinCount="100000" sheet="1" objects="1" scenarios="1" insertRows="0"/>
  <mergeCells count="116">
    <mergeCell ref="D33:H35"/>
    <mergeCell ref="G284:H284"/>
    <mergeCell ref="G283:H283"/>
    <mergeCell ref="G282:H282"/>
    <mergeCell ref="G281:H281"/>
    <mergeCell ref="B24:G24"/>
    <mergeCell ref="B25:G25"/>
    <mergeCell ref="G257:H257"/>
    <mergeCell ref="G256:H256"/>
    <mergeCell ref="G266:H266"/>
    <mergeCell ref="G265:H265"/>
    <mergeCell ref="G264:H264"/>
    <mergeCell ref="G263:H263"/>
    <mergeCell ref="G275:H275"/>
    <mergeCell ref="G274:H274"/>
    <mergeCell ref="G273:H273"/>
    <mergeCell ref="G272:H272"/>
    <mergeCell ref="B164:C164"/>
    <mergeCell ref="B165:C165"/>
    <mergeCell ref="B207:C207"/>
    <mergeCell ref="B206:C206"/>
    <mergeCell ref="B205:C205"/>
    <mergeCell ref="B204:C204"/>
    <mergeCell ref="B185:C185"/>
    <mergeCell ref="B198:C198"/>
    <mergeCell ref="B199:C199"/>
    <mergeCell ref="G234:H234"/>
    <mergeCell ref="G254:H254"/>
    <mergeCell ref="B176:C176"/>
    <mergeCell ref="B177:C177"/>
    <mergeCell ref="B178:C178"/>
    <mergeCell ref="B183:C183"/>
    <mergeCell ref="B184:C184"/>
    <mergeCell ref="G237:H237"/>
    <mergeCell ref="G238:H238"/>
    <mergeCell ref="G239:H239"/>
    <mergeCell ref="G240:H240"/>
    <mergeCell ref="G241:H241"/>
    <mergeCell ref="G245:H245"/>
    <mergeCell ref="G248:H248"/>
    <mergeCell ref="G249:H249"/>
    <mergeCell ref="G250:H250"/>
    <mergeCell ref="G246:H246"/>
    <mergeCell ref="G247:H247"/>
    <mergeCell ref="B324:H325"/>
    <mergeCell ref="G289:H289"/>
    <mergeCell ref="G288:H288"/>
    <mergeCell ref="G261:H261"/>
    <mergeCell ref="G262:H262"/>
    <mergeCell ref="G270:H270"/>
    <mergeCell ref="G271:H271"/>
    <mergeCell ref="B311:D311"/>
    <mergeCell ref="A293:H293"/>
    <mergeCell ref="B294:H295"/>
    <mergeCell ref="D297:H297"/>
    <mergeCell ref="E299:H299"/>
    <mergeCell ref="B303:D303"/>
    <mergeCell ref="B307:D307"/>
    <mergeCell ref="B308:D308"/>
    <mergeCell ref="B309:D309"/>
    <mergeCell ref="B310:D310"/>
    <mergeCell ref="B321:D321"/>
    <mergeCell ref="B315:D315"/>
    <mergeCell ref="B320:D320"/>
    <mergeCell ref="B312:D312"/>
    <mergeCell ref="B313:D313"/>
    <mergeCell ref="B319:D319"/>
    <mergeCell ref="B318:D318"/>
    <mergeCell ref="B317:D317"/>
    <mergeCell ref="B316:D316"/>
    <mergeCell ref="C217:H218"/>
    <mergeCell ref="B221:H223"/>
    <mergeCell ref="B159:C159"/>
    <mergeCell ref="B161:C161"/>
    <mergeCell ref="B154:C154"/>
    <mergeCell ref="B175:C175"/>
    <mergeCell ref="B166:C166"/>
    <mergeCell ref="B180:C180"/>
    <mergeCell ref="B179:C179"/>
    <mergeCell ref="B182:C182"/>
    <mergeCell ref="B187:C187"/>
    <mergeCell ref="B196:C196"/>
    <mergeCell ref="B201:C201"/>
    <mergeCell ref="B203:C203"/>
    <mergeCell ref="B208:C208"/>
    <mergeCell ref="B157:C157"/>
    <mergeCell ref="G279:H279"/>
    <mergeCell ref="G280:H280"/>
    <mergeCell ref="G255:H255"/>
    <mergeCell ref="G236:H236"/>
    <mergeCell ref="B225:H229"/>
    <mergeCell ref="D231:H231"/>
    <mergeCell ref="B17:E18"/>
    <mergeCell ref="B138:C138"/>
    <mergeCell ref="B140:C140"/>
    <mergeCell ref="B200:C200"/>
    <mergeCell ref="A28:H28"/>
    <mergeCell ref="B29:H30"/>
    <mergeCell ref="E37:H37"/>
    <mergeCell ref="B43:C43"/>
    <mergeCell ref="B145:C145"/>
    <mergeCell ref="B144:C144"/>
    <mergeCell ref="B143:C143"/>
    <mergeCell ref="B142:C142"/>
    <mergeCell ref="B141:C141"/>
    <mergeCell ref="B137:C137"/>
    <mergeCell ref="B80:C80"/>
    <mergeCell ref="B57:C57"/>
    <mergeCell ref="B50:C50"/>
    <mergeCell ref="B155:C155"/>
    <mergeCell ref="B156:C156"/>
    <mergeCell ref="B158:C158"/>
    <mergeCell ref="B162:C162"/>
    <mergeCell ref="B163:C163"/>
    <mergeCell ref="B186:C186"/>
    <mergeCell ref="B197:C197"/>
  </mergeCells>
  <conditionalFormatting sqref="A41">
    <cfRule type="expression" dxfId="119" priority="5">
      <formula>$F$17="no"</formula>
    </cfRule>
  </conditionalFormatting>
  <conditionalFormatting sqref="A28:H32 A33:D33 A34:C35 A36:H255 A256:G257 A258:H262 A263:G266 A267:H271 A272:G275 A276:H280 A281:G284 A285:H326">
    <cfRule type="expression" dxfId="118" priority="1">
      <formula>AND($F$11="no",$F$13="no",$F$15="no",$F$20="no")</formula>
    </cfRule>
  </conditionalFormatting>
  <conditionalFormatting sqref="A152:H154 A155:B158 D155:H158 A159:H161 A162:B165 D162:H165 A166:H175 A176:B178 D176:H178 A179:H182 A183:B186 D183:H186 A187:H196 A197:B199 D197:H199 A200:H203 A204:B207 D204:H207 A208:H214 A260:H262 A263:G266 A267:H271 A272:G275 A276:H280 A281:G284 A285:H285">
    <cfRule type="expression" dxfId="117" priority="6">
      <formula>$F$17="no"</formula>
    </cfRule>
  </conditionalFormatting>
  <conditionalFormatting sqref="B260:B265">
    <cfRule type="expression" dxfId="116" priority="13">
      <formula>$F$15="no"</formula>
    </cfRule>
  </conditionalFormatting>
  <conditionalFormatting sqref="B268:B275">
    <cfRule type="expression" dxfId="115" priority="17">
      <formula>$F$15="no"</formula>
    </cfRule>
  </conditionalFormatting>
  <conditionalFormatting sqref="B284:B285">
    <cfRule type="expression" dxfId="114" priority="18">
      <formula>$F$15="no"</formula>
    </cfRule>
  </conditionalFormatting>
  <conditionalFormatting sqref="B253:H255">
    <cfRule type="expression" dxfId="113" priority="33">
      <formula>$F$15="no"</formula>
    </cfRule>
  </conditionalFormatting>
  <conditionalFormatting sqref="B278:H280">
    <cfRule type="expression" dxfId="112" priority="14">
      <formula>$F$15="no"</formula>
    </cfRule>
  </conditionalFormatting>
  <conditionalFormatting sqref="C253">
    <cfRule type="expression" dxfId="111" priority="4">
      <formula>$F$17="no"</formula>
    </cfRule>
  </conditionalFormatting>
  <conditionalFormatting sqref="C287">
    <cfRule type="expression" dxfId="110" priority="3">
      <formula>$F$17="no"</formula>
    </cfRule>
  </conditionalFormatting>
  <conditionalFormatting sqref="C270:D274">
    <cfRule type="expression" dxfId="109" priority="2">
      <formula>$F$15="no"</formula>
    </cfRule>
  </conditionalFormatting>
  <conditionalFormatting sqref="C269:H269">
    <cfRule type="expression" dxfId="108" priority="31">
      <formula>$F$15="no"</formula>
    </cfRule>
  </conditionalFormatting>
  <conditionalFormatting sqref="C285:H285">
    <cfRule type="expression" dxfId="107" priority="12">
      <formula>$F$15="no"</formula>
    </cfRule>
  </conditionalFormatting>
  <conditionalFormatting sqref="E43:E138 E140:E146 E148:E151 E154:E159 E161:E167 E182:E188 E203:E209 B235:H242 E315:E321">
    <cfRule type="expression" dxfId="106" priority="78">
      <formula>$F$11="no"</formula>
    </cfRule>
  </conditionalFormatting>
  <conditionalFormatting sqref="E169:E172">
    <cfRule type="expression" dxfId="105" priority="70">
      <formula>$F$11="no"</formula>
    </cfRule>
  </conditionalFormatting>
  <conditionalFormatting sqref="E175:E180">
    <cfRule type="expression" dxfId="104" priority="66">
      <formula>$F$11="no"</formula>
    </cfRule>
  </conditionalFormatting>
  <conditionalFormatting sqref="E190:E193">
    <cfRule type="expression" dxfId="103" priority="62">
      <formula>$F$11="no"</formula>
    </cfRule>
  </conditionalFormatting>
  <conditionalFormatting sqref="E196:E201">
    <cfRule type="expression" dxfId="102" priority="50">
      <formula>$F$11="no"</formula>
    </cfRule>
  </conditionalFormatting>
  <conditionalFormatting sqref="E211:E214">
    <cfRule type="expression" dxfId="101" priority="42">
      <formula>$F$11="no"</formula>
    </cfRule>
  </conditionalFormatting>
  <conditionalFormatting sqref="E303:E313">
    <cfRule type="expression" dxfId="100" priority="74">
      <formula>$F$11="no"</formula>
    </cfRule>
  </conditionalFormatting>
  <conditionalFormatting sqref="F43:F138 F140:F146 F148:F151 F154:F159 F161:F167 F182:F188 F203:F209 B244:H251 F315:F321">
    <cfRule type="expression" dxfId="99" priority="77">
      <formula>$F$13="no"</formula>
    </cfRule>
  </conditionalFormatting>
  <conditionalFormatting sqref="F169:F172">
    <cfRule type="expression" dxfId="98" priority="69">
      <formula>$F$13="no"</formula>
    </cfRule>
  </conditionalFormatting>
  <conditionalFormatting sqref="F175:F180">
    <cfRule type="expression" dxfId="97" priority="65">
      <formula>$F$13="no"</formula>
    </cfRule>
  </conditionalFormatting>
  <conditionalFormatting sqref="F190:F193">
    <cfRule type="expression" dxfId="96" priority="61">
      <formula>$F$13="no"</formula>
    </cfRule>
  </conditionalFormatting>
  <conditionalFormatting sqref="F196:F201">
    <cfRule type="expression" dxfId="95" priority="49">
      <formula>$F$13="no"</formula>
    </cfRule>
  </conditionalFormatting>
  <conditionalFormatting sqref="F211:F214">
    <cfRule type="expression" dxfId="94" priority="41">
      <formula>$F$13="no"</formula>
    </cfRule>
  </conditionalFormatting>
  <conditionalFormatting sqref="F303:F313">
    <cfRule type="expression" dxfId="93" priority="73">
      <formula>$F$13="no"</formula>
    </cfRule>
  </conditionalFormatting>
  <conditionalFormatting sqref="G43:G138 G140:G146 G148:G151 G154:G159 G161:G167 G182:G188 G203:G209 B256:G257 B258:H258 C260:H262 C263:G266 C267:H267 E270:H271 E272:G274 C275:G275 C276:H276 B281:G283 C284:G284 G315:G321">
    <cfRule type="expression" dxfId="92" priority="76">
      <formula>$F$15="no"</formula>
    </cfRule>
  </conditionalFormatting>
  <conditionalFormatting sqref="G169:G172">
    <cfRule type="expression" dxfId="91" priority="68">
      <formula>$F$15="no"</formula>
    </cfRule>
  </conditionalFormatting>
  <conditionalFormatting sqref="G175:G180">
    <cfRule type="expression" dxfId="90" priority="64">
      <formula>$F$15="no"</formula>
    </cfRule>
  </conditionalFormatting>
  <conditionalFormatting sqref="G190:G193">
    <cfRule type="expression" dxfId="89" priority="60">
      <formula>$F$15="no"</formula>
    </cfRule>
  </conditionalFormatting>
  <conditionalFormatting sqref="G196:G201">
    <cfRule type="expression" dxfId="88" priority="48">
      <formula>$F$15="no"</formula>
    </cfRule>
  </conditionalFormatting>
  <conditionalFormatting sqref="G211:G214">
    <cfRule type="expression" dxfId="87" priority="40">
      <formula>$F$15="no"</formula>
    </cfRule>
  </conditionalFormatting>
  <conditionalFormatting sqref="G303:G313">
    <cfRule type="expression" dxfId="86" priority="72">
      <formula>$F$15="no"</formula>
    </cfRule>
  </conditionalFormatting>
  <conditionalFormatting sqref="H43:H138 H140:H146 H148:H151 H154:H159 H161:H167 H169:H172 H175:H180 H182:H188 H190:H193 H196:H201 H203:H209 H211:H214 B287:H290 H303:H313 H315:H321">
    <cfRule type="expression" dxfId="85" priority="7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'Yes or No'!$A:$A</xm:f>
          </x14:formula1>
          <xm:sqref>F11 F13 F15 F20 F17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J165"/>
  <sheetViews>
    <sheetView showGridLines="0" zoomScaleNormal="100" workbookViewId="0">
      <pane ySplit="7" topLeftCell="A8" activePane="bottomLeft" state="frozen"/>
      <selection pane="bottomLeft" activeCell="A2" sqref="A2"/>
    </sheetView>
  </sheetViews>
  <sheetFormatPr defaultColWidth="9.140625" defaultRowHeight="15" x14ac:dyDescent="0.25"/>
  <cols>
    <col min="1" max="1" width="3" style="44" customWidth="1"/>
    <col min="2" max="2" width="12.5703125" style="44" customWidth="1"/>
    <col min="3" max="3" width="46.85546875" style="44" customWidth="1"/>
    <col min="4" max="4" width="14.85546875" style="44" customWidth="1"/>
    <col min="5" max="8" width="18.28515625" style="44" customWidth="1"/>
    <col min="9" max="16384" width="9.140625" style="44"/>
  </cols>
  <sheetData>
    <row r="1" spans="1:9" ht="18.75" customHeight="1" x14ac:dyDescent="0.3">
      <c r="A1" s="43" t="str">
        <f>'Cover and Instructions'!A1</f>
        <v>Georgia Traditional Medicaid (Fee-for-Service) MHPAEA Parity</v>
      </c>
      <c r="H1" s="45" t="s">
        <v>524</v>
      </c>
    </row>
    <row r="2" spans="1:9" ht="26.25" x14ac:dyDescent="0.4">
      <c r="A2" s="46" t="s">
        <v>16</v>
      </c>
    </row>
    <row r="3" spans="1:9" ht="21" x14ac:dyDescent="0.35">
      <c r="A3" s="48" t="s">
        <v>341</v>
      </c>
    </row>
    <row r="5" spans="1:9" x14ac:dyDescent="0.25">
      <c r="A5" s="50" t="s">
        <v>0</v>
      </c>
      <c r="C5" s="51" t="str">
        <f>'Cover and Instructions'!$D$4</f>
        <v>Georgia Traditional Medicaid</v>
      </c>
      <c r="D5" s="51"/>
      <c r="E5" s="51"/>
      <c r="F5" s="51"/>
      <c r="G5" s="51"/>
      <c r="H5" s="51"/>
    </row>
    <row r="6" spans="1:9" x14ac:dyDescent="0.25">
      <c r="A6" s="50" t="s">
        <v>473</v>
      </c>
      <c r="C6" s="51" t="str">
        <f>'Cover and Instructions'!D5</f>
        <v>Fee-For-Service</v>
      </c>
      <c r="D6" s="51"/>
      <c r="E6" s="51"/>
      <c r="F6" s="51"/>
      <c r="G6" s="51"/>
      <c r="H6" s="51"/>
    </row>
    <row r="7" spans="1:9" ht="15.75" thickBot="1" x14ac:dyDescent="0.3"/>
    <row r="8" spans="1:9" x14ac:dyDescent="0.25">
      <c r="A8" s="53" t="s">
        <v>357</v>
      </c>
      <c r="B8" s="54"/>
      <c r="C8" s="54"/>
      <c r="D8" s="54"/>
      <c r="E8" s="54"/>
      <c r="F8" s="54"/>
      <c r="G8" s="54"/>
      <c r="H8" s="55"/>
    </row>
    <row r="9" spans="1:9" ht="15" customHeight="1" x14ac:dyDescent="0.25">
      <c r="A9" s="56" t="s">
        <v>356</v>
      </c>
      <c r="B9" s="57"/>
      <c r="C9" s="57"/>
      <c r="D9" s="57"/>
      <c r="E9" s="57"/>
      <c r="F9" s="57"/>
      <c r="G9" s="57"/>
      <c r="H9" s="58"/>
    </row>
    <row r="10" spans="1:9" x14ac:dyDescent="0.25">
      <c r="A10" s="59"/>
      <c r="B10" s="60"/>
      <c r="C10" s="60"/>
      <c r="D10" s="60"/>
      <c r="E10" s="60"/>
      <c r="F10" s="60"/>
      <c r="G10" s="60"/>
      <c r="H10" s="61"/>
    </row>
    <row r="11" spans="1:9" x14ac:dyDescent="0.25">
      <c r="A11" s="62" t="s">
        <v>352</v>
      </c>
      <c r="B11" s="63" t="s">
        <v>398</v>
      </c>
      <c r="C11" s="60"/>
      <c r="D11" s="60"/>
      <c r="E11" s="60"/>
      <c r="F11" s="129" t="s">
        <v>354</v>
      </c>
      <c r="G11" s="65" t="str">
        <f>IF(F11="yes","  Complete Section 1 and Section 2","")</f>
        <v/>
      </c>
      <c r="H11" s="61"/>
      <c r="I11" s="66"/>
    </row>
    <row r="12" spans="1:9" ht="6" customHeight="1" x14ac:dyDescent="0.25">
      <c r="A12" s="62"/>
      <c r="B12" s="63"/>
      <c r="C12" s="60"/>
      <c r="D12" s="60"/>
      <c r="E12" s="60"/>
      <c r="F12" s="60"/>
      <c r="G12" s="65"/>
      <c r="H12" s="61"/>
    </row>
    <row r="13" spans="1:9" x14ac:dyDescent="0.25">
      <c r="A13" s="62" t="s">
        <v>355</v>
      </c>
      <c r="B13" s="63" t="s">
        <v>397</v>
      </c>
      <c r="C13" s="60"/>
      <c r="D13" s="60"/>
      <c r="E13" s="60"/>
      <c r="F13" s="129" t="s">
        <v>354</v>
      </c>
      <c r="G13" s="65" t="str">
        <f>IF(F13="yes","  Complete Section 1 and Section 2","")</f>
        <v/>
      </c>
      <c r="H13" s="61"/>
    </row>
    <row r="14" spans="1:9" ht="6" customHeight="1" x14ac:dyDescent="0.25">
      <c r="A14" s="62"/>
      <c r="B14" s="63"/>
      <c r="C14" s="60"/>
      <c r="D14" s="60"/>
      <c r="E14" s="60"/>
      <c r="F14" s="60"/>
      <c r="G14" s="65"/>
      <c r="H14" s="61"/>
    </row>
    <row r="15" spans="1:9" x14ac:dyDescent="0.25">
      <c r="A15" s="62" t="s">
        <v>360</v>
      </c>
      <c r="B15" s="63" t="s">
        <v>396</v>
      </c>
      <c r="C15" s="60"/>
      <c r="D15" s="60"/>
      <c r="E15" s="60"/>
      <c r="F15" s="64" t="s">
        <v>354</v>
      </c>
      <c r="G15" s="65" t="str">
        <f>IF(F15="yes","  Complete Section 1 and Section 2","")</f>
        <v/>
      </c>
      <c r="H15" s="61"/>
    </row>
    <row r="16" spans="1:9" ht="6" customHeight="1" x14ac:dyDescent="0.25">
      <c r="A16" s="62"/>
      <c r="B16" s="63"/>
      <c r="C16" s="60"/>
      <c r="D16" s="60"/>
      <c r="E16" s="60"/>
      <c r="F16" s="60"/>
      <c r="G16" s="65"/>
      <c r="H16" s="61"/>
    </row>
    <row r="17" spans="1:8" x14ac:dyDescent="0.25">
      <c r="A17" s="62" t="s">
        <v>361</v>
      </c>
      <c r="B17" s="63" t="s">
        <v>382</v>
      </c>
      <c r="C17" s="60"/>
      <c r="D17" s="60"/>
      <c r="E17" s="60"/>
      <c r="F17" s="64" t="s">
        <v>354</v>
      </c>
      <c r="G17" s="65" t="str">
        <f>IF(F17="yes","  Complete Section 1 and Section 2","")</f>
        <v/>
      </c>
      <c r="H17" s="61"/>
    </row>
    <row r="18" spans="1:8" ht="7.5" customHeight="1" x14ac:dyDescent="0.25">
      <c r="A18" s="62"/>
      <c r="B18" s="63"/>
      <c r="C18" s="60"/>
      <c r="D18" s="60"/>
      <c r="E18" s="60"/>
      <c r="F18" s="60"/>
      <c r="G18" s="67"/>
      <c r="H18" s="61"/>
    </row>
    <row r="19" spans="1:8" x14ac:dyDescent="0.25">
      <c r="A19" s="62" t="s">
        <v>460</v>
      </c>
      <c r="B19" s="477" t="s">
        <v>526</v>
      </c>
      <c r="C19" s="477"/>
      <c r="D19" s="477"/>
      <c r="E19" s="477"/>
      <c r="F19" s="477"/>
      <c r="G19" s="477"/>
      <c r="H19" s="478"/>
    </row>
    <row r="20" spans="1:8" x14ac:dyDescent="0.25">
      <c r="A20" s="201"/>
      <c r="B20" s="477"/>
      <c r="C20" s="477"/>
      <c r="D20" s="477"/>
      <c r="E20" s="477"/>
      <c r="F20" s="477"/>
      <c r="G20" s="477"/>
      <c r="H20" s="478"/>
    </row>
    <row r="21" spans="1:8" x14ac:dyDescent="0.25">
      <c r="A21" s="201"/>
      <c r="B21" s="477"/>
      <c r="C21" s="477"/>
      <c r="D21" s="477"/>
      <c r="E21" s="477"/>
      <c r="F21" s="477"/>
      <c r="G21" s="477"/>
      <c r="H21" s="478"/>
    </row>
    <row r="22" spans="1:8" x14ac:dyDescent="0.25">
      <c r="A22" s="201"/>
      <c r="B22" s="477"/>
      <c r="C22" s="477"/>
      <c r="D22" s="477"/>
      <c r="E22" s="477"/>
      <c r="F22" s="477"/>
      <c r="G22" s="477"/>
      <c r="H22" s="478"/>
    </row>
    <row r="23" spans="1:8" x14ac:dyDescent="0.25">
      <c r="A23" s="62"/>
      <c r="B23" s="444"/>
      <c r="C23" s="479"/>
      <c r="D23" s="479"/>
      <c r="E23" s="479"/>
      <c r="F23" s="479"/>
      <c r="G23" s="479"/>
      <c r="H23" s="480"/>
    </row>
    <row r="24" spans="1:8" x14ac:dyDescent="0.25">
      <c r="A24" s="62"/>
      <c r="B24" s="481"/>
      <c r="C24" s="481"/>
      <c r="D24" s="481"/>
      <c r="E24" s="481"/>
      <c r="F24" s="481"/>
      <c r="G24" s="481"/>
      <c r="H24" s="482"/>
    </row>
    <row r="25" spans="1:8" ht="15.75" thickBot="1" x14ac:dyDescent="0.3">
      <c r="A25" s="68"/>
      <c r="B25" s="69"/>
      <c r="C25" s="70"/>
      <c r="D25" s="70"/>
      <c r="E25" s="70"/>
      <c r="F25" s="70"/>
      <c r="G25" s="71"/>
      <c r="H25" s="73"/>
    </row>
    <row r="26" spans="1:8" ht="15.75" thickBot="1" x14ac:dyDescent="0.3"/>
    <row r="27" spans="1:8" ht="16.5" thickBot="1" x14ac:dyDescent="0.3">
      <c r="A27" s="412" t="s">
        <v>380</v>
      </c>
      <c r="B27" s="413"/>
      <c r="C27" s="413"/>
      <c r="D27" s="413"/>
      <c r="E27" s="413"/>
      <c r="F27" s="413"/>
      <c r="G27" s="413"/>
      <c r="H27" s="414"/>
    </row>
    <row r="28" spans="1:8" x14ac:dyDescent="0.25">
      <c r="A28" s="74" t="s">
        <v>112</v>
      </c>
      <c r="B28" s="438" t="s">
        <v>342</v>
      </c>
      <c r="C28" s="438"/>
      <c r="D28" s="438"/>
      <c r="E28" s="438"/>
      <c r="F28" s="438"/>
      <c r="G28" s="438"/>
      <c r="H28" s="439"/>
    </row>
    <row r="29" spans="1:8" x14ac:dyDescent="0.25">
      <c r="A29" s="74"/>
      <c r="B29" s="440"/>
      <c r="C29" s="440"/>
      <c r="D29" s="440"/>
      <c r="E29" s="440"/>
      <c r="F29" s="440"/>
      <c r="G29" s="440"/>
      <c r="H29" s="441"/>
    </row>
    <row r="30" spans="1:8" x14ac:dyDescent="0.25">
      <c r="A30" s="74"/>
      <c r="B30" s="77" t="s">
        <v>291</v>
      </c>
      <c r="C30" s="78"/>
      <c r="D30" s="78"/>
      <c r="E30" s="78"/>
      <c r="F30" s="78"/>
      <c r="G30" s="78"/>
      <c r="H30" s="79"/>
    </row>
    <row r="31" spans="1:8" x14ac:dyDescent="0.25">
      <c r="A31" s="74"/>
      <c r="C31" s="78"/>
      <c r="D31" s="78"/>
      <c r="E31" s="78"/>
      <c r="F31" s="78"/>
      <c r="G31" s="78"/>
      <c r="H31" s="79"/>
    </row>
    <row r="32" spans="1:8" x14ac:dyDescent="0.25">
      <c r="A32" s="74"/>
      <c r="B32" s="50" t="s">
        <v>395</v>
      </c>
      <c r="D32" s="426"/>
      <c r="E32" s="426"/>
      <c r="F32" s="426"/>
      <c r="G32" s="426"/>
      <c r="H32" s="427"/>
    </row>
    <row r="33" spans="1:10" x14ac:dyDescent="0.25">
      <c r="A33" s="74"/>
      <c r="C33" s="78"/>
      <c r="D33" s="78"/>
      <c r="E33" s="78"/>
      <c r="F33" s="78"/>
      <c r="G33" s="78"/>
      <c r="H33" s="79"/>
    </row>
    <row r="34" spans="1:10" ht="15" customHeight="1" x14ac:dyDescent="0.25">
      <c r="A34" s="106"/>
      <c r="B34" s="78"/>
      <c r="C34" s="78"/>
      <c r="D34" s="78"/>
      <c r="E34" s="442" t="s">
        <v>340</v>
      </c>
      <c r="F34" s="442"/>
      <c r="G34" s="442"/>
      <c r="H34" s="443"/>
    </row>
    <row r="35" spans="1:10" x14ac:dyDescent="0.25">
      <c r="A35" s="106"/>
      <c r="E35" s="78" t="s">
        <v>293</v>
      </c>
      <c r="F35" s="78" t="s">
        <v>293</v>
      </c>
      <c r="G35" s="78" t="s">
        <v>293</v>
      </c>
      <c r="H35" s="79" t="s">
        <v>293</v>
      </c>
      <c r="J35" s="78"/>
    </row>
    <row r="36" spans="1:10" x14ac:dyDescent="0.25">
      <c r="A36" s="106"/>
      <c r="B36" s="80"/>
      <c r="C36" s="80"/>
      <c r="D36" s="80" t="s">
        <v>141</v>
      </c>
      <c r="E36" s="80" t="s">
        <v>239</v>
      </c>
      <c r="F36" s="80" t="s">
        <v>294</v>
      </c>
      <c r="G36" s="80" t="s">
        <v>295</v>
      </c>
      <c r="H36" s="81" t="s">
        <v>296</v>
      </c>
      <c r="J36" s="80"/>
    </row>
    <row r="37" spans="1:10" x14ac:dyDescent="0.25">
      <c r="A37" s="106"/>
      <c r="B37" s="82" t="s">
        <v>172</v>
      </c>
      <c r="C37" s="83"/>
      <c r="D37" s="83" t="s">
        <v>140</v>
      </c>
      <c r="E37" s="83" t="s">
        <v>177</v>
      </c>
      <c r="F37" s="83" t="s">
        <v>241</v>
      </c>
      <c r="G37" s="83" t="s">
        <v>240</v>
      </c>
      <c r="H37" s="135" t="s">
        <v>297</v>
      </c>
      <c r="J37" s="80"/>
    </row>
    <row r="38" spans="1:10" ht="21.95" customHeight="1" x14ac:dyDescent="0.25">
      <c r="A38" s="106"/>
      <c r="B38" s="88" t="s">
        <v>269</v>
      </c>
      <c r="C38" s="80"/>
      <c r="D38" s="80"/>
      <c r="E38" s="80"/>
      <c r="F38" s="80"/>
      <c r="G38" s="80"/>
      <c r="H38" s="81"/>
    </row>
    <row r="39" spans="1:10" ht="15" customHeight="1" x14ac:dyDescent="0.25">
      <c r="A39" s="106"/>
      <c r="B39" s="425"/>
      <c r="C39" s="425"/>
      <c r="D39" s="262"/>
      <c r="E39" s="262"/>
      <c r="F39" s="262"/>
      <c r="G39" s="265"/>
      <c r="H39" s="266"/>
    </row>
    <row r="40" spans="1:10" x14ac:dyDescent="0.25">
      <c r="A40" s="106"/>
      <c r="B40" s="425"/>
      <c r="C40" s="425"/>
      <c r="D40" s="262"/>
      <c r="E40" s="262"/>
      <c r="F40" s="262"/>
      <c r="G40" s="265"/>
      <c r="H40" s="266"/>
    </row>
    <row r="41" spans="1:10" x14ac:dyDescent="0.25">
      <c r="A41" s="106"/>
      <c r="B41" s="425"/>
      <c r="C41" s="425"/>
      <c r="D41" s="262"/>
      <c r="E41" s="262"/>
      <c r="F41" s="262"/>
      <c r="G41" s="265"/>
      <c r="H41" s="266"/>
    </row>
    <row r="42" spans="1:10" x14ac:dyDescent="0.25">
      <c r="A42" s="106"/>
      <c r="B42" s="425"/>
      <c r="C42" s="425"/>
      <c r="D42" s="262"/>
      <c r="E42" s="262"/>
      <c r="F42" s="262"/>
      <c r="G42" s="265"/>
      <c r="H42" s="266"/>
    </row>
    <row r="43" spans="1:10" x14ac:dyDescent="0.25">
      <c r="A43" s="106"/>
      <c r="B43" s="425"/>
      <c r="C43" s="425"/>
      <c r="D43" s="262"/>
      <c r="E43" s="262"/>
      <c r="F43" s="262"/>
      <c r="G43" s="265"/>
      <c r="H43" s="266"/>
    </row>
    <row r="44" spans="1:10" x14ac:dyDescent="0.25">
      <c r="A44" s="106"/>
      <c r="B44" s="425"/>
      <c r="C44" s="425"/>
      <c r="D44" s="262"/>
      <c r="E44" s="262"/>
      <c r="F44" s="262"/>
      <c r="G44" s="265"/>
      <c r="H44" s="266"/>
    </row>
    <row r="45" spans="1:10" x14ac:dyDescent="0.25">
      <c r="A45" s="106"/>
      <c r="B45" s="425"/>
      <c r="C45" s="425"/>
      <c r="D45" s="262"/>
      <c r="E45" s="262"/>
      <c r="F45" s="262"/>
      <c r="G45" s="265"/>
      <c r="H45" s="266"/>
    </row>
    <row r="46" spans="1:10" x14ac:dyDescent="0.25">
      <c r="A46" s="106"/>
      <c r="B46" s="425"/>
      <c r="C46" s="425"/>
      <c r="D46" s="262"/>
      <c r="E46" s="262"/>
      <c r="F46" s="262"/>
      <c r="G46" s="265"/>
      <c r="H46" s="266"/>
    </row>
    <row r="47" spans="1:10" x14ac:dyDescent="0.25">
      <c r="A47" s="106"/>
      <c r="B47" s="425"/>
      <c r="C47" s="425"/>
      <c r="D47" s="262"/>
      <c r="E47" s="262"/>
      <c r="F47" s="262"/>
      <c r="G47" s="265"/>
      <c r="H47" s="266"/>
    </row>
    <row r="48" spans="1:10" x14ac:dyDescent="0.25">
      <c r="A48" s="106"/>
      <c r="B48" s="425"/>
      <c r="C48" s="425"/>
      <c r="D48" s="262"/>
      <c r="E48" s="262"/>
      <c r="F48" s="262"/>
      <c r="G48" s="265"/>
      <c r="H48" s="266"/>
    </row>
    <row r="49" spans="1:8" x14ac:dyDescent="0.25">
      <c r="A49" s="106"/>
      <c r="B49" s="457" t="s">
        <v>135</v>
      </c>
      <c r="C49" s="457"/>
      <c r="D49" s="262"/>
      <c r="E49" s="262"/>
      <c r="F49" s="262"/>
      <c r="G49" s="265"/>
      <c r="H49" s="266"/>
    </row>
    <row r="50" spans="1:8" x14ac:dyDescent="0.25">
      <c r="A50" s="106"/>
      <c r="B50" s="425"/>
      <c r="C50" s="425"/>
      <c r="D50" s="262"/>
      <c r="E50" s="262"/>
      <c r="F50" s="262"/>
      <c r="G50" s="265"/>
      <c r="H50" s="266"/>
    </row>
    <row r="51" spans="1:8" ht="21.95" customHeight="1" x14ac:dyDescent="0.25">
      <c r="A51" s="106"/>
      <c r="B51" s="88" t="s">
        <v>270</v>
      </c>
      <c r="C51" s="113"/>
      <c r="D51" s="140"/>
      <c r="E51" s="140"/>
      <c r="F51" s="140"/>
      <c r="G51" s="141"/>
      <c r="H51" s="142"/>
    </row>
    <row r="52" spans="1:8" x14ac:dyDescent="0.25">
      <c r="A52" s="106"/>
      <c r="B52" s="425"/>
      <c r="C52" s="425"/>
      <c r="D52" s="262"/>
      <c r="E52" s="262"/>
      <c r="F52" s="262"/>
      <c r="G52" s="265"/>
      <c r="H52" s="266"/>
    </row>
    <row r="53" spans="1:8" x14ac:dyDescent="0.25">
      <c r="A53" s="106"/>
      <c r="B53" s="425"/>
      <c r="C53" s="425"/>
      <c r="D53" s="262"/>
      <c r="E53" s="262"/>
      <c r="F53" s="262"/>
      <c r="G53" s="265"/>
      <c r="H53" s="266"/>
    </row>
    <row r="54" spans="1:8" x14ac:dyDescent="0.25">
      <c r="A54" s="106"/>
      <c r="B54" s="425"/>
      <c r="C54" s="425"/>
      <c r="D54" s="262"/>
      <c r="E54" s="262"/>
      <c r="F54" s="262"/>
      <c r="G54" s="265"/>
      <c r="H54" s="266"/>
    </row>
    <row r="55" spans="1:8" x14ac:dyDescent="0.25">
      <c r="A55" s="106"/>
      <c r="B55" s="425"/>
      <c r="C55" s="425"/>
      <c r="D55" s="262"/>
      <c r="E55" s="262"/>
      <c r="F55" s="262"/>
      <c r="G55" s="265"/>
      <c r="H55" s="266"/>
    </row>
    <row r="56" spans="1:8" x14ac:dyDescent="0.25">
      <c r="A56" s="106"/>
      <c r="B56" s="425"/>
      <c r="C56" s="425"/>
      <c r="D56" s="262"/>
      <c r="E56" s="262"/>
      <c r="F56" s="262"/>
      <c r="G56" s="265"/>
      <c r="H56" s="266"/>
    </row>
    <row r="57" spans="1:8" x14ac:dyDescent="0.25">
      <c r="A57" s="106"/>
      <c r="B57" s="425"/>
      <c r="C57" s="425"/>
      <c r="D57" s="262"/>
      <c r="E57" s="262"/>
      <c r="F57" s="262"/>
      <c r="G57" s="265"/>
      <c r="H57" s="266"/>
    </row>
    <row r="58" spans="1:8" x14ac:dyDescent="0.25">
      <c r="A58" s="106"/>
      <c r="B58" s="425"/>
      <c r="C58" s="425"/>
      <c r="D58" s="262"/>
      <c r="E58" s="262"/>
      <c r="F58" s="262"/>
      <c r="G58" s="265"/>
      <c r="H58" s="266"/>
    </row>
    <row r="59" spans="1:8" x14ac:dyDescent="0.25">
      <c r="A59" s="106"/>
      <c r="B59" s="425"/>
      <c r="C59" s="425"/>
      <c r="D59" s="262"/>
      <c r="E59" s="262"/>
      <c r="F59" s="262"/>
      <c r="G59" s="265"/>
      <c r="H59" s="266"/>
    </row>
    <row r="60" spans="1:8" x14ac:dyDescent="0.25">
      <c r="A60" s="106"/>
      <c r="B60" s="425"/>
      <c r="C60" s="425"/>
      <c r="D60" s="262"/>
      <c r="E60" s="262"/>
      <c r="F60" s="262"/>
      <c r="G60" s="265"/>
      <c r="H60" s="266"/>
    </row>
    <row r="61" spans="1:8" x14ac:dyDescent="0.25">
      <c r="A61" s="106"/>
      <c r="B61" s="425"/>
      <c r="C61" s="425"/>
      <c r="D61" s="262"/>
      <c r="E61" s="262"/>
      <c r="F61" s="262"/>
      <c r="G61" s="265"/>
      <c r="H61" s="266"/>
    </row>
    <row r="62" spans="1:8" x14ac:dyDescent="0.25">
      <c r="A62" s="106"/>
      <c r="B62" s="457" t="s">
        <v>135</v>
      </c>
      <c r="C62" s="457"/>
      <c r="D62" s="262"/>
      <c r="E62" s="262"/>
      <c r="F62" s="262"/>
      <c r="G62" s="265"/>
      <c r="H62" s="266"/>
    </row>
    <row r="63" spans="1:8" x14ac:dyDescent="0.25">
      <c r="A63" s="106"/>
      <c r="B63" s="425"/>
      <c r="C63" s="425"/>
      <c r="D63" s="262"/>
      <c r="E63" s="262"/>
      <c r="F63" s="262"/>
      <c r="G63" s="265"/>
      <c r="H63" s="266"/>
    </row>
    <row r="64" spans="1:8" x14ac:dyDescent="0.25">
      <c r="A64" s="106"/>
      <c r="B64" s="143"/>
      <c r="C64" s="120"/>
      <c r="D64" s="145">
        <f>SUM(D39:D63)</f>
        <v>0</v>
      </c>
      <c r="E64" s="145">
        <f>SUM(E39:E63)</f>
        <v>0</v>
      </c>
      <c r="F64" s="145">
        <f>SUM(F39:F63)</f>
        <v>0</v>
      </c>
      <c r="G64" s="145">
        <f>SUM(G39:G63)</f>
        <v>0</v>
      </c>
      <c r="H64" s="202">
        <f>SUM(H39:H63)</f>
        <v>0</v>
      </c>
    </row>
    <row r="65" spans="1:8" x14ac:dyDescent="0.25">
      <c r="A65" s="74" t="s">
        <v>113</v>
      </c>
      <c r="B65" s="50" t="s">
        <v>279</v>
      </c>
      <c r="C65" s="120"/>
      <c r="D65" s="147"/>
      <c r="E65" s="147"/>
      <c r="F65" s="147"/>
      <c r="G65" s="141"/>
      <c r="H65" s="142"/>
    </row>
    <row r="66" spans="1:8" x14ac:dyDescent="0.25">
      <c r="A66" s="106"/>
      <c r="C66" s="44" t="s">
        <v>265</v>
      </c>
      <c r="D66" s="145">
        <f>D64</f>
        <v>0</v>
      </c>
      <c r="E66" s="145">
        <f t="shared" ref="E66:H66" si="0">E64</f>
        <v>0</v>
      </c>
      <c r="F66" s="145">
        <f t="shared" si="0"/>
        <v>0</v>
      </c>
      <c r="G66" s="145">
        <f t="shared" si="0"/>
        <v>0</v>
      </c>
      <c r="H66" s="202">
        <f t="shared" si="0"/>
        <v>0</v>
      </c>
    </row>
    <row r="67" spans="1:8" x14ac:dyDescent="0.25">
      <c r="A67" s="106"/>
      <c r="C67" s="44" t="s">
        <v>266</v>
      </c>
      <c r="E67" s="300" t="e">
        <f>E64/D64</f>
        <v>#DIV/0!</v>
      </c>
      <c r="F67" s="300" t="e">
        <f>F64/D64</f>
        <v>#DIV/0!</v>
      </c>
      <c r="G67" s="300" t="e">
        <f>G64/D64</f>
        <v>#DIV/0!</v>
      </c>
      <c r="H67" s="301" t="e">
        <f>H64/D64</f>
        <v>#DIV/0!</v>
      </c>
    </row>
    <row r="68" spans="1:8" x14ac:dyDescent="0.25">
      <c r="A68" s="106"/>
      <c r="C68" s="44" t="s">
        <v>280</v>
      </c>
      <c r="E68" s="92" t="e">
        <f>IF(E67&gt;=(2/3),"Yes","No")</f>
        <v>#DIV/0!</v>
      </c>
      <c r="F68" s="92" t="e">
        <f>IF(F67&gt;=(2/3),"Yes","No")</f>
        <v>#DIV/0!</v>
      </c>
      <c r="G68" s="92" t="e">
        <f>IF(G67&gt;=(2/3),"Yes","No")</f>
        <v>#DIV/0!</v>
      </c>
      <c r="H68" s="151" t="e">
        <f>IF(H67&gt;=(2/3),"Yes","No")</f>
        <v>#DIV/0!</v>
      </c>
    </row>
    <row r="69" spans="1:8" x14ac:dyDescent="0.25">
      <c r="A69" s="106"/>
      <c r="E69" s="154" t="e">
        <f>IF(E68="No", "Note A", "Note B")</f>
        <v>#DIV/0!</v>
      </c>
      <c r="F69" s="154" t="e">
        <f>IF(F68="No", "Note A", "Note B")</f>
        <v>#DIV/0!</v>
      </c>
      <c r="G69" s="154" t="e">
        <f>IF(G68="No", "Note A", "Note B")</f>
        <v>#DIV/0!</v>
      </c>
      <c r="H69" s="184" t="e">
        <f>IF(H68="No", "Note A", "Note B")</f>
        <v>#DIV/0!</v>
      </c>
    </row>
    <row r="70" spans="1:8" x14ac:dyDescent="0.25">
      <c r="A70" s="106"/>
      <c r="E70" s="154"/>
      <c r="F70" s="154"/>
      <c r="G70" s="154"/>
      <c r="H70" s="184"/>
    </row>
    <row r="71" spans="1:8" ht="15" customHeight="1" x14ac:dyDescent="0.25">
      <c r="A71" s="106"/>
      <c r="B71" s="155" t="s">
        <v>273</v>
      </c>
      <c r="C71" s="143" t="s">
        <v>298</v>
      </c>
      <c r="D71" s="143"/>
      <c r="E71" s="143"/>
      <c r="F71" s="143"/>
      <c r="G71" s="143"/>
      <c r="H71" s="156"/>
    </row>
    <row r="72" spans="1:8" ht="15" customHeight="1" x14ac:dyDescent="0.25">
      <c r="A72" s="106"/>
      <c r="B72" s="155" t="s">
        <v>274</v>
      </c>
      <c r="C72" s="143" t="s">
        <v>335</v>
      </c>
      <c r="D72" s="143"/>
      <c r="E72" s="143"/>
      <c r="F72" s="143"/>
      <c r="G72" s="143"/>
      <c r="H72" s="156"/>
    </row>
    <row r="73" spans="1:8" x14ac:dyDescent="0.25">
      <c r="A73" s="106"/>
      <c r="B73" s="157"/>
      <c r="C73" s="143"/>
      <c r="D73" s="143"/>
      <c r="E73" s="143"/>
      <c r="F73" s="143"/>
      <c r="G73" s="143"/>
      <c r="H73" s="156"/>
    </row>
    <row r="74" spans="1:8" x14ac:dyDescent="0.25">
      <c r="A74" s="74" t="s">
        <v>114</v>
      </c>
      <c r="B74" s="50" t="s">
        <v>275</v>
      </c>
      <c r="E74" s="92"/>
      <c r="F74" s="92"/>
      <c r="G74" s="92"/>
      <c r="H74" s="151"/>
    </row>
    <row r="75" spans="1:8" x14ac:dyDescent="0.25">
      <c r="A75" s="106"/>
      <c r="B75" s="440" t="s">
        <v>349</v>
      </c>
      <c r="C75" s="440"/>
      <c r="D75" s="440"/>
      <c r="E75" s="440"/>
      <c r="F75" s="440"/>
      <c r="G75" s="440"/>
      <c r="H75" s="441"/>
    </row>
    <row r="76" spans="1:8" x14ac:dyDescent="0.25">
      <c r="A76" s="74"/>
      <c r="B76" s="440"/>
      <c r="C76" s="440"/>
      <c r="D76" s="440"/>
      <c r="E76" s="440"/>
      <c r="F76" s="440"/>
      <c r="G76" s="440"/>
      <c r="H76" s="441"/>
    </row>
    <row r="77" spans="1:8" x14ac:dyDescent="0.25">
      <c r="A77" s="74"/>
      <c r="E77" s="92"/>
      <c r="F77" s="92"/>
      <c r="G77" s="92"/>
      <c r="H77" s="151"/>
    </row>
    <row r="78" spans="1:8" x14ac:dyDescent="0.25">
      <c r="A78" s="74"/>
      <c r="B78" s="440" t="s">
        <v>346</v>
      </c>
      <c r="C78" s="440"/>
      <c r="D78" s="440"/>
      <c r="E78" s="440"/>
      <c r="F78" s="440"/>
      <c r="G78" s="440"/>
      <c r="H78" s="441"/>
    </row>
    <row r="79" spans="1:8" x14ac:dyDescent="0.25">
      <c r="A79" s="74"/>
      <c r="B79" s="440"/>
      <c r="C79" s="440"/>
      <c r="D79" s="440"/>
      <c r="E79" s="440"/>
      <c r="F79" s="440"/>
      <c r="G79" s="440"/>
      <c r="H79" s="441"/>
    </row>
    <row r="80" spans="1:8" x14ac:dyDescent="0.25">
      <c r="A80" s="74"/>
      <c r="B80" s="440"/>
      <c r="C80" s="440"/>
      <c r="D80" s="440"/>
      <c r="E80" s="440"/>
      <c r="F80" s="440"/>
      <c r="G80" s="440"/>
      <c r="H80" s="441"/>
    </row>
    <row r="81" spans="1:8" x14ac:dyDescent="0.25">
      <c r="A81" s="74"/>
      <c r="B81" s="440"/>
      <c r="C81" s="440"/>
      <c r="D81" s="440"/>
      <c r="E81" s="440"/>
      <c r="F81" s="440"/>
      <c r="G81" s="440"/>
      <c r="H81" s="441"/>
    </row>
    <row r="82" spans="1:8" x14ac:dyDescent="0.25">
      <c r="A82" s="74"/>
      <c r="E82" s="92"/>
      <c r="F82" s="92"/>
      <c r="G82" s="92"/>
      <c r="H82" s="151"/>
    </row>
    <row r="83" spans="1:8" x14ac:dyDescent="0.25">
      <c r="A83" s="74"/>
      <c r="B83" s="50" t="s">
        <v>395</v>
      </c>
      <c r="D83" s="474"/>
      <c r="E83" s="474"/>
      <c r="F83" s="474"/>
      <c r="G83" s="474"/>
      <c r="H83" s="475"/>
    </row>
    <row r="84" spans="1:8" x14ac:dyDescent="0.25">
      <c r="A84" s="74"/>
      <c r="C84" s="78"/>
      <c r="D84" s="78"/>
      <c r="E84" s="78"/>
      <c r="F84" s="78"/>
      <c r="G84" s="78"/>
      <c r="H84" s="79"/>
    </row>
    <row r="85" spans="1:8" x14ac:dyDescent="0.25">
      <c r="A85" s="74"/>
      <c r="D85" s="78"/>
      <c r="E85" s="158"/>
      <c r="F85" s="158"/>
      <c r="G85" s="158"/>
      <c r="H85" s="159"/>
    </row>
    <row r="86" spans="1:8" x14ac:dyDescent="0.25">
      <c r="A86" s="74"/>
      <c r="D86" s="78" t="s">
        <v>348</v>
      </c>
      <c r="E86" s="158" t="s">
        <v>277</v>
      </c>
      <c r="F86" s="158" t="s">
        <v>282</v>
      </c>
      <c r="G86" s="158"/>
      <c r="H86" s="159"/>
    </row>
    <row r="87" spans="1:8" x14ac:dyDescent="0.25">
      <c r="A87" s="74"/>
      <c r="B87" s="160" t="s">
        <v>347</v>
      </c>
      <c r="C87" s="84"/>
      <c r="D87" s="161" t="s">
        <v>285</v>
      </c>
      <c r="E87" s="162" t="s">
        <v>278</v>
      </c>
      <c r="F87" s="162" t="s">
        <v>281</v>
      </c>
      <c r="G87" s="203" t="s">
        <v>286</v>
      </c>
      <c r="H87" s="204"/>
    </row>
    <row r="88" spans="1:8" x14ac:dyDescent="0.25">
      <c r="A88" s="74"/>
      <c r="B88" s="44" t="s">
        <v>300</v>
      </c>
      <c r="E88" s="92"/>
      <c r="G88" s="92"/>
      <c r="H88" s="151"/>
    </row>
    <row r="89" spans="1:8" x14ac:dyDescent="0.25">
      <c r="A89" s="74"/>
      <c r="C89" s="163" t="e">
        <f>IF(E68="Yes", "Complete Analysis", "N/A - Do Not Complete")</f>
        <v>#DIV/0!</v>
      </c>
      <c r="D89" s="285"/>
      <c r="E89" s="262"/>
      <c r="F89" s="91" t="e">
        <f>E89/E95</f>
        <v>#DIV/0!</v>
      </c>
      <c r="G89" s="449"/>
      <c r="H89" s="450"/>
    </row>
    <row r="90" spans="1:8" x14ac:dyDescent="0.25">
      <c r="A90" s="74"/>
      <c r="D90" s="285"/>
      <c r="E90" s="262"/>
      <c r="F90" s="91" t="e">
        <f>E90/E95</f>
        <v>#DIV/0!</v>
      </c>
      <c r="G90" s="449"/>
      <c r="H90" s="450"/>
    </row>
    <row r="91" spans="1:8" x14ac:dyDescent="0.25">
      <c r="A91" s="74"/>
      <c r="D91" s="285"/>
      <c r="E91" s="262"/>
      <c r="F91" s="91" t="e">
        <f>E91/E95</f>
        <v>#DIV/0!</v>
      </c>
      <c r="G91" s="449"/>
      <c r="H91" s="450"/>
    </row>
    <row r="92" spans="1:8" x14ac:dyDescent="0.25">
      <c r="A92" s="74"/>
      <c r="D92" s="285"/>
      <c r="E92" s="262"/>
      <c r="F92" s="91" t="e">
        <f>E92/E95</f>
        <v>#DIV/0!</v>
      </c>
      <c r="G92" s="449"/>
      <c r="H92" s="450"/>
    </row>
    <row r="93" spans="1:8" x14ac:dyDescent="0.25">
      <c r="A93" s="74"/>
      <c r="D93" s="285"/>
      <c r="E93" s="262"/>
      <c r="F93" s="91" t="e">
        <f>E93/E95</f>
        <v>#DIV/0!</v>
      </c>
      <c r="G93" s="449"/>
      <c r="H93" s="450"/>
    </row>
    <row r="94" spans="1:8" x14ac:dyDescent="0.25">
      <c r="A94" s="74"/>
      <c r="D94" s="286"/>
      <c r="E94" s="268"/>
      <c r="F94" s="91" t="e">
        <f>E94/E95</f>
        <v>#DIV/0!</v>
      </c>
      <c r="G94" s="453"/>
      <c r="H94" s="454"/>
    </row>
    <row r="95" spans="1:8" x14ac:dyDescent="0.25">
      <c r="A95" s="74"/>
      <c r="C95" s="164"/>
      <c r="D95" s="164" t="s">
        <v>304</v>
      </c>
      <c r="E95" s="165">
        <f>SUM(E89:E94)</f>
        <v>0</v>
      </c>
      <c r="F95" s="92"/>
      <c r="G95" s="166" t="s">
        <v>287</v>
      </c>
      <c r="H95" s="290"/>
    </row>
    <row r="96" spans="1:8" x14ac:dyDescent="0.25">
      <c r="A96" s="74"/>
      <c r="E96" s="92"/>
      <c r="F96" s="92"/>
      <c r="G96" s="92"/>
      <c r="H96" s="151"/>
    </row>
    <row r="97" spans="1:8" x14ac:dyDescent="0.25">
      <c r="A97" s="74"/>
      <c r="B97" s="44" t="s">
        <v>301</v>
      </c>
      <c r="E97" s="92"/>
      <c r="F97" s="92"/>
      <c r="G97" s="92"/>
      <c r="H97" s="151"/>
    </row>
    <row r="98" spans="1:8" x14ac:dyDescent="0.25">
      <c r="A98" s="74"/>
      <c r="C98" s="163" t="e">
        <f>IF(F68="Yes", "Complete Analysis", "N/A - Do Not Complete")</f>
        <v>#DIV/0!</v>
      </c>
      <c r="D98" s="285"/>
      <c r="E98" s="262"/>
      <c r="F98" s="91" t="e">
        <f>E98/E104</f>
        <v>#DIV/0!</v>
      </c>
      <c r="G98" s="449"/>
      <c r="H98" s="450"/>
    </row>
    <row r="99" spans="1:8" x14ac:dyDescent="0.25">
      <c r="A99" s="74"/>
      <c r="D99" s="285"/>
      <c r="E99" s="262"/>
      <c r="F99" s="91" t="e">
        <f>E99/E104</f>
        <v>#DIV/0!</v>
      </c>
      <c r="G99" s="449"/>
      <c r="H99" s="450"/>
    </row>
    <row r="100" spans="1:8" x14ac:dyDescent="0.25">
      <c r="A100" s="74"/>
      <c r="D100" s="285"/>
      <c r="E100" s="262"/>
      <c r="F100" s="91" t="e">
        <f>E100/E104</f>
        <v>#DIV/0!</v>
      </c>
      <c r="G100" s="449"/>
      <c r="H100" s="450"/>
    </row>
    <row r="101" spans="1:8" x14ac:dyDescent="0.25">
      <c r="A101" s="74"/>
      <c r="D101" s="285"/>
      <c r="E101" s="262"/>
      <c r="F101" s="91" t="e">
        <f>E101/E104</f>
        <v>#DIV/0!</v>
      </c>
      <c r="G101" s="449"/>
      <c r="H101" s="450"/>
    </row>
    <row r="102" spans="1:8" x14ac:dyDescent="0.25">
      <c r="A102" s="74"/>
      <c r="D102" s="285"/>
      <c r="E102" s="262"/>
      <c r="F102" s="91" t="e">
        <f>E102/E104</f>
        <v>#DIV/0!</v>
      </c>
      <c r="G102" s="449"/>
      <c r="H102" s="450"/>
    </row>
    <row r="103" spans="1:8" x14ac:dyDescent="0.25">
      <c r="A103" s="74"/>
      <c r="D103" s="286"/>
      <c r="E103" s="268"/>
      <c r="F103" s="91" t="e">
        <f>E103/E104</f>
        <v>#DIV/0!</v>
      </c>
      <c r="G103" s="453"/>
      <c r="H103" s="454"/>
    </row>
    <row r="104" spans="1:8" x14ac:dyDescent="0.25">
      <c r="A104" s="74"/>
      <c r="D104" s="164" t="s">
        <v>305</v>
      </c>
      <c r="E104" s="165">
        <f>SUM(E98:E103)</f>
        <v>0</v>
      </c>
      <c r="F104" s="92"/>
      <c r="G104" s="166" t="s">
        <v>287</v>
      </c>
      <c r="H104" s="290"/>
    </row>
    <row r="105" spans="1:8" x14ac:dyDescent="0.25">
      <c r="A105" s="74"/>
      <c r="D105" s="164"/>
      <c r="E105" s="205"/>
      <c r="F105" s="92"/>
      <c r="G105" s="166"/>
      <c r="H105" s="206"/>
    </row>
    <row r="106" spans="1:8" x14ac:dyDescent="0.25">
      <c r="A106" s="106"/>
      <c r="B106" s="44" t="s">
        <v>302</v>
      </c>
      <c r="E106" s="92"/>
      <c r="F106" s="92"/>
      <c r="G106" s="92"/>
      <c r="H106" s="151"/>
    </row>
    <row r="107" spans="1:8" x14ac:dyDescent="0.25">
      <c r="A107" s="106"/>
      <c r="C107" s="163" t="e">
        <f>IF(G68="Yes", "Complete Analysis", "N/A - Do Not Complete")</f>
        <v>#DIV/0!</v>
      </c>
      <c r="D107" s="285"/>
      <c r="E107" s="262"/>
      <c r="F107" s="91" t="e">
        <f>E107/E113</f>
        <v>#DIV/0!</v>
      </c>
      <c r="G107" s="449"/>
      <c r="H107" s="450"/>
    </row>
    <row r="108" spans="1:8" x14ac:dyDescent="0.25">
      <c r="A108" s="106"/>
      <c r="D108" s="285"/>
      <c r="E108" s="262"/>
      <c r="F108" s="91" t="e">
        <f>E108/E113</f>
        <v>#DIV/0!</v>
      </c>
      <c r="G108" s="449"/>
      <c r="H108" s="450"/>
    </row>
    <row r="109" spans="1:8" x14ac:dyDescent="0.25">
      <c r="A109" s="106"/>
      <c r="D109" s="285"/>
      <c r="E109" s="262"/>
      <c r="F109" s="91" t="e">
        <f>E109/E113</f>
        <v>#DIV/0!</v>
      </c>
      <c r="G109" s="449"/>
      <c r="H109" s="450"/>
    </row>
    <row r="110" spans="1:8" x14ac:dyDescent="0.25">
      <c r="A110" s="106"/>
      <c r="D110" s="285"/>
      <c r="E110" s="262"/>
      <c r="F110" s="91" t="e">
        <f>E110/E113</f>
        <v>#DIV/0!</v>
      </c>
      <c r="G110" s="449"/>
      <c r="H110" s="450"/>
    </row>
    <row r="111" spans="1:8" x14ac:dyDescent="0.25">
      <c r="A111" s="106"/>
      <c r="D111" s="285"/>
      <c r="E111" s="262"/>
      <c r="F111" s="91" t="e">
        <f>E111/E113</f>
        <v>#DIV/0!</v>
      </c>
      <c r="G111" s="449"/>
      <c r="H111" s="450"/>
    </row>
    <row r="112" spans="1:8" x14ac:dyDescent="0.25">
      <c r="A112" s="106"/>
      <c r="D112" s="286"/>
      <c r="E112" s="268"/>
      <c r="F112" s="91" t="e">
        <f>E112/E113</f>
        <v>#DIV/0!</v>
      </c>
      <c r="G112" s="453"/>
      <c r="H112" s="454"/>
    </row>
    <row r="113" spans="1:8" x14ac:dyDescent="0.25">
      <c r="A113" s="106"/>
      <c r="D113" s="164" t="s">
        <v>306</v>
      </c>
      <c r="E113" s="165">
        <f>SUM(E107:E112)</f>
        <v>0</v>
      </c>
      <c r="F113" s="92"/>
      <c r="G113" s="166" t="s">
        <v>287</v>
      </c>
      <c r="H113" s="290"/>
    </row>
    <row r="114" spans="1:8" x14ac:dyDescent="0.25">
      <c r="A114" s="106"/>
      <c r="E114" s="92"/>
      <c r="F114" s="92"/>
      <c r="G114" s="92"/>
      <c r="H114" s="151"/>
    </row>
    <row r="115" spans="1:8" x14ac:dyDescent="0.25">
      <c r="A115" s="106"/>
      <c r="B115" s="44" t="s">
        <v>303</v>
      </c>
      <c r="E115" s="92"/>
      <c r="F115" s="92"/>
      <c r="G115" s="92"/>
      <c r="H115" s="151"/>
    </row>
    <row r="116" spans="1:8" x14ac:dyDescent="0.25">
      <c r="A116" s="106"/>
      <c r="C116" s="163" t="e">
        <f>IF(H68="Yes", "Complete Analysis", "N/A - Do Not Complete")</f>
        <v>#DIV/0!</v>
      </c>
      <c r="D116" s="285"/>
      <c r="E116" s="262"/>
      <c r="F116" s="91" t="e">
        <f>E116/E122</f>
        <v>#DIV/0!</v>
      </c>
      <c r="G116" s="449"/>
      <c r="H116" s="450"/>
    </row>
    <row r="117" spans="1:8" x14ac:dyDescent="0.25">
      <c r="A117" s="106"/>
      <c r="C117" s="163"/>
      <c r="D117" s="285"/>
      <c r="E117" s="262"/>
      <c r="F117" s="91" t="e">
        <f>E117/E122</f>
        <v>#DIV/0!</v>
      </c>
      <c r="G117" s="449"/>
      <c r="H117" s="450"/>
    </row>
    <row r="118" spans="1:8" x14ac:dyDescent="0.25">
      <c r="A118" s="106"/>
      <c r="C118" s="163"/>
      <c r="D118" s="285"/>
      <c r="E118" s="262"/>
      <c r="F118" s="91" t="e">
        <f>E118/E122</f>
        <v>#DIV/0!</v>
      </c>
      <c r="G118" s="449"/>
      <c r="H118" s="450"/>
    </row>
    <row r="119" spans="1:8" x14ac:dyDescent="0.25">
      <c r="A119" s="106"/>
      <c r="C119" s="163"/>
      <c r="D119" s="285"/>
      <c r="E119" s="262"/>
      <c r="F119" s="91" t="e">
        <f>E119/E122</f>
        <v>#DIV/0!</v>
      </c>
      <c r="G119" s="449"/>
      <c r="H119" s="450"/>
    </row>
    <row r="120" spans="1:8" x14ac:dyDescent="0.25">
      <c r="A120" s="106"/>
      <c r="C120" s="163"/>
      <c r="D120" s="285"/>
      <c r="E120" s="262"/>
      <c r="F120" s="91" t="e">
        <f>E120/E122</f>
        <v>#DIV/0!</v>
      </c>
      <c r="G120" s="449"/>
      <c r="H120" s="450"/>
    </row>
    <row r="121" spans="1:8" x14ac:dyDescent="0.25">
      <c r="A121" s="106"/>
      <c r="C121" s="163"/>
      <c r="D121" s="286"/>
      <c r="E121" s="268"/>
      <c r="F121" s="91" t="e">
        <f>E121/E122</f>
        <v>#DIV/0!</v>
      </c>
      <c r="G121" s="453"/>
      <c r="H121" s="454"/>
    </row>
    <row r="122" spans="1:8" x14ac:dyDescent="0.25">
      <c r="A122" s="106"/>
      <c r="C122" s="163"/>
      <c r="D122" s="164" t="s">
        <v>307</v>
      </c>
      <c r="E122" s="165">
        <f>SUM(E116:E121)</f>
        <v>0</v>
      </c>
      <c r="F122" s="91"/>
      <c r="G122" s="166" t="s">
        <v>287</v>
      </c>
      <c r="H122" s="290"/>
    </row>
    <row r="123" spans="1:8" ht="15.75" thickBot="1" x14ac:dyDescent="0.3">
      <c r="A123" s="121"/>
      <c r="B123" s="96"/>
      <c r="C123" s="169"/>
      <c r="D123" s="170"/>
      <c r="E123" s="170"/>
      <c r="F123" s="171"/>
      <c r="G123" s="97"/>
      <c r="H123" s="172"/>
    </row>
    <row r="124" spans="1:8" ht="15.75" thickBot="1" x14ac:dyDescent="0.3">
      <c r="C124" s="163"/>
      <c r="E124" s="140"/>
      <c r="F124" s="92"/>
      <c r="G124" s="92"/>
      <c r="H124" s="92"/>
    </row>
    <row r="125" spans="1:8" ht="16.5" thickBot="1" x14ac:dyDescent="0.3">
      <c r="A125" s="412" t="s">
        <v>381</v>
      </c>
      <c r="B125" s="413"/>
      <c r="C125" s="413"/>
      <c r="D125" s="413"/>
      <c r="E125" s="413"/>
      <c r="F125" s="413"/>
      <c r="G125" s="413"/>
      <c r="H125" s="414"/>
    </row>
    <row r="126" spans="1:8" ht="15" customHeight="1" x14ac:dyDescent="0.25">
      <c r="A126" s="74" t="s">
        <v>116</v>
      </c>
      <c r="B126" s="75" t="s">
        <v>351</v>
      </c>
      <c r="C126" s="75"/>
      <c r="D126" s="75"/>
      <c r="E126" s="75"/>
      <c r="F126" s="75"/>
      <c r="G126" s="75"/>
      <c r="H126" s="207"/>
    </row>
    <row r="127" spans="1:8" x14ac:dyDescent="0.25">
      <c r="A127" s="106"/>
      <c r="H127" s="76"/>
    </row>
    <row r="128" spans="1:8" x14ac:dyDescent="0.25">
      <c r="A128" s="74"/>
      <c r="B128" s="50" t="s">
        <v>395</v>
      </c>
      <c r="D128" s="426"/>
      <c r="E128" s="426"/>
      <c r="F128" s="426"/>
      <c r="G128" s="426"/>
      <c r="H128" s="427"/>
    </row>
    <row r="129" spans="1:8" x14ac:dyDescent="0.25">
      <c r="A129" s="74"/>
      <c r="C129" s="78"/>
      <c r="D129" s="78"/>
      <c r="E129" s="78"/>
      <c r="F129" s="78"/>
      <c r="G129" s="78"/>
      <c r="H129" s="79"/>
    </row>
    <row r="130" spans="1:8" x14ac:dyDescent="0.25">
      <c r="A130" s="106"/>
      <c r="E130" s="471" t="s">
        <v>272</v>
      </c>
      <c r="F130" s="472"/>
      <c r="G130" s="472"/>
      <c r="H130" s="473"/>
    </row>
    <row r="131" spans="1:8" x14ac:dyDescent="0.25">
      <c r="A131" s="106"/>
      <c r="E131" s="80" t="s">
        <v>120</v>
      </c>
      <c r="F131" s="80" t="s">
        <v>120</v>
      </c>
      <c r="G131" s="80" t="s">
        <v>120</v>
      </c>
      <c r="H131" s="81" t="s">
        <v>120</v>
      </c>
    </row>
    <row r="132" spans="1:8" x14ac:dyDescent="0.25">
      <c r="A132" s="106"/>
      <c r="E132" s="80" t="s">
        <v>239</v>
      </c>
      <c r="F132" s="80" t="s">
        <v>294</v>
      </c>
      <c r="G132" s="80" t="s">
        <v>295</v>
      </c>
      <c r="H132" s="81" t="s">
        <v>296</v>
      </c>
    </row>
    <row r="133" spans="1:8" x14ac:dyDescent="0.25">
      <c r="A133" s="106"/>
      <c r="B133" s="82" t="s">
        <v>176</v>
      </c>
      <c r="C133" s="83"/>
      <c r="D133" s="84"/>
      <c r="E133" s="83" t="s">
        <v>177</v>
      </c>
      <c r="F133" s="83" t="s">
        <v>241</v>
      </c>
      <c r="G133" s="83" t="s">
        <v>240</v>
      </c>
      <c r="H133" s="135" t="s">
        <v>297</v>
      </c>
    </row>
    <row r="134" spans="1:8" ht="21.95" customHeight="1" x14ac:dyDescent="0.25">
      <c r="A134" s="106"/>
      <c r="B134" s="88" t="s">
        <v>269</v>
      </c>
      <c r="C134" s="80"/>
      <c r="D134" s="80"/>
      <c r="E134" s="80"/>
      <c r="F134" s="80"/>
      <c r="G134" s="80"/>
      <c r="H134" s="81"/>
    </row>
    <row r="135" spans="1:8" ht="15" customHeight="1" x14ac:dyDescent="0.25">
      <c r="A135" s="106"/>
      <c r="B135" s="476"/>
      <c r="C135" s="476"/>
      <c r="D135" s="476"/>
      <c r="E135" s="267"/>
      <c r="F135" s="267"/>
      <c r="G135" s="282"/>
      <c r="H135" s="283"/>
    </row>
    <row r="136" spans="1:8" x14ac:dyDescent="0.25">
      <c r="A136" s="106"/>
      <c r="B136" s="433"/>
      <c r="C136" s="448"/>
      <c r="D136" s="434"/>
      <c r="E136" s="267"/>
      <c r="F136" s="267"/>
      <c r="G136" s="282"/>
      <c r="H136" s="283"/>
    </row>
    <row r="137" spans="1:8" x14ac:dyDescent="0.25">
      <c r="A137" s="106"/>
      <c r="B137" s="433"/>
      <c r="C137" s="448"/>
      <c r="D137" s="434"/>
      <c r="E137" s="267"/>
      <c r="F137" s="267"/>
      <c r="G137" s="282"/>
      <c r="H137" s="283"/>
    </row>
    <row r="138" spans="1:8" x14ac:dyDescent="0.25">
      <c r="A138" s="106"/>
      <c r="B138" s="433"/>
      <c r="C138" s="448"/>
      <c r="D138" s="434"/>
      <c r="E138" s="267"/>
      <c r="F138" s="267"/>
      <c r="G138" s="282"/>
      <c r="H138" s="283"/>
    </row>
    <row r="139" spans="1:8" x14ac:dyDescent="0.25">
      <c r="A139" s="106"/>
      <c r="B139" s="433"/>
      <c r="C139" s="448"/>
      <c r="D139" s="434"/>
      <c r="E139" s="267"/>
      <c r="F139" s="267"/>
      <c r="G139" s="282"/>
      <c r="H139" s="283"/>
    </row>
    <row r="140" spans="1:8" x14ac:dyDescent="0.25">
      <c r="A140" s="106"/>
      <c r="B140" s="433"/>
      <c r="C140" s="448"/>
      <c r="D140" s="434"/>
      <c r="E140" s="267"/>
      <c r="F140" s="267"/>
      <c r="G140" s="282"/>
      <c r="H140" s="283"/>
    </row>
    <row r="141" spans="1:8" x14ac:dyDescent="0.25">
      <c r="A141" s="106"/>
      <c r="B141" s="433"/>
      <c r="C141" s="448"/>
      <c r="D141" s="434"/>
      <c r="E141" s="267"/>
      <c r="F141" s="267"/>
      <c r="G141" s="282"/>
      <c r="H141" s="283"/>
    </row>
    <row r="142" spans="1:8" x14ac:dyDescent="0.25">
      <c r="A142" s="106"/>
      <c r="B142" s="433"/>
      <c r="C142" s="448"/>
      <c r="D142" s="434"/>
      <c r="E142" s="267"/>
      <c r="F142" s="267"/>
      <c r="G142" s="282"/>
      <c r="H142" s="283"/>
    </row>
    <row r="143" spans="1:8" x14ac:dyDescent="0.25">
      <c r="A143" s="106"/>
      <c r="B143" s="433"/>
      <c r="C143" s="448"/>
      <c r="D143" s="434"/>
      <c r="E143" s="267"/>
      <c r="F143" s="267"/>
      <c r="G143" s="282"/>
      <c r="H143" s="283"/>
    </row>
    <row r="144" spans="1:8" x14ac:dyDescent="0.25">
      <c r="A144" s="106"/>
      <c r="B144" s="433"/>
      <c r="C144" s="448"/>
      <c r="D144" s="434"/>
      <c r="E144" s="267"/>
      <c r="F144" s="267"/>
      <c r="G144" s="282"/>
      <c r="H144" s="283"/>
    </row>
    <row r="145" spans="1:8" x14ac:dyDescent="0.25">
      <c r="A145" s="106"/>
      <c r="B145" s="428" t="s">
        <v>135</v>
      </c>
      <c r="C145" s="429"/>
      <c r="D145" s="430"/>
      <c r="E145" s="267"/>
      <c r="F145" s="267"/>
      <c r="G145" s="282"/>
      <c r="H145" s="283"/>
    </row>
    <row r="146" spans="1:8" x14ac:dyDescent="0.25">
      <c r="A146" s="106"/>
      <c r="B146" s="433"/>
      <c r="C146" s="448"/>
      <c r="D146" s="434"/>
      <c r="E146" s="267"/>
      <c r="F146" s="267"/>
      <c r="G146" s="282"/>
      <c r="H146" s="283"/>
    </row>
    <row r="147" spans="1:8" ht="21.95" customHeight="1" x14ac:dyDescent="0.25">
      <c r="A147" s="106"/>
      <c r="B147" s="88" t="s">
        <v>270</v>
      </c>
      <c r="C147" s="113"/>
      <c r="D147" s="140"/>
      <c r="E147" s="140"/>
      <c r="F147" s="140"/>
      <c r="G147" s="141"/>
      <c r="H147" s="142"/>
    </row>
    <row r="148" spans="1:8" ht="15" customHeight="1" x14ac:dyDescent="0.25">
      <c r="A148" s="106"/>
      <c r="B148" s="433"/>
      <c r="C148" s="448"/>
      <c r="D148" s="434"/>
      <c r="E148" s="267"/>
      <c r="F148" s="267"/>
      <c r="G148" s="282"/>
      <c r="H148" s="283"/>
    </row>
    <row r="149" spans="1:8" x14ac:dyDescent="0.25">
      <c r="A149" s="106"/>
      <c r="B149" s="433"/>
      <c r="C149" s="448"/>
      <c r="D149" s="434"/>
      <c r="E149" s="267"/>
      <c r="F149" s="267"/>
      <c r="G149" s="282"/>
      <c r="H149" s="283"/>
    </row>
    <row r="150" spans="1:8" x14ac:dyDescent="0.25">
      <c r="A150" s="106"/>
      <c r="B150" s="433"/>
      <c r="C150" s="448"/>
      <c r="D150" s="434"/>
      <c r="E150" s="267"/>
      <c r="F150" s="267"/>
      <c r="G150" s="282"/>
      <c r="H150" s="283"/>
    </row>
    <row r="151" spans="1:8" x14ac:dyDescent="0.25">
      <c r="A151" s="106"/>
      <c r="B151" s="433"/>
      <c r="C151" s="448"/>
      <c r="D151" s="434"/>
      <c r="E151" s="267"/>
      <c r="F151" s="267"/>
      <c r="G151" s="282"/>
      <c r="H151" s="283"/>
    </row>
    <row r="152" spans="1:8" x14ac:dyDescent="0.25">
      <c r="A152" s="106"/>
      <c r="B152" s="433"/>
      <c r="C152" s="448"/>
      <c r="D152" s="434"/>
      <c r="E152" s="267"/>
      <c r="F152" s="267"/>
      <c r="G152" s="282"/>
      <c r="H152" s="283"/>
    </row>
    <row r="153" spans="1:8" x14ac:dyDescent="0.25">
      <c r="A153" s="106"/>
      <c r="B153" s="433"/>
      <c r="C153" s="448"/>
      <c r="D153" s="434"/>
      <c r="E153" s="267"/>
      <c r="F153" s="267"/>
      <c r="G153" s="282"/>
      <c r="H153" s="283"/>
    </row>
    <row r="154" spans="1:8" x14ac:dyDescent="0.25">
      <c r="A154" s="106"/>
      <c r="B154" s="433"/>
      <c r="C154" s="448"/>
      <c r="D154" s="434"/>
      <c r="E154" s="267"/>
      <c r="F154" s="267"/>
      <c r="G154" s="282"/>
      <c r="H154" s="283"/>
    </row>
    <row r="155" spans="1:8" x14ac:dyDescent="0.25">
      <c r="A155" s="106"/>
      <c r="B155" s="433"/>
      <c r="C155" s="448"/>
      <c r="D155" s="434"/>
      <c r="E155" s="267"/>
      <c r="F155" s="267"/>
      <c r="G155" s="282"/>
      <c r="H155" s="283"/>
    </row>
    <row r="156" spans="1:8" x14ac:dyDescent="0.25">
      <c r="A156" s="106"/>
      <c r="B156" s="433"/>
      <c r="C156" s="448"/>
      <c r="D156" s="434"/>
      <c r="E156" s="267"/>
      <c r="F156" s="267"/>
      <c r="G156" s="282"/>
      <c r="H156" s="283"/>
    </row>
    <row r="157" spans="1:8" x14ac:dyDescent="0.25">
      <c r="A157" s="106"/>
      <c r="B157" s="433"/>
      <c r="C157" s="448"/>
      <c r="D157" s="434"/>
      <c r="E157" s="267"/>
      <c r="F157" s="267"/>
      <c r="G157" s="282"/>
      <c r="H157" s="283"/>
    </row>
    <row r="158" spans="1:8" x14ac:dyDescent="0.25">
      <c r="A158" s="106"/>
      <c r="B158" s="428" t="s">
        <v>135</v>
      </c>
      <c r="C158" s="429"/>
      <c r="D158" s="430"/>
      <c r="E158" s="267"/>
      <c r="F158" s="267"/>
      <c r="G158" s="282"/>
      <c r="H158" s="283"/>
    </row>
    <row r="159" spans="1:8" x14ac:dyDescent="0.25">
      <c r="A159" s="106"/>
      <c r="B159" s="433"/>
      <c r="C159" s="448"/>
      <c r="D159" s="434"/>
      <c r="E159" s="267"/>
      <c r="F159" s="267"/>
      <c r="G159" s="282"/>
      <c r="H159" s="283"/>
    </row>
    <row r="160" spans="1:8" x14ac:dyDescent="0.25">
      <c r="A160" s="106"/>
      <c r="B160" s="143"/>
      <c r="C160" s="120"/>
      <c r="D160" s="208"/>
      <c r="E160" s="208"/>
      <c r="F160" s="208"/>
      <c r="G160" s="208"/>
      <c r="H160" s="209"/>
    </row>
    <row r="161" spans="1:8" x14ac:dyDescent="0.25">
      <c r="A161" s="74" t="s">
        <v>117</v>
      </c>
      <c r="B161" s="118" t="s">
        <v>318</v>
      </c>
      <c r="C161" s="119"/>
      <c r="D161" s="119"/>
      <c r="E161" s="120"/>
      <c r="F161" s="120"/>
      <c r="G161" s="120"/>
      <c r="H161" s="173"/>
    </row>
    <row r="162" spans="1:8" x14ac:dyDescent="0.25">
      <c r="A162" s="106"/>
      <c r="B162" s="423"/>
      <c r="C162" s="423"/>
      <c r="D162" s="423"/>
      <c r="E162" s="423"/>
      <c r="F162" s="423"/>
      <c r="G162" s="423"/>
      <c r="H162" s="424"/>
    </row>
    <row r="163" spans="1:8" x14ac:dyDescent="0.25">
      <c r="A163" s="106"/>
      <c r="B163" s="423"/>
      <c r="C163" s="423"/>
      <c r="D163" s="423"/>
      <c r="E163" s="423"/>
      <c r="F163" s="423"/>
      <c r="G163" s="423"/>
      <c r="H163" s="424"/>
    </row>
    <row r="164" spans="1:8" ht="15.75" thickBot="1" x14ac:dyDescent="0.3">
      <c r="A164" s="121"/>
      <c r="B164" s="174"/>
      <c r="C164" s="175"/>
      <c r="D164" s="175"/>
      <c r="E164" s="175"/>
      <c r="F164" s="175"/>
      <c r="G164" s="175"/>
      <c r="H164" s="210"/>
    </row>
    <row r="165" spans="1:8" x14ac:dyDescent="0.25">
      <c r="B165" s="138"/>
      <c r="C165" s="120"/>
      <c r="D165" s="120"/>
      <c r="E165" s="120"/>
      <c r="F165" s="120"/>
      <c r="G165" s="120"/>
      <c r="H165" s="120"/>
    </row>
  </sheetData>
  <sheetProtection algorithmName="SHA-512" hashValue="ryYO/1Y2Y9jUklqIXK1ajM19ZWHAERYCeYM0GToxYXIQXUhbSbgbU5IznwO9xUU84DHMvSfo9LsGpi367WaDVg==" saltValue="MQTCmc4UlAv0RLyaXsXYIg==" spinCount="100000" sheet="1" objects="1" scenarios="1" insertRows="0"/>
  <mergeCells count="86">
    <mergeCell ref="B19:H22"/>
    <mergeCell ref="B23:H23"/>
    <mergeCell ref="B24:H24"/>
    <mergeCell ref="B156:D156"/>
    <mergeCell ref="B157:D157"/>
    <mergeCell ref="B153:D153"/>
    <mergeCell ref="B154:D154"/>
    <mergeCell ref="B155:D155"/>
    <mergeCell ref="B150:D150"/>
    <mergeCell ref="G117:H117"/>
    <mergeCell ref="G118:H118"/>
    <mergeCell ref="G119:H119"/>
    <mergeCell ref="G120:H120"/>
    <mergeCell ref="G121:H121"/>
    <mergeCell ref="G111:H111"/>
    <mergeCell ref="G112:H112"/>
    <mergeCell ref="B158:D158"/>
    <mergeCell ref="B159:D159"/>
    <mergeCell ref="B135:D135"/>
    <mergeCell ref="B136:D136"/>
    <mergeCell ref="B137:D137"/>
    <mergeCell ref="B138:D138"/>
    <mergeCell ref="B139:D139"/>
    <mergeCell ref="B140:D140"/>
    <mergeCell ref="B141:D141"/>
    <mergeCell ref="B142:D142"/>
    <mergeCell ref="B143:D143"/>
    <mergeCell ref="B144:D144"/>
    <mergeCell ref="B146:D146"/>
    <mergeCell ref="B145:D145"/>
    <mergeCell ref="B151:D151"/>
    <mergeCell ref="B152:D152"/>
    <mergeCell ref="G116:H116"/>
    <mergeCell ref="B148:D148"/>
    <mergeCell ref="B149:D149"/>
    <mergeCell ref="G103:H103"/>
    <mergeCell ref="G107:H107"/>
    <mergeCell ref="G108:H108"/>
    <mergeCell ref="G109:H109"/>
    <mergeCell ref="G110:H110"/>
    <mergeCell ref="G98:H98"/>
    <mergeCell ref="G99:H99"/>
    <mergeCell ref="G100:H100"/>
    <mergeCell ref="G101:H101"/>
    <mergeCell ref="G102:H102"/>
    <mergeCell ref="G90:H90"/>
    <mergeCell ref="G91:H91"/>
    <mergeCell ref="G92:H92"/>
    <mergeCell ref="G93:H93"/>
    <mergeCell ref="G94:H94"/>
    <mergeCell ref="B60:C60"/>
    <mergeCell ref="B61:C61"/>
    <mergeCell ref="B62:C62"/>
    <mergeCell ref="B63:C63"/>
    <mergeCell ref="G89:H89"/>
    <mergeCell ref="B55:C55"/>
    <mergeCell ref="B56:C56"/>
    <mergeCell ref="B57:C57"/>
    <mergeCell ref="B58:C58"/>
    <mergeCell ref="B59:C59"/>
    <mergeCell ref="B50:C50"/>
    <mergeCell ref="B49:C49"/>
    <mergeCell ref="B52:C52"/>
    <mergeCell ref="B53:C53"/>
    <mergeCell ref="B54:C54"/>
    <mergeCell ref="B44:C44"/>
    <mergeCell ref="B45:C45"/>
    <mergeCell ref="B46:C46"/>
    <mergeCell ref="B47:C47"/>
    <mergeCell ref="B48:C48"/>
    <mergeCell ref="B162:H163"/>
    <mergeCell ref="B28:H29"/>
    <mergeCell ref="A27:H27"/>
    <mergeCell ref="B75:H76"/>
    <mergeCell ref="B78:H81"/>
    <mergeCell ref="A125:H125"/>
    <mergeCell ref="E34:H34"/>
    <mergeCell ref="E130:H130"/>
    <mergeCell ref="D32:H32"/>
    <mergeCell ref="D83:H83"/>
    <mergeCell ref="D128:H128"/>
    <mergeCell ref="B39:C39"/>
    <mergeCell ref="B40:C40"/>
    <mergeCell ref="B41:C41"/>
    <mergeCell ref="B42:C42"/>
    <mergeCell ref="B43:C43"/>
  </mergeCells>
  <conditionalFormatting sqref="A27:H164">
    <cfRule type="expression" dxfId="84" priority="1">
      <formula>AND($F$11="no",$F$13="no",$F$15="no",$F$17="no")</formula>
    </cfRule>
  </conditionalFormatting>
  <conditionalFormatting sqref="E39:E50 E52:E64 E66:E69 B88:H95 E135:E146 E148:E159">
    <cfRule type="expression" dxfId="83" priority="5">
      <formula>$F$11="no"</formula>
    </cfRule>
  </conditionalFormatting>
  <conditionalFormatting sqref="F39:F50 F52:F64 F66:F69 B97:H104 F135:F146 F148:F159">
    <cfRule type="expression" dxfId="82" priority="4">
      <formula>$F$13="no"</formula>
    </cfRule>
  </conditionalFormatting>
  <conditionalFormatting sqref="G39:G50 G52:G64 G66:G69 B106:H113 G135:G146 G148:G159">
    <cfRule type="expression" dxfId="81" priority="3">
      <formula>$F$15="no"</formula>
    </cfRule>
  </conditionalFormatting>
  <conditionalFormatting sqref="H39:H50 H52:H64 H66:H69 B115:H122 H135:H146 H148:H159">
    <cfRule type="expression" dxfId="80"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'Yes or No'!$A:$A</xm:f>
          </x14:formula1>
          <xm:sqref>F13 F11 F17 F15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H165"/>
  <sheetViews>
    <sheetView showGridLines="0" zoomScaleNormal="100" workbookViewId="0">
      <pane ySplit="7" topLeftCell="A8" activePane="bottomLeft" state="frozen"/>
      <selection pane="bottomLeft" activeCell="A2" sqref="A2"/>
    </sheetView>
  </sheetViews>
  <sheetFormatPr defaultColWidth="9.140625" defaultRowHeight="15" x14ac:dyDescent="0.25"/>
  <cols>
    <col min="1" max="1" width="3" style="44" customWidth="1"/>
    <col min="2" max="2" width="12.5703125" style="44" customWidth="1"/>
    <col min="3" max="3" width="46.140625" style="44" customWidth="1"/>
    <col min="4" max="4" width="14.85546875" style="44" customWidth="1"/>
    <col min="5" max="8" width="19.140625" style="44" customWidth="1"/>
    <col min="9" max="16384" width="9.140625" style="44"/>
  </cols>
  <sheetData>
    <row r="1" spans="1:8" ht="18.75" customHeight="1" x14ac:dyDescent="0.3">
      <c r="A1" s="43" t="str">
        <f>'Cover and Instructions'!A1</f>
        <v>Georgia Traditional Medicaid (Fee-for-Service) MHPAEA Parity</v>
      </c>
      <c r="H1" s="45" t="s">
        <v>524</v>
      </c>
    </row>
    <row r="2" spans="1:8" ht="26.25" x14ac:dyDescent="0.4">
      <c r="A2" s="46" t="s">
        <v>16</v>
      </c>
    </row>
    <row r="3" spans="1:8" ht="21" x14ac:dyDescent="0.35">
      <c r="A3" s="48" t="s">
        <v>343</v>
      </c>
    </row>
    <row r="5" spans="1:8" x14ac:dyDescent="0.25">
      <c r="A5" s="50" t="s">
        <v>0</v>
      </c>
      <c r="C5" s="51" t="str">
        <f>'Cover and Instructions'!$D$4</f>
        <v>Georgia Traditional Medicaid</v>
      </c>
      <c r="D5" s="51"/>
      <c r="E5" s="51"/>
      <c r="F5" s="51"/>
      <c r="G5" s="51"/>
      <c r="H5" s="51"/>
    </row>
    <row r="6" spans="1:8" x14ac:dyDescent="0.25">
      <c r="A6" s="50" t="s">
        <v>473</v>
      </c>
      <c r="C6" s="51" t="str">
        <f>'Cover and Instructions'!D5</f>
        <v>Fee-For-Service</v>
      </c>
      <c r="D6" s="51"/>
      <c r="E6" s="51"/>
      <c r="F6" s="51"/>
      <c r="G6" s="51"/>
      <c r="H6" s="51"/>
    </row>
    <row r="7" spans="1:8" ht="15.75" thickBot="1" x14ac:dyDescent="0.3"/>
    <row r="8" spans="1:8" x14ac:dyDescent="0.25">
      <c r="A8" s="53" t="s">
        <v>357</v>
      </c>
      <c r="B8" s="54"/>
      <c r="C8" s="54"/>
      <c r="D8" s="54"/>
      <c r="E8" s="54"/>
      <c r="F8" s="54"/>
      <c r="G8" s="54"/>
      <c r="H8" s="55"/>
    </row>
    <row r="9" spans="1:8" ht="15" customHeight="1" x14ac:dyDescent="0.25">
      <c r="A9" s="56" t="s">
        <v>356</v>
      </c>
      <c r="B9" s="57"/>
      <c r="C9" s="57"/>
      <c r="D9" s="57"/>
      <c r="E9" s="57"/>
      <c r="F9" s="57"/>
      <c r="G9" s="57"/>
      <c r="H9" s="58"/>
    </row>
    <row r="10" spans="1:8" x14ac:dyDescent="0.25">
      <c r="A10" s="59"/>
      <c r="B10" s="60"/>
      <c r="C10" s="60"/>
      <c r="D10" s="60"/>
      <c r="E10" s="60"/>
      <c r="F10" s="60"/>
      <c r="G10" s="60"/>
      <c r="H10" s="61"/>
    </row>
    <row r="11" spans="1:8" x14ac:dyDescent="0.25">
      <c r="A11" s="62" t="s">
        <v>352</v>
      </c>
      <c r="B11" s="63" t="s">
        <v>399</v>
      </c>
      <c r="C11" s="60"/>
      <c r="D11" s="60"/>
      <c r="E11" s="60"/>
      <c r="F11" s="129" t="s">
        <v>354</v>
      </c>
      <c r="G11" s="65" t="str">
        <f>IF(F11="yes","  Complete Section 1 and Section 2","")</f>
        <v/>
      </c>
      <c r="H11" s="61"/>
    </row>
    <row r="12" spans="1:8" ht="6" customHeight="1" x14ac:dyDescent="0.25">
      <c r="A12" s="62"/>
      <c r="B12" s="63"/>
      <c r="C12" s="60"/>
      <c r="D12" s="60"/>
      <c r="E12" s="60"/>
      <c r="F12" s="60"/>
      <c r="G12" s="65"/>
      <c r="H12" s="61"/>
    </row>
    <row r="13" spans="1:8" x14ac:dyDescent="0.25">
      <c r="A13" s="62" t="s">
        <v>355</v>
      </c>
      <c r="B13" s="63" t="s">
        <v>400</v>
      </c>
      <c r="C13" s="60"/>
      <c r="D13" s="60"/>
      <c r="E13" s="60"/>
      <c r="F13" s="129" t="s">
        <v>354</v>
      </c>
      <c r="G13" s="65" t="str">
        <f>IF(F13="yes","  Complete Section 1 and Section 2","")</f>
        <v/>
      </c>
      <c r="H13" s="61"/>
    </row>
    <row r="14" spans="1:8" ht="6" customHeight="1" x14ac:dyDescent="0.25">
      <c r="A14" s="62"/>
      <c r="B14" s="63"/>
      <c r="C14" s="60"/>
      <c r="D14" s="60"/>
      <c r="E14" s="60"/>
      <c r="F14" s="60"/>
      <c r="G14" s="65"/>
      <c r="H14" s="61"/>
    </row>
    <row r="15" spans="1:8" x14ac:dyDescent="0.25">
      <c r="A15" s="62" t="s">
        <v>360</v>
      </c>
      <c r="B15" s="63" t="s">
        <v>401</v>
      </c>
      <c r="C15" s="60"/>
      <c r="D15" s="60"/>
      <c r="E15" s="60"/>
      <c r="F15" s="64" t="s">
        <v>354</v>
      </c>
      <c r="G15" s="65" t="str">
        <f>IF(F15="yes","  Complete Section 1 and Section 2","")</f>
        <v/>
      </c>
      <c r="H15" s="61"/>
    </row>
    <row r="16" spans="1:8" ht="6" customHeight="1" x14ac:dyDescent="0.25">
      <c r="A16" s="62"/>
      <c r="B16" s="63"/>
      <c r="C16" s="60"/>
      <c r="D16" s="60"/>
      <c r="E16" s="60"/>
      <c r="F16" s="60"/>
      <c r="G16" s="65"/>
      <c r="H16" s="61"/>
    </row>
    <row r="17" spans="1:8" x14ac:dyDescent="0.25">
      <c r="A17" s="62" t="s">
        <v>361</v>
      </c>
      <c r="B17" s="63" t="s">
        <v>383</v>
      </c>
      <c r="C17" s="60"/>
      <c r="D17" s="60"/>
      <c r="E17" s="60"/>
      <c r="F17" s="64" t="s">
        <v>354</v>
      </c>
      <c r="G17" s="65" t="str">
        <f>IF(F17="yes","  Complete Section 1 and Section 2","")</f>
        <v/>
      </c>
      <c r="H17" s="61"/>
    </row>
    <row r="18" spans="1:8" ht="6" customHeight="1" x14ac:dyDescent="0.25">
      <c r="A18" s="62"/>
      <c r="B18" s="63"/>
      <c r="C18" s="60"/>
      <c r="D18" s="60"/>
      <c r="E18" s="60"/>
      <c r="F18" s="60"/>
      <c r="G18" s="67"/>
      <c r="H18" s="61"/>
    </row>
    <row r="19" spans="1:8" x14ac:dyDescent="0.25">
      <c r="A19" s="62" t="s">
        <v>460</v>
      </c>
      <c r="B19" s="477" t="s">
        <v>526</v>
      </c>
      <c r="C19" s="477"/>
      <c r="D19" s="477"/>
      <c r="E19" s="477"/>
      <c r="F19" s="477"/>
      <c r="G19" s="477"/>
      <c r="H19" s="478"/>
    </row>
    <row r="20" spans="1:8" x14ac:dyDescent="0.25">
      <c r="A20" s="201"/>
      <c r="B20" s="477"/>
      <c r="C20" s="477"/>
      <c r="D20" s="477"/>
      <c r="E20" s="477"/>
      <c r="F20" s="477"/>
      <c r="G20" s="477"/>
      <c r="H20" s="478"/>
    </row>
    <row r="21" spans="1:8" x14ac:dyDescent="0.25">
      <c r="A21" s="201"/>
      <c r="B21" s="477"/>
      <c r="C21" s="477"/>
      <c r="D21" s="477"/>
      <c r="E21" s="477"/>
      <c r="F21" s="477"/>
      <c r="G21" s="477"/>
      <c r="H21" s="478"/>
    </row>
    <row r="22" spans="1:8" x14ac:dyDescent="0.25">
      <c r="A22" s="201"/>
      <c r="B22" s="477"/>
      <c r="C22" s="477"/>
      <c r="D22" s="477"/>
      <c r="E22" s="477"/>
      <c r="F22" s="477"/>
      <c r="G22" s="477"/>
      <c r="H22" s="478"/>
    </row>
    <row r="23" spans="1:8" x14ac:dyDescent="0.25">
      <c r="A23" s="62"/>
      <c r="B23" s="444"/>
      <c r="C23" s="479"/>
      <c r="D23" s="479"/>
      <c r="E23" s="479"/>
      <c r="F23" s="479"/>
      <c r="G23" s="479"/>
      <c r="H23" s="480"/>
    </row>
    <row r="24" spans="1:8" x14ac:dyDescent="0.25">
      <c r="A24" s="62"/>
      <c r="B24" s="481"/>
      <c r="C24" s="481"/>
      <c r="D24" s="481"/>
      <c r="E24" s="481"/>
      <c r="F24" s="481"/>
      <c r="G24" s="481"/>
      <c r="H24" s="482"/>
    </row>
    <row r="25" spans="1:8" ht="15.75" thickBot="1" x14ac:dyDescent="0.3">
      <c r="A25" s="68"/>
      <c r="B25" s="69"/>
      <c r="C25" s="70"/>
      <c r="D25" s="70"/>
      <c r="E25" s="70"/>
      <c r="F25" s="70"/>
      <c r="G25" s="71"/>
      <c r="H25" s="73"/>
    </row>
    <row r="26" spans="1:8" ht="15.75" thickBot="1" x14ac:dyDescent="0.3"/>
    <row r="27" spans="1:8" ht="16.5" thickBot="1" x14ac:dyDescent="0.3">
      <c r="A27" s="412" t="s">
        <v>384</v>
      </c>
      <c r="B27" s="413"/>
      <c r="C27" s="413"/>
      <c r="D27" s="413"/>
      <c r="E27" s="413"/>
      <c r="F27" s="413"/>
      <c r="G27" s="413"/>
      <c r="H27" s="414"/>
    </row>
    <row r="28" spans="1:8" x14ac:dyDescent="0.25">
      <c r="A28" s="74" t="s">
        <v>112</v>
      </c>
      <c r="B28" s="438" t="s">
        <v>342</v>
      </c>
      <c r="C28" s="438"/>
      <c r="D28" s="438"/>
      <c r="E28" s="438"/>
      <c r="F28" s="438"/>
      <c r="G28" s="438"/>
      <c r="H28" s="439"/>
    </row>
    <row r="29" spans="1:8" x14ac:dyDescent="0.25">
      <c r="A29" s="74"/>
      <c r="B29" s="440"/>
      <c r="C29" s="440"/>
      <c r="D29" s="440"/>
      <c r="E29" s="440"/>
      <c r="F29" s="440"/>
      <c r="G29" s="440"/>
      <c r="H29" s="441"/>
    </row>
    <row r="30" spans="1:8" x14ac:dyDescent="0.25">
      <c r="A30" s="74"/>
      <c r="B30" s="77" t="s">
        <v>291</v>
      </c>
      <c r="C30" s="78"/>
      <c r="D30" s="78"/>
      <c r="E30" s="78"/>
      <c r="F30" s="78"/>
      <c r="G30" s="78"/>
      <c r="H30" s="79"/>
    </row>
    <row r="31" spans="1:8" x14ac:dyDescent="0.25">
      <c r="A31" s="74"/>
      <c r="C31" s="78"/>
      <c r="D31" s="78"/>
      <c r="E31" s="78"/>
      <c r="F31" s="78"/>
      <c r="G31" s="78"/>
      <c r="H31" s="79"/>
    </row>
    <row r="32" spans="1:8" x14ac:dyDescent="0.25">
      <c r="A32" s="74"/>
      <c r="B32" s="50" t="s">
        <v>395</v>
      </c>
      <c r="D32" s="426"/>
      <c r="E32" s="426"/>
      <c r="F32" s="426"/>
      <c r="G32" s="426"/>
      <c r="H32" s="427"/>
    </row>
    <row r="33" spans="1:8" x14ac:dyDescent="0.25">
      <c r="A33" s="74"/>
      <c r="C33" s="78"/>
      <c r="D33" s="78"/>
      <c r="E33" s="78"/>
      <c r="F33" s="78"/>
      <c r="G33" s="78"/>
      <c r="H33" s="79"/>
    </row>
    <row r="34" spans="1:8" ht="15" customHeight="1" x14ac:dyDescent="0.25">
      <c r="A34" s="106"/>
      <c r="B34" s="78"/>
      <c r="C34" s="78"/>
      <c r="D34" s="78"/>
      <c r="E34" s="442" t="s">
        <v>340</v>
      </c>
      <c r="F34" s="442"/>
      <c r="G34" s="442"/>
      <c r="H34" s="443"/>
    </row>
    <row r="35" spans="1:8" x14ac:dyDescent="0.25">
      <c r="A35" s="106"/>
      <c r="E35" s="78" t="s">
        <v>293</v>
      </c>
      <c r="F35" s="78" t="s">
        <v>293</v>
      </c>
      <c r="G35" s="78" t="s">
        <v>293</v>
      </c>
      <c r="H35" s="79" t="s">
        <v>293</v>
      </c>
    </row>
    <row r="36" spans="1:8" x14ac:dyDescent="0.25">
      <c r="A36" s="106"/>
      <c r="B36" s="80"/>
      <c r="C36" s="80"/>
      <c r="D36" s="80" t="s">
        <v>146</v>
      </c>
      <c r="E36" s="80" t="s">
        <v>239</v>
      </c>
      <c r="F36" s="80" t="s">
        <v>294</v>
      </c>
      <c r="G36" s="80" t="s">
        <v>295</v>
      </c>
      <c r="H36" s="81" t="s">
        <v>296</v>
      </c>
    </row>
    <row r="37" spans="1:8" x14ac:dyDescent="0.25">
      <c r="A37" s="106"/>
      <c r="B37" s="82" t="s">
        <v>173</v>
      </c>
      <c r="C37" s="83"/>
      <c r="D37" s="83" t="s">
        <v>140</v>
      </c>
      <c r="E37" s="83" t="s">
        <v>177</v>
      </c>
      <c r="F37" s="83" t="s">
        <v>241</v>
      </c>
      <c r="G37" s="83" t="s">
        <v>240</v>
      </c>
      <c r="H37" s="135" t="s">
        <v>297</v>
      </c>
    </row>
    <row r="38" spans="1:8" ht="21.95" customHeight="1" x14ac:dyDescent="0.25">
      <c r="A38" s="106"/>
      <c r="B38" s="88" t="s">
        <v>269</v>
      </c>
      <c r="C38" s="80"/>
      <c r="D38" s="80"/>
      <c r="E38" s="80"/>
      <c r="F38" s="80"/>
      <c r="G38" s="80"/>
      <c r="H38" s="81"/>
    </row>
    <row r="39" spans="1:8" ht="15" customHeight="1" x14ac:dyDescent="0.25">
      <c r="A39" s="106"/>
      <c r="B39" s="425"/>
      <c r="C39" s="425"/>
      <c r="D39" s="262"/>
      <c r="E39" s="262"/>
      <c r="F39" s="262"/>
      <c r="G39" s="265"/>
      <c r="H39" s="266"/>
    </row>
    <row r="40" spans="1:8" x14ac:dyDescent="0.25">
      <c r="A40" s="106"/>
      <c r="B40" s="425"/>
      <c r="C40" s="425"/>
      <c r="D40" s="262"/>
      <c r="E40" s="262"/>
      <c r="F40" s="262"/>
      <c r="G40" s="265"/>
      <c r="H40" s="266"/>
    </row>
    <row r="41" spans="1:8" x14ac:dyDescent="0.25">
      <c r="A41" s="106"/>
      <c r="B41" s="425"/>
      <c r="C41" s="425"/>
      <c r="D41" s="262"/>
      <c r="E41" s="262"/>
      <c r="F41" s="262"/>
      <c r="G41" s="265"/>
      <c r="H41" s="266"/>
    </row>
    <row r="42" spans="1:8" x14ac:dyDescent="0.25">
      <c r="A42" s="106"/>
      <c r="B42" s="425"/>
      <c r="C42" s="425"/>
      <c r="D42" s="262"/>
      <c r="E42" s="262"/>
      <c r="F42" s="262"/>
      <c r="G42" s="265"/>
      <c r="H42" s="266"/>
    </row>
    <row r="43" spans="1:8" x14ac:dyDescent="0.25">
      <c r="A43" s="106"/>
      <c r="B43" s="425"/>
      <c r="C43" s="425"/>
      <c r="D43" s="262"/>
      <c r="E43" s="262"/>
      <c r="F43" s="262"/>
      <c r="G43" s="265"/>
      <c r="H43" s="266"/>
    </row>
    <row r="44" spans="1:8" x14ac:dyDescent="0.25">
      <c r="A44" s="106"/>
      <c r="B44" s="425"/>
      <c r="C44" s="425"/>
      <c r="D44" s="262"/>
      <c r="E44" s="262"/>
      <c r="F44" s="262"/>
      <c r="G44" s="265"/>
      <c r="H44" s="266"/>
    </row>
    <row r="45" spans="1:8" x14ac:dyDescent="0.25">
      <c r="A45" s="106"/>
      <c r="B45" s="425"/>
      <c r="C45" s="425"/>
      <c r="D45" s="262"/>
      <c r="E45" s="262"/>
      <c r="F45" s="262"/>
      <c r="G45" s="265"/>
      <c r="H45" s="266"/>
    </row>
    <row r="46" spans="1:8" x14ac:dyDescent="0.25">
      <c r="A46" s="106"/>
      <c r="B46" s="425"/>
      <c r="C46" s="425"/>
      <c r="D46" s="262"/>
      <c r="E46" s="262"/>
      <c r="F46" s="262"/>
      <c r="G46" s="265"/>
      <c r="H46" s="266"/>
    </row>
    <row r="47" spans="1:8" x14ac:dyDescent="0.25">
      <c r="A47" s="106"/>
      <c r="B47" s="425"/>
      <c r="C47" s="425"/>
      <c r="D47" s="262"/>
      <c r="E47" s="262"/>
      <c r="F47" s="262"/>
      <c r="G47" s="265"/>
      <c r="H47" s="266"/>
    </row>
    <row r="48" spans="1:8" x14ac:dyDescent="0.25">
      <c r="A48" s="106"/>
      <c r="B48" s="425"/>
      <c r="C48" s="425"/>
      <c r="D48" s="262"/>
      <c r="E48" s="262"/>
      <c r="F48" s="262"/>
      <c r="G48" s="265"/>
      <c r="H48" s="266"/>
    </row>
    <row r="49" spans="1:8" x14ac:dyDescent="0.25">
      <c r="A49" s="106"/>
      <c r="B49" s="457" t="s">
        <v>135</v>
      </c>
      <c r="C49" s="457"/>
      <c r="D49" s="262"/>
      <c r="E49" s="262"/>
      <c r="F49" s="262"/>
      <c r="G49" s="265"/>
      <c r="H49" s="266"/>
    </row>
    <row r="50" spans="1:8" x14ac:dyDescent="0.25">
      <c r="A50" s="106"/>
      <c r="B50" s="425"/>
      <c r="C50" s="425"/>
      <c r="D50" s="262"/>
      <c r="E50" s="262"/>
      <c r="F50" s="262"/>
      <c r="G50" s="265"/>
      <c r="H50" s="266"/>
    </row>
    <row r="51" spans="1:8" ht="21.95" customHeight="1" x14ac:dyDescent="0.25">
      <c r="A51" s="106"/>
      <c r="B51" s="88" t="s">
        <v>270</v>
      </c>
      <c r="C51" s="113"/>
      <c r="D51" s="140"/>
      <c r="E51" s="140"/>
      <c r="F51" s="140"/>
      <c r="G51" s="141"/>
      <c r="H51" s="142"/>
    </row>
    <row r="52" spans="1:8" x14ac:dyDescent="0.25">
      <c r="A52" s="106"/>
      <c r="B52" s="425"/>
      <c r="C52" s="425"/>
      <c r="D52" s="262"/>
      <c r="E52" s="262"/>
      <c r="F52" s="262"/>
      <c r="G52" s="265"/>
      <c r="H52" s="266"/>
    </row>
    <row r="53" spans="1:8" x14ac:dyDescent="0.25">
      <c r="A53" s="106"/>
      <c r="B53" s="425"/>
      <c r="C53" s="425"/>
      <c r="D53" s="262"/>
      <c r="E53" s="262"/>
      <c r="F53" s="262"/>
      <c r="G53" s="265"/>
      <c r="H53" s="266"/>
    </row>
    <row r="54" spans="1:8" x14ac:dyDescent="0.25">
      <c r="A54" s="106"/>
      <c r="B54" s="425"/>
      <c r="C54" s="425"/>
      <c r="D54" s="262"/>
      <c r="E54" s="262"/>
      <c r="F54" s="262"/>
      <c r="G54" s="265"/>
      <c r="H54" s="266"/>
    </row>
    <row r="55" spans="1:8" x14ac:dyDescent="0.25">
      <c r="A55" s="106"/>
      <c r="B55" s="425"/>
      <c r="C55" s="425"/>
      <c r="D55" s="262"/>
      <c r="E55" s="262"/>
      <c r="F55" s="262"/>
      <c r="G55" s="265"/>
      <c r="H55" s="266"/>
    </row>
    <row r="56" spans="1:8" x14ac:dyDescent="0.25">
      <c r="A56" s="106"/>
      <c r="B56" s="425"/>
      <c r="C56" s="425"/>
      <c r="D56" s="262"/>
      <c r="E56" s="262"/>
      <c r="F56" s="262"/>
      <c r="G56" s="265"/>
      <c r="H56" s="266"/>
    </row>
    <row r="57" spans="1:8" x14ac:dyDescent="0.25">
      <c r="A57" s="106"/>
      <c r="B57" s="425"/>
      <c r="C57" s="425"/>
      <c r="D57" s="262"/>
      <c r="E57" s="262"/>
      <c r="F57" s="262"/>
      <c r="G57" s="265"/>
      <c r="H57" s="266"/>
    </row>
    <row r="58" spans="1:8" x14ac:dyDescent="0.25">
      <c r="A58" s="106"/>
      <c r="B58" s="425"/>
      <c r="C58" s="425"/>
      <c r="D58" s="262"/>
      <c r="E58" s="262"/>
      <c r="F58" s="262"/>
      <c r="G58" s="265"/>
      <c r="H58" s="266"/>
    </row>
    <row r="59" spans="1:8" x14ac:dyDescent="0.25">
      <c r="A59" s="106"/>
      <c r="B59" s="425"/>
      <c r="C59" s="425"/>
      <c r="D59" s="262"/>
      <c r="E59" s="262"/>
      <c r="F59" s="262"/>
      <c r="G59" s="265"/>
      <c r="H59" s="266"/>
    </row>
    <row r="60" spans="1:8" x14ac:dyDescent="0.25">
      <c r="A60" s="106"/>
      <c r="B60" s="425"/>
      <c r="C60" s="425"/>
      <c r="D60" s="262"/>
      <c r="E60" s="262"/>
      <c r="F60" s="262"/>
      <c r="G60" s="265"/>
      <c r="H60" s="266"/>
    </row>
    <row r="61" spans="1:8" x14ac:dyDescent="0.25">
      <c r="A61" s="106"/>
      <c r="B61" s="425"/>
      <c r="C61" s="425"/>
      <c r="D61" s="262"/>
      <c r="E61" s="262"/>
      <c r="F61" s="262"/>
      <c r="G61" s="265"/>
      <c r="H61" s="266"/>
    </row>
    <row r="62" spans="1:8" x14ac:dyDescent="0.25">
      <c r="A62" s="106"/>
      <c r="B62" s="457" t="s">
        <v>135</v>
      </c>
      <c r="C62" s="457"/>
      <c r="D62" s="262"/>
      <c r="E62" s="262"/>
      <c r="F62" s="262"/>
      <c r="G62" s="265"/>
      <c r="H62" s="266"/>
    </row>
    <row r="63" spans="1:8" x14ac:dyDescent="0.25">
      <c r="A63" s="106"/>
      <c r="B63" s="425"/>
      <c r="C63" s="425"/>
      <c r="D63" s="262"/>
      <c r="E63" s="262"/>
      <c r="F63" s="262"/>
      <c r="G63" s="265"/>
      <c r="H63" s="266"/>
    </row>
    <row r="64" spans="1:8" x14ac:dyDescent="0.25">
      <c r="A64" s="106"/>
      <c r="B64" s="143"/>
      <c r="C64" s="120"/>
      <c r="D64" s="145">
        <f>SUM(D39:D63)</f>
        <v>0</v>
      </c>
      <c r="E64" s="145">
        <f>SUM(E39:E63)</f>
        <v>0</v>
      </c>
      <c r="F64" s="145">
        <f>SUM(F39:F63)</f>
        <v>0</v>
      </c>
      <c r="G64" s="145">
        <f>SUM(G39:G63)</f>
        <v>0</v>
      </c>
      <c r="H64" s="202">
        <f>SUM(H39:H63)</f>
        <v>0</v>
      </c>
    </row>
    <row r="65" spans="1:8" x14ac:dyDescent="0.25">
      <c r="A65" s="74" t="s">
        <v>113</v>
      </c>
      <c r="B65" s="50" t="s">
        <v>279</v>
      </c>
      <c r="C65" s="120"/>
      <c r="D65" s="147"/>
      <c r="E65" s="147"/>
      <c r="F65" s="147"/>
      <c r="G65" s="141"/>
      <c r="H65" s="142"/>
    </row>
    <row r="66" spans="1:8" x14ac:dyDescent="0.25">
      <c r="A66" s="106"/>
      <c r="C66" s="44" t="s">
        <v>265</v>
      </c>
      <c r="D66" s="145">
        <f>D64</f>
        <v>0</v>
      </c>
      <c r="E66" s="145">
        <f t="shared" ref="E66:H66" si="0">E64</f>
        <v>0</v>
      </c>
      <c r="F66" s="145">
        <f t="shared" si="0"/>
        <v>0</v>
      </c>
      <c r="G66" s="145">
        <f t="shared" si="0"/>
        <v>0</v>
      </c>
      <c r="H66" s="202">
        <f t="shared" si="0"/>
        <v>0</v>
      </c>
    </row>
    <row r="67" spans="1:8" x14ac:dyDescent="0.25">
      <c r="A67" s="106"/>
      <c r="C67" s="44" t="s">
        <v>266</v>
      </c>
      <c r="E67" s="300" t="e">
        <f>E64/D64</f>
        <v>#DIV/0!</v>
      </c>
      <c r="F67" s="300" t="e">
        <f>F64/D64</f>
        <v>#DIV/0!</v>
      </c>
      <c r="G67" s="300" t="e">
        <f>G64/D64</f>
        <v>#DIV/0!</v>
      </c>
      <c r="H67" s="301" t="e">
        <f>H64/D64</f>
        <v>#DIV/0!</v>
      </c>
    </row>
    <row r="68" spans="1:8" x14ac:dyDescent="0.25">
      <c r="A68" s="106"/>
      <c r="C68" s="44" t="s">
        <v>280</v>
      </c>
      <c r="E68" s="92" t="e">
        <f>IF(E67&gt;=(2/3),"Yes","No")</f>
        <v>#DIV/0!</v>
      </c>
      <c r="F68" s="92" t="e">
        <f>IF(F67&gt;=(2/3),"Yes","No")</f>
        <v>#DIV/0!</v>
      </c>
      <c r="G68" s="92" t="e">
        <f>IF(G67&gt;=(2/3),"Yes","No")</f>
        <v>#DIV/0!</v>
      </c>
      <c r="H68" s="151" t="e">
        <f>IF(H67&gt;=(2/3),"Yes","No")</f>
        <v>#DIV/0!</v>
      </c>
    </row>
    <row r="69" spans="1:8" x14ac:dyDescent="0.25">
      <c r="A69" s="106"/>
      <c r="E69" s="154" t="e">
        <f>IF(E68="No", "Note A", "Note B")</f>
        <v>#DIV/0!</v>
      </c>
      <c r="F69" s="154" t="e">
        <f>IF(F68="No", "Note A", "Note B")</f>
        <v>#DIV/0!</v>
      </c>
      <c r="G69" s="154" t="e">
        <f>IF(G68="No", "Note A", "Note B")</f>
        <v>#DIV/0!</v>
      </c>
      <c r="H69" s="184" t="e">
        <f>IF(H68="No", "Note A", "Note B")</f>
        <v>#DIV/0!</v>
      </c>
    </row>
    <row r="70" spans="1:8" x14ac:dyDescent="0.25">
      <c r="A70" s="106"/>
      <c r="E70" s="154"/>
      <c r="F70" s="154"/>
      <c r="G70" s="154"/>
      <c r="H70" s="184"/>
    </row>
    <row r="71" spans="1:8" ht="15" customHeight="1" x14ac:dyDescent="0.25">
      <c r="A71" s="106"/>
      <c r="B71" s="155" t="s">
        <v>273</v>
      </c>
      <c r="C71" s="143" t="s">
        <v>298</v>
      </c>
      <c r="D71" s="143"/>
      <c r="E71" s="143"/>
      <c r="F71" s="143"/>
      <c r="G71" s="143"/>
      <c r="H71" s="156"/>
    </row>
    <row r="72" spans="1:8" ht="15" customHeight="1" x14ac:dyDescent="0.25">
      <c r="A72" s="106"/>
      <c r="B72" s="155" t="s">
        <v>274</v>
      </c>
      <c r="C72" s="143" t="s">
        <v>335</v>
      </c>
      <c r="D72" s="143"/>
      <c r="E72" s="143"/>
      <c r="F72" s="143"/>
      <c r="G72" s="143"/>
      <c r="H72" s="156"/>
    </row>
    <row r="73" spans="1:8" x14ac:dyDescent="0.25">
      <c r="A73" s="106"/>
      <c r="B73" s="157"/>
      <c r="C73" s="143"/>
      <c r="D73" s="143"/>
      <c r="E73" s="143"/>
      <c r="F73" s="143"/>
      <c r="G73" s="143"/>
      <c r="H73" s="156"/>
    </row>
    <row r="74" spans="1:8" x14ac:dyDescent="0.25">
      <c r="A74" s="74" t="s">
        <v>114</v>
      </c>
      <c r="B74" s="50" t="s">
        <v>275</v>
      </c>
      <c r="E74" s="92"/>
      <c r="F74" s="92"/>
      <c r="G74" s="92"/>
      <c r="H74" s="151"/>
    </row>
    <row r="75" spans="1:8" x14ac:dyDescent="0.25">
      <c r="A75" s="106"/>
      <c r="B75" s="440" t="s">
        <v>349</v>
      </c>
      <c r="C75" s="440"/>
      <c r="D75" s="440"/>
      <c r="E75" s="440"/>
      <c r="F75" s="440"/>
      <c r="G75" s="440"/>
      <c r="H75" s="441"/>
    </row>
    <row r="76" spans="1:8" x14ac:dyDescent="0.25">
      <c r="A76" s="74"/>
      <c r="B76" s="440"/>
      <c r="C76" s="440"/>
      <c r="D76" s="440"/>
      <c r="E76" s="440"/>
      <c r="F76" s="440"/>
      <c r="G76" s="440"/>
      <c r="H76" s="441"/>
    </row>
    <row r="77" spans="1:8" x14ac:dyDescent="0.25">
      <c r="A77" s="74"/>
      <c r="E77" s="92"/>
      <c r="F77" s="92"/>
      <c r="G77" s="92"/>
      <c r="H77" s="151"/>
    </row>
    <row r="78" spans="1:8" x14ac:dyDescent="0.25">
      <c r="A78" s="74"/>
      <c r="B78" s="440" t="s">
        <v>346</v>
      </c>
      <c r="C78" s="440"/>
      <c r="D78" s="440"/>
      <c r="E78" s="440"/>
      <c r="F78" s="440"/>
      <c r="G78" s="440"/>
      <c r="H78" s="441"/>
    </row>
    <row r="79" spans="1:8" x14ac:dyDescent="0.25">
      <c r="A79" s="74"/>
      <c r="B79" s="440"/>
      <c r="C79" s="440"/>
      <c r="D79" s="440"/>
      <c r="E79" s="440"/>
      <c r="F79" s="440"/>
      <c r="G79" s="440"/>
      <c r="H79" s="441"/>
    </row>
    <row r="80" spans="1:8" x14ac:dyDescent="0.25">
      <c r="A80" s="74"/>
      <c r="B80" s="440"/>
      <c r="C80" s="440"/>
      <c r="D80" s="440"/>
      <c r="E80" s="440"/>
      <c r="F80" s="440"/>
      <c r="G80" s="440"/>
      <c r="H80" s="441"/>
    </row>
    <row r="81" spans="1:8" x14ac:dyDescent="0.25">
      <c r="A81" s="74"/>
      <c r="B81" s="440"/>
      <c r="C81" s="440"/>
      <c r="D81" s="440"/>
      <c r="E81" s="440"/>
      <c r="F81" s="440"/>
      <c r="G81" s="440"/>
      <c r="H81" s="441"/>
    </row>
    <row r="82" spans="1:8" x14ac:dyDescent="0.25">
      <c r="A82" s="74"/>
      <c r="E82" s="92"/>
      <c r="F82" s="92"/>
      <c r="G82" s="92"/>
      <c r="H82" s="151"/>
    </row>
    <row r="83" spans="1:8" x14ac:dyDescent="0.25">
      <c r="A83" s="74"/>
      <c r="B83" s="50" t="s">
        <v>395</v>
      </c>
      <c r="D83" s="426"/>
      <c r="E83" s="426"/>
      <c r="F83" s="426"/>
      <c r="G83" s="426"/>
      <c r="H83" s="427"/>
    </row>
    <row r="84" spans="1:8" x14ac:dyDescent="0.25">
      <c r="A84" s="74"/>
      <c r="C84" s="78"/>
      <c r="D84" s="78"/>
      <c r="E84" s="78"/>
      <c r="F84" s="78"/>
      <c r="G84" s="78"/>
      <c r="H84" s="79"/>
    </row>
    <row r="85" spans="1:8" x14ac:dyDescent="0.25">
      <c r="A85" s="74"/>
      <c r="D85" s="78"/>
      <c r="E85" s="158"/>
      <c r="F85" s="158"/>
      <c r="G85" s="158"/>
      <c r="H85" s="159"/>
    </row>
    <row r="86" spans="1:8" x14ac:dyDescent="0.25">
      <c r="A86" s="74"/>
      <c r="D86" s="78" t="s">
        <v>348</v>
      </c>
      <c r="E86" s="158" t="s">
        <v>277</v>
      </c>
      <c r="F86" s="158" t="s">
        <v>282</v>
      </c>
      <c r="G86" s="158"/>
      <c r="H86" s="159"/>
    </row>
    <row r="87" spans="1:8" x14ac:dyDescent="0.25">
      <c r="A87" s="74"/>
      <c r="B87" s="160" t="s">
        <v>347</v>
      </c>
      <c r="C87" s="84"/>
      <c r="D87" s="161" t="s">
        <v>285</v>
      </c>
      <c r="E87" s="162" t="s">
        <v>278</v>
      </c>
      <c r="F87" s="162" t="s">
        <v>281</v>
      </c>
      <c r="G87" s="203" t="s">
        <v>286</v>
      </c>
      <c r="H87" s="204"/>
    </row>
    <row r="88" spans="1:8" x14ac:dyDescent="0.25">
      <c r="A88" s="74"/>
      <c r="B88" s="44" t="s">
        <v>300</v>
      </c>
      <c r="E88" s="92"/>
      <c r="G88" s="92"/>
      <c r="H88" s="151"/>
    </row>
    <row r="89" spans="1:8" x14ac:dyDescent="0.25">
      <c r="A89" s="74"/>
      <c r="C89" s="163" t="e">
        <f>IF(E68="Yes", "Complete Analysis", "N/A - Do Not Complete")</f>
        <v>#DIV/0!</v>
      </c>
      <c r="D89" s="285"/>
      <c r="E89" s="262"/>
      <c r="F89" s="91" t="e">
        <f>E89/E95</f>
        <v>#DIV/0!</v>
      </c>
      <c r="G89" s="449"/>
      <c r="H89" s="450"/>
    </row>
    <row r="90" spans="1:8" x14ac:dyDescent="0.25">
      <c r="A90" s="74"/>
      <c r="D90" s="285"/>
      <c r="E90" s="262"/>
      <c r="F90" s="91" t="e">
        <f>E90/E95</f>
        <v>#DIV/0!</v>
      </c>
      <c r="G90" s="449"/>
      <c r="H90" s="450"/>
    </row>
    <row r="91" spans="1:8" x14ac:dyDescent="0.25">
      <c r="A91" s="74"/>
      <c r="D91" s="285"/>
      <c r="E91" s="262"/>
      <c r="F91" s="91" t="e">
        <f>E91/E95</f>
        <v>#DIV/0!</v>
      </c>
      <c r="G91" s="449"/>
      <c r="H91" s="450"/>
    </row>
    <row r="92" spans="1:8" x14ac:dyDescent="0.25">
      <c r="A92" s="74"/>
      <c r="D92" s="285"/>
      <c r="E92" s="262"/>
      <c r="F92" s="91" t="e">
        <f>E92/E95</f>
        <v>#DIV/0!</v>
      </c>
      <c r="G92" s="449"/>
      <c r="H92" s="450"/>
    </row>
    <row r="93" spans="1:8" x14ac:dyDescent="0.25">
      <c r="A93" s="74"/>
      <c r="D93" s="285"/>
      <c r="E93" s="262"/>
      <c r="F93" s="91" t="e">
        <f>E93/E95</f>
        <v>#DIV/0!</v>
      </c>
      <c r="G93" s="449"/>
      <c r="H93" s="450"/>
    </row>
    <row r="94" spans="1:8" x14ac:dyDescent="0.25">
      <c r="A94" s="74"/>
      <c r="D94" s="286"/>
      <c r="E94" s="268"/>
      <c r="F94" s="91" t="e">
        <f>E94/E95</f>
        <v>#DIV/0!</v>
      </c>
      <c r="G94" s="453"/>
      <c r="H94" s="454"/>
    </row>
    <row r="95" spans="1:8" x14ac:dyDescent="0.25">
      <c r="A95" s="74"/>
      <c r="C95" s="164"/>
      <c r="D95" s="164" t="s">
        <v>304</v>
      </c>
      <c r="E95" s="165">
        <f>SUM(E89:E94)</f>
        <v>0</v>
      </c>
      <c r="F95" s="92"/>
      <c r="G95" s="166" t="s">
        <v>287</v>
      </c>
      <c r="H95" s="290"/>
    </row>
    <row r="96" spans="1:8" x14ac:dyDescent="0.25">
      <c r="A96" s="74"/>
      <c r="E96" s="92"/>
      <c r="F96" s="92"/>
      <c r="G96" s="92"/>
      <c r="H96" s="151"/>
    </row>
    <row r="97" spans="1:8" x14ac:dyDescent="0.25">
      <c r="A97" s="74"/>
      <c r="B97" s="44" t="s">
        <v>301</v>
      </c>
      <c r="E97" s="92"/>
      <c r="F97" s="92"/>
      <c r="G97" s="92"/>
      <c r="H97" s="151"/>
    </row>
    <row r="98" spans="1:8" x14ac:dyDescent="0.25">
      <c r="A98" s="74"/>
      <c r="C98" s="163" t="e">
        <f>IF(F68="Yes", "Complete Analysis", "N/A - Do Not Complete")</f>
        <v>#DIV/0!</v>
      </c>
      <c r="D98" s="285"/>
      <c r="E98" s="262"/>
      <c r="F98" s="91" t="e">
        <f>E98/E104</f>
        <v>#DIV/0!</v>
      </c>
      <c r="G98" s="449"/>
      <c r="H98" s="450"/>
    </row>
    <row r="99" spans="1:8" x14ac:dyDescent="0.25">
      <c r="A99" s="74"/>
      <c r="D99" s="285"/>
      <c r="E99" s="262"/>
      <c r="F99" s="91" t="e">
        <f>E99/E104</f>
        <v>#DIV/0!</v>
      </c>
      <c r="G99" s="449"/>
      <c r="H99" s="450"/>
    </row>
    <row r="100" spans="1:8" x14ac:dyDescent="0.25">
      <c r="A100" s="74"/>
      <c r="D100" s="285"/>
      <c r="E100" s="262"/>
      <c r="F100" s="91" t="e">
        <f>E100/E104</f>
        <v>#DIV/0!</v>
      </c>
      <c r="G100" s="449"/>
      <c r="H100" s="450"/>
    </row>
    <row r="101" spans="1:8" x14ac:dyDescent="0.25">
      <c r="A101" s="74"/>
      <c r="D101" s="285"/>
      <c r="E101" s="262"/>
      <c r="F101" s="91" t="e">
        <f>E101/E104</f>
        <v>#DIV/0!</v>
      </c>
      <c r="G101" s="449"/>
      <c r="H101" s="450"/>
    </row>
    <row r="102" spans="1:8" x14ac:dyDescent="0.25">
      <c r="A102" s="74"/>
      <c r="D102" s="285"/>
      <c r="E102" s="262"/>
      <c r="F102" s="91" t="e">
        <f>E102/E104</f>
        <v>#DIV/0!</v>
      </c>
      <c r="G102" s="449"/>
      <c r="H102" s="450"/>
    </row>
    <row r="103" spans="1:8" x14ac:dyDescent="0.25">
      <c r="A103" s="74"/>
      <c r="D103" s="286"/>
      <c r="E103" s="268"/>
      <c r="F103" s="91" t="e">
        <f>E103/E104</f>
        <v>#DIV/0!</v>
      </c>
      <c r="G103" s="453"/>
      <c r="H103" s="454"/>
    </row>
    <row r="104" spans="1:8" x14ac:dyDescent="0.25">
      <c r="A104" s="74"/>
      <c r="D104" s="164" t="s">
        <v>305</v>
      </c>
      <c r="E104" s="165">
        <f>SUM(E98:E103)</f>
        <v>0</v>
      </c>
      <c r="F104" s="92"/>
      <c r="G104" s="166" t="s">
        <v>287</v>
      </c>
      <c r="H104" s="290"/>
    </row>
    <row r="105" spans="1:8" x14ac:dyDescent="0.25">
      <c r="A105" s="74"/>
      <c r="D105" s="164"/>
      <c r="E105" s="140"/>
      <c r="F105" s="92"/>
      <c r="G105" s="166"/>
      <c r="H105" s="206"/>
    </row>
    <row r="106" spans="1:8" x14ac:dyDescent="0.25">
      <c r="A106" s="106"/>
      <c r="B106" s="44" t="s">
        <v>302</v>
      </c>
      <c r="E106" s="92"/>
      <c r="F106" s="92"/>
      <c r="G106" s="92"/>
      <c r="H106" s="151"/>
    </row>
    <row r="107" spans="1:8" x14ac:dyDescent="0.25">
      <c r="A107" s="106"/>
      <c r="C107" s="163" t="e">
        <f>IF(G68="Yes", "Complete Analysis", "N/A - Do Not Complete")</f>
        <v>#DIV/0!</v>
      </c>
      <c r="D107" s="285"/>
      <c r="E107" s="262"/>
      <c r="F107" s="91" t="e">
        <f>E107/E113</f>
        <v>#DIV/0!</v>
      </c>
      <c r="G107" s="449"/>
      <c r="H107" s="450"/>
    </row>
    <row r="108" spans="1:8" x14ac:dyDescent="0.25">
      <c r="A108" s="106"/>
      <c r="D108" s="285"/>
      <c r="E108" s="262"/>
      <c r="F108" s="91" t="e">
        <f>E108/E113</f>
        <v>#DIV/0!</v>
      </c>
      <c r="G108" s="449"/>
      <c r="H108" s="450"/>
    </row>
    <row r="109" spans="1:8" x14ac:dyDescent="0.25">
      <c r="A109" s="106"/>
      <c r="D109" s="285"/>
      <c r="E109" s="262"/>
      <c r="F109" s="91" t="e">
        <f>E109/E113</f>
        <v>#DIV/0!</v>
      </c>
      <c r="G109" s="449"/>
      <c r="H109" s="450"/>
    </row>
    <row r="110" spans="1:8" x14ac:dyDescent="0.25">
      <c r="A110" s="106"/>
      <c r="D110" s="285"/>
      <c r="E110" s="262"/>
      <c r="F110" s="91" t="e">
        <f>E110/E113</f>
        <v>#DIV/0!</v>
      </c>
      <c r="G110" s="449"/>
      <c r="H110" s="450"/>
    </row>
    <row r="111" spans="1:8" x14ac:dyDescent="0.25">
      <c r="A111" s="106"/>
      <c r="D111" s="285"/>
      <c r="E111" s="262"/>
      <c r="F111" s="91" t="e">
        <f>E111/E113</f>
        <v>#DIV/0!</v>
      </c>
      <c r="G111" s="449"/>
      <c r="H111" s="450"/>
    </row>
    <row r="112" spans="1:8" x14ac:dyDescent="0.25">
      <c r="A112" s="106"/>
      <c r="D112" s="286"/>
      <c r="E112" s="268"/>
      <c r="F112" s="91" t="e">
        <f>E112/E113</f>
        <v>#DIV/0!</v>
      </c>
      <c r="G112" s="453"/>
      <c r="H112" s="454"/>
    </row>
    <row r="113" spans="1:8" x14ac:dyDescent="0.25">
      <c r="A113" s="106"/>
      <c r="D113" s="164" t="s">
        <v>306</v>
      </c>
      <c r="E113" s="165">
        <f>SUM(E107:E112)</f>
        <v>0</v>
      </c>
      <c r="F113" s="92"/>
      <c r="G113" s="166" t="s">
        <v>287</v>
      </c>
      <c r="H113" s="290"/>
    </row>
    <row r="114" spans="1:8" x14ac:dyDescent="0.25">
      <c r="A114" s="106"/>
      <c r="E114" s="92"/>
      <c r="F114" s="92"/>
      <c r="G114" s="92"/>
      <c r="H114" s="151"/>
    </row>
    <row r="115" spans="1:8" x14ac:dyDescent="0.25">
      <c r="A115" s="106"/>
      <c r="B115" s="44" t="s">
        <v>303</v>
      </c>
      <c r="E115" s="92"/>
      <c r="F115" s="92"/>
      <c r="G115" s="92"/>
      <c r="H115" s="151"/>
    </row>
    <row r="116" spans="1:8" x14ac:dyDescent="0.25">
      <c r="A116" s="106"/>
      <c r="C116" s="163" t="e">
        <f>IF(H68="Yes", "Complete Analysis", "N/A - Do Not Complete")</f>
        <v>#DIV/0!</v>
      </c>
      <c r="D116" s="285"/>
      <c r="E116" s="262"/>
      <c r="F116" s="91" t="e">
        <f>E116/E122</f>
        <v>#DIV/0!</v>
      </c>
      <c r="G116" s="449"/>
      <c r="H116" s="450"/>
    </row>
    <row r="117" spans="1:8" x14ac:dyDescent="0.25">
      <c r="A117" s="106"/>
      <c r="C117" s="163"/>
      <c r="D117" s="285"/>
      <c r="E117" s="262"/>
      <c r="F117" s="91" t="e">
        <f>E117/E122</f>
        <v>#DIV/0!</v>
      </c>
      <c r="G117" s="449"/>
      <c r="H117" s="450"/>
    </row>
    <row r="118" spans="1:8" x14ac:dyDescent="0.25">
      <c r="A118" s="106"/>
      <c r="C118" s="163"/>
      <c r="D118" s="285"/>
      <c r="E118" s="262"/>
      <c r="F118" s="91" t="e">
        <f>E118/E122</f>
        <v>#DIV/0!</v>
      </c>
      <c r="G118" s="449"/>
      <c r="H118" s="450"/>
    </row>
    <row r="119" spans="1:8" x14ac:dyDescent="0.25">
      <c r="A119" s="106"/>
      <c r="C119" s="163"/>
      <c r="D119" s="285"/>
      <c r="E119" s="262"/>
      <c r="F119" s="91" t="e">
        <f>E119/E122</f>
        <v>#DIV/0!</v>
      </c>
      <c r="G119" s="449"/>
      <c r="H119" s="450"/>
    </row>
    <row r="120" spans="1:8" x14ac:dyDescent="0.25">
      <c r="A120" s="106"/>
      <c r="C120" s="163"/>
      <c r="D120" s="285"/>
      <c r="E120" s="262"/>
      <c r="F120" s="91" t="e">
        <f>E120/E122</f>
        <v>#DIV/0!</v>
      </c>
      <c r="G120" s="449"/>
      <c r="H120" s="450"/>
    </row>
    <row r="121" spans="1:8" x14ac:dyDescent="0.25">
      <c r="A121" s="106"/>
      <c r="C121" s="163"/>
      <c r="D121" s="286"/>
      <c r="E121" s="268"/>
      <c r="F121" s="91" t="e">
        <f>E121/E122</f>
        <v>#DIV/0!</v>
      </c>
      <c r="G121" s="453"/>
      <c r="H121" s="454"/>
    </row>
    <row r="122" spans="1:8" x14ac:dyDescent="0.25">
      <c r="A122" s="106"/>
      <c r="C122" s="163"/>
      <c r="D122" s="164" t="s">
        <v>307</v>
      </c>
      <c r="E122" s="165">
        <f>SUM(E116:E121)</f>
        <v>0</v>
      </c>
      <c r="F122" s="91"/>
      <c r="G122" s="166" t="s">
        <v>287</v>
      </c>
      <c r="H122" s="290"/>
    </row>
    <row r="123" spans="1:8" ht="15.75" thickBot="1" x14ac:dyDescent="0.3">
      <c r="A123" s="121"/>
      <c r="B123" s="96"/>
      <c r="C123" s="169"/>
      <c r="D123" s="170"/>
      <c r="E123" s="170"/>
      <c r="F123" s="171"/>
      <c r="G123" s="97"/>
      <c r="H123" s="172"/>
    </row>
    <row r="124" spans="1:8" ht="15.75" thickBot="1" x14ac:dyDescent="0.3">
      <c r="C124" s="163"/>
      <c r="E124" s="140"/>
      <c r="F124" s="92"/>
      <c r="G124" s="92"/>
      <c r="H124" s="92"/>
    </row>
    <row r="125" spans="1:8" ht="16.5" thickBot="1" x14ac:dyDescent="0.3">
      <c r="A125" s="412" t="s">
        <v>405</v>
      </c>
      <c r="B125" s="413"/>
      <c r="C125" s="413"/>
      <c r="D125" s="413"/>
      <c r="E125" s="413"/>
      <c r="F125" s="413"/>
      <c r="G125" s="413"/>
      <c r="H125" s="414"/>
    </row>
    <row r="126" spans="1:8" ht="15" customHeight="1" x14ac:dyDescent="0.25">
      <c r="A126" s="74" t="s">
        <v>116</v>
      </c>
      <c r="B126" s="75" t="s">
        <v>351</v>
      </c>
      <c r="C126" s="75"/>
      <c r="D126" s="75"/>
      <c r="E126" s="75"/>
      <c r="F126" s="75"/>
      <c r="G126" s="75"/>
      <c r="H126" s="207"/>
    </row>
    <row r="127" spans="1:8" x14ac:dyDescent="0.25">
      <c r="A127" s="106"/>
      <c r="H127" s="76"/>
    </row>
    <row r="128" spans="1:8" x14ac:dyDescent="0.25">
      <c r="A128" s="74"/>
      <c r="B128" s="50" t="s">
        <v>395</v>
      </c>
      <c r="D128" s="426"/>
      <c r="E128" s="426"/>
      <c r="F128" s="426"/>
      <c r="G128" s="426"/>
      <c r="H128" s="427"/>
    </row>
    <row r="129" spans="1:8" x14ac:dyDescent="0.25">
      <c r="A129" s="74"/>
      <c r="C129" s="78"/>
      <c r="D129" s="78"/>
      <c r="E129" s="78"/>
      <c r="F129" s="78"/>
      <c r="G129" s="78"/>
      <c r="H129" s="79"/>
    </row>
    <row r="130" spans="1:8" x14ac:dyDescent="0.25">
      <c r="A130" s="106"/>
      <c r="E130" s="471" t="s">
        <v>272</v>
      </c>
      <c r="F130" s="472"/>
      <c r="G130" s="472"/>
      <c r="H130" s="473"/>
    </row>
    <row r="131" spans="1:8" x14ac:dyDescent="0.25">
      <c r="A131" s="106"/>
      <c r="E131" s="80" t="s">
        <v>120</v>
      </c>
      <c r="F131" s="80" t="s">
        <v>120</v>
      </c>
      <c r="G131" s="80" t="s">
        <v>120</v>
      </c>
      <c r="H131" s="81" t="s">
        <v>120</v>
      </c>
    </row>
    <row r="132" spans="1:8" x14ac:dyDescent="0.25">
      <c r="A132" s="106"/>
      <c r="E132" s="80" t="s">
        <v>239</v>
      </c>
      <c r="F132" s="80" t="s">
        <v>294</v>
      </c>
      <c r="G132" s="80" t="s">
        <v>295</v>
      </c>
      <c r="H132" s="81" t="s">
        <v>296</v>
      </c>
    </row>
    <row r="133" spans="1:8" x14ac:dyDescent="0.25">
      <c r="A133" s="106"/>
      <c r="B133" s="82" t="s">
        <v>181</v>
      </c>
      <c r="C133" s="83"/>
      <c r="D133" s="84"/>
      <c r="E133" s="83" t="s">
        <v>177</v>
      </c>
      <c r="F133" s="83" t="s">
        <v>241</v>
      </c>
      <c r="G133" s="83" t="s">
        <v>240</v>
      </c>
      <c r="H133" s="135" t="s">
        <v>297</v>
      </c>
    </row>
    <row r="134" spans="1:8" ht="21.95" customHeight="1" x14ac:dyDescent="0.25">
      <c r="A134" s="106"/>
      <c r="B134" s="88" t="s">
        <v>269</v>
      </c>
      <c r="C134" s="80"/>
      <c r="D134" s="80"/>
      <c r="E134" s="80"/>
      <c r="F134" s="80"/>
      <c r="G134" s="80"/>
      <c r="H134" s="81"/>
    </row>
    <row r="135" spans="1:8" ht="15" customHeight="1" x14ac:dyDescent="0.25">
      <c r="A135" s="106"/>
      <c r="B135" s="476"/>
      <c r="C135" s="476"/>
      <c r="D135" s="476"/>
      <c r="E135" s="267"/>
      <c r="F135" s="267"/>
      <c r="G135" s="282"/>
      <c r="H135" s="283"/>
    </row>
    <row r="136" spans="1:8" x14ac:dyDescent="0.25">
      <c r="A136" s="106"/>
      <c r="B136" s="433"/>
      <c r="C136" s="448"/>
      <c r="D136" s="434"/>
      <c r="E136" s="267"/>
      <c r="F136" s="267"/>
      <c r="G136" s="282"/>
      <c r="H136" s="283"/>
    </row>
    <row r="137" spans="1:8" x14ac:dyDescent="0.25">
      <c r="A137" s="106"/>
      <c r="B137" s="433"/>
      <c r="C137" s="448"/>
      <c r="D137" s="434"/>
      <c r="E137" s="267"/>
      <c r="F137" s="267"/>
      <c r="G137" s="282"/>
      <c r="H137" s="283"/>
    </row>
    <row r="138" spans="1:8" x14ac:dyDescent="0.25">
      <c r="A138" s="106"/>
      <c r="B138" s="433"/>
      <c r="C138" s="448"/>
      <c r="D138" s="434"/>
      <c r="E138" s="267"/>
      <c r="F138" s="267"/>
      <c r="G138" s="282"/>
      <c r="H138" s="283"/>
    </row>
    <row r="139" spans="1:8" x14ac:dyDescent="0.25">
      <c r="A139" s="106"/>
      <c r="B139" s="433"/>
      <c r="C139" s="448"/>
      <c r="D139" s="434"/>
      <c r="E139" s="267"/>
      <c r="F139" s="267"/>
      <c r="G139" s="282"/>
      <c r="H139" s="283"/>
    </row>
    <row r="140" spans="1:8" x14ac:dyDescent="0.25">
      <c r="A140" s="106"/>
      <c r="B140" s="433"/>
      <c r="C140" s="448"/>
      <c r="D140" s="434"/>
      <c r="E140" s="267"/>
      <c r="F140" s="267"/>
      <c r="G140" s="282"/>
      <c r="H140" s="283"/>
    </row>
    <row r="141" spans="1:8" x14ac:dyDescent="0.25">
      <c r="A141" s="106"/>
      <c r="B141" s="433"/>
      <c r="C141" s="448"/>
      <c r="D141" s="434"/>
      <c r="E141" s="267"/>
      <c r="F141" s="267"/>
      <c r="G141" s="282"/>
      <c r="H141" s="283"/>
    </row>
    <row r="142" spans="1:8" x14ac:dyDescent="0.25">
      <c r="A142" s="106"/>
      <c r="B142" s="433"/>
      <c r="C142" s="448"/>
      <c r="D142" s="434"/>
      <c r="E142" s="267"/>
      <c r="F142" s="267"/>
      <c r="G142" s="282"/>
      <c r="H142" s="283"/>
    </row>
    <row r="143" spans="1:8" x14ac:dyDescent="0.25">
      <c r="A143" s="106"/>
      <c r="B143" s="433"/>
      <c r="C143" s="448"/>
      <c r="D143" s="434"/>
      <c r="E143" s="267"/>
      <c r="F143" s="267"/>
      <c r="G143" s="282"/>
      <c r="H143" s="283"/>
    </row>
    <row r="144" spans="1:8" x14ac:dyDescent="0.25">
      <c r="A144" s="106"/>
      <c r="B144" s="433"/>
      <c r="C144" s="448"/>
      <c r="D144" s="434"/>
      <c r="E144" s="267"/>
      <c r="F144" s="267"/>
      <c r="G144" s="282"/>
      <c r="H144" s="283"/>
    </row>
    <row r="145" spans="1:8" x14ac:dyDescent="0.25">
      <c r="A145" s="106"/>
      <c r="B145" s="428" t="s">
        <v>135</v>
      </c>
      <c r="C145" s="429"/>
      <c r="D145" s="430"/>
      <c r="E145" s="267"/>
      <c r="F145" s="267"/>
      <c r="G145" s="282"/>
      <c r="H145" s="283"/>
    </row>
    <row r="146" spans="1:8" x14ac:dyDescent="0.25">
      <c r="A146" s="106"/>
      <c r="B146" s="433"/>
      <c r="C146" s="448"/>
      <c r="D146" s="434"/>
      <c r="E146" s="267"/>
      <c r="F146" s="267"/>
      <c r="G146" s="282"/>
      <c r="H146" s="283"/>
    </row>
    <row r="147" spans="1:8" ht="21.95" customHeight="1" x14ac:dyDescent="0.25">
      <c r="A147" s="106"/>
      <c r="B147" s="88" t="s">
        <v>270</v>
      </c>
      <c r="C147" s="113"/>
      <c r="D147" s="140"/>
      <c r="E147" s="140"/>
      <c r="F147" s="140"/>
      <c r="G147" s="141"/>
      <c r="H147" s="142"/>
    </row>
    <row r="148" spans="1:8" ht="15" customHeight="1" x14ac:dyDescent="0.25">
      <c r="A148" s="106"/>
      <c r="B148" s="433"/>
      <c r="C148" s="448"/>
      <c r="D148" s="434"/>
      <c r="E148" s="267"/>
      <c r="F148" s="267"/>
      <c r="G148" s="282"/>
      <c r="H148" s="283"/>
    </row>
    <row r="149" spans="1:8" x14ac:dyDescent="0.25">
      <c r="A149" s="106"/>
      <c r="B149" s="433"/>
      <c r="C149" s="448"/>
      <c r="D149" s="434"/>
      <c r="E149" s="267"/>
      <c r="F149" s="267"/>
      <c r="G149" s="282"/>
      <c r="H149" s="283"/>
    </row>
    <row r="150" spans="1:8" x14ac:dyDescent="0.25">
      <c r="A150" s="106"/>
      <c r="B150" s="433"/>
      <c r="C150" s="448"/>
      <c r="D150" s="434"/>
      <c r="E150" s="267"/>
      <c r="F150" s="267"/>
      <c r="G150" s="282"/>
      <c r="H150" s="283"/>
    </row>
    <row r="151" spans="1:8" x14ac:dyDescent="0.25">
      <c r="A151" s="106"/>
      <c r="B151" s="433"/>
      <c r="C151" s="448"/>
      <c r="D151" s="434"/>
      <c r="E151" s="267"/>
      <c r="F151" s="267"/>
      <c r="G151" s="282"/>
      <c r="H151" s="283"/>
    </row>
    <row r="152" spans="1:8" x14ac:dyDescent="0.25">
      <c r="A152" s="106"/>
      <c r="B152" s="433"/>
      <c r="C152" s="448"/>
      <c r="D152" s="434"/>
      <c r="E152" s="267"/>
      <c r="F152" s="267"/>
      <c r="G152" s="282"/>
      <c r="H152" s="283"/>
    </row>
    <row r="153" spans="1:8" x14ac:dyDescent="0.25">
      <c r="A153" s="106"/>
      <c r="B153" s="433"/>
      <c r="C153" s="448"/>
      <c r="D153" s="434"/>
      <c r="E153" s="267"/>
      <c r="F153" s="267"/>
      <c r="G153" s="282"/>
      <c r="H153" s="283"/>
    </row>
    <row r="154" spans="1:8" x14ac:dyDescent="0.25">
      <c r="A154" s="106"/>
      <c r="B154" s="433"/>
      <c r="C154" s="448"/>
      <c r="D154" s="434"/>
      <c r="E154" s="267"/>
      <c r="F154" s="267"/>
      <c r="G154" s="282"/>
      <c r="H154" s="283"/>
    </row>
    <row r="155" spans="1:8" x14ac:dyDescent="0.25">
      <c r="A155" s="106"/>
      <c r="B155" s="433"/>
      <c r="C155" s="448"/>
      <c r="D155" s="434"/>
      <c r="E155" s="267"/>
      <c r="F155" s="267"/>
      <c r="G155" s="282"/>
      <c r="H155" s="283"/>
    </row>
    <row r="156" spans="1:8" x14ac:dyDescent="0.25">
      <c r="A156" s="106"/>
      <c r="B156" s="433"/>
      <c r="C156" s="448"/>
      <c r="D156" s="434"/>
      <c r="E156" s="267"/>
      <c r="F156" s="267"/>
      <c r="G156" s="282"/>
      <c r="H156" s="283"/>
    </row>
    <row r="157" spans="1:8" x14ac:dyDescent="0.25">
      <c r="A157" s="106"/>
      <c r="B157" s="433"/>
      <c r="C157" s="448"/>
      <c r="D157" s="434"/>
      <c r="E157" s="267"/>
      <c r="F157" s="267"/>
      <c r="G157" s="282"/>
      <c r="H157" s="283"/>
    </row>
    <row r="158" spans="1:8" x14ac:dyDescent="0.25">
      <c r="A158" s="106"/>
      <c r="B158" s="428" t="s">
        <v>135</v>
      </c>
      <c r="C158" s="429"/>
      <c r="D158" s="430"/>
      <c r="E158" s="267"/>
      <c r="F158" s="267"/>
      <c r="G158" s="282"/>
      <c r="H158" s="283"/>
    </row>
    <row r="159" spans="1:8" x14ac:dyDescent="0.25">
      <c r="A159" s="106"/>
      <c r="B159" s="433"/>
      <c r="C159" s="448"/>
      <c r="D159" s="434"/>
      <c r="E159" s="267"/>
      <c r="F159" s="267"/>
      <c r="G159" s="282"/>
      <c r="H159" s="283"/>
    </row>
    <row r="160" spans="1:8" x14ac:dyDescent="0.25">
      <c r="A160" s="106"/>
      <c r="B160" s="143"/>
      <c r="C160" s="120"/>
      <c r="D160" s="208"/>
      <c r="E160" s="208"/>
      <c r="F160" s="208"/>
      <c r="G160" s="208"/>
      <c r="H160" s="209"/>
    </row>
    <row r="161" spans="1:8" x14ac:dyDescent="0.25">
      <c r="A161" s="74" t="s">
        <v>117</v>
      </c>
      <c r="B161" s="118" t="s">
        <v>318</v>
      </c>
      <c r="C161" s="119"/>
      <c r="D161" s="119"/>
      <c r="E161" s="120"/>
      <c r="F161" s="120"/>
      <c r="G161" s="120"/>
      <c r="H161" s="173"/>
    </row>
    <row r="162" spans="1:8" x14ac:dyDescent="0.25">
      <c r="A162" s="106"/>
      <c r="B162" s="423"/>
      <c r="C162" s="423"/>
      <c r="D162" s="423"/>
      <c r="E162" s="423"/>
      <c r="F162" s="423"/>
      <c r="G162" s="423"/>
      <c r="H162" s="424"/>
    </row>
    <row r="163" spans="1:8" x14ac:dyDescent="0.25">
      <c r="A163" s="106"/>
      <c r="B163" s="423"/>
      <c r="C163" s="423"/>
      <c r="D163" s="423"/>
      <c r="E163" s="423"/>
      <c r="F163" s="423"/>
      <c r="G163" s="423"/>
      <c r="H163" s="424"/>
    </row>
    <row r="164" spans="1:8" ht="15.75" thickBot="1" x14ac:dyDescent="0.3">
      <c r="A164" s="121"/>
      <c r="B164" s="174"/>
      <c r="C164" s="175"/>
      <c r="D164" s="175"/>
      <c r="E164" s="175"/>
      <c r="F164" s="175"/>
      <c r="G164" s="175"/>
      <c r="H164" s="210"/>
    </row>
    <row r="165" spans="1:8" x14ac:dyDescent="0.25">
      <c r="B165" s="138"/>
      <c r="C165" s="120"/>
      <c r="D165" s="120"/>
      <c r="E165" s="120"/>
      <c r="F165" s="120"/>
      <c r="G165" s="120"/>
      <c r="H165" s="120"/>
    </row>
  </sheetData>
  <sheetProtection algorithmName="SHA-512" hashValue="wQ2LvEtRR4zEaVLFGqGUwcpcofTnvE3mA25+MEqabAhV0OzmPkpSIt9F3qB+Sl5BC0TbFCMw+BWn9hU203nWoQ==" saltValue="bCiw2LGs1vKmLfripN9eQA==" spinCount="100000" sheet="1" objects="1" scenarios="1" insertRows="0"/>
  <mergeCells count="86">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 ref="B162:H163"/>
    <mergeCell ref="B153:D153"/>
    <mergeCell ref="B154:D154"/>
    <mergeCell ref="B155:D155"/>
    <mergeCell ref="B156:D156"/>
    <mergeCell ref="B157:D157"/>
    <mergeCell ref="B138:D138"/>
    <mergeCell ref="B139:D139"/>
    <mergeCell ref="B140:D140"/>
    <mergeCell ref="B141:D141"/>
    <mergeCell ref="A125:H125"/>
    <mergeCell ref="D128:H128"/>
    <mergeCell ref="E130:H130"/>
    <mergeCell ref="B135:D135"/>
    <mergeCell ref="B136:D136"/>
    <mergeCell ref="G117:H117"/>
    <mergeCell ref="G118:H118"/>
    <mergeCell ref="G119:H119"/>
    <mergeCell ref="G120:H120"/>
    <mergeCell ref="G121:H121"/>
    <mergeCell ref="G109:H109"/>
    <mergeCell ref="G110:H110"/>
    <mergeCell ref="G111:H111"/>
    <mergeCell ref="G112:H112"/>
    <mergeCell ref="G116:H116"/>
    <mergeCell ref="G101:H101"/>
    <mergeCell ref="G102:H102"/>
    <mergeCell ref="G103:H103"/>
    <mergeCell ref="G107:H107"/>
    <mergeCell ref="G108:H108"/>
    <mergeCell ref="G93:H93"/>
    <mergeCell ref="G94:H94"/>
    <mergeCell ref="G98:H98"/>
    <mergeCell ref="G99:H99"/>
    <mergeCell ref="G100:H100"/>
    <mergeCell ref="D83:H83"/>
    <mergeCell ref="G89:H89"/>
    <mergeCell ref="G90:H90"/>
    <mergeCell ref="G91:H91"/>
    <mergeCell ref="G92:H92"/>
    <mergeCell ref="B61:C61"/>
    <mergeCell ref="B62:C62"/>
    <mergeCell ref="B63:C63"/>
    <mergeCell ref="B75:H76"/>
    <mergeCell ref="B78:H81"/>
    <mergeCell ref="B56:C56"/>
    <mergeCell ref="B57:C57"/>
    <mergeCell ref="B58:C58"/>
    <mergeCell ref="B59:C59"/>
    <mergeCell ref="B60:C60"/>
    <mergeCell ref="B50:C50"/>
    <mergeCell ref="B52:C52"/>
    <mergeCell ref="B53:C53"/>
    <mergeCell ref="B54:C54"/>
    <mergeCell ref="B55:C55"/>
    <mergeCell ref="B45:C45"/>
    <mergeCell ref="B46:C46"/>
    <mergeCell ref="B47:C47"/>
    <mergeCell ref="B48:C48"/>
    <mergeCell ref="B49:C49"/>
    <mergeCell ref="B40:C40"/>
    <mergeCell ref="B41:C41"/>
    <mergeCell ref="B42:C42"/>
    <mergeCell ref="B43:C43"/>
    <mergeCell ref="B44:C44"/>
    <mergeCell ref="A27:H27"/>
    <mergeCell ref="B28:H29"/>
    <mergeCell ref="D32:H32"/>
    <mergeCell ref="E34:H34"/>
    <mergeCell ref="B39:C39"/>
  </mergeCells>
  <conditionalFormatting sqref="A27:H164">
    <cfRule type="expression" dxfId="79" priority="1">
      <formula>AND($F$11="no",$F$13="no",$F$15="no",$F$17="no")</formula>
    </cfRule>
  </conditionalFormatting>
  <conditionalFormatting sqref="E39:E50 E52:E64 E66:E69 B88:H95 E135:E146 E148:E159">
    <cfRule type="expression" dxfId="78" priority="5">
      <formula>$F$11="no"</formula>
    </cfRule>
  </conditionalFormatting>
  <conditionalFormatting sqref="F39:F50 F52:F64 F66:F69 B97:H104 F135:F146 F148:F159">
    <cfRule type="expression" dxfId="77" priority="4">
      <formula>$F$13="no"</formula>
    </cfRule>
  </conditionalFormatting>
  <conditionalFormatting sqref="G39:G50 G52:G64 G66:G69 B106:H113 G135:G146 G148:G159">
    <cfRule type="expression" dxfId="76" priority="3">
      <formula>$F$15="no"</formula>
    </cfRule>
  </conditionalFormatting>
  <conditionalFormatting sqref="H39:H50 H52:H64 H66:H69 B115:H122 H135:H146 H148:H159">
    <cfRule type="expression" dxfId="75"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'Yes or No'!$A:$A</xm:f>
          </x14:formula1>
          <xm:sqref>F13 F15 F17 F11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H164"/>
  <sheetViews>
    <sheetView showGridLines="0" zoomScaleNormal="100" workbookViewId="0">
      <pane ySplit="7" topLeftCell="A8" activePane="bottomLeft" state="frozen"/>
      <selection pane="bottomLeft" activeCell="A2" sqref="A2"/>
    </sheetView>
  </sheetViews>
  <sheetFormatPr defaultColWidth="9.140625" defaultRowHeight="15" x14ac:dyDescent="0.25"/>
  <cols>
    <col min="1" max="1" width="3" style="44" customWidth="1"/>
    <col min="2" max="2" width="12.5703125" style="44" customWidth="1"/>
    <col min="3" max="3" width="45" style="44" customWidth="1"/>
    <col min="4" max="4" width="15.85546875" style="44" customWidth="1"/>
    <col min="5" max="8" width="18.140625" style="44" customWidth="1"/>
    <col min="9" max="16384" width="9.140625" style="44"/>
  </cols>
  <sheetData>
    <row r="1" spans="1:8" ht="18.75" customHeight="1" x14ac:dyDescent="0.3">
      <c r="A1" s="43" t="str">
        <f>'Cover and Instructions'!A1</f>
        <v>Georgia Traditional Medicaid (Fee-for-Service) MHPAEA Parity</v>
      </c>
      <c r="H1" s="45" t="s">
        <v>524</v>
      </c>
    </row>
    <row r="2" spans="1:8" ht="26.25" x14ac:dyDescent="0.4">
      <c r="A2" s="46" t="s">
        <v>16</v>
      </c>
    </row>
    <row r="3" spans="1:8" ht="21" x14ac:dyDescent="0.35">
      <c r="A3" s="48" t="s">
        <v>344</v>
      </c>
    </row>
    <row r="5" spans="1:8" x14ac:dyDescent="0.25">
      <c r="A5" s="50" t="s">
        <v>0</v>
      </c>
      <c r="C5" s="51" t="str">
        <f>'Cover and Instructions'!$D$4</f>
        <v>Georgia Traditional Medicaid</v>
      </c>
      <c r="D5" s="51"/>
      <c r="E5" s="51"/>
      <c r="F5" s="51"/>
      <c r="G5" s="51"/>
      <c r="H5" s="51"/>
    </row>
    <row r="6" spans="1:8" x14ac:dyDescent="0.25">
      <c r="A6" s="50" t="s">
        <v>473</v>
      </c>
      <c r="C6" s="51" t="str">
        <f>'Cover and Instructions'!D5</f>
        <v>Fee-For-Service</v>
      </c>
      <c r="D6" s="51"/>
      <c r="E6" s="51"/>
      <c r="F6" s="51"/>
      <c r="G6" s="51"/>
      <c r="H6" s="51"/>
    </row>
    <row r="7" spans="1:8" ht="15.75" thickBot="1" x14ac:dyDescent="0.3"/>
    <row r="8" spans="1:8" x14ac:dyDescent="0.25">
      <c r="A8" s="53" t="s">
        <v>357</v>
      </c>
      <c r="B8" s="54"/>
      <c r="C8" s="54"/>
      <c r="D8" s="54"/>
      <c r="E8" s="54"/>
      <c r="F8" s="54"/>
      <c r="G8" s="54"/>
      <c r="H8" s="55"/>
    </row>
    <row r="9" spans="1:8" ht="15" customHeight="1" x14ac:dyDescent="0.25">
      <c r="A9" s="56" t="s">
        <v>356</v>
      </c>
      <c r="B9" s="57"/>
      <c r="C9" s="57"/>
      <c r="D9" s="57"/>
      <c r="E9" s="57"/>
      <c r="F9" s="57"/>
      <c r="G9" s="57"/>
      <c r="H9" s="58"/>
    </row>
    <row r="10" spans="1:8" x14ac:dyDescent="0.25">
      <c r="A10" s="59"/>
      <c r="B10" s="60"/>
      <c r="C10" s="60"/>
      <c r="D10" s="60"/>
      <c r="E10" s="60"/>
      <c r="F10" s="60"/>
      <c r="G10" s="60"/>
      <c r="H10" s="61"/>
    </row>
    <row r="11" spans="1:8" x14ac:dyDescent="0.25">
      <c r="A11" s="62" t="s">
        <v>352</v>
      </c>
      <c r="B11" s="63" t="s">
        <v>402</v>
      </c>
      <c r="C11" s="60"/>
      <c r="D11" s="60"/>
      <c r="E11" s="60"/>
      <c r="F11" s="129" t="s">
        <v>354</v>
      </c>
      <c r="G11" s="65" t="str">
        <f>IF(F11="yes","  Complete Section 1 and Section 2","")</f>
        <v/>
      </c>
      <c r="H11" s="61"/>
    </row>
    <row r="12" spans="1:8" ht="6" customHeight="1" x14ac:dyDescent="0.25">
      <c r="A12" s="62"/>
      <c r="B12" s="63"/>
      <c r="C12" s="60"/>
      <c r="D12" s="60"/>
      <c r="E12" s="60"/>
      <c r="F12" s="60"/>
      <c r="G12" s="65"/>
      <c r="H12" s="61"/>
    </row>
    <row r="13" spans="1:8" x14ac:dyDescent="0.25">
      <c r="A13" s="62" t="s">
        <v>355</v>
      </c>
      <c r="B13" s="63" t="s">
        <v>403</v>
      </c>
      <c r="C13" s="60"/>
      <c r="D13" s="60"/>
      <c r="E13" s="60"/>
      <c r="F13" s="64" t="s">
        <v>354</v>
      </c>
      <c r="G13" s="65" t="str">
        <f>IF(F13="yes","  Complete Section 1 and Section 2","")</f>
        <v/>
      </c>
      <c r="H13" s="61"/>
    </row>
    <row r="14" spans="1:8" ht="6" customHeight="1" x14ac:dyDescent="0.25">
      <c r="A14" s="62"/>
      <c r="B14" s="63"/>
      <c r="C14" s="60"/>
      <c r="D14" s="60"/>
      <c r="E14" s="60"/>
      <c r="F14" s="60"/>
      <c r="G14" s="65"/>
      <c r="H14" s="61"/>
    </row>
    <row r="15" spans="1:8" x14ac:dyDescent="0.25">
      <c r="A15" s="62" t="s">
        <v>360</v>
      </c>
      <c r="B15" s="63" t="s">
        <v>404</v>
      </c>
      <c r="C15" s="60"/>
      <c r="D15" s="60"/>
      <c r="E15" s="60"/>
      <c r="F15" s="64" t="s">
        <v>354</v>
      </c>
      <c r="G15" s="65" t="str">
        <f>IF(F15="yes","  Complete Section 1 and Section 2","")</f>
        <v/>
      </c>
      <c r="H15" s="61"/>
    </row>
    <row r="16" spans="1:8" ht="6" customHeight="1" x14ac:dyDescent="0.25">
      <c r="A16" s="62"/>
      <c r="B16" s="63"/>
      <c r="C16" s="60"/>
      <c r="D16" s="60"/>
      <c r="E16" s="60"/>
      <c r="F16" s="60"/>
      <c r="G16" s="65"/>
      <c r="H16" s="61"/>
    </row>
    <row r="17" spans="1:8" x14ac:dyDescent="0.25">
      <c r="A17" s="62" t="s">
        <v>361</v>
      </c>
      <c r="B17" s="63" t="s">
        <v>385</v>
      </c>
      <c r="C17" s="60"/>
      <c r="D17" s="60"/>
      <c r="E17" s="60"/>
      <c r="F17" s="64" t="s">
        <v>354</v>
      </c>
      <c r="G17" s="65" t="str">
        <f>IF(F17="yes","  Complete Section 1 and Section 2","")</f>
        <v/>
      </c>
      <c r="H17" s="61"/>
    </row>
    <row r="18" spans="1:8" ht="5.25" customHeight="1" x14ac:dyDescent="0.25">
      <c r="A18" s="62"/>
      <c r="B18" s="63"/>
      <c r="C18" s="60"/>
      <c r="D18" s="60"/>
      <c r="E18" s="60"/>
      <c r="F18" s="60"/>
      <c r="G18" s="67"/>
      <c r="H18" s="61"/>
    </row>
    <row r="19" spans="1:8" x14ac:dyDescent="0.25">
      <c r="A19" s="62" t="s">
        <v>460</v>
      </c>
      <c r="B19" s="477" t="s">
        <v>526</v>
      </c>
      <c r="C19" s="477"/>
      <c r="D19" s="477"/>
      <c r="E19" s="477"/>
      <c r="F19" s="477"/>
      <c r="G19" s="477"/>
      <c r="H19" s="478"/>
    </row>
    <row r="20" spans="1:8" x14ac:dyDescent="0.25">
      <c r="A20" s="201"/>
      <c r="B20" s="477"/>
      <c r="C20" s="477"/>
      <c r="D20" s="477"/>
      <c r="E20" s="477"/>
      <c r="F20" s="477"/>
      <c r="G20" s="477"/>
      <c r="H20" s="478"/>
    </row>
    <row r="21" spans="1:8" x14ac:dyDescent="0.25">
      <c r="A21" s="201"/>
      <c r="B21" s="477"/>
      <c r="C21" s="477"/>
      <c r="D21" s="477"/>
      <c r="E21" s="477"/>
      <c r="F21" s="477"/>
      <c r="G21" s="477"/>
      <c r="H21" s="478"/>
    </row>
    <row r="22" spans="1:8" x14ac:dyDescent="0.25">
      <c r="A22" s="201"/>
      <c r="B22" s="477"/>
      <c r="C22" s="477"/>
      <c r="D22" s="477"/>
      <c r="E22" s="477"/>
      <c r="F22" s="477"/>
      <c r="G22" s="477"/>
      <c r="H22" s="478"/>
    </row>
    <row r="23" spans="1:8" x14ac:dyDescent="0.25">
      <c r="A23" s="62"/>
      <c r="B23" s="444"/>
      <c r="C23" s="479"/>
      <c r="D23" s="479"/>
      <c r="E23" s="479"/>
      <c r="F23" s="479"/>
      <c r="G23" s="479"/>
      <c r="H23" s="480"/>
    </row>
    <row r="24" spans="1:8" x14ac:dyDescent="0.25">
      <c r="A24" s="62"/>
      <c r="B24" s="481"/>
      <c r="C24" s="481"/>
      <c r="D24" s="481"/>
      <c r="E24" s="481"/>
      <c r="F24" s="481"/>
      <c r="G24" s="481"/>
      <c r="H24" s="482"/>
    </row>
    <row r="25" spans="1:8" ht="15.75" thickBot="1" x14ac:dyDescent="0.3">
      <c r="A25" s="68"/>
      <c r="B25" s="69"/>
      <c r="C25" s="70"/>
      <c r="D25" s="70"/>
      <c r="E25" s="70"/>
      <c r="F25" s="70"/>
      <c r="G25" s="71"/>
      <c r="H25" s="73"/>
    </row>
    <row r="26" spans="1:8" ht="15.75" thickBot="1" x14ac:dyDescent="0.3"/>
    <row r="27" spans="1:8" ht="16.5" thickBot="1" x14ac:dyDescent="0.3">
      <c r="A27" s="412" t="s">
        <v>386</v>
      </c>
      <c r="B27" s="413"/>
      <c r="C27" s="413"/>
      <c r="D27" s="413"/>
      <c r="E27" s="413"/>
      <c r="F27" s="413"/>
      <c r="G27" s="413"/>
      <c r="H27" s="414"/>
    </row>
    <row r="28" spans="1:8" x14ac:dyDescent="0.25">
      <c r="A28" s="74" t="s">
        <v>112</v>
      </c>
      <c r="B28" s="438" t="s">
        <v>342</v>
      </c>
      <c r="C28" s="438"/>
      <c r="D28" s="438"/>
      <c r="E28" s="438"/>
      <c r="F28" s="438"/>
      <c r="G28" s="438"/>
      <c r="H28" s="439"/>
    </row>
    <row r="29" spans="1:8" x14ac:dyDescent="0.25">
      <c r="A29" s="74"/>
      <c r="B29" s="440"/>
      <c r="C29" s="440"/>
      <c r="D29" s="440"/>
      <c r="E29" s="440"/>
      <c r="F29" s="440"/>
      <c r="G29" s="440"/>
      <c r="H29" s="441"/>
    </row>
    <row r="30" spans="1:8" x14ac:dyDescent="0.25">
      <c r="A30" s="74"/>
      <c r="B30" s="77" t="s">
        <v>291</v>
      </c>
      <c r="C30" s="78"/>
      <c r="D30" s="78"/>
      <c r="E30" s="78"/>
      <c r="F30" s="78"/>
      <c r="G30" s="78"/>
      <c r="H30" s="79"/>
    </row>
    <row r="31" spans="1:8" x14ac:dyDescent="0.25">
      <c r="A31" s="74"/>
      <c r="C31" s="78"/>
      <c r="D31" s="78"/>
      <c r="E31" s="78"/>
      <c r="F31" s="78"/>
      <c r="G31" s="78"/>
      <c r="H31" s="79"/>
    </row>
    <row r="32" spans="1:8" x14ac:dyDescent="0.25">
      <c r="A32" s="74"/>
      <c r="B32" s="50" t="s">
        <v>395</v>
      </c>
      <c r="D32" s="426"/>
      <c r="E32" s="426"/>
      <c r="F32" s="426"/>
      <c r="G32" s="426"/>
      <c r="H32" s="427"/>
    </row>
    <row r="33" spans="1:8" x14ac:dyDescent="0.25">
      <c r="A33" s="74"/>
      <c r="C33" s="78"/>
      <c r="D33" s="78"/>
      <c r="E33" s="78"/>
      <c r="F33" s="78"/>
      <c r="G33" s="78"/>
      <c r="H33" s="79"/>
    </row>
    <row r="34" spans="1:8" ht="15" customHeight="1" x14ac:dyDescent="0.25">
      <c r="A34" s="106"/>
      <c r="B34" s="78"/>
      <c r="C34" s="78"/>
      <c r="D34" s="78"/>
      <c r="E34" s="442" t="s">
        <v>340</v>
      </c>
      <c r="F34" s="442"/>
      <c r="G34" s="442"/>
      <c r="H34" s="443"/>
    </row>
    <row r="35" spans="1:8" x14ac:dyDescent="0.25">
      <c r="A35" s="106"/>
      <c r="E35" s="78" t="s">
        <v>293</v>
      </c>
      <c r="F35" s="78" t="s">
        <v>293</v>
      </c>
      <c r="G35" s="78" t="s">
        <v>293</v>
      </c>
      <c r="H35" s="79" t="s">
        <v>293</v>
      </c>
    </row>
    <row r="36" spans="1:8" x14ac:dyDescent="0.25">
      <c r="A36" s="106"/>
      <c r="B36" s="80"/>
      <c r="C36" s="80"/>
      <c r="D36" s="80" t="s">
        <v>147</v>
      </c>
      <c r="E36" s="80" t="s">
        <v>239</v>
      </c>
      <c r="F36" s="80" t="s">
        <v>294</v>
      </c>
      <c r="G36" s="80" t="s">
        <v>295</v>
      </c>
      <c r="H36" s="81" t="s">
        <v>296</v>
      </c>
    </row>
    <row r="37" spans="1:8" x14ac:dyDescent="0.25">
      <c r="A37" s="106"/>
      <c r="B37" s="82" t="s">
        <v>174</v>
      </c>
      <c r="C37" s="83"/>
      <c r="D37" s="83" t="s">
        <v>140</v>
      </c>
      <c r="E37" s="83" t="s">
        <v>177</v>
      </c>
      <c r="F37" s="83" t="s">
        <v>241</v>
      </c>
      <c r="G37" s="83" t="s">
        <v>240</v>
      </c>
      <c r="H37" s="135" t="s">
        <v>297</v>
      </c>
    </row>
    <row r="38" spans="1:8" ht="21.95" customHeight="1" x14ac:dyDescent="0.25">
      <c r="A38" s="106"/>
      <c r="B38" s="88" t="s">
        <v>269</v>
      </c>
      <c r="C38" s="80"/>
      <c r="D38" s="80"/>
      <c r="E38" s="80"/>
      <c r="F38" s="80"/>
      <c r="G38" s="80"/>
      <c r="H38" s="81"/>
    </row>
    <row r="39" spans="1:8" ht="15" customHeight="1" x14ac:dyDescent="0.25">
      <c r="A39" s="106"/>
      <c r="B39" s="425"/>
      <c r="C39" s="425"/>
      <c r="D39" s="262"/>
      <c r="E39" s="262"/>
      <c r="F39" s="262"/>
      <c r="G39" s="265"/>
      <c r="H39" s="266"/>
    </row>
    <row r="40" spans="1:8" x14ac:dyDescent="0.25">
      <c r="A40" s="106"/>
      <c r="B40" s="425"/>
      <c r="C40" s="425"/>
      <c r="D40" s="262"/>
      <c r="E40" s="262"/>
      <c r="F40" s="262"/>
      <c r="G40" s="265"/>
      <c r="H40" s="266"/>
    </row>
    <row r="41" spans="1:8" x14ac:dyDescent="0.25">
      <c r="A41" s="106"/>
      <c r="B41" s="425"/>
      <c r="C41" s="425"/>
      <c r="D41" s="262"/>
      <c r="E41" s="262"/>
      <c r="F41" s="262"/>
      <c r="G41" s="265"/>
      <c r="H41" s="266"/>
    </row>
    <row r="42" spans="1:8" x14ac:dyDescent="0.25">
      <c r="A42" s="106"/>
      <c r="B42" s="425"/>
      <c r="C42" s="425"/>
      <c r="D42" s="262"/>
      <c r="E42" s="262"/>
      <c r="F42" s="262"/>
      <c r="G42" s="265"/>
      <c r="H42" s="266"/>
    </row>
    <row r="43" spans="1:8" x14ac:dyDescent="0.25">
      <c r="A43" s="106"/>
      <c r="B43" s="425"/>
      <c r="C43" s="425"/>
      <c r="D43" s="262"/>
      <c r="E43" s="262"/>
      <c r="F43" s="262"/>
      <c r="G43" s="265"/>
      <c r="H43" s="266"/>
    </row>
    <row r="44" spans="1:8" x14ac:dyDescent="0.25">
      <c r="A44" s="106"/>
      <c r="B44" s="425"/>
      <c r="C44" s="425"/>
      <c r="D44" s="262"/>
      <c r="E44" s="262"/>
      <c r="F44" s="262"/>
      <c r="G44" s="265"/>
      <c r="H44" s="266"/>
    </row>
    <row r="45" spans="1:8" x14ac:dyDescent="0.25">
      <c r="A45" s="106"/>
      <c r="B45" s="425"/>
      <c r="C45" s="425"/>
      <c r="D45" s="262"/>
      <c r="E45" s="262"/>
      <c r="F45" s="262"/>
      <c r="G45" s="265"/>
      <c r="H45" s="266"/>
    </row>
    <row r="46" spans="1:8" x14ac:dyDescent="0.25">
      <c r="A46" s="106"/>
      <c r="B46" s="425"/>
      <c r="C46" s="425"/>
      <c r="D46" s="262"/>
      <c r="E46" s="262"/>
      <c r="F46" s="262"/>
      <c r="G46" s="265"/>
      <c r="H46" s="266"/>
    </row>
    <row r="47" spans="1:8" x14ac:dyDescent="0.25">
      <c r="A47" s="106"/>
      <c r="B47" s="425"/>
      <c r="C47" s="425"/>
      <c r="D47" s="262"/>
      <c r="E47" s="262"/>
      <c r="F47" s="262"/>
      <c r="G47" s="265"/>
      <c r="H47" s="266"/>
    </row>
    <row r="48" spans="1:8" x14ac:dyDescent="0.25">
      <c r="A48" s="106"/>
      <c r="B48" s="425"/>
      <c r="C48" s="425"/>
      <c r="D48" s="262"/>
      <c r="E48" s="262"/>
      <c r="F48" s="262"/>
      <c r="G48" s="265"/>
      <c r="H48" s="266"/>
    </row>
    <row r="49" spans="1:8" x14ac:dyDescent="0.25">
      <c r="A49" s="106"/>
      <c r="B49" s="457" t="s">
        <v>135</v>
      </c>
      <c r="C49" s="457"/>
      <c r="D49" s="262"/>
      <c r="E49" s="262"/>
      <c r="F49" s="262"/>
      <c r="G49" s="265"/>
      <c r="H49" s="266"/>
    </row>
    <row r="50" spans="1:8" x14ac:dyDescent="0.25">
      <c r="A50" s="106"/>
      <c r="B50" s="425"/>
      <c r="C50" s="425"/>
      <c r="D50" s="262"/>
      <c r="E50" s="262"/>
      <c r="F50" s="262"/>
      <c r="G50" s="265"/>
      <c r="H50" s="266"/>
    </row>
    <row r="51" spans="1:8" ht="21.95" customHeight="1" x14ac:dyDescent="0.25">
      <c r="A51" s="106"/>
      <c r="B51" s="88" t="s">
        <v>270</v>
      </c>
      <c r="C51" s="113"/>
      <c r="D51" s="140"/>
      <c r="E51" s="140"/>
      <c r="F51" s="140"/>
      <c r="G51" s="141"/>
      <c r="H51" s="142"/>
    </row>
    <row r="52" spans="1:8" x14ac:dyDescent="0.25">
      <c r="A52" s="106"/>
      <c r="B52" s="425"/>
      <c r="C52" s="425"/>
      <c r="D52" s="262"/>
      <c r="E52" s="262"/>
      <c r="F52" s="262"/>
      <c r="G52" s="265"/>
      <c r="H52" s="266"/>
    </row>
    <row r="53" spans="1:8" x14ac:dyDescent="0.25">
      <c r="A53" s="106"/>
      <c r="B53" s="425"/>
      <c r="C53" s="425"/>
      <c r="D53" s="262"/>
      <c r="E53" s="262"/>
      <c r="F53" s="262"/>
      <c r="G53" s="265"/>
      <c r="H53" s="266"/>
    </row>
    <row r="54" spans="1:8" x14ac:dyDescent="0.25">
      <c r="A54" s="106"/>
      <c r="B54" s="425"/>
      <c r="C54" s="425"/>
      <c r="D54" s="262"/>
      <c r="E54" s="262"/>
      <c r="F54" s="262"/>
      <c r="G54" s="265"/>
      <c r="H54" s="266"/>
    </row>
    <row r="55" spans="1:8" x14ac:dyDescent="0.25">
      <c r="A55" s="106"/>
      <c r="B55" s="425"/>
      <c r="C55" s="425"/>
      <c r="D55" s="262"/>
      <c r="E55" s="262"/>
      <c r="F55" s="262"/>
      <c r="G55" s="265"/>
      <c r="H55" s="266"/>
    </row>
    <row r="56" spans="1:8" x14ac:dyDescent="0.25">
      <c r="A56" s="106"/>
      <c r="B56" s="425"/>
      <c r="C56" s="425"/>
      <c r="D56" s="262"/>
      <c r="E56" s="262"/>
      <c r="F56" s="262"/>
      <c r="G56" s="265"/>
      <c r="H56" s="266"/>
    </row>
    <row r="57" spans="1:8" x14ac:dyDescent="0.25">
      <c r="A57" s="106"/>
      <c r="B57" s="425"/>
      <c r="C57" s="425"/>
      <c r="D57" s="262"/>
      <c r="E57" s="262"/>
      <c r="F57" s="262"/>
      <c r="G57" s="265"/>
      <c r="H57" s="266"/>
    </row>
    <row r="58" spans="1:8" x14ac:dyDescent="0.25">
      <c r="A58" s="106"/>
      <c r="B58" s="425"/>
      <c r="C58" s="425"/>
      <c r="D58" s="262"/>
      <c r="E58" s="262"/>
      <c r="F58" s="262"/>
      <c r="G58" s="265"/>
      <c r="H58" s="266"/>
    </row>
    <row r="59" spans="1:8" x14ac:dyDescent="0.25">
      <c r="A59" s="106"/>
      <c r="B59" s="425"/>
      <c r="C59" s="425"/>
      <c r="D59" s="262"/>
      <c r="E59" s="262"/>
      <c r="F59" s="262"/>
      <c r="G59" s="265"/>
      <c r="H59" s="266"/>
    </row>
    <row r="60" spans="1:8" x14ac:dyDescent="0.25">
      <c r="A60" s="106"/>
      <c r="B60" s="425"/>
      <c r="C60" s="425"/>
      <c r="D60" s="262"/>
      <c r="E60" s="262"/>
      <c r="F60" s="262"/>
      <c r="G60" s="265"/>
      <c r="H60" s="266"/>
    </row>
    <row r="61" spans="1:8" x14ac:dyDescent="0.25">
      <c r="A61" s="106"/>
      <c r="B61" s="425"/>
      <c r="C61" s="425"/>
      <c r="D61" s="262"/>
      <c r="E61" s="262"/>
      <c r="F61" s="262"/>
      <c r="G61" s="265"/>
      <c r="H61" s="266"/>
    </row>
    <row r="62" spans="1:8" x14ac:dyDescent="0.25">
      <c r="A62" s="106"/>
      <c r="B62" s="457" t="s">
        <v>135</v>
      </c>
      <c r="C62" s="457"/>
      <c r="D62" s="262"/>
      <c r="E62" s="262"/>
      <c r="F62" s="262"/>
      <c r="G62" s="265"/>
      <c r="H62" s="266"/>
    </row>
    <row r="63" spans="1:8" x14ac:dyDescent="0.25">
      <c r="A63" s="106"/>
      <c r="B63" s="425"/>
      <c r="C63" s="425"/>
      <c r="D63" s="262"/>
      <c r="E63" s="262"/>
      <c r="F63" s="262"/>
      <c r="G63" s="265"/>
      <c r="H63" s="266"/>
    </row>
    <row r="64" spans="1:8" x14ac:dyDescent="0.25">
      <c r="A64" s="106"/>
      <c r="B64" s="143"/>
      <c r="C64" s="120"/>
      <c r="D64" s="145">
        <f>SUM(D39:D63)</f>
        <v>0</v>
      </c>
      <c r="E64" s="145">
        <f>SUM(E39:E63)</f>
        <v>0</v>
      </c>
      <c r="F64" s="145">
        <f>SUM(F39:F63)</f>
        <v>0</v>
      </c>
      <c r="G64" s="145">
        <f>SUM(G39:G63)</f>
        <v>0</v>
      </c>
      <c r="H64" s="202">
        <f>SUM(H39:H63)</f>
        <v>0</v>
      </c>
    </row>
    <row r="65" spans="1:8" x14ac:dyDescent="0.25">
      <c r="A65" s="74" t="s">
        <v>113</v>
      </c>
      <c r="B65" s="50" t="s">
        <v>279</v>
      </c>
      <c r="C65" s="120"/>
      <c r="D65" s="147"/>
      <c r="E65" s="147"/>
      <c r="F65" s="147"/>
      <c r="G65" s="141"/>
      <c r="H65" s="142"/>
    </row>
    <row r="66" spans="1:8" x14ac:dyDescent="0.25">
      <c r="A66" s="106"/>
      <c r="C66" s="44" t="s">
        <v>265</v>
      </c>
      <c r="D66" s="145">
        <f>D64</f>
        <v>0</v>
      </c>
      <c r="E66" s="145">
        <f t="shared" ref="E66:H66" si="0">E64</f>
        <v>0</v>
      </c>
      <c r="F66" s="145">
        <f t="shared" si="0"/>
        <v>0</v>
      </c>
      <c r="G66" s="145">
        <f t="shared" si="0"/>
        <v>0</v>
      </c>
      <c r="H66" s="202">
        <f t="shared" si="0"/>
        <v>0</v>
      </c>
    </row>
    <row r="67" spans="1:8" x14ac:dyDescent="0.25">
      <c r="A67" s="106"/>
      <c r="C67" s="44" t="s">
        <v>266</v>
      </c>
      <c r="E67" s="300" t="e">
        <f>E64/D64</f>
        <v>#DIV/0!</v>
      </c>
      <c r="F67" s="300" t="e">
        <f>F64/D64</f>
        <v>#DIV/0!</v>
      </c>
      <c r="G67" s="300" t="e">
        <f>G64/D64</f>
        <v>#DIV/0!</v>
      </c>
      <c r="H67" s="301" t="e">
        <f>H64/D64</f>
        <v>#DIV/0!</v>
      </c>
    </row>
    <row r="68" spans="1:8" x14ac:dyDescent="0.25">
      <c r="A68" s="106"/>
      <c r="C68" s="44" t="s">
        <v>280</v>
      </c>
      <c r="E68" s="92" t="e">
        <f>IF(E67&gt;=(2/3),"Yes","No")</f>
        <v>#DIV/0!</v>
      </c>
      <c r="F68" s="92" t="e">
        <f>IF(F67&gt;=(2/3),"Yes","No")</f>
        <v>#DIV/0!</v>
      </c>
      <c r="G68" s="92" t="e">
        <f>IF(G67&gt;=(2/3),"Yes","No")</f>
        <v>#DIV/0!</v>
      </c>
      <c r="H68" s="151" t="e">
        <f>IF(H67&gt;=(2/3),"Yes","No")</f>
        <v>#DIV/0!</v>
      </c>
    </row>
    <row r="69" spans="1:8" x14ac:dyDescent="0.25">
      <c r="A69" s="106"/>
      <c r="E69" s="154" t="e">
        <f>IF(E68="No", "Note A", "Note B")</f>
        <v>#DIV/0!</v>
      </c>
      <c r="F69" s="154" t="e">
        <f>IF(F68="No", "Note A", "Note B")</f>
        <v>#DIV/0!</v>
      </c>
      <c r="G69" s="154" t="e">
        <f>IF(G68="No", "Note A", "Note B")</f>
        <v>#DIV/0!</v>
      </c>
      <c r="H69" s="184" t="e">
        <f>IF(H68="No", "Note A", "Note B")</f>
        <v>#DIV/0!</v>
      </c>
    </row>
    <row r="70" spans="1:8" x14ac:dyDescent="0.25">
      <c r="A70" s="106"/>
      <c r="E70" s="154"/>
      <c r="F70" s="154"/>
      <c r="G70" s="154"/>
      <c r="H70" s="184"/>
    </row>
    <row r="71" spans="1:8" ht="15" customHeight="1" x14ac:dyDescent="0.25">
      <c r="A71" s="106"/>
      <c r="B71" s="155" t="s">
        <v>273</v>
      </c>
      <c r="C71" s="143" t="s">
        <v>298</v>
      </c>
      <c r="D71" s="143"/>
      <c r="E71" s="143"/>
      <c r="F71" s="143"/>
      <c r="G71" s="143"/>
      <c r="H71" s="156"/>
    </row>
    <row r="72" spans="1:8" ht="30.75" customHeight="1" x14ac:dyDescent="0.25">
      <c r="A72" s="106"/>
      <c r="B72" s="211" t="s">
        <v>274</v>
      </c>
      <c r="C72" s="483" t="s">
        <v>335</v>
      </c>
      <c r="D72" s="483"/>
      <c r="E72" s="483"/>
      <c r="F72" s="483"/>
      <c r="G72" s="483"/>
      <c r="H72" s="484"/>
    </row>
    <row r="73" spans="1:8" x14ac:dyDescent="0.25">
      <c r="A73" s="106"/>
      <c r="B73" s="157"/>
      <c r="C73" s="143"/>
      <c r="D73" s="143"/>
      <c r="E73" s="143"/>
      <c r="F73" s="143"/>
      <c r="G73" s="143"/>
      <c r="H73" s="156"/>
    </row>
    <row r="74" spans="1:8" x14ac:dyDescent="0.25">
      <c r="A74" s="74" t="s">
        <v>114</v>
      </c>
      <c r="B74" s="50" t="s">
        <v>275</v>
      </c>
      <c r="E74" s="92"/>
      <c r="F74" s="92"/>
      <c r="G74" s="92"/>
      <c r="H74" s="151"/>
    </row>
    <row r="75" spans="1:8" x14ac:dyDescent="0.25">
      <c r="A75" s="106"/>
      <c r="B75" s="440" t="s">
        <v>349</v>
      </c>
      <c r="C75" s="440"/>
      <c r="D75" s="440"/>
      <c r="E75" s="440"/>
      <c r="F75" s="440"/>
      <c r="G75" s="440"/>
      <c r="H75" s="441"/>
    </row>
    <row r="76" spans="1:8" x14ac:dyDescent="0.25">
      <c r="A76" s="74"/>
      <c r="B76" s="440"/>
      <c r="C76" s="440"/>
      <c r="D76" s="440"/>
      <c r="E76" s="440"/>
      <c r="F76" s="440"/>
      <c r="G76" s="440"/>
      <c r="H76" s="441"/>
    </row>
    <row r="77" spans="1:8" x14ac:dyDescent="0.25">
      <c r="A77" s="74"/>
      <c r="E77" s="92"/>
      <c r="F77" s="92"/>
      <c r="G77" s="92"/>
      <c r="H77" s="151"/>
    </row>
    <row r="78" spans="1:8" x14ac:dyDescent="0.25">
      <c r="A78" s="74"/>
      <c r="B78" s="440" t="s">
        <v>346</v>
      </c>
      <c r="C78" s="440"/>
      <c r="D78" s="440"/>
      <c r="E78" s="440"/>
      <c r="F78" s="440"/>
      <c r="G78" s="440"/>
      <c r="H78" s="441"/>
    </row>
    <row r="79" spans="1:8" x14ac:dyDescent="0.25">
      <c r="A79" s="74"/>
      <c r="B79" s="440"/>
      <c r="C79" s="440"/>
      <c r="D79" s="440"/>
      <c r="E79" s="440"/>
      <c r="F79" s="440"/>
      <c r="G79" s="440"/>
      <c r="H79" s="441"/>
    </row>
    <row r="80" spans="1:8" x14ac:dyDescent="0.25">
      <c r="A80" s="74"/>
      <c r="B80" s="440"/>
      <c r="C80" s="440"/>
      <c r="D80" s="440"/>
      <c r="E80" s="440"/>
      <c r="F80" s="440"/>
      <c r="G80" s="440"/>
      <c r="H80" s="441"/>
    </row>
    <row r="81" spans="1:8" x14ac:dyDescent="0.25">
      <c r="A81" s="74"/>
      <c r="B81" s="440"/>
      <c r="C81" s="440"/>
      <c r="D81" s="440"/>
      <c r="E81" s="440"/>
      <c r="F81" s="440"/>
      <c r="G81" s="440"/>
      <c r="H81" s="441"/>
    </row>
    <row r="82" spans="1:8" x14ac:dyDescent="0.25">
      <c r="A82" s="74"/>
      <c r="E82" s="92"/>
      <c r="F82" s="92"/>
      <c r="G82" s="92"/>
      <c r="H82" s="151"/>
    </row>
    <row r="83" spans="1:8" x14ac:dyDescent="0.25">
      <c r="A83" s="74"/>
      <c r="B83" s="50" t="s">
        <v>395</v>
      </c>
      <c r="D83" s="426"/>
      <c r="E83" s="426"/>
      <c r="F83" s="426"/>
      <c r="G83" s="426"/>
      <c r="H83" s="427"/>
    </row>
    <row r="84" spans="1:8" x14ac:dyDescent="0.25">
      <c r="A84" s="74"/>
      <c r="C84" s="78"/>
      <c r="D84" s="78"/>
      <c r="E84" s="78"/>
      <c r="F84" s="78"/>
      <c r="G84" s="78"/>
      <c r="H84" s="79"/>
    </row>
    <row r="85" spans="1:8" x14ac:dyDescent="0.25">
      <c r="A85" s="74"/>
      <c r="D85" s="78"/>
      <c r="E85" s="158"/>
      <c r="F85" s="158"/>
      <c r="G85" s="158"/>
      <c r="H85" s="159"/>
    </row>
    <row r="86" spans="1:8" x14ac:dyDescent="0.25">
      <c r="A86" s="74"/>
      <c r="D86" s="78" t="s">
        <v>348</v>
      </c>
      <c r="E86" s="158" t="s">
        <v>277</v>
      </c>
      <c r="F86" s="158" t="s">
        <v>282</v>
      </c>
      <c r="G86" s="158"/>
      <c r="H86" s="159"/>
    </row>
    <row r="87" spans="1:8" x14ac:dyDescent="0.25">
      <c r="A87" s="74"/>
      <c r="B87" s="160" t="s">
        <v>347</v>
      </c>
      <c r="C87" s="84"/>
      <c r="D87" s="161" t="s">
        <v>285</v>
      </c>
      <c r="E87" s="162" t="s">
        <v>278</v>
      </c>
      <c r="F87" s="162" t="s">
        <v>281</v>
      </c>
      <c r="G87" s="203" t="s">
        <v>286</v>
      </c>
      <c r="H87" s="204"/>
    </row>
    <row r="88" spans="1:8" x14ac:dyDescent="0.25">
      <c r="A88" s="74"/>
      <c r="B88" s="44" t="s">
        <v>300</v>
      </c>
      <c r="E88" s="92"/>
      <c r="G88" s="92"/>
      <c r="H88" s="151"/>
    </row>
    <row r="89" spans="1:8" x14ac:dyDescent="0.25">
      <c r="A89" s="74"/>
      <c r="C89" s="163" t="e">
        <f>IF(E68="Yes", "Complete Analysis", "N/A - Do Not Complete")</f>
        <v>#DIV/0!</v>
      </c>
      <c r="D89" s="285"/>
      <c r="E89" s="262"/>
      <c r="F89" s="91" t="e">
        <f>E89/E95</f>
        <v>#DIV/0!</v>
      </c>
      <c r="G89" s="449"/>
      <c r="H89" s="450"/>
    </row>
    <row r="90" spans="1:8" x14ac:dyDescent="0.25">
      <c r="A90" s="74"/>
      <c r="D90" s="285"/>
      <c r="E90" s="262"/>
      <c r="F90" s="91" t="e">
        <f>E90/E95</f>
        <v>#DIV/0!</v>
      </c>
      <c r="G90" s="449"/>
      <c r="H90" s="450"/>
    </row>
    <row r="91" spans="1:8" x14ac:dyDescent="0.25">
      <c r="A91" s="74"/>
      <c r="D91" s="285"/>
      <c r="E91" s="262"/>
      <c r="F91" s="91" t="e">
        <f>E91/E95</f>
        <v>#DIV/0!</v>
      </c>
      <c r="G91" s="449"/>
      <c r="H91" s="450"/>
    </row>
    <row r="92" spans="1:8" x14ac:dyDescent="0.25">
      <c r="A92" s="74"/>
      <c r="D92" s="285"/>
      <c r="E92" s="262"/>
      <c r="F92" s="91" t="e">
        <f>E92/E95</f>
        <v>#DIV/0!</v>
      </c>
      <c r="G92" s="449"/>
      <c r="H92" s="450"/>
    </row>
    <row r="93" spans="1:8" x14ac:dyDescent="0.25">
      <c r="A93" s="74"/>
      <c r="D93" s="285"/>
      <c r="E93" s="262"/>
      <c r="F93" s="91" t="e">
        <f>E93/E95</f>
        <v>#DIV/0!</v>
      </c>
      <c r="G93" s="449"/>
      <c r="H93" s="450"/>
    </row>
    <row r="94" spans="1:8" x14ac:dyDescent="0.25">
      <c r="A94" s="74"/>
      <c r="D94" s="286"/>
      <c r="E94" s="268"/>
      <c r="F94" s="91" t="e">
        <f>E94/E95</f>
        <v>#DIV/0!</v>
      </c>
      <c r="G94" s="453"/>
      <c r="H94" s="454"/>
    </row>
    <row r="95" spans="1:8" x14ac:dyDescent="0.25">
      <c r="A95" s="74"/>
      <c r="C95" s="164"/>
      <c r="D95" s="164" t="s">
        <v>304</v>
      </c>
      <c r="E95" s="165">
        <f>SUM(E89:E94)</f>
        <v>0</v>
      </c>
      <c r="F95" s="92"/>
      <c r="G95" s="166" t="s">
        <v>287</v>
      </c>
      <c r="H95" s="290"/>
    </row>
    <row r="96" spans="1:8" x14ac:dyDescent="0.25">
      <c r="A96" s="74"/>
      <c r="E96" s="92"/>
      <c r="F96" s="92"/>
      <c r="G96" s="92"/>
      <c r="H96" s="151"/>
    </row>
    <row r="97" spans="1:8" x14ac:dyDescent="0.25">
      <c r="A97" s="74"/>
      <c r="B97" s="44" t="s">
        <v>301</v>
      </c>
      <c r="E97" s="92"/>
      <c r="F97" s="92"/>
      <c r="G97" s="92"/>
      <c r="H97" s="151"/>
    </row>
    <row r="98" spans="1:8" x14ac:dyDescent="0.25">
      <c r="A98" s="74"/>
      <c r="C98" s="163" t="e">
        <f>IF(F68="Yes", "Complete Analysis", "N/A - Do Not Complete")</f>
        <v>#DIV/0!</v>
      </c>
      <c r="D98" s="285"/>
      <c r="E98" s="262"/>
      <c r="F98" s="91" t="e">
        <f>E98/E104</f>
        <v>#DIV/0!</v>
      </c>
      <c r="G98" s="449"/>
      <c r="H98" s="450"/>
    </row>
    <row r="99" spans="1:8" x14ac:dyDescent="0.25">
      <c r="A99" s="74"/>
      <c r="D99" s="285"/>
      <c r="E99" s="262"/>
      <c r="F99" s="91" t="e">
        <f>E99/E104</f>
        <v>#DIV/0!</v>
      </c>
      <c r="G99" s="449"/>
      <c r="H99" s="450"/>
    </row>
    <row r="100" spans="1:8" x14ac:dyDescent="0.25">
      <c r="A100" s="74"/>
      <c r="D100" s="285"/>
      <c r="E100" s="262"/>
      <c r="F100" s="91" t="e">
        <f>E100/E104</f>
        <v>#DIV/0!</v>
      </c>
      <c r="G100" s="449"/>
      <c r="H100" s="450"/>
    </row>
    <row r="101" spans="1:8" x14ac:dyDescent="0.25">
      <c r="A101" s="74"/>
      <c r="D101" s="285"/>
      <c r="E101" s="262"/>
      <c r="F101" s="91" t="e">
        <f>E101/E104</f>
        <v>#DIV/0!</v>
      </c>
      <c r="G101" s="449"/>
      <c r="H101" s="450"/>
    </row>
    <row r="102" spans="1:8" x14ac:dyDescent="0.25">
      <c r="A102" s="74"/>
      <c r="D102" s="285"/>
      <c r="E102" s="262"/>
      <c r="F102" s="91" t="e">
        <f>E102/E104</f>
        <v>#DIV/0!</v>
      </c>
      <c r="G102" s="449"/>
      <c r="H102" s="450"/>
    </row>
    <row r="103" spans="1:8" x14ac:dyDescent="0.25">
      <c r="A103" s="74"/>
      <c r="D103" s="286"/>
      <c r="E103" s="268"/>
      <c r="F103" s="91" t="e">
        <f>E103/E104</f>
        <v>#DIV/0!</v>
      </c>
      <c r="G103" s="453"/>
      <c r="H103" s="454"/>
    </row>
    <row r="104" spans="1:8" x14ac:dyDescent="0.25">
      <c r="A104" s="74"/>
      <c r="D104" s="164" t="s">
        <v>305</v>
      </c>
      <c r="E104" s="165">
        <f>SUM(E98:E103)</f>
        <v>0</v>
      </c>
      <c r="F104" s="92"/>
      <c r="G104" s="166" t="s">
        <v>287</v>
      </c>
      <c r="H104" s="290"/>
    </row>
    <row r="105" spans="1:8" x14ac:dyDescent="0.25">
      <c r="A105" s="74"/>
      <c r="D105" s="164"/>
      <c r="E105" s="140"/>
      <c r="F105" s="92"/>
      <c r="G105" s="166"/>
      <c r="H105" s="206"/>
    </row>
    <row r="106" spans="1:8" x14ac:dyDescent="0.25">
      <c r="A106" s="106"/>
      <c r="B106" s="44" t="s">
        <v>302</v>
      </c>
      <c r="E106" s="92"/>
      <c r="F106" s="92"/>
      <c r="G106" s="92"/>
      <c r="H106" s="151"/>
    </row>
    <row r="107" spans="1:8" x14ac:dyDescent="0.25">
      <c r="A107" s="106"/>
      <c r="C107" s="163" t="e">
        <f>IF(G68="Yes", "Complete Analysis", "N/A - Do Not Complete")</f>
        <v>#DIV/0!</v>
      </c>
      <c r="D107" s="285"/>
      <c r="E107" s="262"/>
      <c r="F107" s="91" t="e">
        <f>E107/E113</f>
        <v>#DIV/0!</v>
      </c>
      <c r="G107" s="449"/>
      <c r="H107" s="450"/>
    </row>
    <row r="108" spans="1:8" x14ac:dyDescent="0.25">
      <c r="A108" s="106"/>
      <c r="D108" s="285"/>
      <c r="E108" s="262"/>
      <c r="F108" s="91" t="e">
        <f>E108/E113</f>
        <v>#DIV/0!</v>
      </c>
      <c r="G108" s="449"/>
      <c r="H108" s="450"/>
    </row>
    <row r="109" spans="1:8" x14ac:dyDescent="0.25">
      <c r="A109" s="106"/>
      <c r="D109" s="285"/>
      <c r="E109" s="262"/>
      <c r="F109" s="91" t="e">
        <f>E109/E113</f>
        <v>#DIV/0!</v>
      </c>
      <c r="G109" s="449"/>
      <c r="H109" s="450"/>
    </row>
    <row r="110" spans="1:8" x14ac:dyDescent="0.25">
      <c r="A110" s="106"/>
      <c r="D110" s="285"/>
      <c r="E110" s="262"/>
      <c r="F110" s="91" t="e">
        <f>E110/E113</f>
        <v>#DIV/0!</v>
      </c>
      <c r="G110" s="449"/>
      <c r="H110" s="450"/>
    </row>
    <row r="111" spans="1:8" x14ac:dyDescent="0.25">
      <c r="A111" s="106"/>
      <c r="D111" s="285"/>
      <c r="E111" s="262"/>
      <c r="F111" s="91" t="e">
        <f>E111/E113</f>
        <v>#DIV/0!</v>
      </c>
      <c r="G111" s="449"/>
      <c r="H111" s="450"/>
    </row>
    <row r="112" spans="1:8" x14ac:dyDescent="0.25">
      <c r="A112" s="106"/>
      <c r="D112" s="286"/>
      <c r="E112" s="268"/>
      <c r="F112" s="91" t="e">
        <f>E112/E113</f>
        <v>#DIV/0!</v>
      </c>
      <c r="G112" s="453"/>
      <c r="H112" s="454"/>
    </row>
    <row r="113" spans="1:8" x14ac:dyDescent="0.25">
      <c r="A113" s="106"/>
      <c r="D113" s="164" t="s">
        <v>306</v>
      </c>
      <c r="E113" s="165">
        <f>SUM(E107:E112)</f>
        <v>0</v>
      </c>
      <c r="F113" s="92"/>
      <c r="G113" s="166" t="s">
        <v>287</v>
      </c>
      <c r="H113" s="290"/>
    </row>
    <row r="114" spans="1:8" x14ac:dyDescent="0.25">
      <c r="A114" s="106"/>
      <c r="E114" s="92"/>
      <c r="F114" s="92"/>
      <c r="G114" s="92"/>
      <c r="H114" s="151"/>
    </row>
    <row r="115" spans="1:8" x14ac:dyDescent="0.25">
      <c r="A115" s="106"/>
      <c r="B115" s="44" t="s">
        <v>303</v>
      </c>
      <c r="E115" s="92"/>
      <c r="F115" s="92"/>
      <c r="G115" s="92"/>
      <c r="H115" s="151"/>
    </row>
    <row r="116" spans="1:8" x14ac:dyDescent="0.25">
      <c r="A116" s="106"/>
      <c r="C116" s="163" t="e">
        <f>IF(H68="Yes", "Complete Analysis", "N/A - Do Not Complete")</f>
        <v>#DIV/0!</v>
      </c>
      <c r="D116" s="285"/>
      <c r="E116" s="262"/>
      <c r="F116" s="91" t="e">
        <f>E116/E122</f>
        <v>#DIV/0!</v>
      </c>
      <c r="G116" s="449"/>
      <c r="H116" s="450"/>
    </row>
    <row r="117" spans="1:8" x14ac:dyDescent="0.25">
      <c r="A117" s="106"/>
      <c r="C117" s="163"/>
      <c r="D117" s="285"/>
      <c r="E117" s="262"/>
      <c r="F117" s="91" t="e">
        <f>E117/E122</f>
        <v>#DIV/0!</v>
      </c>
      <c r="G117" s="449"/>
      <c r="H117" s="450"/>
    </row>
    <row r="118" spans="1:8" x14ac:dyDescent="0.25">
      <c r="A118" s="106"/>
      <c r="C118" s="163"/>
      <c r="D118" s="285"/>
      <c r="E118" s="262"/>
      <c r="F118" s="91" t="e">
        <f>E118/E122</f>
        <v>#DIV/0!</v>
      </c>
      <c r="G118" s="449"/>
      <c r="H118" s="450"/>
    </row>
    <row r="119" spans="1:8" x14ac:dyDescent="0.25">
      <c r="A119" s="106"/>
      <c r="C119" s="163"/>
      <c r="D119" s="285"/>
      <c r="E119" s="262"/>
      <c r="F119" s="91" t="e">
        <f>E119/E122</f>
        <v>#DIV/0!</v>
      </c>
      <c r="G119" s="449"/>
      <c r="H119" s="450"/>
    </row>
    <row r="120" spans="1:8" x14ac:dyDescent="0.25">
      <c r="A120" s="106"/>
      <c r="C120" s="163"/>
      <c r="D120" s="285"/>
      <c r="E120" s="262"/>
      <c r="F120" s="91" t="e">
        <f>E120/E122</f>
        <v>#DIV/0!</v>
      </c>
      <c r="G120" s="449"/>
      <c r="H120" s="450"/>
    </row>
    <row r="121" spans="1:8" x14ac:dyDescent="0.25">
      <c r="A121" s="106"/>
      <c r="C121" s="163"/>
      <c r="D121" s="286"/>
      <c r="E121" s="268"/>
      <c r="F121" s="91" t="e">
        <f>E121/E122</f>
        <v>#DIV/0!</v>
      </c>
      <c r="G121" s="453"/>
      <c r="H121" s="454"/>
    </row>
    <row r="122" spans="1:8" x14ac:dyDescent="0.25">
      <c r="A122" s="106"/>
      <c r="C122" s="163"/>
      <c r="D122" s="164" t="s">
        <v>307</v>
      </c>
      <c r="E122" s="165">
        <f>SUM(E116:E121)</f>
        <v>0</v>
      </c>
      <c r="F122" s="91"/>
      <c r="G122" s="166" t="s">
        <v>287</v>
      </c>
      <c r="H122" s="290"/>
    </row>
    <row r="123" spans="1:8" ht="15.75" thickBot="1" x14ac:dyDescent="0.3">
      <c r="A123" s="121"/>
      <c r="B123" s="96"/>
      <c r="C123" s="169"/>
      <c r="D123" s="170"/>
      <c r="E123" s="170"/>
      <c r="F123" s="171"/>
      <c r="G123" s="97"/>
      <c r="H123" s="172"/>
    </row>
    <row r="124" spans="1:8" ht="15.75" thickBot="1" x14ac:dyDescent="0.3">
      <c r="C124" s="163"/>
      <c r="E124" s="140"/>
      <c r="F124" s="92"/>
      <c r="G124" s="92"/>
      <c r="H124" s="92"/>
    </row>
    <row r="125" spans="1:8" ht="16.5" thickBot="1" x14ac:dyDescent="0.3">
      <c r="A125" s="412" t="s">
        <v>387</v>
      </c>
      <c r="B125" s="413"/>
      <c r="C125" s="413"/>
      <c r="D125" s="413"/>
      <c r="E125" s="413"/>
      <c r="F125" s="413"/>
      <c r="G125" s="413"/>
      <c r="H125" s="414"/>
    </row>
    <row r="126" spans="1:8" ht="15" customHeight="1" x14ac:dyDescent="0.25">
      <c r="A126" s="74" t="s">
        <v>116</v>
      </c>
      <c r="B126" s="75" t="s">
        <v>351</v>
      </c>
      <c r="C126" s="75"/>
      <c r="D126" s="75"/>
      <c r="E126" s="75"/>
      <c r="F126" s="75"/>
      <c r="G126" s="75"/>
      <c r="H126" s="207"/>
    </row>
    <row r="127" spans="1:8" x14ac:dyDescent="0.25">
      <c r="A127" s="106"/>
      <c r="H127" s="76"/>
    </row>
    <row r="128" spans="1:8" x14ac:dyDescent="0.25">
      <c r="A128" s="74"/>
      <c r="B128" s="50" t="s">
        <v>395</v>
      </c>
      <c r="D128" s="426"/>
      <c r="E128" s="426"/>
      <c r="F128" s="426"/>
      <c r="G128" s="426"/>
      <c r="H128" s="427"/>
    </row>
    <row r="129" spans="1:8" x14ac:dyDescent="0.25">
      <c r="A129" s="74"/>
      <c r="C129" s="78"/>
      <c r="D129" s="78"/>
      <c r="E129" s="78"/>
      <c r="F129" s="78"/>
      <c r="G129" s="78"/>
      <c r="H129" s="79"/>
    </row>
    <row r="130" spans="1:8" x14ac:dyDescent="0.25">
      <c r="A130" s="106"/>
      <c r="E130" s="471" t="s">
        <v>272</v>
      </c>
      <c r="F130" s="472"/>
      <c r="G130" s="472"/>
      <c r="H130" s="473"/>
    </row>
    <row r="131" spans="1:8" x14ac:dyDescent="0.25">
      <c r="A131" s="106"/>
      <c r="E131" s="80" t="s">
        <v>120</v>
      </c>
      <c r="F131" s="80" t="s">
        <v>120</v>
      </c>
      <c r="G131" s="80" t="s">
        <v>120</v>
      </c>
      <c r="H131" s="81" t="s">
        <v>120</v>
      </c>
    </row>
    <row r="132" spans="1:8" x14ac:dyDescent="0.25">
      <c r="A132" s="106"/>
      <c r="E132" s="80" t="s">
        <v>239</v>
      </c>
      <c r="F132" s="80" t="s">
        <v>294</v>
      </c>
      <c r="G132" s="80" t="s">
        <v>295</v>
      </c>
      <c r="H132" s="81" t="s">
        <v>296</v>
      </c>
    </row>
    <row r="133" spans="1:8" x14ac:dyDescent="0.25">
      <c r="A133" s="106"/>
      <c r="B133" s="82" t="s">
        <v>182</v>
      </c>
      <c r="C133" s="83"/>
      <c r="D133" s="84"/>
      <c r="E133" s="83" t="s">
        <v>177</v>
      </c>
      <c r="F133" s="83" t="s">
        <v>241</v>
      </c>
      <c r="G133" s="83" t="s">
        <v>240</v>
      </c>
      <c r="H133" s="135" t="s">
        <v>297</v>
      </c>
    </row>
    <row r="134" spans="1:8" ht="21.95" customHeight="1" x14ac:dyDescent="0.25">
      <c r="A134" s="106"/>
      <c r="B134" s="88" t="s">
        <v>269</v>
      </c>
      <c r="C134" s="80"/>
      <c r="D134" s="80"/>
      <c r="E134" s="80"/>
      <c r="F134" s="80"/>
      <c r="G134" s="80"/>
      <c r="H134" s="81"/>
    </row>
    <row r="135" spans="1:8" ht="15" customHeight="1" x14ac:dyDescent="0.25">
      <c r="A135" s="106"/>
      <c r="B135" s="433"/>
      <c r="C135" s="448"/>
      <c r="D135" s="434"/>
      <c r="E135" s="267"/>
      <c r="F135" s="267"/>
      <c r="G135" s="282"/>
      <c r="H135" s="283"/>
    </row>
    <row r="136" spans="1:8" x14ac:dyDescent="0.25">
      <c r="A136" s="106"/>
      <c r="B136" s="433"/>
      <c r="C136" s="448"/>
      <c r="D136" s="434"/>
      <c r="E136" s="267"/>
      <c r="F136" s="267"/>
      <c r="G136" s="282"/>
      <c r="H136" s="283"/>
    </row>
    <row r="137" spans="1:8" x14ac:dyDescent="0.25">
      <c r="A137" s="106"/>
      <c r="B137" s="433"/>
      <c r="C137" s="448"/>
      <c r="D137" s="434"/>
      <c r="E137" s="267"/>
      <c r="F137" s="267"/>
      <c r="G137" s="282"/>
      <c r="H137" s="283"/>
    </row>
    <row r="138" spans="1:8" x14ac:dyDescent="0.25">
      <c r="A138" s="106"/>
      <c r="B138" s="433"/>
      <c r="C138" s="448"/>
      <c r="D138" s="434"/>
      <c r="E138" s="267"/>
      <c r="F138" s="267"/>
      <c r="G138" s="282"/>
      <c r="H138" s="283"/>
    </row>
    <row r="139" spans="1:8" x14ac:dyDescent="0.25">
      <c r="A139" s="106"/>
      <c r="B139" s="433"/>
      <c r="C139" s="448"/>
      <c r="D139" s="434"/>
      <c r="E139" s="267"/>
      <c r="F139" s="267"/>
      <c r="G139" s="282"/>
      <c r="H139" s="283"/>
    </row>
    <row r="140" spans="1:8" x14ac:dyDescent="0.25">
      <c r="A140" s="106"/>
      <c r="B140" s="433"/>
      <c r="C140" s="448"/>
      <c r="D140" s="434"/>
      <c r="E140" s="267"/>
      <c r="F140" s="267"/>
      <c r="G140" s="282"/>
      <c r="H140" s="283"/>
    </row>
    <row r="141" spans="1:8" x14ac:dyDescent="0.25">
      <c r="A141" s="106"/>
      <c r="B141" s="433"/>
      <c r="C141" s="448"/>
      <c r="D141" s="434"/>
      <c r="E141" s="267"/>
      <c r="F141" s="267"/>
      <c r="G141" s="282"/>
      <c r="H141" s="283"/>
    </row>
    <row r="142" spans="1:8" x14ac:dyDescent="0.25">
      <c r="A142" s="106"/>
      <c r="B142" s="433"/>
      <c r="C142" s="448"/>
      <c r="D142" s="434"/>
      <c r="E142" s="267"/>
      <c r="F142" s="267"/>
      <c r="G142" s="282"/>
      <c r="H142" s="283"/>
    </row>
    <row r="143" spans="1:8" x14ac:dyDescent="0.25">
      <c r="A143" s="106"/>
      <c r="B143" s="433"/>
      <c r="C143" s="448"/>
      <c r="D143" s="434"/>
      <c r="E143" s="267"/>
      <c r="F143" s="267"/>
      <c r="G143" s="282"/>
      <c r="H143" s="283"/>
    </row>
    <row r="144" spans="1:8" x14ac:dyDescent="0.25">
      <c r="A144" s="106"/>
      <c r="B144" s="433"/>
      <c r="C144" s="448"/>
      <c r="D144" s="434"/>
      <c r="E144" s="267"/>
      <c r="F144" s="267"/>
      <c r="G144" s="282"/>
      <c r="H144" s="283"/>
    </row>
    <row r="145" spans="1:8" x14ac:dyDescent="0.25">
      <c r="A145" s="106"/>
      <c r="B145" s="428" t="s">
        <v>135</v>
      </c>
      <c r="C145" s="429"/>
      <c r="D145" s="430"/>
      <c r="E145" s="267"/>
      <c r="F145" s="267"/>
      <c r="G145" s="282"/>
      <c r="H145" s="283"/>
    </row>
    <row r="146" spans="1:8" x14ac:dyDescent="0.25">
      <c r="A146" s="106"/>
      <c r="B146" s="433"/>
      <c r="C146" s="448"/>
      <c r="D146" s="434"/>
      <c r="E146" s="267"/>
      <c r="F146" s="267"/>
      <c r="G146" s="282"/>
      <c r="H146" s="283"/>
    </row>
    <row r="147" spans="1:8" ht="21.95" customHeight="1" x14ac:dyDescent="0.25">
      <c r="A147" s="106"/>
      <c r="B147" s="88" t="s">
        <v>270</v>
      </c>
      <c r="C147" s="113"/>
      <c r="D147" s="140"/>
      <c r="E147" s="140"/>
      <c r="F147" s="140"/>
      <c r="G147" s="141"/>
      <c r="H147" s="142"/>
    </row>
    <row r="148" spans="1:8" ht="15" customHeight="1" x14ac:dyDescent="0.25">
      <c r="A148" s="106"/>
      <c r="B148" s="433"/>
      <c r="C148" s="448"/>
      <c r="D148" s="434"/>
      <c r="E148" s="267"/>
      <c r="F148" s="267"/>
      <c r="G148" s="282"/>
      <c r="H148" s="283"/>
    </row>
    <row r="149" spans="1:8" x14ac:dyDescent="0.25">
      <c r="A149" s="106"/>
      <c r="B149" s="433"/>
      <c r="C149" s="448"/>
      <c r="D149" s="434"/>
      <c r="E149" s="267"/>
      <c r="F149" s="267"/>
      <c r="G149" s="282"/>
      <c r="H149" s="283"/>
    </row>
    <row r="150" spans="1:8" x14ac:dyDescent="0.25">
      <c r="A150" s="106"/>
      <c r="B150" s="433"/>
      <c r="C150" s="448"/>
      <c r="D150" s="434"/>
      <c r="E150" s="267"/>
      <c r="F150" s="267"/>
      <c r="G150" s="282"/>
      <c r="H150" s="283"/>
    </row>
    <row r="151" spans="1:8" x14ac:dyDescent="0.25">
      <c r="A151" s="106"/>
      <c r="B151" s="433"/>
      <c r="C151" s="448"/>
      <c r="D151" s="434"/>
      <c r="E151" s="267"/>
      <c r="F151" s="267"/>
      <c r="G151" s="282"/>
      <c r="H151" s="283"/>
    </row>
    <row r="152" spans="1:8" x14ac:dyDescent="0.25">
      <c r="A152" s="106"/>
      <c r="B152" s="433"/>
      <c r="C152" s="448"/>
      <c r="D152" s="434"/>
      <c r="E152" s="267"/>
      <c r="F152" s="267"/>
      <c r="G152" s="282"/>
      <c r="H152" s="283"/>
    </row>
    <row r="153" spans="1:8" x14ac:dyDescent="0.25">
      <c r="A153" s="106"/>
      <c r="B153" s="433"/>
      <c r="C153" s="448"/>
      <c r="D153" s="434"/>
      <c r="E153" s="267"/>
      <c r="F153" s="267"/>
      <c r="G153" s="282"/>
      <c r="H153" s="283"/>
    </row>
    <row r="154" spans="1:8" x14ac:dyDescent="0.25">
      <c r="A154" s="106"/>
      <c r="B154" s="433"/>
      <c r="C154" s="448"/>
      <c r="D154" s="434"/>
      <c r="E154" s="267"/>
      <c r="F154" s="267"/>
      <c r="G154" s="282"/>
      <c r="H154" s="283"/>
    </row>
    <row r="155" spans="1:8" x14ac:dyDescent="0.25">
      <c r="A155" s="106"/>
      <c r="B155" s="433"/>
      <c r="C155" s="448"/>
      <c r="D155" s="434"/>
      <c r="E155" s="267"/>
      <c r="F155" s="267"/>
      <c r="G155" s="282"/>
      <c r="H155" s="283"/>
    </row>
    <row r="156" spans="1:8" x14ac:dyDescent="0.25">
      <c r="A156" s="106"/>
      <c r="B156" s="433"/>
      <c r="C156" s="448"/>
      <c r="D156" s="434"/>
      <c r="E156" s="267"/>
      <c r="F156" s="267"/>
      <c r="G156" s="282"/>
      <c r="H156" s="283"/>
    </row>
    <row r="157" spans="1:8" x14ac:dyDescent="0.25">
      <c r="A157" s="106"/>
      <c r="B157" s="433"/>
      <c r="C157" s="448"/>
      <c r="D157" s="434"/>
      <c r="E157" s="267"/>
      <c r="F157" s="267"/>
      <c r="G157" s="282"/>
      <c r="H157" s="283"/>
    </row>
    <row r="158" spans="1:8" x14ac:dyDescent="0.25">
      <c r="A158" s="106"/>
      <c r="B158" s="428" t="s">
        <v>135</v>
      </c>
      <c r="C158" s="429"/>
      <c r="D158" s="430"/>
      <c r="E158" s="267"/>
      <c r="F158" s="267"/>
      <c r="G158" s="282"/>
      <c r="H158" s="283"/>
    </row>
    <row r="159" spans="1:8" x14ac:dyDescent="0.25">
      <c r="A159" s="106"/>
      <c r="B159" s="433"/>
      <c r="C159" s="448"/>
      <c r="D159" s="434"/>
      <c r="E159" s="267"/>
      <c r="F159" s="267"/>
      <c r="G159" s="282"/>
      <c r="H159" s="283"/>
    </row>
    <row r="160" spans="1:8" x14ac:dyDescent="0.25">
      <c r="A160" s="106"/>
      <c r="B160" s="143"/>
      <c r="C160" s="120"/>
      <c r="D160" s="208"/>
      <c r="E160" s="208"/>
      <c r="F160" s="208"/>
      <c r="G160" s="208"/>
      <c r="H160" s="209"/>
    </row>
    <row r="161" spans="1:8" x14ac:dyDescent="0.25">
      <c r="A161" s="74" t="s">
        <v>117</v>
      </c>
      <c r="B161" s="118" t="s">
        <v>318</v>
      </c>
      <c r="C161" s="119"/>
      <c r="D161" s="119"/>
      <c r="E161" s="120"/>
      <c r="F161" s="120"/>
      <c r="G161" s="120"/>
      <c r="H161" s="173"/>
    </row>
    <row r="162" spans="1:8" x14ac:dyDescent="0.25">
      <c r="A162" s="106"/>
      <c r="B162" s="423"/>
      <c r="C162" s="423"/>
      <c r="D162" s="423"/>
      <c r="E162" s="423"/>
      <c r="F162" s="423"/>
      <c r="G162" s="423"/>
      <c r="H162" s="424"/>
    </row>
    <row r="163" spans="1:8" x14ac:dyDescent="0.25">
      <c r="A163" s="106"/>
      <c r="B163" s="423"/>
      <c r="C163" s="423"/>
      <c r="D163" s="423"/>
      <c r="E163" s="423"/>
      <c r="F163" s="423"/>
      <c r="G163" s="423"/>
      <c r="H163" s="424"/>
    </row>
    <row r="164" spans="1:8" ht="15.75" thickBot="1" x14ac:dyDescent="0.3">
      <c r="A164" s="121"/>
      <c r="B164" s="174"/>
      <c r="C164" s="175"/>
      <c r="D164" s="175"/>
      <c r="E164" s="175"/>
      <c r="F164" s="175"/>
      <c r="G164" s="175"/>
      <c r="H164" s="210"/>
    </row>
  </sheetData>
  <sheetProtection algorithmName="SHA-512" hashValue="so5NMmL1CTUi7yOBHGm+JmVr259+8qK4xE6OwcTNao96eIiY0hNsx1tE8jjLIDKpqsZlrmKnW23/oZ2bAAiTfA==" saltValue="tUU1Yo2dY7cYCvY7gVednQ==" spinCount="100000" sheet="1" objects="1" scenarios="1" insertRows="0"/>
  <mergeCells count="87">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 ref="B162:H163"/>
    <mergeCell ref="B153:D153"/>
    <mergeCell ref="B154:D154"/>
    <mergeCell ref="B155:D155"/>
    <mergeCell ref="B156:D156"/>
    <mergeCell ref="B157:D157"/>
    <mergeCell ref="B138:D138"/>
    <mergeCell ref="B139:D139"/>
    <mergeCell ref="B140:D140"/>
    <mergeCell ref="B141:D141"/>
    <mergeCell ref="A125:H125"/>
    <mergeCell ref="D128:H128"/>
    <mergeCell ref="E130:H130"/>
    <mergeCell ref="B135:D135"/>
    <mergeCell ref="B136:D136"/>
    <mergeCell ref="G117:H117"/>
    <mergeCell ref="G118:H118"/>
    <mergeCell ref="G119:H119"/>
    <mergeCell ref="G120:H120"/>
    <mergeCell ref="G121:H121"/>
    <mergeCell ref="G109:H109"/>
    <mergeCell ref="G110:H110"/>
    <mergeCell ref="G111:H111"/>
    <mergeCell ref="G112:H112"/>
    <mergeCell ref="G116:H116"/>
    <mergeCell ref="G101:H101"/>
    <mergeCell ref="G102:H102"/>
    <mergeCell ref="G103:H103"/>
    <mergeCell ref="G107:H107"/>
    <mergeCell ref="G108:H108"/>
    <mergeCell ref="G93:H93"/>
    <mergeCell ref="G94:H94"/>
    <mergeCell ref="G98:H98"/>
    <mergeCell ref="G99:H99"/>
    <mergeCell ref="G100:H100"/>
    <mergeCell ref="D83:H83"/>
    <mergeCell ref="G89:H89"/>
    <mergeCell ref="G90:H90"/>
    <mergeCell ref="G91:H91"/>
    <mergeCell ref="G92:H92"/>
    <mergeCell ref="B61:C61"/>
    <mergeCell ref="B62:C62"/>
    <mergeCell ref="B63:C63"/>
    <mergeCell ref="B75:H76"/>
    <mergeCell ref="B78:H81"/>
    <mergeCell ref="C72:H72"/>
    <mergeCell ref="B56:C56"/>
    <mergeCell ref="B57:C57"/>
    <mergeCell ref="B58:C58"/>
    <mergeCell ref="B59:C59"/>
    <mergeCell ref="B60:C60"/>
    <mergeCell ref="B50:C50"/>
    <mergeCell ref="B52:C52"/>
    <mergeCell ref="B53:C53"/>
    <mergeCell ref="B54:C54"/>
    <mergeCell ref="B55:C55"/>
    <mergeCell ref="B45:C45"/>
    <mergeCell ref="B46:C46"/>
    <mergeCell ref="B47:C47"/>
    <mergeCell ref="B48:C48"/>
    <mergeCell ref="B49:C49"/>
    <mergeCell ref="B40:C40"/>
    <mergeCell ref="B41:C41"/>
    <mergeCell ref="B42:C42"/>
    <mergeCell ref="B43:C43"/>
    <mergeCell ref="B44:C44"/>
    <mergeCell ref="A27:H27"/>
    <mergeCell ref="B28:H29"/>
    <mergeCell ref="D32:H32"/>
    <mergeCell ref="E34:H34"/>
    <mergeCell ref="B39:C39"/>
  </mergeCells>
  <conditionalFormatting sqref="A27:H164">
    <cfRule type="expression" dxfId="74" priority="1">
      <formula>AND($F$11="no",$F$13="no",$F$15="no",$F$17="no")</formula>
    </cfRule>
  </conditionalFormatting>
  <conditionalFormatting sqref="E39:E50 E52:E64 E66:E69 B88:H95 E135:E146 E148:E159">
    <cfRule type="expression" dxfId="73" priority="5">
      <formula>$F$11="no"</formula>
    </cfRule>
  </conditionalFormatting>
  <conditionalFormatting sqref="F39:F50 F52:F64 F66:F69 B97:H104 F135:F146 F148:F159">
    <cfRule type="expression" dxfId="72" priority="4">
      <formula>$F$13="no"</formula>
    </cfRule>
  </conditionalFormatting>
  <conditionalFormatting sqref="G39:G50 G52:G64 G66:G69 B106:H113 G135:G146 G148:G159">
    <cfRule type="expression" dxfId="71" priority="3">
      <formula>$F$15="no"</formula>
    </cfRule>
  </conditionalFormatting>
  <conditionalFormatting sqref="H39:H50 H52:H64 H66:H69 B115:H122 H135:H146 H148:H159">
    <cfRule type="expression" dxfId="70" priority="2">
      <formula>$F$17="no"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'Yes or No'!$A:$A</xm:f>
          </x14:formula1>
          <xm:sqref>F11 F17 F13 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6"/>
  <sheetViews>
    <sheetView showGridLines="0" zoomScaleNormal="100" workbookViewId="0">
      <pane ySplit="4" topLeftCell="A31" activePane="bottomLeft" state="frozen"/>
      <selection pane="bottomLeft"/>
    </sheetView>
  </sheetViews>
  <sheetFormatPr defaultRowHeight="15" x14ac:dyDescent="0.25"/>
  <cols>
    <col min="2" max="2" width="49" customWidth="1"/>
    <col min="3" max="3" width="7.5703125" customWidth="1"/>
    <col min="4" max="4" width="49" customWidth="1"/>
  </cols>
  <sheetData>
    <row r="1" spans="1:5" ht="18.75" x14ac:dyDescent="0.3">
      <c r="A1" s="2" t="str">
        <f>'Cover and Instructions'!A1</f>
        <v>Georgia Traditional Medicaid (Fee-for-Service) MHPAEA Parity</v>
      </c>
      <c r="E1" s="42" t="s">
        <v>524</v>
      </c>
    </row>
    <row r="2" spans="1:5" ht="26.25" x14ac:dyDescent="0.4">
      <c r="A2" s="3" t="s">
        <v>16</v>
      </c>
    </row>
    <row r="3" spans="1:5" ht="21" x14ac:dyDescent="0.35">
      <c r="A3" s="7" t="s">
        <v>19</v>
      </c>
    </row>
    <row r="5" spans="1:5" x14ac:dyDescent="0.25">
      <c r="A5" s="12" t="s">
        <v>565</v>
      </c>
    </row>
    <row r="6" spans="1:5" x14ac:dyDescent="0.25">
      <c r="A6" s="8"/>
    </row>
    <row r="7" spans="1:5" x14ac:dyDescent="0.25">
      <c r="A7" s="393" t="s">
        <v>563</v>
      </c>
      <c r="B7" s="393"/>
      <c r="C7" s="393"/>
      <c r="D7" s="393"/>
      <c r="E7" s="393"/>
    </row>
    <row r="8" spans="1:5" x14ac:dyDescent="0.25">
      <c r="A8" s="393"/>
      <c r="B8" s="393"/>
      <c r="C8" s="393"/>
      <c r="D8" s="393"/>
      <c r="E8" s="393"/>
    </row>
    <row r="9" spans="1:5" x14ac:dyDescent="0.25">
      <c r="A9" s="6"/>
      <c r="B9" s="6"/>
      <c r="C9" s="6"/>
      <c r="D9" s="6"/>
      <c r="E9" s="6"/>
    </row>
    <row r="10" spans="1:5" x14ac:dyDescent="0.25">
      <c r="A10" s="393" t="s">
        <v>564</v>
      </c>
      <c r="B10" s="393"/>
      <c r="C10" s="393"/>
      <c r="D10" s="393"/>
      <c r="E10" s="393"/>
    </row>
    <row r="11" spans="1:5" x14ac:dyDescent="0.25">
      <c r="A11" s="393"/>
      <c r="B11" s="393"/>
      <c r="C11" s="393"/>
      <c r="D11" s="393"/>
      <c r="E11" s="393"/>
    </row>
    <row r="12" spans="1:5" x14ac:dyDescent="0.25">
      <c r="A12" s="6"/>
      <c r="B12" s="6"/>
      <c r="C12" s="6"/>
      <c r="D12" s="6"/>
      <c r="E12" s="6"/>
    </row>
    <row r="13" spans="1:5" x14ac:dyDescent="0.25">
      <c r="A13" s="393" t="s">
        <v>20</v>
      </c>
      <c r="B13" s="393"/>
      <c r="C13" s="393"/>
      <c r="D13" s="393"/>
      <c r="E13" s="393"/>
    </row>
    <row r="14" spans="1:5" x14ac:dyDescent="0.25">
      <c r="A14" s="393"/>
      <c r="B14" s="393"/>
      <c r="C14" s="393"/>
      <c r="D14" s="393"/>
      <c r="E14" s="393"/>
    </row>
    <row r="15" spans="1:5" x14ac:dyDescent="0.25">
      <c r="A15" s="6"/>
      <c r="B15" s="6"/>
      <c r="C15" s="6"/>
      <c r="D15" s="6"/>
      <c r="E15" s="6"/>
    </row>
    <row r="16" spans="1:5" x14ac:dyDescent="0.25">
      <c r="A16" s="393" t="s">
        <v>88</v>
      </c>
      <c r="B16" s="393"/>
      <c r="C16" s="393"/>
      <c r="D16" s="393"/>
      <c r="E16" s="393"/>
    </row>
    <row r="17" spans="1:5" x14ac:dyDescent="0.25">
      <c r="A17" s="393"/>
      <c r="B17" s="393"/>
      <c r="C17" s="393"/>
      <c r="D17" s="393"/>
      <c r="E17" s="393"/>
    </row>
    <row r="18" spans="1:5" x14ac:dyDescent="0.25">
      <c r="A18" s="393"/>
      <c r="B18" s="393"/>
      <c r="C18" s="393"/>
      <c r="D18" s="393"/>
      <c r="E18" s="393"/>
    </row>
    <row r="19" spans="1:5" x14ac:dyDescent="0.25">
      <c r="A19" s="393" t="s">
        <v>89</v>
      </c>
      <c r="B19" s="393"/>
      <c r="C19" s="393"/>
      <c r="D19" s="393"/>
      <c r="E19" s="393"/>
    </row>
    <row r="20" spans="1:5" x14ac:dyDescent="0.25">
      <c r="A20" s="393"/>
      <c r="B20" s="393"/>
      <c r="C20" s="393"/>
      <c r="D20" s="393"/>
      <c r="E20" s="393"/>
    </row>
    <row r="21" spans="1:5" x14ac:dyDescent="0.25">
      <c r="A21" s="6"/>
      <c r="B21" s="6"/>
      <c r="C21" s="6"/>
      <c r="D21" s="6"/>
      <c r="E21" s="6"/>
    </row>
    <row r="22" spans="1:5" x14ac:dyDescent="0.25">
      <c r="A22" s="393" t="s">
        <v>90</v>
      </c>
      <c r="B22" s="393"/>
      <c r="C22" s="393"/>
      <c r="D22" s="393"/>
      <c r="E22" s="393"/>
    </row>
    <row r="23" spans="1:5" x14ac:dyDescent="0.25">
      <c r="A23" s="393"/>
      <c r="B23" s="393"/>
      <c r="C23" s="393"/>
      <c r="D23" s="393"/>
      <c r="E23" s="393"/>
    </row>
    <row r="24" spans="1:5" x14ac:dyDescent="0.25">
      <c r="A24" s="6"/>
      <c r="B24" s="6"/>
      <c r="C24" s="6"/>
      <c r="D24" s="6"/>
      <c r="E24" s="6"/>
    </row>
    <row r="25" spans="1:5" x14ac:dyDescent="0.25">
      <c r="A25" s="393" t="s">
        <v>91</v>
      </c>
      <c r="B25" s="393"/>
      <c r="C25" s="393"/>
      <c r="D25" s="393"/>
      <c r="E25" s="393"/>
    </row>
    <row r="26" spans="1:5" x14ac:dyDescent="0.25">
      <c r="A26" s="393"/>
      <c r="B26" s="393"/>
      <c r="C26" s="393"/>
      <c r="D26" s="393"/>
      <c r="E26" s="393"/>
    </row>
    <row r="27" spans="1:5" x14ac:dyDescent="0.25">
      <c r="A27" s="393"/>
      <c r="B27" s="393"/>
      <c r="C27" s="393"/>
      <c r="D27" s="393"/>
      <c r="E27" s="393"/>
    </row>
    <row r="28" spans="1:5" x14ac:dyDescent="0.25">
      <c r="A28" s="393"/>
      <c r="B28" s="393"/>
      <c r="C28" s="393"/>
      <c r="D28" s="393"/>
      <c r="E28" s="393"/>
    </row>
    <row r="29" spans="1:5" x14ac:dyDescent="0.25">
      <c r="A29" s="393"/>
      <c r="B29" s="393"/>
      <c r="C29" s="393"/>
      <c r="D29" s="393"/>
      <c r="E29" s="393"/>
    </row>
    <row r="31" spans="1:5" x14ac:dyDescent="0.25">
      <c r="A31" s="12" t="s">
        <v>85</v>
      </c>
    </row>
    <row r="33" spans="1:15" x14ac:dyDescent="0.25">
      <c r="A33" s="393" t="s">
        <v>620</v>
      </c>
      <c r="B33" s="393"/>
      <c r="C33" s="393"/>
      <c r="D33" s="393"/>
      <c r="E33" s="393"/>
    </row>
    <row r="35" spans="1:15" x14ac:dyDescent="0.25">
      <c r="A35" t="s">
        <v>622</v>
      </c>
    </row>
    <row r="37" spans="1:15" x14ac:dyDescent="0.25">
      <c r="A37" t="s">
        <v>483</v>
      </c>
    </row>
    <row r="39" spans="1:15" x14ac:dyDescent="0.25">
      <c r="A39" s="393" t="s">
        <v>482</v>
      </c>
      <c r="B39" s="393"/>
      <c r="C39" s="393"/>
      <c r="D39" s="393"/>
      <c r="E39" s="393"/>
    </row>
    <row r="40" spans="1:15" x14ac:dyDescent="0.25">
      <c r="A40" s="393"/>
      <c r="B40" s="393"/>
      <c r="C40" s="393"/>
      <c r="D40" s="393"/>
      <c r="E40" s="393"/>
    </row>
    <row r="41" spans="1:15" x14ac:dyDescent="0.25">
      <c r="A41" s="6"/>
      <c r="B41" s="6"/>
      <c r="C41" s="6"/>
      <c r="D41" s="6"/>
      <c r="E41" s="6"/>
    </row>
    <row r="42" spans="1:15" x14ac:dyDescent="0.25">
      <c r="A42" s="393" t="s">
        <v>623</v>
      </c>
      <c r="B42" s="393"/>
      <c r="C42" s="393"/>
      <c r="D42" s="393"/>
      <c r="E42" s="393"/>
    </row>
    <row r="43" spans="1:15" x14ac:dyDescent="0.25">
      <c r="A43" s="393"/>
      <c r="B43" s="393"/>
      <c r="C43" s="393"/>
      <c r="D43" s="393"/>
      <c r="E43" s="393"/>
    </row>
    <row r="44" spans="1:15" x14ac:dyDescent="0.25">
      <c r="A44" s="393"/>
      <c r="B44" s="393"/>
      <c r="C44" s="393"/>
      <c r="D44" s="393"/>
      <c r="E44" s="393"/>
    </row>
    <row r="45" spans="1:15" x14ac:dyDescent="0.25">
      <c r="A45" s="393"/>
      <c r="B45" s="393"/>
      <c r="C45" s="393"/>
      <c r="D45" s="393"/>
      <c r="E45" s="393"/>
    </row>
    <row r="46" spans="1:15" x14ac:dyDescent="0.25">
      <c r="A46" s="393"/>
      <c r="B46" s="393"/>
      <c r="C46" s="393"/>
      <c r="D46" s="393"/>
      <c r="E46" s="393"/>
    </row>
    <row r="47" spans="1:15" x14ac:dyDescent="0.25">
      <c r="A47" s="6"/>
      <c r="B47" s="33"/>
      <c r="C47" s="33"/>
      <c r="D47" s="33"/>
      <c r="E47" s="6"/>
      <c r="O47" s="34"/>
    </row>
    <row r="48" spans="1:15" x14ac:dyDescent="0.25">
      <c r="A48" s="6"/>
      <c r="B48" s="34" t="s">
        <v>184</v>
      </c>
      <c r="C48" s="34"/>
      <c r="D48" s="34" t="s">
        <v>523</v>
      </c>
      <c r="E48" s="6"/>
      <c r="O48" s="35"/>
    </row>
    <row r="49" spans="1:15" x14ac:dyDescent="0.25">
      <c r="A49" s="6"/>
      <c r="B49" s="35" t="s">
        <v>490</v>
      </c>
      <c r="C49" s="35"/>
      <c r="D49" s="35" t="s">
        <v>509</v>
      </c>
      <c r="E49" s="6"/>
      <c r="O49" s="35"/>
    </row>
    <row r="50" spans="1:15" x14ac:dyDescent="0.25">
      <c r="A50" s="6"/>
      <c r="B50" s="35" t="s">
        <v>491</v>
      </c>
      <c r="C50" s="35"/>
      <c r="D50" s="35" t="s">
        <v>510</v>
      </c>
      <c r="E50" s="6"/>
      <c r="O50" s="35"/>
    </row>
    <row r="51" spans="1:15" x14ac:dyDescent="0.25">
      <c r="A51" s="6"/>
      <c r="B51" s="35" t="s">
        <v>492</v>
      </c>
      <c r="C51" s="35"/>
      <c r="D51" s="35" t="s">
        <v>511</v>
      </c>
      <c r="E51" s="6"/>
      <c r="O51" s="35"/>
    </row>
    <row r="52" spans="1:15" x14ac:dyDescent="0.25">
      <c r="A52" s="6"/>
      <c r="B52" s="35" t="s">
        <v>493</v>
      </c>
      <c r="C52" s="35"/>
      <c r="D52" s="35" t="s">
        <v>512</v>
      </c>
      <c r="E52" s="6"/>
      <c r="O52" s="35"/>
    </row>
    <row r="53" spans="1:15" x14ac:dyDescent="0.25">
      <c r="A53" s="6"/>
      <c r="B53" s="35" t="s">
        <v>494</v>
      </c>
      <c r="C53" s="35"/>
      <c r="D53" s="35" t="s">
        <v>513</v>
      </c>
      <c r="E53" s="6"/>
      <c r="O53" s="35"/>
    </row>
    <row r="54" spans="1:15" x14ac:dyDescent="0.25">
      <c r="A54" s="6"/>
      <c r="B54" s="35" t="s">
        <v>495</v>
      </c>
      <c r="C54" s="35"/>
      <c r="D54" s="35" t="s">
        <v>514</v>
      </c>
      <c r="E54" s="6"/>
      <c r="K54" s="6"/>
      <c r="O54" s="34"/>
    </row>
    <row r="55" spans="1:15" x14ac:dyDescent="0.25">
      <c r="A55" s="6"/>
      <c r="B55" t="s">
        <v>496</v>
      </c>
      <c r="C55" s="35"/>
      <c r="D55" s="393" t="s">
        <v>518</v>
      </c>
      <c r="E55" s="6"/>
      <c r="O55" s="35"/>
    </row>
    <row r="56" spans="1:15" x14ac:dyDescent="0.25">
      <c r="A56" s="6"/>
      <c r="B56" t="s">
        <v>497</v>
      </c>
      <c r="C56" s="35"/>
      <c r="D56" s="393"/>
      <c r="E56" s="6"/>
      <c r="O56" s="35"/>
    </row>
    <row r="57" spans="1:15" x14ac:dyDescent="0.25">
      <c r="A57" s="6"/>
      <c r="B57" t="s">
        <v>498</v>
      </c>
      <c r="C57" s="35"/>
      <c r="D57" s="393" t="s">
        <v>519</v>
      </c>
      <c r="E57" s="6"/>
      <c r="O57" s="35"/>
    </row>
    <row r="58" spans="1:15" x14ac:dyDescent="0.25">
      <c r="A58" s="6"/>
      <c r="B58" t="s">
        <v>499</v>
      </c>
      <c r="C58" s="35"/>
      <c r="D58" s="393"/>
      <c r="E58" s="6"/>
      <c r="O58" s="35"/>
    </row>
    <row r="59" spans="1:15" ht="15" customHeight="1" x14ac:dyDescent="0.25">
      <c r="A59" s="6"/>
      <c r="B59" t="s">
        <v>500</v>
      </c>
      <c r="C59" s="35"/>
      <c r="D59" s="393" t="s">
        <v>520</v>
      </c>
      <c r="E59" s="6"/>
      <c r="O59" s="35"/>
    </row>
    <row r="60" spans="1:15" x14ac:dyDescent="0.25">
      <c r="A60" s="6"/>
      <c r="B60" t="s">
        <v>501</v>
      </c>
      <c r="C60" s="35"/>
      <c r="D60" s="393"/>
      <c r="E60" s="6"/>
      <c r="O60" s="35"/>
    </row>
    <row r="61" spans="1:15" x14ac:dyDescent="0.25">
      <c r="A61" s="6"/>
      <c r="B61" t="s">
        <v>502</v>
      </c>
      <c r="C61" s="35"/>
      <c r="D61" s="393"/>
      <c r="E61" s="6"/>
      <c r="O61" s="35"/>
    </row>
    <row r="62" spans="1:15" x14ac:dyDescent="0.25">
      <c r="A62" s="6"/>
      <c r="B62" t="s">
        <v>503</v>
      </c>
      <c r="C62" s="35"/>
      <c r="D62" s="393" t="s">
        <v>521</v>
      </c>
      <c r="E62" s="6"/>
      <c r="O62" s="34"/>
    </row>
    <row r="63" spans="1:15" x14ac:dyDescent="0.25">
      <c r="A63" s="6"/>
      <c r="B63" s="393" t="s">
        <v>517</v>
      </c>
      <c r="C63" s="35"/>
      <c r="D63" s="393"/>
      <c r="E63" s="6"/>
      <c r="O63" s="35"/>
    </row>
    <row r="64" spans="1:15" x14ac:dyDescent="0.25">
      <c r="A64" s="6"/>
      <c r="B64" s="393"/>
      <c r="C64" s="35"/>
      <c r="D64" s="393"/>
      <c r="E64" s="6"/>
      <c r="O64" s="35"/>
    </row>
    <row r="65" spans="1:15" x14ac:dyDescent="0.25">
      <c r="A65" s="6"/>
      <c r="B65" t="s">
        <v>504</v>
      </c>
      <c r="C65" s="35"/>
      <c r="D65" s="393" t="s">
        <v>522</v>
      </c>
      <c r="E65" s="6"/>
      <c r="O65" s="35"/>
    </row>
    <row r="66" spans="1:15" x14ac:dyDescent="0.25">
      <c r="A66" s="6"/>
      <c r="B66" t="s">
        <v>505</v>
      </c>
      <c r="C66" s="35"/>
      <c r="D66" s="393"/>
      <c r="E66" s="6"/>
      <c r="O66" s="35"/>
    </row>
    <row r="67" spans="1:15" x14ac:dyDescent="0.25">
      <c r="A67" s="6"/>
      <c r="B67" t="s">
        <v>506</v>
      </c>
      <c r="C67" s="35"/>
      <c r="D67" s="393"/>
      <c r="E67" s="6"/>
      <c r="O67" s="35"/>
    </row>
    <row r="68" spans="1:15" x14ac:dyDescent="0.25">
      <c r="A68" s="6"/>
      <c r="B68" t="s">
        <v>507</v>
      </c>
      <c r="C68" s="35"/>
      <c r="D68" s="6" t="s">
        <v>515</v>
      </c>
      <c r="E68" s="6"/>
      <c r="O68" s="35"/>
    </row>
    <row r="69" spans="1:15" x14ac:dyDescent="0.25">
      <c r="A69" s="6"/>
      <c r="B69" t="s">
        <v>508</v>
      </c>
      <c r="C69" s="35"/>
      <c r="D69" s="6" t="s">
        <v>516</v>
      </c>
      <c r="E69" s="6"/>
    </row>
    <row r="70" spans="1:15" x14ac:dyDescent="0.25">
      <c r="A70" s="6"/>
      <c r="C70" s="35"/>
      <c r="D70" s="6"/>
      <c r="E70" s="6"/>
    </row>
    <row r="72" spans="1:15" x14ac:dyDescent="0.25">
      <c r="A72" t="s">
        <v>427</v>
      </c>
    </row>
    <row r="75" spans="1:15" x14ac:dyDescent="0.25">
      <c r="A75" s="407" t="s">
        <v>566</v>
      </c>
      <c r="B75" s="407"/>
      <c r="C75" s="407"/>
      <c r="D75" s="407"/>
      <c r="E75" s="407"/>
    </row>
    <row r="76" spans="1:15" x14ac:dyDescent="0.25">
      <c r="A76" s="407"/>
      <c r="B76" s="407"/>
      <c r="C76" s="407"/>
      <c r="D76" s="407"/>
      <c r="E76" s="407"/>
    </row>
  </sheetData>
  <sheetProtection algorithmName="SHA-512" hashValue="cPT1/P73kbA8xrWZnR2g58K6Et3ygmJhoGXb4Ke4wuDlAVU6JBe0JR576ZUVOvy1C1XkzEprASYN8AHlV7BXBw==" saltValue="Vj9bzxCP+r+pZGo2chHS9g==" spinCount="100000" sheet="1" objects="1" scenarios="1"/>
  <customSheetViews>
    <customSheetView guid="{13810DCC-AA08-45AA-A2EB-614B3F1533B3}" showGridLines="0">
      <pane ySplit="4" topLeftCell="A20" activePane="bottomLeft" state="frozen"/>
      <selection pane="bottomLeft" activeCell="A44" sqref="A44"/>
      <pageMargins left="0.7" right="0.7" top="0.75" bottom="0.75" header="0.3" footer="0.3"/>
      <pageSetup orientation="portrait" horizontalDpi="1200" verticalDpi="1200" r:id="rId1"/>
    </customSheetView>
  </customSheetViews>
  <mergeCells count="17">
    <mergeCell ref="A75:E76"/>
    <mergeCell ref="D65:D67"/>
    <mergeCell ref="D55:D56"/>
    <mergeCell ref="D57:D58"/>
    <mergeCell ref="B63:B64"/>
    <mergeCell ref="D59:D61"/>
    <mergeCell ref="D62:D64"/>
    <mergeCell ref="A39:E40"/>
    <mergeCell ref="A42:E46"/>
    <mergeCell ref="A7:E8"/>
    <mergeCell ref="A25:E29"/>
    <mergeCell ref="A22:E23"/>
    <mergeCell ref="A19:E20"/>
    <mergeCell ref="A16:E18"/>
    <mergeCell ref="A13:E14"/>
    <mergeCell ref="A10:E11"/>
    <mergeCell ref="A33:E33"/>
  </mergeCells>
  <pageMargins left="0.7" right="0.7" top="0.75" bottom="0.75" header="0.3" footer="0.3"/>
  <pageSetup orientation="portrait" horizontalDpi="1200" verticalDpi="120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O151"/>
  <sheetViews>
    <sheetView showGridLines="0" zoomScaleNormal="100" workbookViewId="0">
      <selection activeCell="A2" sqref="A2"/>
    </sheetView>
  </sheetViews>
  <sheetFormatPr defaultColWidth="9.140625" defaultRowHeight="15" x14ac:dyDescent="0.25"/>
  <cols>
    <col min="1" max="1" width="3" style="44" customWidth="1"/>
    <col min="2" max="2" width="13" style="44" customWidth="1"/>
    <col min="3" max="3" width="39.85546875" style="44" customWidth="1"/>
    <col min="4" max="8" width="18.5703125" style="44" customWidth="1"/>
    <col min="9" max="9" width="2.7109375" style="44" customWidth="1"/>
    <col min="10" max="16384" width="9.140625" style="44"/>
  </cols>
  <sheetData>
    <row r="1" spans="1:10" ht="18.75" customHeight="1" x14ac:dyDescent="0.3">
      <c r="A1" s="43" t="str">
        <f>'Cover and Instructions'!A1</f>
        <v>Georgia Traditional Medicaid (Fee-for-Service) MHPAEA Parity</v>
      </c>
      <c r="H1" s="45" t="s">
        <v>524</v>
      </c>
    </row>
    <row r="2" spans="1:10" ht="26.25" x14ac:dyDescent="0.4">
      <c r="A2" s="46" t="s">
        <v>16</v>
      </c>
    </row>
    <row r="3" spans="1:10" ht="21" x14ac:dyDescent="0.35">
      <c r="A3" s="48" t="s">
        <v>417</v>
      </c>
    </row>
    <row r="5" spans="1:10" x14ac:dyDescent="0.25">
      <c r="A5" s="50" t="s">
        <v>0</v>
      </c>
      <c r="C5" s="51" t="str">
        <f>'Cover and Instructions'!$D$4</f>
        <v>Georgia Traditional Medicaid</v>
      </c>
      <c r="D5" s="51"/>
      <c r="E5" s="51"/>
      <c r="F5" s="51"/>
      <c r="G5" s="51"/>
      <c r="H5" s="51"/>
    </row>
    <row r="6" spans="1:10" x14ac:dyDescent="0.25">
      <c r="A6" s="50" t="s">
        <v>473</v>
      </c>
      <c r="C6" s="51" t="str">
        <f>'Cover and Instructions'!D5</f>
        <v>Fee-For-Service</v>
      </c>
      <c r="D6" s="51"/>
      <c r="E6" s="51"/>
      <c r="F6" s="51"/>
      <c r="G6" s="51"/>
      <c r="H6" s="51"/>
    </row>
    <row r="7" spans="1:10" ht="15.75" thickBot="1" x14ac:dyDescent="0.3"/>
    <row r="8" spans="1:10" x14ac:dyDescent="0.25">
      <c r="A8" s="53" t="s">
        <v>357</v>
      </c>
      <c r="B8" s="54"/>
      <c r="C8" s="54"/>
      <c r="D8" s="54"/>
      <c r="E8" s="54"/>
      <c r="F8" s="54"/>
      <c r="G8" s="54"/>
      <c r="H8" s="55"/>
    </row>
    <row r="9" spans="1:10" ht="15" customHeight="1" x14ac:dyDescent="0.25">
      <c r="A9" s="56" t="s">
        <v>356</v>
      </c>
      <c r="B9" s="57"/>
      <c r="C9" s="57"/>
      <c r="D9" s="57"/>
      <c r="E9" s="57"/>
      <c r="F9" s="57"/>
      <c r="G9" s="57"/>
      <c r="H9" s="58"/>
    </row>
    <row r="10" spans="1:10" x14ac:dyDescent="0.25">
      <c r="A10" s="59"/>
      <c r="B10" s="60"/>
      <c r="C10" s="60"/>
      <c r="D10" s="60"/>
      <c r="E10" s="60"/>
      <c r="F10" s="60"/>
      <c r="G10" s="60"/>
      <c r="H10" s="61"/>
    </row>
    <row r="11" spans="1:10" x14ac:dyDescent="0.25">
      <c r="A11" s="62" t="s">
        <v>352</v>
      </c>
      <c r="B11" s="63" t="s">
        <v>418</v>
      </c>
      <c r="C11" s="60"/>
      <c r="D11" s="60"/>
      <c r="E11" s="60"/>
      <c r="F11" s="129" t="s">
        <v>354</v>
      </c>
      <c r="G11" s="65" t="str">
        <f>IF(F11="yes","  Complete Section 1 and Section 2","")</f>
        <v/>
      </c>
      <c r="H11" s="61"/>
    </row>
    <row r="12" spans="1:10" ht="6" customHeight="1" x14ac:dyDescent="0.25">
      <c r="A12" s="62"/>
      <c r="B12" s="63"/>
      <c r="C12" s="60"/>
      <c r="D12" s="60"/>
      <c r="E12" s="60"/>
      <c r="F12" s="60"/>
      <c r="G12" s="60"/>
      <c r="H12" s="61"/>
    </row>
    <row r="13" spans="1:10" x14ac:dyDescent="0.25">
      <c r="A13" s="62" t="s">
        <v>355</v>
      </c>
      <c r="B13" s="63" t="s">
        <v>419</v>
      </c>
      <c r="C13" s="60"/>
      <c r="D13" s="60"/>
      <c r="E13" s="60"/>
      <c r="F13" s="64" t="s">
        <v>354</v>
      </c>
      <c r="G13" s="65" t="str">
        <f>IF(F13="yes","  Complete Section 1 and Section 2","")</f>
        <v/>
      </c>
      <c r="H13" s="61"/>
    </row>
    <row r="14" spans="1:10" ht="6" customHeight="1" x14ac:dyDescent="0.25">
      <c r="A14" s="62"/>
      <c r="B14" s="63"/>
      <c r="C14" s="60"/>
      <c r="D14" s="60"/>
      <c r="E14" s="60"/>
      <c r="F14" s="60"/>
      <c r="G14" s="60"/>
      <c r="H14" s="61"/>
    </row>
    <row r="15" spans="1:10" x14ac:dyDescent="0.25">
      <c r="A15" s="62" t="s">
        <v>360</v>
      </c>
      <c r="B15" s="63" t="s">
        <v>420</v>
      </c>
      <c r="C15" s="60"/>
      <c r="D15" s="60"/>
      <c r="E15" s="60"/>
      <c r="F15" s="64" t="s">
        <v>354</v>
      </c>
      <c r="G15" s="65" t="str">
        <f>IF(F15="yes","  Complete Section 1 and Section 2","")</f>
        <v/>
      </c>
      <c r="H15" s="61"/>
      <c r="J15" s="132"/>
    </row>
    <row r="16" spans="1:10" ht="6" customHeight="1" x14ac:dyDescent="0.25">
      <c r="A16" s="62"/>
      <c r="B16" s="63"/>
      <c r="C16" s="60"/>
      <c r="D16" s="60"/>
      <c r="E16" s="60"/>
      <c r="F16" s="60"/>
      <c r="G16" s="60"/>
      <c r="H16" s="61"/>
      <c r="J16" s="132"/>
    </row>
    <row r="17" spans="1:8" x14ac:dyDescent="0.25">
      <c r="A17" s="62" t="s">
        <v>361</v>
      </c>
      <c r="B17" s="63" t="s">
        <v>421</v>
      </c>
      <c r="C17" s="60"/>
      <c r="D17" s="60"/>
      <c r="E17" s="60"/>
      <c r="F17" s="64" t="s">
        <v>354</v>
      </c>
      <c r="G17" s="65" t="str">
        <f>IF(F17="yes","  Complete Section 1 and Section 2","")</f>
        <v/>
      </c>
      <c r="H17" s="61"/>
    </row>
    <row r="18" spans="1:8" ht="6" customHeight="1" x14ac:dyDescent="0.25">
      <c r="A18" s="62"/>
      <c r="B18" s="63"/>
      <c r="C18" s="60"/>
      <c r="D18" s="60"/>
      <c r="E18" s="60"/>
      <c r="F18" s="60"/>
      <c r="G18" s="60"/>
      <c r="H18" s="212"/>
    </row>
    <row r="19" spans="1:8" x14ac:dyDescent="0.25">
      <c r="A19" s="62" t="s">
        <v>460</v>
      </c>
      <c r="B19" s="477" t="s">
        <v>526</v>
      </c>
      <c r="C19" s="477"/>
      <c r="D19" s="477"/>
      <c r="E19" s="477"/>
      <c r="F19" s="477"/>
      <c r="G19" s="477"/>
      <c r="H19" s="478"/>
    </row>
    <row r="20" spans="1:8" x14ac:dyDescent="0.25">
      <c r="A20" s="201"/>
      <c r="B20" s="477"/>
      <c r="C20" s="477"/>
      <c r="D20" s="477"/>
      <c r="E20" s="477"/>
      <c r="F20" s="477"/>
      <c r="G20" s="477"/>
      <c r="H20" s="478"/>
    </row>
    <row r="21" spans="1:8" x14ac:dyDescent="0.25">
      <c r="A21" s="201"/>
      <c r="B21" s="477"/>
      <c r="C21" s="477"/>
      <c r="D21" s="477"/>
      <c r="E21" s="477"/>
      <c r="F21" s="477"/>
      <c r="G21" s="477"/>
      <c r="H21" s="478"/>
    </row>
    <row r="22" spans="1:8" x14ac:dyDescent="0.25">
      <c r="A22" s="201"/>
      <c r="B22" s="477"/>
      <c r="C22" s="477"/>
      <c r="D22" s="477"/>
      <c r="E22" s="477"/>
      <c r="F22" s="477"/>
      <c r="G22" s="477"/>
      <c r="H22" s="478"/>
    </row>
    <row r="23" spans="1:8" x14ac:dyDescent="0.25">
      <c r="A23" s="62"/>
      <c r="B23" s="444"/>
      <c r="C23" s="479"/>
      <c r="D23" s="479"/>
      <c r="E23" s="479"/>
      <c r="F23" s="479"/>
      <c r="G23" s="479"/>
      <c r="H23" s="480"/>
    </row>
    <row r="24" spans="1:8" x14ac:dyDescent="0.25">
      <c r="A24" s="62"/>
      <c r="B24" s="481"/>
      <c r="C24" s="481"/>
      <c r="D24" s="481"/>
      <c r="E24" s="481"/>
      <c r="F24" s="481"/>
      <c r="G24" s="481"/>
      <c r="H24" s="482"/>
    </row>
    <row r="25" spans="1:8" ht="15.75" thickBot="1" x14ac:dyDescent="0.3">
      <c r="A25" s="68"/>
      <c r="B25" s="69"/>
      <c r="C25" s="70"/>
      <c r="D25" s="70"/>
      <c r="E25" s="70"/>
      <c r="F25" s="70"/>
      <c r="G25" s="70"/>
      <c r="H25" s="213"/>
    </row>
    <row r="26" spans="1:8" ht="15.75" thickBot="1" x14ac:dyDescent="0.3"/>
    <row r="27" spans="1:8" ht="16.5" thickBot="1" x14ac:dyDescent="0.3">
      <c r="A27" s="412" t="s">
        <v>388</v>
      </c>
      <c r="B27" s="413"/>
      <c r="C27" s="413"/>
      <c r="D27" s="413"/>
      <c r="E27" s="413"/>
      <c r="F27" s="413"/>
      <c r="G27" s="413"/>
      <c r="H27" s="414"/>
    </row>
    <row r="28" spans="1:8" x14ac:dyDescent="0.25">
      <c r="A28" s="74" t="s">
        <v>112</v>
      </c>
      <c r="B28" s="438" t="s">
        <v>342</v>
      </c>
      <c r="C28" s="438"/>
      <c r="D28" s="438"/>
      <c r="E28" s="438"/>
      <c r="F28" s="438"/>
      <c r="G28" s="438"/>
      <c r="H28" s="439"/>
    </row>
    <row r="29" spans="1:8" x14ac:dyDescent="0.25">
      <c r="A29" s="74"/>
      <c r="B29" s="440"/>
      <c r="C29" s="440"/>
      <c r="D29" s="440"/>
      <c r="E29" s="440"/>
      <c r="F29" s="440"/>
      <c r="G29" s="440"/>
      <c r="H29" s="441"/>
    </row>
    <row r="30" spans="1:8" x14ac:dyDescent="0.25">
      <c r="A30" s="74"/>
      <c r="B30" s="77" t="s">
        <v>291</v>
      </c>
      <c r="C30" s="78"/>
      <c r="D30" s="78"/>
      <c r="E30" s="78"/>
      <c r="F30" s="78"/>
      <c r="G30" s="78"/>
      <c r="H30" s="79"/>
    </row>
    <row r="31" spans="1:8" x14ac:dyDescent="0.25">
      <c r="A31" s="74"/>
      <c r="C31" s="78"/>
      <c r="D31" s="78"/>
      <c r="E31" s="78"/>
      <c r="F31" s="78"/>
      <c r="G31" s="78"/>
      <c r="H31" s="79"/>
    </row>
    <row r="32" spans="1:8" x14ac:dyDescent="0.25">
      <c r="A32" s="74"/>
      <c r="B32" s="50" t="s">
        <v>395</v>
      </c>
      <c r="C32" s="78"/>
      <c r="D32" s="78"/>
      <c r="E32" s="485"/>
      <c r="F32" s="485"/>
      <c r="G32" s="485"/>
      <c r="H32" s="486"/>
    </row>
    <row r="33" spans="1:10" x14ac:dyDescent="0.25">
      <c r="A33" s="74"/>
      <c r="C33" s="78"/>
      <c r="D33" s="78"/>
      <c r="E33" s="78"/>
      <c r="F33" s="78"/>
      <c r="G33" s="78"/>
      <c r="H33" s="79"/>
    </row>
    <row r="34" spans="1:10" ht="15" customHeight="1" x14ac:dyDescent="0.25">
      <c r="A34" s="106"/>
      <c r="B34" s="78"/>
      <c r="C34" s="78"/>
      <c r="D34" s="78"/>
      <c r="E34" s="442" t="s">
        <v>340</v>
      </c>
      <c r="F34" s="442"/>
      <c r="G34" s="442"/>
      <c r="H34" s="443"/>
    </row>
    <row r="35" spans="1:10" x14ac:dyDescent="0.25">
      <c r="A35" s="106"/>
      <c r="E35" s="78" t="s">
        <v>293</v>
      </c>
      <c r="F35" s="78" t="s">
        <v>293</v>
      </c>
      <c r="G35" s="78" t="s">
        <v>293</v>
      </c>
      <c r="H35" s="79" t="s">
        <v>293</v>
      </c>
      <c r="J35" s="78"/>
    </row>
    <row r="36" spans="1:10" x14ac:dyDescent="0.25">
      <c r="A36" s="106"/>
      <c r="B36" s="80"/>
      <c r="C36" s="80"/>
      <c r="D36" s="80" t="s">
        <v>162</v>
      </c>
      <c r="E36" s="80" t="s">
        <v>422</v>
      </c>
      <c r="F36" s="80" t="s">
        <v>422</v>
      </c>
      <c r="G36" s="80" t="s">
        <v>422</v>
      </c>
      <c r="H36" s="81" t="s">
        <v>296</v>
      </c>
      <c r="J36" s="80"/>
    </row>
    <row r="37" spans="1:10" x14ac:dyDescent="0.25">
      <c r="A37" s="106"/>
      <c r="B37" s="82" t="s">
        <v>175</v>
      </c>
      <c r="C37" s="83"/>
      <c r="D37" s="83" t="s">
        <v>140</v>
      </c>
      <c r="E37" s="83" t="s">
        <v>177</v>
      </c>
      <c r="F37" s="83" t="s">
        <v>424</v>
      </c>
      <c r="G37" s="83" t="s">
        <v>423</v>
      </c>
      <c r="H37" s="135" t="s">
        <v>297</v>
      </c>
      <c r="J37" s="80"/>
    </row>
    <row r="38" spans="1:10" ht="21.95" customHeight="1" x14ac:dyDescent="0.25">
      <c r="A38" s="106"/>
      <c r="B38" s="88" t="s">
        <v>269</v>
      </c>
      <c r="C38" s="80"/>
      <c r="D38" s="80"/>
      <c r="E38" s="80"/>
      <c r="F38" s="80"/>
      <c r="G38" s="80"/>
      <c r="H38" s="81"/>
    </row>
    <row r="39" spans="1:10" x14ac:dyDescent="0.25">
      <c r="A39" s="106"/>
      <c r="B39" s="487"/>
      <c r="C39" s="487"/>
      <c r="D39" s="261"/>
      <c r="E39" s="261"/>
      <c r="F39" s="262"/>
      <c r="G39" s="261"/>
      <c r="H39" s="266"/>
      <c r="J39" s="139"/>
    </row>
    <row r="40" spans="1:10" x14ac:dyDescent="0.25">
      <c r="A40" s="106"/>
      <c r="B40" s="487"/>
      <c r="C40" s="487"/>
      <c r="D40" s="261"/>
      <c r="E40" s="261"/>
      <c r="F40" s="262"/>
      <c r="G40" s="261"/>
      <c r="H40" s="266"/>
    </row>
    <row r="41" spans="1:10" x14ac:dyDescent="0.25">
      <c r="A41" s="106"/>
      <c r="B41" s="487"/>
      <c r="C41" s="487"/>
      <c r="D41" s="262"/>
      <c r="E41" s="262"/>
      <c r="F41" s="262"/>
      <c r="G41" s="265"/>
      <c r="H41" s="266"/>
    </row>
    <row r="42" spans="1:10" x14ac:dyDescent="0.25">
      <c r="A42" s="106"/>
      <c r="B42" s="457" t="s">
        <v>135</v>
      </c>
      <c r="C42" s="457"/>
      <c r="D42" s="262"/>
      <c r="E42" s="262"/>
      <c r="F42" s="262"/>
      <c r="G42" s="265"/>
      <c r="H42" s="266"/>
    </row>
    <row r="43" spans="1:10" x14ac:dyDescent="0.25">
      <c r="A43" s="106"/>
      <c r="B43" s="425"/>
      <c r="C43" s="425"/>
      <c r="D43" s="262"/>
      <c r="E43" s="262"/>
      <c r="F43" s="262"/>
      <c r="G43" s="265"/>
      <c r="H43" s="266"/>
    </row>
    <row r="44" spans="1:10" ht="21.95" customHeight="1" x14ac:dyDescent="0.25">
      <c r="A44" s="106"/>
      <c r="B44" s="88" t="s">
        <v>270</v>
      </c>
      <c r="C44" s="113"/>
      <c r="D44" s="140"/>
      <c r="E44" s="140"/>
      <c r="F44" s="140"/>
      <c r="G44" s="141"/>
      <c r="H44" s="142"/>
    </row>
    <row r="45" spans="1:10" x14ac:dyDescent="0.25">
      <c r="A45" s="106"/>
      <c r="B45" s="425"/>
      <c r="C45" s="425"/>
      <c r="D45" s="262"/>
      <c r="E45" s="262"/>
      <c r="F45" s="262"/>
      <c r="G45" s="265"/>
      <c r="H45" s="266"/>
    </row>
    <row r="46" spans="1:10" x14ac:dyDescent="0.25">
      <c r="A46" s="106"/>
      <c r="B46" s="433"/>
      <c r="C46" s="434"/>
      <c r="D46" s="262"/>
      <c r="E46" s="262"/>
      <c r="F46" s="262"/>
      <c r="G46" s="265"/>
      <c r="H46" s="266"/>
    </row>
    <row r="47" spans="1:10" x14ac:dyDescent="0.25">
      <c r="A47" s="106"/>
      <c r="B47" s="433"/>
      <c r="C47" s="434"/>
      <c r="D47" s="262"/>
      <c r="E47" s="262"/>
      <c r="F47" s="262"/>
      <c r="G47" s="265"/>
      <c r="H47" s="266"/>
    </row>
    <row r="48" spans="1:10" x14ac:dyDescent="0.25">
      <c r="A48" s="106"/>
      <c r="B48" s="428" t="s">
        <v>135</v>
      </c>
      <c r="C48" s="430"/>
      <c r="D48" s="262"/>
      <c r="E48" s="262"/>
      <c r="F48" s="262"/>
      <c r="G48" s="265"/>
      <c r="H48" s="266"/>
    </row>
    <row r="49" spans="1:8" x14ac:dyDescent="0.25">
      <c r="A49" s="106"/>
      <c r="B49" s="425"/>
      <c r="C49" s="425"/>
      <c r="D49" s="262"/>
      <c r="E49" s="262"/>
      <c r="F49" s="262"/>
      <c r="G49" s="265"/>
      <c r="H49" s="266"/>
    </row>
    <row r="50" spans="1:8" x14ac:dyDescent="0.25">
      <c r="A50" s="106"/>
      <c r="B50" s="143"/>
      <c r="C50" s="120"/>
      <c r="D50" s="144">
        <f>SUM(D39:D49)</f>
        <v>0</v>
      </c>
      <c r="E50" s="214">
        <f>SUM(E39:E49)</f>
        <v>0</v>
      </c>
      <c r="F50" s="215">
        <f>SUM(F39:F49)</f>
        <v>0</v>
      </c>
      <c r="G50" s="214">
        <f>SUM(G39:G49)</f>
        <v>0</v>
      </c>
      <c r="H50" s="216">
        <f>SUM(H39:H49)</f>
        <v>0</v>
      </c>
    </row>
    <row r="51" spans="1:8" x14ac:dyDescent="0.25">
      <c r="A51" s="74" t="s">
        <v>113</v>
      </c>
      <c r="B51" s="50" t="s">
        <v>279</v>
      </c>
      <c r="C51" s="120"/>
      <c r="D51" s="147"/>
      <c r="E51" s="147"/>
      <c r="F51" s="147"/>
      <c r="G51" s="141"/>
      <c r="H51" s="142"/>
    </row>
    <row r="52" spans="1:8" x14ac:dyDescent="0.25">
      <c r="A52" s="106"/>
      <c r="C52" s="44" t="s">
        <v>265</v>
      </c>
      <c r="D52" s="144">
        <f>D50</f>
        <v>0</v>
      </c>
      <c r="E52" s="144">
        <f t="shared" ref="E52:H52" si="0">E50</f>
        <v>0</v>
      </c>
      <c r="F52" s="145">
        <f t="shared" si="0"/>
        <v>0</v>
      </c>
      <c r="G52" s="144">
        <f t="shared" si="0"/>
        <v>0</v>
      </c>
      <c r="H52" s="202">
        <f t="shared" si="0"/>
        <v>0</v>
      </c>
    </row>
    <row r="53" spans="1:8" x14ac:dyDescent="0.25">
      <c r="A53" s="106"/>
      <c r="C53" s="44" t="s">
        <v>266</v>
      </c>
      <c r="E53" s="300" t="e">
        <f>E52/D52</f>
        <v>#DIV/0!</v>
      </c>
      <c r="F53" s="300" t="e">
        <f>F52/D52</f>
        <v>#DIV/0!</v>
      </c>
      <c r="G53" s="300" t="e">
        <f>G52/D52</f>
        <v>#DIV/0!</v>
      </c>
      <c r="H53" s="301" t="e">
        <f>H52/D52</f>
        <v>#DIV/0!</v>
      </c>
    </row>
    <row r="54" spans="1:8" x14ac:dyDescent="0.25">
      <c r="A54" s="106"/>
      <c r="C54" s="44" t="s">
        <v>280</v>
      </c>
      <c r="E54" s="92" t="e">
        <f t="shared" ref="E54:H54" si="1">IF(E53&gt;=(2/3),"Yes","No")</f>
        <v>#DIV/0!</v>
      </c>
      <c r="F54" s="92" t="e">
        <f t="shared" si="1"/>
        <v>#DIV/0!</v>
      </c>
      <c r="G54" s="92" t="e">
        <f t="shared" si="1"/>
        <v>#DIV/0!</v>
      </c>
      <c r="H54" s="151" t="e">
        <f t="shared" si="1"/>
        <v>#DIV/0!</v>
      </c>
    </row>
    <row r="55" spans="1:8" x14ac:dyDescent="0.25">
      <c r="A55" s="106"/>
      <c r="E55" s="154" t="e">
        <f t="shared" ref="E55:H55" si="2">IF(E54="No", "Note A", "Note B")</f>
        <v>#DIV/0!</v>
      </c>
      <c r="F55" s="154" t="e">
        <f t="shared" si="2"/>
        <v>#DIV/0!</v>
      </c>
      <c r="G55" s="154" t="e">
        <f t="shared" si="2"/>
        <v>#DIV/0!</v>
      </c>
      <c r="H55" s="184" t="e">
        <f t="shared" si="2"/>
        <v>#DIV/0!</v>
      </c>
    </row>
    <row r="56" spans="1:8" x14ac:dyDescent="0.25">
      <c r="A56" s="106"/>
      <c r="E56" s="154"/>
      <c r="F56" s="154"/>
      <c r="G56" s="154"/>
      <c r="H56" s="184"/>
    </row>
    <row r="57" spans="1:8" ht="15" customHeight="1" x14ac:dyDescent="0.25">
      <c r="A57" s="106"/>
      <c r="B57" s="155" t="s">
        <v>273</v>
      </c>
      <c r="C57" s="143" t="s">
        <v>298</v>
      </c>
      <c r="D57" s="143"/>
      <c r="E57" s="143"/>
      <c r="F57" s="143"/>
      <c r="G57" s="143"/>
      <c r="H57" s="156"/>
    </row>
    <row r="58" spans="1:8" ht="30" customHeight="1" x14ac:dyDescent="0.25">
      <c r="A58" s="106"/>
      <c r="B58" s="211" t="s">
        <v>274</v>
      </c>
      <c r="C58" s="483" t="s">
        <v>335</v>
      </c>
      <c r="D58" s="483"/>
      <c r="E58" s="483"/>
      <c r="F58" s="483"/>
      <c r="G58" s="483"/>
      <c r="H58" s="484"/>
    </row>
    <row r="59" spans="1:8" x14ac:dyDescent="0.25">
      <c r="A59" s="106"/>
      <c r="B59" s="157"/>
      <c r="C59" s="143"/>
      <c r="D59" s="143"/>
      <c r="E59" s="143"/>
      <c r="F59" s="143"/>
      <c r="G59" s="143"/>
      <c r="H59" s="156"/>
    </row>
    <row r="60" spans="1:8" x14ac:dyDescent="0.25">
      <c r="A60" s="74" t="s">
        <v>114</v>
      </c>
      <c r="B60" s="50" t="s">
        <v>275</v>
      </c>
      <c r="E60" s="92"/>
      <c r="F60" s="92"/>
      <c r="G60" s="92"/>
      <c r="H60" s="151"/>
    </row>
    <row r="61" spans="1:8" x14ac:dyDescent="0.25">
      <c r="A61" s="106"/>
      <c r="B61" s="440" t="s">
        <v>349</v>
      </c>
      <c r="C61" s="440"/>
      <c r="D61" s="440"/>
      <c r="E61" s="440"/>
      <c r="F61" s="440"/>
      <c r="G61" s="440"/>
      <c r="H61" s="441"/>
    </row>
    <row r="62" spans="1:8" x14ac:dyDescent="0.25">
      <c r="A62" s="74"/>
      <c r="B62" s="440"/>
      <c r="C62" s="440"/>
      <c r="D62" s="440"/>
      <c r="E62" s="440"/>
      <c r="F62" s="440"/>
      <c r="G62" s="440"/>
      <c r="H62" s="441"/>
    </row>
    <row r="63" spans="1:8" x14ac:dyDescent="0.25">
      <c r="A63" s="74"/>
      <c r="E63" s="92"/>
      <c r="F63" s="92"/>
      <c r="G63" s="92"/>
      <c r="H63" s="151"/>
    </row>
    <row r="64" spans="1:8" x14ac:dyDescent="0.25">
      <c r="A64" s="74"/>
      <c r="B64" s="440" t="s">
        <v>346</v>
      </c>
      <c r="C64" s="440"/>
      <c r="D64" s="440"/>
      <c r="E64" s="440"/>
      <c r="F64" s="440"/>
      <c r="G64" s="440"/>
      <c r="H64" s="441"/>
    </row>
    <row r="65" spans="1:10" x14ac:dyDescent="0.25">
      <c r="A65" s="74"/>
      <c r="B65" s="440"/>
      <c r="C65" s="440"/>
      <c r="D65" s="440"/>
      <c r="E65" s="440"/>
      <c r="F65" s="440"/>
      <c r="G65" s="440"/>
      <c r="H65" s="441"/>
    </row>
    <row r="66" spans="1:10" x14ac:dyDescent="0.25">
      <c r="A66" s="74"/>
      <c r="B66" s="440"/>
      <c r="C66" s="440"/>
      <c r="D66" s="440"/>
      <c r="E66" s="440"/>
      <c r="F66" s="440"/>
      <c r="G66" s="440"/>
      <c r="H66" s="441"/>
    </row>
    <row r="67" spans="1:10" x14ac:dyDescent="0.25">
      <c r="A67" s="74"/>
      <c r="B67" s="440"/>
      <c r="C67" s="440"/>
      <c r="D67" s="440"/>
      <c r="E67" s="440"/>
      <c r="F67" s="440"/>
      <c r="G67" s="440"/>
      <c r="H67" s="441"/>
    </row>
    <row r="68" spans="1:10" x14ac:dyDescent="0.25">
      <c r="A68" s="74"/>
      <c r="E68" s="92"/>
      <c r="F68" s="92"/>
      <c r="G68" s="92"/>
      <c r="H68" s="151"/>
    </row>
    <row r="69" spans="1:10" x14ac:dyDescent="0.25">
      <c r="A69" s="74"/>
      <c r="B69" s="50" t="s">
        <v>395</v>
      </c>
      <c r="C69" s="78"/>
      <c r="D69" s="78"/>
      <c r="E69" s="426"/>
      <c r="F69" s="426"/>
      <c r="G69" s="426"/>
      <c r="H69" s="427"/>
      <c r="J69" s="139"/>
    </row>
    <row r="70" spans="1:10" x14ac:dyDescent="0.25">
      <c r="A70" s="74"/>
      <c r="D70" s="78"/>
      <c r="E70" s="158"/>
      <c r="F70" s="158"/>
      <c r="G70" s="158"/>
      <c r="H70" s="159"/>
    </row>
    <row r="71" spans="1:10" x14ac:dyDescent="0.25">
      <c r="A71" s="74"/>
      <c r="D71" s="78" t="s">
        <v>348</v>
      </c>
      <c r="E71" s="158" t="s">
        <v>277</v>
      </c>
      <c r="F71" s="158" t="s">
        <v>282</v>
      </c>
      <c r="G71" s="158"/>
      <c r="H71" s="159"/>
    </row>
    <row r="72" spans="1:10" x14ac:dyDescent="0.25">
      <c r="A72" s="74"/>
      <c r="B72" s="160" t="s">
        <v>347</v>
      </c>
      <c r="C72" s="84"/>
      <c r="D72" s="161" t="s">
        <v>285</v>
      </c>
      <c r="E72" s="162" t="s">
        <v>278</v>
      </c>
      <c r="F72" s="162" t="s">
        <v>281</v>
      </c>
      <c r="G72" s="203" t="s">
        <v>286</v>
      </c>
      <c r="H72" s="204"/>
    </row>
    <row r="73" spans="1:10" x14ac:dyDescent="0.25">
      <c r="A73" s="74"/>
      <c r="B73" s="44" t="s">
        <v>440</v>
      </c>
      <c r="E73" s="92"/>
      <c r="G73" s="92"/>
      <c r="H73" s="151"/>
    </row>
    <row r="74" spans="1:10" x14ac:dyDescent="0.25">
      <c r="A74" s="74"/>
      <c r="C74" s="163" t="e">
        <f>IF(E54="Yes", "Complete Analysis", "N/A - Do Not Complete")</f>
        <v>#DIV/0!</v>
      </c>
      <c r="D74" s="288"/>
      <c r="E74" s="261"/>
      <c r="F74" s="91" t="e">
        <f t="shared" ref="F74:F75" si="3">E74/$E$80</f>
        <v>#DIV/0!</v>
      </c>
      <c r="G74" s="449"/>
      <c r="H74" s="450"/>
    </row>
    <row r="75" spans="1:10" x14ac:dyDescent="0.25">
      <c r="A75" s="74"/>
      <c r="D75" s="288"/>
      <c r="E75" s="261"/>
      <c r="F75" s="91" t="e">
        <f t="shared" si="3"/>
        <v>#DIV/0!</v>
      </c>
      <c r="G75" s="449"/>
      <c r="H75" s="450"/>
    </row>
    <row r="76" spans="1:10" x14ac:dyDescent="0.25">
      <c r="A76" s="74"/>
      <c r="D76" s="285"/>
      <c r="E76" s="262"/>
      <c r="F76" s="91" t="e">
        <f>E76/$E$80</f>
        <v>#DIV/0!</v>
      </c>
      <c r="G76" s="449"/>
      <c r="H76" s="450"/>
    </row>
    <row r="77" spans="1:10" x14ac:dyDescent="0.25">
      <c r="A77" s="74"/>
      <c r="D77" s="285"/>
      <c r="E77" s="262"/>
      <c r="F77" s="91" t="e">
        <f>E77/E80</f>
        <v>#DIV/0!</v>
      </c>
      <c r="G77" s="449"/>
      <c r="H77" s="450"/>
    </row>
    <row r="78" spans="1:10" x14ac:dyDescent="0.25">
      <c r="A78" s="74"/>
      <c r="D78" s="285"/>
      <c r="E78" s="262"/>
      <c r="F78" s="91" t="e">
        <f>E78/E80</f>
        <v>#DIV/0!</v>
      </c>
      <c r="G78" s="449"/>
      <c r="H78" s="450"/>
    </row>
    <row r="79" spans="1:10" x14ac:dyDescent="0.25">
      <c r="A79" s="74"/>
      <c r="D79" s="286"/>
      <c r="E79" s="268"/>
      <c r="F79" s="91" t="e">
        <f>E79/E80</f>
        <v>#DIV/0!</v>
      </c>
      <c r="G79" s="453"/>
      <c r="H79" s="454"/>
    </row>
    <row r="80" spans="1:10" x14ac:dyDescent="0.25">
      <c r="A80" s="74"/>
      <c r="C80" s="164"/>
      <c r="D80" s="164" t="s">
        <v>304</v>
      </c>
      <c r="E80" s="168">
        <f>SUM(E74:E79)</f>
        <v>0</v>
      </c>
      <c r="F80" s="92"/>
      <c r="G80" s="200" t="s">
        <v>454</v>
      </c>
      <c r="H80" s="298"/>
      <c r="J80" s="139"/>
    </row>
    <row r="81" spans="1:8" x14ac:dyDescent="0.25">
      <c r="A81" s="74"/>
      <c r="C81" s="164"/>
      <c r="D81" s="164"/>
      <c r="E81" s="187"/>
      <c r="F81" s="92"/>
      <c r="G81" s="200" t="s">
        <v>453</v>
      </c>
      <c r="H81" s="299"/>
    </row>
    <row r="82" spans="1:8" x14ac:dyDescent="0.25">
      <c r="A82" s="74"/>
      <c r="E82" s="92"/>
      <c r="F82" s="92"/>
      <c r="G82" s="92"/>
      <c r="H82" s="151"/>
    </row>
    <row r="83" spans="1:8" x14ac:dyDescent="0.25">
      <c r="A83" s="74"/>
      <c r="B83" s="44" t="s">
        <v>441</v>
      </c>
      <c r="E83" s="92"/>
      <c r="F83" s="92"/>
      <c r="G83" s="92"/>
      <c r="H83" s="151"/>
    </row>
    <row r="84" spans="1:8" x14ac:dyDescent="0.25">
      <c r="A84" s="74"/>
      <c r="C84" s="163" t="e">
        <f>IF(F54="Yes", "Complete Analysis", "N/A - Do Not Complete")</f>
        <v>#DIV/0!</v>
      </c>
      <c r="D84" s="285"/>
      <c r="E84" s="262"/>
      <c r="F84" s="91" t="e">
        <f>E84/E90</f>
        <v>#DIV/0!</v>
      </c>
      <c r="G84" s="449"/>
      <c r="H84" s="450"/>
    </row>
    <row r="85" spans="1:8" x14ac:dyDescent="0.25">
      <c r="A85" s="74"/>
      <c r="D85" s="285"/>
      <c r="E85" s="262"/>
      <c r="F85" s="91" t="e">
        <f>E85/E90</f>
        <v>#DIV/0!</v>
      </c>
      <c r="G85" s="449"/>
      <c r="H85" s="450"/>
    </row>
    <row r="86" spans="1:8" x14ac:dyDescent="0.25">
      <c r="A86" s="74"/>
      <c r="D86" s="285"/>
      <c r="E86" s="262"/>
      <c r="F86" s="91" t="e">
        <f>E86/E90</f>
        <v>#DIV/0!</v>
      </c>
      <c r="G86" s="449"/>
      <c r="H86" s="450"/>
    </row>
    <row r="87" spans="1:8" x14ac:dyDescent="0.25">
      <c r="A87" s="74"/>
      <c r="D87" s="285"/>
      <c r="E87" s="262"/>
      <c r="F87" s="91" t="e">
        <f>E87/E90</f>
        <v>#DIV/0!</v>
      </c>
      <c r="G87" s="449"/>
      <c r="H87" s="450"/>
    </row>
    <row r="88" spans="1:8" x14ac:dyDescent="0.25">
      <c r="A88" s="74"/>
      <c r="D88" s="285"/>
      <c r="E88" s="262"/>
      <c r="F88" s="91" t="e">
        <f>E88/E90</f>
        <v>#DIV/0!</v>
      </c>
      <c r="G88" s="449"/>
      <c r="H88" s="450"/>
    </row>
    <row r="89" spans="1:8" x14ac:dyDescent="0.25">
      <c r="A89" s="74"/>
      <c r="D89" s="286"/>
      <c r="E89" s="268"/>
      <c r="F89" s="91" t="e">
        <f>E89/E90</f>
        <v>#DIV/0!</v>
      </c>
      <c r="G89" s="453"/>
      <c r="H89" s="454"/>
    </row>
    <row r="90" spans="1:8" x14ac:dyDescent="0.25">
      <c r="A90" s="74"/>
      <c r="D90" s="164" t="s">
        <v>305</v>
      </c>
      <c r="E90" s="165">
        <f>SUM(E84:E89)</f>
        <v>0</v>
      </c>
      <c r="F90" s="92"/>
      <c r="G90" s="166" t="s">
        <v>287</v>
      </c>
      <c r="H90" s="290"/>
    </row>
    <row r="91" spans="1:8" x14ac:dyDescent="0.25">
      <c r="A91" s="74"/>
      <c r="D91" s="164"/>
      <c r="E91" s="140"/>
      <c r="F91" s="92"/>
      <c r="G91" s="166"/>
      <c r="H91" s="206"/>
    </row>
    <row r="92" spans="1:8" x14ac:dyDescent="0.25">
      <c r="A92" s="106"/>
      <c r="B92" s="44" t="s">
        <v>442</v>
      </c>
      <c r="E92" s="92"/>
      <c r="F92" s="92"/>
      <c r="G92" s="92"/>
      <c r="H92" s="151"/>
    </row>
    <row r="93" spans="1:8" x14ac:dyDescent="0.25">
      <c r="A93" s="106"/>
      <c r="C93" s="163" t="e">
        <f>IF(G54="Yes", "Complete Analysis", "N/A - Do Not Complete")</f>
        <v>#DIV/0!</v>
      </c>
      <c r="D93" s="285"/>
      <c r="E93" s="262"/>
      <c r="F93" s="91" t="e">
        <f>E93/E99</f>
        <v>#DIV/0!</v>
      </c>
      <c r="G93" s="449"/>
      <c r="H93" s="450"/>
    </row>
    <row r="94" spans="1:8" x14ac:dyDescent="0.25">
      <c r="A94" s="106"/>
      <c r="D94" s="285"/>
      <c r="E94" s="262"/>
      <c r="F94" s="91" t="e">
        <f>E94/E99</f>
        <v>#DIV/0!</v>
      </c>
      <c r="G94" s="449"/>
      <c r="H94" s="450"/>
    </row>
    <row r="95" spans="1:8" x14ac:dyDescent="0.25">
      <c r="A95" s="106"/>
      <c r="D95" s="285"/>
      <c r="E95" s="262"/>
      <c r="F95" s="91" t="e">
        <f>E95/E99</f>
        <v>#DIV/0!</v>
      </c>
      <c r="G95" s="449"/>
      <c r="H95" s="450"/>
    </row>
    <row r="96" spans="1:8" x14ac:dyDescent="0.25">
      <c r="A96" s="106"/>
      <c r="D96" s="285"/>
      <c r="E96" s="262"/>
      <c r="F96" s="91" t="e">
        <f>E96/E99</f>
        <v>#DIV/0!</v>
      </c>
      <c r="G96" s="449"/>
      <c r="H96" s="450"/>
    </row>
    <row r="97" spans="1:8" x14ac:dyDescent="0.25">
      <c r="A97" s="106"/>
      <c r="D97" s="285"/>
      <c r="E97" s="262"/>
      <c r="F97" s="91" t="e">
        <f>E97/E99</f>
        <v>#DIV/0!</v>
      </c>
      <c r="G97" s="449"/>
      <c r="H97" s="450"/>
    </row>
    <row r="98" spans="1:8" x14ac:dyDescent="0.25">
      <c r="A98" s="106"/>
      <c r="D98" s="286"/>
      <c r="E98" s="268"/>
      <c r="F98" s="91" t="e">
        <f>E98/E99</f>
        <v>#DIV/0!</v>
      </c>
      <c r="G98" s="453"/>
      <c r="H98" s="454"/>
    </row>
    <row r="99" spans="1:8" x14ac:dyDescent="0.25">
      <c r="A99" s="106"/>
      <c r="D99" s="164" t="s">
        <v>306</v>
      </c>
      <c r="E99" s="165">
        <f>SUM(E93:E98)</f>
        <v>0</v>
      </c>
      <c r="F99" s="92"/>
      <c r="G99" s="166" t="s">
        <v>287</v>
      </c>
      <c r="H99" s="290"/>
    </row>
    <row r="100" spans="1:8" x14ac:dyDescent="0.25">
      <c r="A100" s="106"/>
      <c r="E100" s="92"/>
      <c r="F100" s="92"/>
      <c r="G100" s="92"/>
      <c r="H100" s="151"/>
    </row>
    <row r="101" spans="1:8" x14ac:dyDescent="0.25">
      <c r="A101" s="106"/>
      <c r="B101" s="44" t="s">
        <v>303</v>
      </c>
      <c r="E101" s="92"/>
      <c r="F101" s="92"/>
      <c r="G101" s="92"/>
      <c r="H101" s="151"/>
    </row>
    <row r="102" spans="1:8" x14ac:dyDescent="0.25">
      <c r="A102" s="106"/>
      <c r="C102" s="163" t="e">
        <f>IF(H54="Yes", "Complete Analysis", "N/A - Do Not Complete")</f>
        <v>#DIV/0!</v>
      </c>
      <c r="D102" s="285"/>
      <c r="E102" s="262"/>
      <c r="F102" s="91" t="e">
        <f>E102/E108</f>
        <v>#DIV/0!</v>
      </c>
      <c r="G102" s="449"/>
      <c r="H102" s="450"/>
    </row>
    <row r="103" spans="1:8" x14ac:dyDescent="0.25">
      <c r="A103" s="106"/>
      <c r="C103" s="163"/>
      <c r="D103" s="285"/>
      <c r="E103" s="262"/>
      <c r="F103" s="91" t="e">
        <f>E103/E108</f>
        <v>#DIV/0!</v>
      </c>
      <c r="G103" s="449"/>
      <c r="H103" s="450"/>
    </row>
    <row r="104" spans="1:8" x14ac:dyDescent="0.25">
      <c r="A104" s="106"/>
      <c r="C104" s="163"/>
      <c r="D104" s="285"/>
      <c r="E104" s="262"/>
      <c r="F104" s="91" t="e">
        <f>E104/E108</f>
        <v>#DIV/0!</v>
      </c>
      <c r="G104" s="449"/>
      <c r="H104" s="450"/>
    </row>
    <row r="105" spans="1:8" x14ac:dyDescent="0.25">
      <c r="A105" s="106"/>
      <c r="C105" s="163"/>
      <c r="D105" s="285"/>
      <c r="E105" s="262"/>
      <c r="F105" s="91" t="e">
        <f>E105/E108</f>
        <v>#DIV/0!</v>
      </c>
      <c r="G105" s="449"/>
      <c r="H105" s="450"/>
    </row>
    <row r="106" spans="1:8" x14ac:dyDescent="0.25">
      <c r="A106" s="106"/>
      <c r="C106" s="163"/>
      <c r="D106" s="285"/>
      <c r="E106" s="262"/>
      <c r="F106" s="91" t="e">
        <f>E106/E108</f>
        <v>#DIV/0!</v>
      </c>
      <c r="G106" s="449"/>
      <c r="H106" s="450"/>
    </row>
    <row r="107" spans="1:8" x14ac:dyDescent="0.25">
      <c r="A107" s="106"/>
      <c r="C107" s="163"/>
      <c r="D107" s="286"/>
      <c r="E107" s="268"/>
      <c r="F107" s="91" t="e">
        <f>E107/E108</f>
        <v>#DIV/0!</v>
      </c>
      <c r="G107" s="453"/>
      <c r="H107" s="454"/>
    </row>
    <row r="108" spans="1:8" x14ac:dyDescent="0.25">
      <c r="A108" s="106"/>
      <c r="C108" s="163"/>
      <c r="D108" s="164" t="s">
        <v>307</v>
      </c>
      <c r="E108" s="165">
        <f>SUM(E102:E107)</f>
        <v>0</v>
      </c>
      <c r="F108" s="91"/>
      <c r="G108" s="166" t="s">
        <v>287</v>
      </c>
      <c r="H108" s="290"/>
    </row>
    <row r="109" spans="1:8" ht="15.75" thickBot="1" x14ac:dyDescent="0.3">
      <c r="A109" s="121"/>
      <c r="B109" s="96"/>
      <c r="C109" s="169"/>
      <c r="D109" s="170"/>
      <c r="E109" s="170"/>
      <c r="F109" s="171"/>
      <c r="G109" s="97"/>
      <c r="H109" s="172"/>
    </row>
    <row r="110" spans="1:8" ht="15.75" thickBot="1" x14ac:dyDescent="0.3">
      <c r="C110" s="163"/>
      <c r="E110" s="140"/>
      <c r="F110" s="92"/>
      <c r="G110" s="92"/>
      <c r="H110" s="92"/>
    </row>
    <row r="111" spans="1:8" ht="16.5" thickBot="1" x14ac:dyDescent="0.3">
      <c r="A111" s="412" t="s">
        <v>416</v>
      </c>
      <c r="B111" s="413"/>
      <c r="C111" s="413"/>
      <c r="D111" s="413"/>
      <c r="E111" s="413"/>
      <c r="F111" s="413"/>
      <c r="G111" s="413"/>
      <c r="H111" s="414"/>
    </row>
    <row r="112" spans="1:8" ht="15" customHeight="1" x14ac:dyDescent="0.25">
      <c r="A112" s="74" t="s">
        <v>116</v>
      </c>
      <c r="B112" s="75" t="s">
        <v>351</v>
      </c>
      <c r="C112" s="75"/>
      <c r="D112" s="75"/>
      <c r="E112" s="75"/>
      <c r="F112" s="75"/>
      <c r="G112" s="75"/>
      <c r="H112" s="207"/>
    </row>
    <row r="113" spans="1:8" x14ac:dyDescent="0.25">
      <c r="A113" s="106"/>
      <c r="H113" s="76"/>
    </row>
    <row r="114" spans="1:8" x14ac:dyDescent="0.25">
      <c r="A114" s="74"/>
      <c r="B114" s="50" t="s">
        <v>395</v>
      </c>
      <c r="C114" s="78"/>
      <c r="D114" s="78"/>
      <c r="E114" s="485"/>
      <c r="F114" s="485"/>
      <c r="G114" s="485"/>
      <c r="H114" s="486"/>
    </row>
    <row r="115" spans="1:8" x14ac:dyDescent="0.25">
      <c r="A115" s="74"/>
      <c r="C115" s="78"/>
      <c r="D115" s="78"/>
      <c r="E115" s="78"/>
      <c r="F115" s="78"/>
      <c r="G115" s="78"/>
      <c r="H115" s="79"/>
    </row>
    <row r="116" spans="1:8" x14ac:dyDescent="0.25">
      <c r="A116" s="106"/>
      <c r="E116" s="442" t="s">
        <v>272</v>
      </c>
      <c r="F116" s="442"/>
      <c r="G116" s="442"/>
      <c r="H116" s="443"/>
    </row>
    <row r="117" spans="1:8" x14ac:dyDescent="0.25">
      <c r="A117" s="106"/>
      <c r="E117" s="80" t="s">
        <v>120</v>
      </c>
      <c r="F117" s="80" t="s">
        <v>120</v>
      </c>
      <c r="G117" s="80" t="s">
        <v>120</v>
      </c>
      <c r="H117" s="81" t="s">
        <v>120</v>
      </c>
    </row>
    <row r="118" spans="1:8" x14ac:dyDescent="0.25">
      <c r="A118" s="106"/>
      <c r="E118" s="80" t="s">
        <v>239</v>
      </c>
      <c r="F118" s="80" t="s">
        <v>422</v>
      </c>
      <c r="G118" s="80" t="s">
        <v>422</v>
      </c>
      <c r="H118" s="81" t="s">
        <v>296</v>
      </c>
    </row>
    <row r="119" spans="1:8" x14ac:dyDescent="0.25">
      <c r="A119" s="106"/>
      <c r="B119" s="82" t="s">
        <v>183</v>
      </c>
      <c r="C119" s="83"/>
      <c r="D119" s="84"/>
      <c r="E119" s="83" t="s">
        <v>177</v>
      </c>
      <c r="F119" s="83" t="s">
        <v>424</v>
      </c>
      <c r="G119" s="83" t="s">
        <v>423</v>
      </c>
      <c r="H119" s="135" t="s">
        <v>297</v>
      </c>
    </row>
    <row r="120" spans="1:8" ht="21.95" customHeight="1" x14ac:dyDescent="0.25">
      <c r="A120" s="106"/>
      <c r="B120" s="88" t="s">
        <v>269</v>
      </c>
      <c r="C120" s="80"/>
      <c r="D120" s="80"/>
      <c r="E120" s="80"/>
      <c r="F120" s="80"/>
      <c r="G120" s="80"/>
      <c r="H120" s="81"/>
    </row>
    <row r="121" spans="1:8" x14ac:dyDescent="0.25">
      <c r="A121" s="106"/>
      <c r="B121" s="431"/>
      <c r="C121" s="431"/>
      <c r="D121" s="431"/>
      <c r="E121" s="284"/>
      <c r="F121" s="272"/>
      <c r="G121" s="281"/>
      <c r="H121" s="273"/>
    </row>
    <row r="122" spans="1:8" x14ac:dyDescent="0.25">
      <c r="A122" s="106"/>
      <c r="B122" s="425"/>
      <c r="C122" s="425"/>
      <c r="D122" s="425"/>
      <c r="E122" s="284"/>
      <c r="F122" s="272"/>
      <c r="G122" s="281"/>
      <c r="H122" s="273"/>
    </row>
    <row r="123" spans="1:8" x14ac:dyDescent="0.25">
      <c r="A123" s="106"/>
      <c r="B123" s="425"/>
      <c r="C123" s="425"/>
      <c r="D123" s="425"/>
      <c r="E123" s="284"/>
      <c r="F123" s="272"/>
      <c r="G123" s="281"/>
      <c r="H123" s="273"/>
    </row>
    <row r="124" spans="1:8" x14ac:dyDescent="0.25">
      <c r="A124" s="106"/>
      <c r="B124" s="425"/>
      <c r="C124" s="425"/>
      <c r="D124" s="425"/>
      <c r="E124" s="272"/>
      <c r="F124" s="272"/>
      <c r="G124" s="281"/>
      <c r="H124" s="273"/>
    </row>
    <row r="125" spans="1:8" x14ac:dyDescent="0.25">
      <c r="A125" s="106"/>
      <c r="B125" s="425"/>
      <c r="C125" s="425"/>
      <c r="D125" s="425"/>
      <c r="E125" s="272"/>
      <c r="F125" s="272"/>
      <c r="G125" s="281"/>
      <c r="H125" s="273"/>
    </row>
    <row r="126" spans="1:8" x14ac:dyDescent="0.25">
      <c r="A126" s="106"/>
      <c r="B126" s="425"/>
      <c r="C126" s="425"/>
      <c r="D126" s="425"/>
      <c r="E126" s="272"/>
      <c r="F126" s="272"/>
      <c r="G126" s="281"/>
      <c r="H126" s="273"/>
    </row>
    <row r="127" spans="1:8" x14ac:dyDescent="0.25">
      <c r="A127" s="106"/>
      <c r="B127" s="433"/>
      <c r="C127" s="448"/>
      <c r="D127" s="434"/>
      <c r="E127" s="272"/>
      <c r="F127" s="272"/>
      <c r="G127" s="281"/>
      <c r="H127" s="273"/>
    </row>
    <row r="128" spans="1:8" x14ac:dyDescent="0.25">
      <c r="A128" s="106"/>
      <c r="B128" s="433"/>
      <c r="C128" s="448"/>
      <c r="D128" s="434"/>
      <c r="E128" s="272"/>
      <c r="F128" s="272"/>
      <c r="G128" s="281"/>
      <c r="H128" s="273"/>
    </row>
    <row r="129" spans="1:8" x14ac:dyDescent="0.25">
      <c r="A129" s="106"/>
      <c r="B129" s="433"/>
      <c r="C129" s="448"/>
      <c r="D129" s="434"/>
      <c r="E129" s="272"/>
      <c r="F129" s="272"/>
      <c r="G129" s="281"/>
      <c r="H129" s="273"/>
    </row>
    <row r="130" spans="1:8" x14ac:dyDescent="0.25">
      <c r="A130" s="106"/>
      <c r="B130" s="433"/>
      <c r="C130" s="448"/>
      <c r="D130" s="434"/>
      <c r="E130" s="272"/>
      <c r="F130" s="272"/>
      <c r="G130" s="281"/>
      <c r="H130" s="273"/>
    </row>
    <row r="131" spans="1:8" x14ac:dyDescent="0.25">
      <c r="A131" s="106"/>
      <c r="B131" s="488" t="s">
        <v>135</v>
      </c>
      <c r="C131" s="489"/>
      <c r="D131" s="490"/>
      <c r="E131" s="272"/>
      <c r="F131" s="272"/>
      <c r="G131" s="281"/>
      <c r="H131" s="273"/>
    </row>
    <row r="132" spans="1:8" x14ac:dyDescent="0.25">
      <c r="A132" s="106"/>
      <c r="B132" s="425"/>
      <c r="C132" s="425"/>
      <c r="D132" s="425"/>
      <c r="E132" s="272"/>
      <c r="F132" s="272"/>
      <c r="G132" s="281"/>
      <c r="H132" s="273"/>
    </row>
    <row r="133" spans="1:8" ht="21.95" customHeight="1" x14ac:dyDescent="0.25">
      <c r="A133" s="106"/>
      <c r="B133" s="88" t="s">
        <v>270</v>
      </c>
      <c r="C133" s="113"/>
      <c r="D133" s="140"/>
      <c r="E133" s="140"/>
      <c r="F133" s="140"/>
      <c r="G133" s="141"/>
      <c r="H133" s="142"/>
    </row>
    <row r="134" spans="1:8" x14ac:dyDescent="0.25">
      <c r="A134" s="106"/>
      <c r="B134" s="425"/>
      <c r="C134" s="425"/>
      <c r="D134" s="425"/>
      <c r="E134" s="272"/>
      <c r="F134" s="272"/>
      <c r="G134" s="272"/>
      <c r="H134" s="273"/>
    </row>
    <row r="135" spans="1:8" x14ac:dyDescent="0.25">
      <c r="A135" s="106"/>
      <c r="B135" s="436"/>
      <c r="C135" s="491"/>
      <c r="D135" s="437"/>
      <c r="E135" s="272"/>
      <c r="F135" s="272"/>
      <c r="G135" s="272"/>
      <c r="H135" s="273"/>
    </row>
    <row r="136" spans="1:8" x14ac:dyDescent="0.25">
      <c r="A136" s="106"/>
      <c r="B136" s="436"/>
      <c r="C136" s="491"/>
      <c r="D136" s="437"/>
      <c r="E136" s="272"/>
      <c r="F136" s="272"/>
      <c r="G136" s="272"/>
      <c r="H136" s="273"/>
    </row>
    <row r="137" spans="1:8" x14ac:dyDescent="0.25">
      <c r="A137" s="106"/>
      <c r="B137" s="436"/>
      <c r="C137" s="491"/>
      <c r="D137" s="437"/>
      <c r="E137" s="272"/>
      <c r="F137" s="272"/>
      <c r="G137" s="272"/>
      <c r="H137" s="273"/>
    </row>
    <row r="138" spans="1:8" x14ac:dyDescent="0.25">
      <c r="A138" s="106"/>
      <c r="B138" s="436"/>
      <c r="C138" s="491"/>
      <c r="D138" s="437"/>
      <c r="E138" s="272"/>
      <c r="F138" s="272"/>
      <c r="G138" s="272"/>
      <c r="H138" s="273"/>
    </row>
    <row r="139" spans="1:8" x14ac:dyDescent="0.25">
      <c r="A139" s="106"/>
      <c r="B139" s="436"/>
      <c r="C139" s="491"/>
      <c r="D139" s="437"/>
      <c r="E139" s="272"/>
      <c r="F139" s="272"/>
      <c r="G139" s="272"/>
      <c r="H139" s="273"/>
    </row>
    <row r="140" spans="1:8" x14ac:dyDescent="0.25">
      <c r="A140" s="106"/>
      <c r="B140" s="436"/>
      <c r="C140" s="491"/>
      <c r="D140" s="437"/>
      <c r="E140" s="272"/>
      <c r="F140" s="272"/>
      <c r="G140" s="272"/>
      <c r="H140" s="273"/>
    </row>
    <row r="141" spans="1:8" x14ac:dyDescent="0.25">
      <c r="A141" s="106"/>
      <c r="B141" s="436"/>
      <c r="C141" s="491"/>
      <c r="D141" s="437"/>
      <c r="E141" s="272"/>
      <c r="F141" s="272"/>
      <c r="G141" s="272"/>
      <c r="H141" s="273"/>
    </row>
    <row r="142" spans="1:8" x14ac:dyDescent="0.25">
      <c r="A142" s="106"/>
      <c r="B142" s="436"/>
      <c r="C142" s="491"/>
      <c r="D142" s="437"/>
      <c r="E142" s="272"/>
      <c r="F142" s="272"/>
      <c r="G142" s="272"/>
      <c r="H142" s="273"/>
    </row>
    <row r="143" spans="1:8" x14ac:dyDescent="0.25">
      <c r="A143" s="106"/>
      <c r="B143" s="436"/>
      <c r="C143" s="491"/>
      <c r="D143" s="437"/>
      <c r="E143" s="272"/>
      <c r="F143" s="272"/>
      <c r="G143" s="272"/>
      <c r="H143" s="273"/>
    </row>
    <row r="144" spans="1:8" x14ac:dyDescent="0.25">
      <c r="A144" s="106"/>
      <c r="B144" s="488" t="s">
        <v>135</v>
      </c>
      <c r="C144" s="489"/>
      <c r="D144" s="490"/>
      <c r="E144" s="272"/>
      <c r="F144" s="272"/>
      <c r="G144" s="272"/>
      <c r="H144" s="273"/>
    </row>
    <row r="145" spans="1:15" x14ac:dyDescent="0.25">
      <c r="A145" s="106"/>
      <c r="B145" s="425"/>
      <c r="C145" s="425"/>
      <c r="D145" s="425"/>
      <c r="E145" s="272"/>
      <c r="F145" s="272"/>
      <c r="G145" s="272"/>
      <c r="H145" s="273"/>
    </row>
    <row r="146" spans="1:15" x14ac:dyDescent="0.25">
      <c r="A146" s="106"/>
      <c r="B146" s="119"/>
      <c r="C146" s="119"/>
      <c r="D146" s="119"/>
      <c r="E146" s="120"/>
      <c r="F146" s="120"/>
      <c r="G146" s="120"/>
      <c r="H146" s="173"/>
    </row>
    <row r="147" spans="1:15" x14ac:dyDescent="0.25">
      <c r="A147" s="74" t="s">
        <v>117</v>
      </c>
      <c r="B147" s="118" t="s">
        <v>318</v>
      </c>
      <c r="C147" s="119"/>
      <c r="D147" s="119"/>
      <c r="E147" s="120"/>
      <c r="F147" s="120"/>
      <c r="G147" s="120"/>
      <c r="H147" s="173"/>
      <c r="J147" s="139"/>
    </row>
    <row r="148" spans="1:15" x14ac:dyDescent="0.25">
      <c r="A148" s="106"/>
      <c r="B148" s="423"/>
      <c r="C148" s="423"/>
      <c r="D148" s="423"/>
      <c r="E148" s="423"/>
      <c r="F148" s="423"/>
      <c r="G148" s="423"/>
      <c r="H148" s="424"/>
      <c r="I148" s="217"/>
      <c r="J148" s="218"/>
      <c r="K148" s="218"/>
      <c r="L148" s="218"/>
      <c r="M148" s="218"/>
      <c r="N148" s="218"/>
      <c r="O148" s="218"/>
    </row>
    <row r="149" spans="1:15" ht="70.900000000000006" customHeight="1" x14ac:dyDescent="0.25">
      <c r="A149" s="106"/>
      <c r="B149" s="423"/>
      <c r="C149" s="423"/>
      <c r="D149" s="423"/>
      <c r="E149" s="423"/>
      <c r="F149" s="423"/>
      <c r="G149" s="423"/>
      <c r="H149" s="424"/>
      <c r="I149" s="217"/>
      <c r="J149" s="218"/>
      <c r="K149" s="218"/>
      <c r="L149" s="218"/>
      <c r="M149" s="218"/>
      <c r="N149" s="218"/>
      <c r="O149" s="218"/>
    </row>
    <row r="150" spans="1:15" ht="15.75" thickBot="1" x14ac:dyDescent="0.3">
      <c r="A150" s="121"/>
      <c r="B150" s="174"/>
      <c r="C150" s="175"/>
      <c r="D150" s="175"/>
      <c r="E150" s="175"/>
      <c r="F150" s="175"/>
      <c r="G150" s="175"/>
      <c r="H150" s="210"/>
    </row>
    <row r="151" spans="1:15" x14ac:dyDescent="0.25">
      <c r="B151" s="138"/>
      <c r="C151" s="120"/>
      <c r="D151" s="120"/>
      <c r="E151" s="120"/>
      <c r="F151" s="120"/>
      <c r="G151" s="120"/>
      <c r="H151" s="120"/>
    </row>
  </sheetData>
  <sheetProtection algorithmName="SHA-512" hashValue="RPtiGkYLsSg63WdcGmD9fAn754X9/UQB1dhsChkXHf+UW7dSttChRlPi7b8zj/N42CBaVRC5NBefY92e4t6eYg==" saltValue="9jfTrNyN8QkpLHCrH6fjtg==" spinCount="100000" sheet="1" objects="1" scenarios="1" insertRows="0"/>
  <mergeCells count="73">
    <mergeCell ref="B19:H22"/>
    <mergeCell ref="B23:H23"/>
    <mergeCell ref="B24:H24"/>
    <mergeCell ref="B126:D126"/>
    <mergeCell ref="B123:D123"/>
    <mergeCell ref="B124:D124"/>
    <mergeCell ref="G105:H105"/>
    <mergeCell ref="G106:H106"/>
    <mergeCell ref="G107:H107"/>
    <mergeCell ref="A111:H111"/>
    <mergeCell ref="E114:H114"/>
    <mergeCell ref="B125:D125"/>
    <mergeCell ref="E116:H116"/>
    <mergeCell ref="B121:D121"/>
    <mergeCell ref="B122:D122"/>
    <mergeCell ref="C58:H58"/>
    <mergeCell ref="B148:H149"/>
    <mergeCell ref="B132:D132"/>
    <mergeCell ref="B134:D134"/>
    <mergeCell ref="B145:D145"/>
    <mergeCell ref="B138:D138"/>
    <mergeCell ref="B137:D137"/>
    <mergeCell ref="B135:D135"/>
    <mergeCell ref="B136:D136"/>
    <mergeCell ref="B144:D144"/>
    <mergeCell ref="B139:D139"/>
    <mergeCell ref="B140:D140"/>
    <mergeCell ref="B141:D141"/>
    <mergeCell ref="B142:D142"/>
    <mergeCell ref="B143:D143"/>
    <mergeCell ref="B127:D127"/>
    <mergeCell ref="B128:D128"/>
    <mergeCell ref="B129:D129"/>
    <mergeCell ref="B130:D130"/>
    <mergeCell ref="B131:D131"/>
    <mergeCell ref="G104:H104"/>
    <mergeCell ref="G87:H87"/>
    <mergeCell ref="G88:H88"/>
    <mergeCell ref="G89:H89"/>
    <mergeCell ref="G93:H93"/>
    <mergeCell ref="G94:H94"/>
    <mergeCell ref="G95:H95"/>
    <mergeCell ref="G96:H96"/>
    <mergeCell ref="G97:H97"/>
    <mergeCell ref="G98:H98"/>
    <mergeCell ref="G102:H102"/>
    <mergeCell ref="G103:H103"/>
    <mergeCell ref="G86:H86"/>
    <mergeCell ref="B61:H62"/>
    <mergeCell ref="B64:H67"/>
    <mergeCell ref="E69:H69"/>
    <mergeCell ref="G74:H74"/>
    <mergeCell ref="G75:H75"/>
    <mergeCell ref="G76:H76"/>
    <mergeCell ref="G77:H77"/>
    <mergeCell ref="G78:H78"/>
    <mergeCell ref="G79:H79"/>
    <mergeCell ref="G84:H84"/>
    <mergeCell ref="G85:H85"/>
    <mergeCell ref="B40:C40"/>
    <mergeCell ref="B41:C41"/>
    <mergeCell ref="B42:C42"/>
    <mergeCell ref="B49:C49"/>
    <mergeCell ref="B45:C45"/>
    <mergeCell ref="B43:C43"/>
    <mergeCell ref="B48:C48"/>
    <mergeCell ref="B47:C47"/>
    <mergeCell ref="B46:C46"/>
    <mergeCell ref="A27:H27"/>
    <mergeCell ref="B28:H29"/>
    <mergeCell ref="E32:H32"/>
    <mergeCell ref="E34:H34"/>
    <mergeCell ref="B39:C39"/>
  </mergeCells>
  <conditionalFormatting sqref="A27:H150">
    <cfRule type="expression" dxfId="69" priority="1">
      <formula>AND($F$11="no",$F$13="no",$F$15="no",$F$17="no")</formula>
    </cfRule>
  </conditionalFormatting>
  <conditionalFormatting sqref="E39:E43 E45:E50 E52:E55 B73:H81 E121:E132 E134:E145">
    <cfRule type="expression" dxfId="68" priority="3">
      <formula>$F$11="no"</formula>
    </cfRule>
  </conditionalFormatting>
  <conditionalFormatting sqref="F39:F43 F45:F50 F52:F55 B83:H90 F121:F132 F134:F145">
    <cfRule type="expression" dxfId="67" priority="5">
      <formula>$F$13="no"</formula>
    </cfRule>
  </conditionalFormatting>
  <conditionalFormatting sqref="G39:G43 G45:G50 G52:G55 B92:H99 G121:G132 G134:G145">
    <cfRule type="expression" dxfId="66" priority="6">
      <formula>$F$15="no"</formula>
    </cfRule>
  </conditionalFormatting>
  <conditionalFormatting sqref="H39:H43 H45:H50 H52:H55 B101:H108 H121:H132 H134:H145">
    <cfRule type="expression" dxfId="65" priority="7">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'Yes or No'!$A:$A</xm:f>
          </x14:formula1>
          <xm:sqref>F11 F13 F15 F17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O20"/>
  <sheetViews>
    <sheetView showGridLines="0" zoomScale="70" zoomScaleNormal="70" workbookViewId="0">
      <pane xSplit="3" ySplit="11" topLeftCell="D12" activePane="bottomRight" state="frozen"/>
      <selection pane="topRight"/>
      <selection pane="bottomLeft"/>
      <selection pane="bottomRight" activeCell="E12" sqref="E12"/>
    </sheetView>
  </sheetViews>
  <sheetFormatPr defaultColWidth="9.140625" defaultRowHeight="15" x14ac:dyDescent="0.25"/>
  <cols>
    <col min="1" max="1" width="15.7109375" style="44" customWidth="1"/>
    <col min="2" max="2" width="25.7109375" style="44" customWidth="1"/>
    <col min="3" max="3" width="22.7109375" style="44" customWidth="1"/>
    <col min="4" max="4" width="41.42578125" style="219" customWidth="1"/>
    <col min="5" max="12" width="65.42578125" style="44" customWidth="1"/>
    <col min="13" max="14" width="50.28515625" style="44" customWidth="1"/>
    <col min="15" max="15" width="51.140625" style="44" customWidth="1"/>
    <col min="16" max="16384" width="9.140625" style="44"/>
  </cols>
  <sheetData>
    <row r="1" spans="1:15" ht="18.75" customHeight="1" x14ac:dyDescent="0.3">
      <c r="A1" s="43" t="str">
        <f>'Cover and Instructions'!A1</f>
        <v>Georgia Traditional Medicaid (Fee-for-Service) MHPAEA Parity</v>
      </c>
      <c r="E1" s="45" t="s">
        <v>524</v>
      </c>
    </row>
    <row r="2" spans="1:15" ht="26.25" x14ac:dyDescent="0.4">
      <c r="A2" s="46" t="s">
        <v>16</v>
      </c>
    </row>
    <row r="3" spans="1:15" ht="21" x14ac:dyDescent="0.35">
      <c r="A3" s="48" t="s">
        <v>165</v>
      </c>
    </row>
    <row r="4" spans="1:15" x14ac:dyDescent="0.25">
      <c r="A4" s="50"/>
      <c r="B4" s="50"/>
      <c r="C4" s="51"/>
      <c r="D4" s="78"/>
    </row>
    <row r="5" spans="1:15" x14ac:dyDescent="0.25">
      <c r="A5" s="50" t="s">
        <v>0</v>
      </c>
      <c r="B5" s="51" t="str">
        <f>'Cover and Instructions'!D4</f>
        <v>Georgia Traditional Medicaid</v>
      </c>
      <c r="C5" s="44" t="s">
        <v>198</v>
      </c>
    </row>
    <row r="6" spans="1:15" x14ac:dyDescent="0.25">
      <c r="A6" s="50" t="s">
        <v>473</v>
      </c>
      <c r="B6" s="51" t="str">
        <f>'Cover and Instructions'!D5</f>
        <v>Fee-For-Service</v>
      </c>
    </row>
    <row r="7" spans="1:15" x14ac:dyDescent="0.25">
      <c r="A7" s="50" t="s">
        <v>186</v>
      </c>
      <c r="B7" s="50" t="s">
        <v>187</v>
      </c>
      <c r="C7" s="51"/>
      <c r="D7" s="78"/>
    </row>
    <row r="8" spans="1:15" ht="15.75" thickBot="1" x14ac:dyDescent="0.3">
      <c r="A8" s="50"/>
      <c r="B8" s="50"/>
      <c r="C8" s="51"/>
      <c r="D8" s="220"/>
    </row>
    <row r="9" spans="1:15" ht="34.15" customHeight="1" thickBot="1" x14ac:dyDescent="0.3">
      <c r="A9" s="498" t="s">
        <v>262</v>
      </c>
      <c r="B9" s="499"/>
      <c r="C9" s="506" t="s">
        <v>210</v>
      </c>
      <c r="D9" s="514" t="s">
        <v>389</v>
      </c>
      <c r="E9" s="512" t="s">
        <v>325</v>
      </c>
      <c r="F9" s="513"/>
      <c r="G9" s="512" t="s">
        <v>326</v>
      </c>
      <c r="H9" s="513"/>
      <c r="I9" s="512" t="s">
        <v>327</v>
      </c>
      <c r="J9" s="513"/>
      <c r="K9" s="512" t="s">
        <v>425</v>
      </c>
      <c r="L9" s="513"/>
      <c r="M9" s="509" t="s">
        <v>166</v>
      </c>
      <c r="N9" s="509" t="s">
        <v>469</v>
      </c>
      <c r="O9" s="509" t="s">
        <v>428</v>
      </c>
    </row>
    <row r="10" spans="1:15" x14ac:dyDescent="0.25">
      <c r="A10" s="500"/>
      <c r="B10" s="501"/>
      <c r="C10" s="507"/>
      <c r="D10" s="515"/>
      <c r="E10" s="504" t="s">
        <v>193</v>
      </c>
      <c r="F10" s="505"/>
      <c r="G10" s="504" t="s">
        <v>193</v>
      </c>
      <c r="H10" s="505"/>
      <c r="I10" s="504" t="s">
        <v>193</v>
      </c>
      <c r="J10" s="505"/>
      <c r="K10" s="504" t="s">
        <v>193</v>
      </c>
      <c r="L10" s="505"/>
      <c r="M10" s="510"/>
      <c r="N10" s="510"/>
      <c r="O10" s="510"/>
    </row>
    <row r="11" spans="1:15" ht="46.9" customHeight="1" thickBot="1" x14ac:dyDescent="0.3">
      <c r="A11" s="502"/>
      <c r="B11" s="503"/>
      <c r="C11" s="508"/>
      <c r="D11" s="516"/>
      <c r="E11" s="221" t="s">
        <v>184</v>
      </c>
      <c r="F11" s="222" t="s">
        <v>185</v>
      </c>
      <c r="G11" s="221" t="s">
        <v>184</v>
      </c>
      <c r="H11" s="222" t="s">
        <v>185</v>
      </c>
      <c r="I11" s="221" t="s">
        <v>184</v>
      </c>
      <c r="J11" s="222" t="s">
        <v>185</v>
      </c>
      <c r="K11" s="221" t="s">
        <v>184</v>
      </c>
      <c r="L11" s="222" t="s">
        <v>185</v>
      </c>
      <c r="M11" s="511"/>
      <c r="N11" s="511"/>
      <c r="O11" s="511"/>
    </row>
    <row r="12" spans="1:15" ht="189" customHeight="1" x14ac:dyDescent="0.25">
      <c r="A12" s="492" t="s">
        <v>429</v>
      </c>
      <c r="B12" s="493"/>
      <c r="C12" s="233" t="s">
        <v>207</v>
      </c>
      <c r="D12" s="384" t="s">
        <v>353</v>
      </c>
      <c r="E12" s="385" t="s">
        <v>755</v>
      </c>
      <c r="F12" s="386" t="s">
        <v>756</v>
      </c>
      <c r="G12" s="388" t="s">
        <v>757</v>
      </c>
      <c r="H12" s="389" t="s">
        <v>758</v>
      </c>
      <c r="I12" s="324" t="s">
        <v>759</v>
      </c>
      <c r="J12" s="325"/>
      <c r="K12" s="326" t="s">
        <v>752</v>
      </c>
      <c r="L12" s="326" t="s">
        <v>753</v>
      </c>
      <c r="M12" s="340" t="s">
        <v>754</v>
      </c>
      <c r="N12" s="341" t="s">
        <v>767</v>
      </c>
      <c r="O12" s="340" t="s">
        <v>769</v>
      </c>
    </row>
    <row r="13" spans="1:15" ht="189" customHeight="1" x14ac:dyDescent="0.25">
      <c r="A13" s="494"/>
      <c r="B13" s="495"/>
      <c r="C13" s="225" t="s">
        <v>199</v>
      </c>
      <c r="D13" s="226" t="s">
        <v>354</v>
      </c>
      <c r="E13" s="328"/>
      <c r="F13" s="329"/>
      <c r="G13" s="330"/>
      <c r="H13" s="331"/>
      <c r="I13" s="328"/>
      <c r="J13" s="329"/>
      <c r="K13" s="330"/>
      <c r="L13" s="331"/>
      <c r="M13" s="332"/>
      <c r="N13" s="333"/>
      <c r="O13" s="332"/>
    </row>
    <row r="14" spans="1:15" ht="189" customHeight="1" x14ac:dyDescent="0.25">
      <c r="A14" s="494"/>
      <c r="B14" s="495"/>
      <c r="C14" s="225" t="s">
        <v>200</v>
      </c>
      <c r="D14" s="226" t="s">
        <v>354</v>
      </c>
      <c r="E14" s="328"/>
      <c r="F14" s="329"/>
      <c r="G14" s="330"/>
      <c r="H14" s="331"/>
      <c r="I14" s="328"/>
      <c r="J14" s="329"/>
      <c r="K14" s="330"/>
      <c r="L14" s="331"/>
      <c r="M14" s="332"/>
      <c r="N14" s="333"/>
      <c r="O14" s="332"/>
    </row>
    <row r="15" spans="1:15" ht="189" customHeight="1" x14ac:dyDescent="0.25">
      <c r="A15" s="494"/>
      <c r="B15" s="495"/>
      <c r="C15" s="225" t="s">
        <v>201</v>
      </c>
      <c r="D15" s="226" t="s">
        <v>354</v>
      </c>
      <c r="E15" s="328"/>
      <c r="F15" s="329"/>
      <c r="G15" s="330"/>
      <c r="H15" s="331"/>
      <c r="I15" s="328"/>
      <c r="J15" s="329"/>
      <c r="K15" s="330"/>
      <c r="L15" s="331"/>
      <c r="M15" s="332"/>
      <c r="N15" s="333"/>
      <c r="O15" s="332"/>
    </row>
    <row r="16" spans="1:15" ht="189" customHeight="1" thickBot="1" x14ac:dyDescent="0.3">
      <c r="A16" s="494"/>
      <c r="B16" s="495"/>
      <c r="C16" s="225" t="s">
        <v>202</v>
      </c>
      <c r="D16" s="383" t="s">
        <v>354</v>
      </c>
      <c r="E16" s="328"/>
      <c r="F16" s="329"/>
      <c r="G16" s="330"/>
      <c r="H16" s="331"/>
      <c r="I16" s="328"/>
      <c r="J16" s="329"/>
      <c r="K16" s="330"/>
      <c r="L16" s="331"/>
      <c r="M16" s="332"/>
      <c r="N16" s="333"/>
      <c r="O16" s="332"/>
    </row>
    <row r="17" spans="1:15" ht="189" customHeight="1" thickBot="1" x14ac:dyDescent="0.3">
      <c r="A17" s="494"/>
      <c r="B17" s="495"/>
      <c r="C17" s="225" t="s">
        <v>203</v>
      </c>
      <c r="D17" s="383" t="s">
        <v>353</v>
      </c>
      <c r="E17" s="328" t="s">
        <v>760</v>
      </c>
      <c r="F17" s="387" t="s">
        <v>761</v>
      </c>
      <c r="G17" s="330" t="s">
        <v>762</v>
      </c>
      <c r="H17" s="389" t="s">
        <v>758</v>
      </c>
      <c r="I17" s="328" t="s">
        <v>759</v>
      </c>
      <c r="J17" s="329"/>
      <c r="K17" s="330" t="s">
        <v>766</v>
      </c>
      <c r="L17" s="331" t="s">
        <v>766</v>
      </c>
      <c r="M17" s="332" t="s">
        <v>754</v>
      </c>
      <c r="N17" s="333" t="s">
        <v>767</v>
      </c>
      <c r="O17" s="332" t="s">
        <v>769</v>
      </c>
    </row>
    <row r="18" spans="1:15" ht="189" customHeight="1" x14ac:dyDescent="0.25">
      <c r="A18" s="494"/>
      <c r="B18" s="495"/>
      <c r="C18" s="225" t="s">
        <v>204</v>
      </c>
      <c r="D18" s="383" t="s">
        <v>353</v>
      </c>
      <c r="E18" s="328" t="s">
        <v>763</v>
      </c>
      <c r="F18" s="387" t="s">
        <v>764</v>
      </c>
      <c r="G18" s="330" t="s">
        <v>765</v>
      </c>
      <c r="H18" s="389" t="s">
        <v>758</v>
      </c>
      <c r="I18" s="328" t="s">
        <v>759</v>
      </c>
      <c r="J18" s="329"/>
      <c r="K18" s="330" t="s">
        <v>766</v>
      </c>
      <c r="L18" s="331" t="s">
        <v>766</v>
      </c>
      <c r="M18" s="332" t="s">
        <v>754</v>
      </c>
      <c r="N18" s="333" t="s">
        <v>767</v>
      </c>
      <c r="O18" s="332" t="s">
        <v>769</v>
      </c>
    </row>
    <row r="19" spans="1:15" ht="189" customHeight="1" x14ac:dyDescent="0.25">
      <c r="A19" s="494"/>
      <c r="B19" s="495"/>
      <c r="C19" s="225" t="s">
        <v>205</v>
      </c>
      <c r="D19" s="226" t="s">
        <v>354</v>
      </c>
      <c r="E19" s="328"/>
      <c r="F19" s="329"/>
      <c r="G19" s="330"/>
      <c r="H19" s="331"/>
      <c r="I19" s="328"/>
      <c r="J19" s="329"/>
      <c r="K19" s="330"/>
      <c r="L19" s="331"/>
      <c r="M19" s="332"/>
      <c r="N19" s="333"/>
      <c r="O19" s="332"/>
    </row>
    <row r="20" spans="1:15" ht="189" customHeight="1" thickBot="1" x14ac:dyDescent="0.3">
      <c r="A20" s="496"/>
      <c r="B20" s="497"/>
      <c r="C20" s="227" t="s">
        <v>206</v>
      </c>
      <c r="D20" s="232" t="s">
        <v>354</v>
      </c>
      <c r="E20" s="334"/>
      <c r="F20" s="335"/>
      <c r="G20" s="336"/>
      <c r="H20" s="337"/>
      <c r="I20" s="334"/>
      <c r="J20" s="335"/>
      <c r="K20" s="336"/>
      <c r="L20" s="337"/>
      <c r="M20" s="338"/>
      <c r="N20" s="339"/>
      <c r="O20" s="338"/>
    </row>
  </sheetData>
  <sheetProtection algorithmName="SHA-512" hashValue="1Y35DlQ73kL6+EWLGH8bYHIIy6E0/1tTVfdS8yuHepKeXO3ElP0BOeqmzdndjED+Iod210P0neNbhbaPhsg96Q==" saltValue="Ei8SCYI6Dgejzp7ed2WuLQ==" spinCount="100000" sheet="1" objects="1" scenarios="1" formatCells="0" formatColumns="0" formatRows="0" selectLockedCells="1"/>
  <customSheetViews>
    <customSheetView guid="{13810DCC-AA08-45AA-A2EB-614B3F1533B3}" topLeftCell="A6">
      <selection activeCell="D11" sqref="D11"/>
      <pageMargins left="0.7" right="0.7" top="0.75" bottom="0.75" header="0.3" footer="0.3"/>
      <pageSetup orientation="portrait" horizontalDpi="1200" verticalDpi="1200" r:id="rId1"/>
    </customSheetView>
  </customSheetViews>
  <mergeCells count="15">
    <mergeCell ref="A12:B20"/>
    <mergeCell ref="A9:B11"/>
    <mergeCell ref="E10:F10"/>
    <mergeCell ref="C9:C11"/>
    <mergeCell ref="O9:O11"/>
    <mergeCell ref="E9:F9"/>
    <mergeCell ref="G9:H9"/>
    <mergeCell ref="I9:J9"/>
    <mergeCell ref="K9:L9"/>
    <mergeCell ref="K10:L10"/>
    <mergeCell ref="I10:J10"/>
    <mergeCell ref="G10:H10"/>
    <mergeCell ref="D9:D11"/>
    <mergeCell ref="M9:M11"/>
    <mergeCell ref="N9:N11"/>
  </mergeCells>
  <conditionalFormatting sqref="E17:G17 I17:O17">
    <cfRule type="expression" dxfId="64" priority="25">
      <formula>$D$17="no"</formula>
    </cfRule>
  </conditionalFormatting>
  <conditionalFormatting sqref="E18:G18 I18:O18">
    <cfRule type="expression" dxfId="63" priority="24">
      <formula>$D$18="no"</formula>
    </cfRule>
  </conditionalFormatting>
  <conditionalFormatting sqref="E12:O12">
    <cfRule type="expression" dxfId="62" priority="21">
      <formula>$D$12="no"</formula>
    </cfRule>
  </conditionalFormatting>
  <conditionalFormatting sqref="E13:O13">
    <cfRule type="expression" dxfId="61" priority="29">
      <formula>$D$13="no"</formula>
    </cfRule>
  </conditionalFormatting>
  <conditionalFormatting sqref="E14:O14">
    <cfRule type="expression" dxfId="60" priority="28">
      <formula>$D$14="no"</formula>
    </cfRule>
  </conditionalFormatting>
  <conditionalFormatting sqref="E15:O15">
    <cfRule type="expression" dxfId="59" priority="27">
      <formula>$D$15="no"</formula>
    </cfRule>
  </conditionalFormatting>
  <conditionalFormatting sqref="E16:O16">
    <cfRule type="expression" dxfId="58" priority="6">
      <formula>$D$16="no"</formula>
    </cfRule>
  </conditionalFormatting>
  <conditionalFormatting sqref="E19:O20">
    <cfRule type="expression" dxfId="57" priority="23">
      <formula>$D$19="no"</formula>
    </cfRule>
  </conditionalFormatting>
  <conditionalFormatting sqref="E20:O20">
    <cfRule type="expression" dxfId="56" priority="4">
      <formula>$D$20="no"</formula>
    </cfRule>
  </conditionalFormatting>
  <conditionalFormatting sqref="H17:H18">
    <cfRule type="expression" dxfId="55" priority="1">
      <formula>$D$12="no"</formula>
    </cfRule>
  </conditionalFormatting>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'Yes or No'!$A:$A</xm:f>
          </x14:formula1>
          <xm:sqref>D12:D20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O20"/>
  <sheetViews>
    <sheetView showGridLines="0" zoomScale="70" zoomScaleNormal="7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6.28515625" style="44" customWidth="1"/>
    <col min="2" max="2" width="25.7109375" style="44" customWidth="1"/>
    <col min="3" max="3" width="22.7109375" style="44" customWidth="1"/>
    <col min="4" max="4" width="24.7109375" style="219" customWidth="1"/>
    <col min="5" max="12" width="74.140625" style="44" customWidth="1"/>
    <col min="13" max="15" width="51.140625" style="44" customWidth="1"/>
    <col min="16" max="16384" width="8.85546875" style="44"/>
  </cols>
  <sheetData>
    <row r="1" spans="1:15" ht="18.75" customHeight="1" x14ac:dyDescent="0.3">
      <c r="A1" s="43" t="str">
        <f>'Cover and Instructions'!A1</f>
        <v>Georgia Traditional Medicaid (Fee-for-Service) MHPAEA Parity</v>
      </c>
      <c r="E1" s="45" t="s">
        <v>524</v>
      </c>
    </row>
    <row r="2" spans="1:15" ht="26.25" x14ac:dyDescent="0.4">
      <c r="A2" s="46" t="s">
        <v>16</v>
      </c>
    </row>
    <row r="3" spans="1:15" ht="21" x14ac:dyDescent="0.35">
      <c r="A3" s="48" t="s">
        <v>165</v>
      </c>
    </row>
    <row r="4" spans="1:15" x14ac:dyDescent="0.25">
      <c r="D4" s="78"/>
    </row>
    <row r="5" spans="1:15" x14ac:dyDescent="0.25">
      <c r="A5" s="50" t="s">
        <v>0</v>
      </c>
      <c r="B5" s="51" t="str">
        <f>'Cover and Instructions'!D4</f>
        <v>Georgia Traditional Medicaid</v>
      </c>
      <c r="C5" s="51"/>
    </row>
    <row r="6" spans="1:15" x14ac:dyDescent="0.25">
      <c r="A6" s="50" t="s">
        <v>473</v>
      </c>
      <c r="B6" s="51" t="str">
        <f>'Cover and Instructions'!D5</f>
        <v>Fee-For-Service</v>
      </c>
      <c r="C6" s="51"/>
    </row>
    <row r="7" spans="1:15" x14ac:dyDescent="0.25">
      <c r="A7" s="50" t="s">
        <v>192</v>
      </c>
      <c r="B7" s="50" t="s">
        <v>191</v>
      </c>
      <c r="D7" s="78"/>
    </row>
    <row r="8" spans="1:15" ht="15.75" thickBot="1" x14ac:dyDescent="0.3">
      <c r="D8" s="78"/>
    </row>
    <row r="9" spans="1:15" ht="44.25" customHeight="1" thickBot="1" x14ac:dyDescent="0.3">
      <c r="A9" s="498" t="s">
        <v>262</v>
      </c>
      <c r="B9" s="499"/>
      <c r="C9" s="506" t="s">
        <v>233</v>
      </c>
      <c r="D9" s="514" t="s">
        <v>389</v>
      </c>
      <c r="E9" s="517" t="s">
        <v>325</v>
      </c>
      <c r="F9" s="517"/>
      <c r="G9" s="512" t="s">
        <v>326</v>
      </c>
      <c r="H9" s="513"/>
      <c r="I9" s="512" t="s">
        <v>327</v>
      </c>
      <c r="J9" s="513"/>
      <c r="K9" s="512" t="s">
        <v>425</v>
      </c>
      <c r="L9" s="513"/>
      <c r="M9" s="509" t="s">
        <v>166</v>
      </c>
      <c r="N9" s="509" t="s">
        <v>469</v>
      </c>
      <c r="O9" s="509" t="s">
        <v>428</v>
      </c>
    </row>
    <row r="10" spans="1:15" ht="28.5" customHeight="1" x14ac:dyDescent="0.25">
      <c r="A10" s="500"/>
      <c r="B10" s="501"/>
      <c r="C10" s="507"/>
      <c r="D10" s="515"/>
      <c r="E10" s="518" t="s">
        <v>193</v>
      </c>
      <c r="F10" s="518"/>
      <c r="G10" s="504" t="s">
        <v>193</v>
      </c>
      <c r="H10" s="505"/>
      <c r="I10" s="504" t="s">
        <v>193</v>
      </c>
      <c r="J10" s="505"/>
      <c r="K10" s="504" t="s">
        <v>193</v>
      </c>
      <c r="L10" s="505"/>
      <c r="M10" s="510"/>
      <c r="N10" s="510"/>
      <c r="O10" s="510"/>
    </row>
    <row r="11" spans="1:15" ht="28.5" customHeight="1" thickBot="1" x14ac:dyDescent="0.3">
      <c r="A11" s="502"/>
      <c r="B11" s="503"/>
      <c r="C11" s="508"/>
      <c r="D11" s="516"/>
      <c r="E11" s="228" t="s">
        <v>184</v>
      </c>
      <c r="F11" s="229" t="s">
        <v>185</v>
      </c>
      <c r="G11" s="228" t="s">
        <v>184</v>
      </c>
      <c r="H11" s="230" t="s">
        <v>185</v>
      </c>
      <c r="I11" s="228" t="s">
        <v>184</v>
      </c>
      <c r="J11" s="230" t="s">
        <v>185</v>
      </c>
      <c r="K11" s="228" t="s">
        <v>184</v>
      </c>
      <c r="L11" s="230" t="s">
        <v>185</v>
      </c>
      <c r="M11" s="511"/>
      <c r="N11" s="511"/>
      <c r="O11" s="511"/>
    </row>
    <row r="12" spans="1:15" ht="223.5" customHeight="1" x14ac:dyDescent="0.25">
      <c r="A12" s="492" t="s">
        <v>433</v>
      </c>
      <c r="B12" s="493"/>
      <c r="C12" s="225" t="s">
        <v>209</v>
      </c>
      <c r="D12" s="224" t="s">
        <v>354</v>
      </c>
      <c r="E12" s="342"/>
      <c r="F12" s="343"/>
      <c r="G12" s="344"/>
      <c r="H12" s="345"/>
      <c r="I12" s="342"/>
      <c r="J12" s="343"/>
      <c r="K12" s="344"/>
      <c r="L12" s="345"/>
      <c r="M12" s="340"/>
      <c r="N12" s="341"/>
      <c r="O12" s="340"/>
    </row>
    <row r="13" spans="1:15" ht="223.5" customHeight="1" x14ac:dyDescent="0.25">
      <c r="A13" s="494"/>
      <c r="B13" s="495"/>
      <c r="C13" s="225" t="s">
        <v>211</v>
      </c>
      <c r="D13" s="231" t="s">
        <v>354</v>
      </c>
      <c r="E13" s="328"/>
      <c r="F13" s="329"/>
      <c r="G13" s="330"/>
      <c r="H13" s="331"/>
      <c r="I13" s="328"/>
      <c r="J13" s="329"/>
      <c r="K13" s="330"/>
      <c r="L13" s="331"/>
      <c r="M13" s="332"/>
      <c r="N13" s="333"/>
      <c r="O13" s="332"/>
    </row>
    <row r="14" spans="1:15" ht="223.5" customHeight="1" x14ac:dyDescent="0.25">
      <c r="A14" s="494"/>
      <c r="B14" s="495"/>
      <c r="C14" s="225" t="s">
        <v>212</v>
      </c>
      <c r="D14" s="231" t="s">
        <v>354</v>
      </c>
      <c r="E14" s="328"/>
      <c r="F14" s="329"/>
      <c r="G14" s="330"/>
      <c r="H14" s="331"/>
      <c r="I14" s="328"/>
      <c r="J14" s="329"/>
      <c r="K14" s="330"/>
      <c r="L14" s="331"/>
      <c r="M14" s="332"/>
      <c r="N14" s="333"/>
      <c r="O14" s="332"/>
    </row>
    <row r="15" spans="1:15" ht="223.5" customHeight="1" x14ac:dyDescent="0.25">
      <c r="A15" s="494"/>
      <c r="B15" s="495"/>
      <c r="C15" s="225" t="s">
        <v>213</v>
      </c>
      <c r="D15" s="231" t="s">
        <v>354</v>
      </c>
      <c r="E15" s="328"/>
      <c r="F15" s="329"/>
      <c r="G15" s="330"/>
      <c r="H15" s="331"/>
      <c r="I15" s="328"/>
      <c r="J15" s="329"/>
      <c r="K15" s="330"/>
      <c r="L15" s="331"/>
      <c r="M15" s="332"/>
      <c r="N15" s="333"/>
      <c r="O15" s="332"/>
    </row>
    <row r="16" spans="1:15" ht="223.5" customHeight="1" x14ac:dyDescent="0.25">
      <c r="A16" s="494"/>
      <c r="B16" s="495"/>
      <c r="C16" s="225" t="s">
        <v>214</v>
      </c>
      <c r="D16" s="231" t="s">
        <v>354</v>
      </c>
      <c r="E16" s="328"/>
      <c r="F16" s="329"/>
      <c r="G16" s="330"/>
      <c r="H16" s="331"/>
      <c r="I16" s="328"/>
      <c r="J16" s="329"/>
      <c r="K16" s="330"/>
      <c r="L16" s="331"/>
      <c r="M16" s="332"/>
      <c r="N16" s="333"/>
      <c r="O16" s="332"/>
    </row>
    <row r="17" spans="1:15" ht="223.5" customHeight="1" x14ac:dyDescent="0.25">
      <c r="A17" s="494"/>
      <c r="B17" s="495"/>
      <c r="C17" s="225" t="s">
        <v>215</v>
      </c>
      <c r="D17" s="231" t="s">
        <v>354</v>
      </c>
      <c r="E17" s="328"/>
      <c r="F17" s="329"/>
      <c r="G17" s="330"/>
      <c r="H17" s="331"/>
      <c r="I17" s="328"/>
      <c r="J17" s="329"/>
      <c r="K17" s="330"/>
      <c r="L17" s="331"/>
      <c r="M17" s="332"/>
      <c r="N17" s="333"/>
      <c r="O17" s="332"/>
    </row>
    <row r="18" spans="1:15" ht="223.5" customHeight="1" x14ac:dyDescent="0.25">
      <c r="A18" s="494"/>
      <c r="B18" s="495"/>
      <c r="C18" s="225" t="s">
        <v>216</v>
      </c>
      <c r="D18" s="231" t="s">
        <v>354</v>
      </c>
      <c r="E18" s="328"/>
      <c r="F18" s="329"/>
      <c r="G18" s="330"/>
      <c r="H18" s="331"/>
      <c r="I18" s="328"/>
      <c r="J18" s="329"/>
      <c r="K18" s="330"/>
      <c r="L18" s="331"/>
      <c r="M18" s="332"/>
      <c r="N18" s="333"/>
      <c r="O18" s="332"/>
    </row>
    <row r="19" spans="1:15" ht="223.5" customHeight="1" x14ac:dyDescent="0.25">
      <c r="A19" s="494"/>
      <c r="B19" s="495"/>
      <c r="C19" s="225" t="s">
        <v>217</v>
      </c>
      <c r="D19" s="231" t="s">
        <v>354</v>
      </c>
      <c r="E19" s="328"/>
      <c r="F19" s="329"/>
      <c r="G19" s="330"/>
      <c r="H19" s="331"/>
      <c r="I19" s="328"/>
      <c r="J19" s="329"/>
      <c r="K19" s="330"/>
      <c r="L19" s="331"/>
      <c r="M19" s="332"/>
      <c r="N19" s="333"/>
      <c r="O19" s="332"/>
    </row>
    <row r="20" spans="1:15" ht="223.5" customHeight="1" thickBot="1" x14ac:dyDescent="0.3">
      <c r="A20" s="496"/>
      <c r="B20" s="497"/>
      <c r="C20" s="227" t="s">
        <v>218</v>
      </c>
      <c r="D20" s="232" t="s">
        <v>354</v>
      </c>
      <c r="E20" s="334"/>
      <c r="F20" s="335"/>
      <c r="G20" s="336"/>
      <c r="H20" s="337"/>
      <c r="I20" s="334"/>
      <c r="J20" s="335"/>
      <c r="K20" s="336"/>
      <c r="L20" s="337"/>
      <c r="M20" s="338"/>
      <c r="N20" s="339"/>
      <c r="O20" s="338"/>
    </row>
  </sheetData>
  <sheetProtection algorithmName="SHA-512" hashValue="I57LJVv6oWMPOc/kUW2/fFB5rZ1SujX10ljnTrAtgPDoRiuyg4lnwLbSjKOpWwXJnMxurrD67BCLdIeWG+tJnA==" saltValue="Mdl20g4yKG1zW5R0rMk+DQ==" spinCount="100000" sheet="1" objects="1" scenarios="1" formatCells="0" formatColumns="0" formatRows="0" selectLockedCells="1"/>
  <customSheetViews>
    <customSheetView guid="{13810DCC-AA08-45AA-A2EB-614B3F1533B3}" topLeftCell="A3">
      <selection activeCell="D12" sqref="D12"/>
      <pageMargins left="0.7" right="0.7" top="0.75" bottom="0.75" header="0.3" footer="0.3"/>
    </customSheetView>
  </customSheetViews>
  <mergeCells count="15">
    <mergeCell ref="A12:B20"/>
    <mergeCell ref="G9:H9"/>
    <mergeCell ref="D9:D11"/>
    <mergeCell ref="I9:J9"/>
    <mergeCell ref="K9:L9"/>
    <mergeCell ref="E10:F10"/>
    <mergeCell ref="G10:H10"/>
    <mergeCell ref="I10:J10"/>
    <mergeCell ref="K10:L10"/>
    <mergeCell ref="O9:O11"/>
    <mergeCell ref="A9:B11"/>
    <mergeCell ref="C9:C11"/>
    <mergeCell ref="E9:F9"/>
    <mergeCell ref="M9:M11"/>
    <mergeCell ref="N9:N11"/>
  </mergeCells>
  <conditionalFormatting sqref="E12:O12">
    <cfRule type="expression" dxfId="54" priority="3">
      <formula>$D$12="no"</formula>
    </cfRule>
  </conditionalFormatting>
  <conditionalFormatting sqref="E13:O13">
    <cfRule type="expression" dxfId="53" priority="22">
      <formula>$D$13="no"</formula>
    </cfRule>
  </conditionalFormatting>
  <conditionalFormatting sqref="E14:O14">
    <cfRule type="expression" dxfId="52" priority="21">
      <formula>$D$14="no"</formula>
    </cfRule>
  </conditionalFormatting>
  <conditionalFormatting sqref="E15:O15">
    <cfRule type="expression" dxfId="51" priority="20">
      <formula>$D$15="no"</formula>
    </cfRule>
  </conditionalFormatting>
  <conditionalFormatting sqref="E16:O16">
    <cfRule type="expression" dxfId="50" priority="1">
      <formula>$D$16="no"</formula>
    </cfRule>
  </conditionalFormatting>
  <conditionalFormatting sqref="E17:O17">
    <cfRule type="expression" dxfId="49" priority="18">
      <formula>$D$17="no"</formula>
    </cfRule>
  </conditionalFormatting>
  <conditionalFormatting sqref="E18:O18">
    <cfRule type="expression" dxfId="48" priority="17">
      <formula>$D$18="no"</formula>
    </cfRule>
  </conditionalFormatting>
  <conditionalFormatting sqref="E19:O19">
    <cfRule type="expression" dxfId="47" priority="16">
      <formula>$D$19="no"</formula>
    </cfRule>
  </conditionalFormatting>
  <conditionalFormatting sqref="E20:O20">
    <cfRule type="expression" dxfId="46" priority="15">
      <formula>$D$20="no"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'Yes or No'!$A:$A</xm:f>
          </x14:formula1>
          <xm:sqref>D12:D20</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O20"/>
  <sheetViews>
    <sheetView showGridLines="0" zoomScale="70" zoomScaleNormal="7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6" style="44" customWidth="1"/>
    <col min="2" max="2" width="25.7109375" style="44" customWidth="1"/>
    <col min="3" max="3" width="22.7109375" style="44" customWidth="1"/>
    <col min="4" max="4" width="36.5703125" style="219" customWidth="1"/>
    <col min="5" max="12" width="66.140625" style="44" customWidth="1"/>
    <col min="13" max="14" width="51.140625" style="44" customWidth="1"/>
    <col min="15" max="15" width="56" style="44" customWidth="1"/>
    <col min="16" max="16384" width="8.85546875" style="44"/>
  </cols>
  <sheetData>
    <row r="1" spans="1:15" ht="18.75" customHeight="1" x14ac:dyDescent="0.3">
      <c r="A1" s="43" t="str">
        <f>'Cover and Instructions'!A1</f>
        <v>Georgia Traditional Medicaid (Fee-for-Service) MHPAEA Parity</v>
      </c>
      <c r="E1" s="45" t="s">
        <v>524</v>
      </c>
    </row>
    <row r="2" spans="1:15" ht="26.25" x14ac:dyDescent="0.4">
      <c r="A2" s="46" t="s">
        <v>16</v>
      </c>
    </row>
    <row r="3" spans="1:15" ht="18.75" customHeight="1" x14ac:dyDescent="0.35">
      <c r="A3" s="48" t="s">
        <v>165</v>
      </c>
    </row>
    <row r="4" spans="1:15" x14ac:dyDescent="0.25">
      <c r="D4" s="78"/>
    </row>
    <row r="5" spans="1:15" x14ac:dyDescent="0.25">
      <c r="A5" s="50" t="s">
        <v>0</v>
      </c>
      <c r="B5" s="51" t="str">
        <f>'Cover and Instructions'!D4</f>
        <v>Georgia Traditional Medicaid</v>
      </c>
      <c r="C5" s="51"/>
    </row>
    <row r="6" spans="1:15" x14ac:dyDescent="0.25">
      <c r="A6" s="50" t="s">
        <v>473</v>
      </c>
      <c r="B6" s="51" t="str">
        <f>'Cover and Instructions'!D5</f>
        <v>Fee-For-Service</v>
      </c>
      <c r="C6" s="51"/>
    </row>
    <row r="7" spans="1:15" x14ac:dyDescent="0.25">
      <c r="A7" s="50" t="s">
        <v>219</v>
      </c>
      <c r="B7" s="50" t="s">
        <v>220</v>
      </c>
      <c r="D7" s="78"/>
    </row>
    <row r="8" spans="1:15" ht="15.75" thickBot="1" x14ac:dyDescent="0.3">
      <c r="D8" s="78"/>
    </row>
    <row r="9" spans="1:15" ht="42" customHeight="1" thickBot="1" x14ac:dyDescent="0.3">
      <c r="A9" s="498" t="s">
        <v>262</v>
      </c>
      <c r="B9" s="499"/>
      <c r="C9" s="506" t="s">
        <v>221</v>
      </c>
      <c r="D9" s="514" t="s">
        <v>389</v>
      </c>
      <c r="E9" s="512" t="s">
        <v>325</v>
      </c>
      <c r="F9" s="513"/>
      <c r="G9" s="512" t="s">
        <v>326</v>
      </c>
      <c r="H9" s="513"/>
      <c r="I9" s="512" t="s">
        <v>327</v>
      </c>
      <c r="J9" s="513"/>
      <c r="K9" s="512" t="s">
        <v>425</v>
      </c>
      <c r="L9" s="513"/>
      <c r="M9" s="509" t="s">
        <v>166</v>
      </c>
      <c r="N9" s="509" t="s">
        <v>469</v>
      </c>
      <c r="O9" s="509" t="s">
        <v>456</v>
      </c>
    </row>
    <row r="10" spans="1:15" ht="26.25" customHeight="1" x14ac:dyDescent="0.25">
      <c r="A10" s="500"/>
      <c r="B10" s="501"/>
      <c r="C10" s="507"/>
      <c r="D10" s="515"/>
      <c r="E10" s="504" t="s">
        <v>193</v>
      </c>
      <c r="F10" s="505"/>
      <c r="G10" s="504" t="s">
        <v>193</v>
      </c>
      <c r="H10" s="505"/>
      <c r="I10" s="504" t="s">
        <v>193</v>
      </c>
      <c r="J10" s="505"/>
      <c r="K10" s="504" t="s">
        <v>193</v>
      </c>
      <c r="L10" s="505"/>
      <c r="M10" s="510"/>
      <c r="N10" s="510"/>
      <c r="O10" s="510"/>
    </row>
    <row r="11" spans="1:15" ht="51" customHeight="1" thickBot="1" x14ac:dyDescent="0.3">
      <c r="A11" s="502"/>
      <c r="B11" s="503"/>
      <c r="C11" s="508"/>
      <c r="D11" s="516"/>
      <c r="E11" s="221" t="s">
        <v>184</v>
      </c>
      <c r="F11" s="222" t="s">
        <v>185</v>
      </c>
      <c r="G11" s="221" t="s">
        <v>184</v>
      </c>
      <c r="H11" s="222" t="s">
        <v>185</v>
      </c>
      <c r="I11" s="221" t="s">
        <v>184</v>
      </c>
      <c r="J11" s="222" t="s">
        <v>185</v>
      </c>
      <c r="K11" s="221" t="s">
        <v>184</v>
      </c>
      <c r="L11" s="222" t="s">
        <v>185</v>
      </c>
      <c r="M11" s="511"/>
      <c r="N11" s="511"/>
      <c r="O11" s="511"/>
    </row>
    <row r="12" spans="1:15" ht="213" customHeight="1" x14ac:dyDescent="0.25">
      <c r="A12" s="492" t="s">
        <v>430</v>
      </c>
      <c r="B12" s="493"/>
      <c r="C12" s="233" t="s">
        <v>242</v>
      </c>
      <c r="D12" s="234" t="s">
        <v>354</v>
      </c>
      <c r="E12" s="324"/>
      <c r="F12" s="325"/>
      <c r="G12" s="326"/>
      <c r="H12" s="327"/>
      <c r="I12" s="324"/>
      <c r="J12" s="325"/>
      <c r="K12" s="326"/>
      <c r="L12" s="327"/>
      <c r="M12" s="325"/>
      <c r="N12" s="346"/>
      <c r="O12" s="347"/>
    </row>
    <row r="13" spans="1:15" ht="213" customHeight="1" x14ac:dyDescent="0.25">
      <c r="A13" s="494"/>
      <c r="B13" s="495"/>
      <c r="C13" s="225" t="s">
        <v>222</v>
      </c>
      <c r="D13" s="235" t="s">
        <v>354</v>
      </c>
      <c r="E13" s="328"/>
      <c r="F13" s="329"/>
      <c r="G13" s="330"/>
      <c r="H13" s="331"/>
      <c r="I13" s="328"/>
      <c r="J13" s="329"/>
      <c r="K13" s="330"/>
      <c r="L13" s="331"/>
      <c r="M13" s="332"/>
      <c r="N13" s="333"/>
      <c r="O13" s="332"/>
    </row>
    <row r="14" spans="1:15" ht="213" customHeight="1" x14ac:dyDescent="0.25">
      <c r="A14" s="494"/>
      <c r="B14" s="495"/>
      <c r="C14" s="225" t="s">
        <v>223</v>
      </c>
      <c r="D14" s="235" t="s">
        <v>354</v>
      </c>
      <c r="E14" s="328"/>
      <c r="F14" s="329"/>
      <c r="G14" s="330"/>
      <c r="H14" s="331"/>
      <c r="I14" s="328"/>
      <c r="J14" s="329"/>
      <c r="K14" s="330"/>
      <c r="L14" s="331"/>
      <c r="M14" s="332"/>
      <c r="N14" s="333"/>
      <c r="O14" s="332"/>
    </row>
    <row r="15" spans="1:15" ht="213" customHeight="1" x14ac:dyDescent="0.25">
      <c r="A15" s="494"/>
      <c r="B15" s="495"/>
      <c r="C15" s="225" t="s">
        <v>224</v>
      </c>
      <c r="D15" s="235" t="s">
        <v>354</v>
      </c>
      <c r="E15" s="328"/>
      <c r="F15" s="329"/>
      <c r="G15" s="330"/>
      <c r="H15" s="331"/>
      <c r="I15" s="328"/>
      <c r="J15" s="329"/>
      <c r="K15" s="330"/>
      <c r="L15" s="331"/>
      <c r="M15" s="332"/>
      <c r="N15" s="333"/>
      <c r="O15" s="332"/>
    </row>
    <row r="16" spans="1:15" ht="213" customHeight="1" x14ac:dyDescent="0.25">
      <c r="A16" s="494"/>
      <c r="B16" s="495"/>
      <c r="C16" s="225" t="s">
        <v>225</v>
      </c>
      <c r="D16" s="235" t="s">
        <v>354</v>
      </c>
      <c r="E16" s="328"/>
      <c r="F16" s="329"/>
      <c r="G16" s="330"/>
      <c r="H16" s="331"/>
      <c r="I16" s="328"/>
      <c r="J16" s="329"/>
      <c r="K16" s="330"/>
      <c r="L16" s="331"/>
      <c r="M16" s="332"/>
      <c r="N16" s="333"/>
      <c r="O16" s="332"/>
    </row>
    <row r="17" spans="1:15" ht="213" customHeight="1" x14ac:dyDescent="0.25">
      <c r="A17" s="494"/>
      <c r="B17" s="495"/>
      <c r="C17" s="225" t="s">
        <v>226</v>
      </c>
      <c r="D17" s="235" t="s">
        <v>354</v>
      </c>
      <c r="E17" s="328"/>
      <c r="F17" s="329"/>
      <c r="G17" s="330"/>
      <c r="H17" s="331"/>
      <c r="I17" s="328"/>
      <c r="J17" s="329"/>
      <c r="K17" s="330"/>
      <c r="L17" s="331"/>
      <c r="M17" s="332"/>
      <c r="N17" s="333"/>
      <c r="O17" s="332"/>
    </row>
    <row r="18" spans="1:15" ht="69.599999999999994" customHeight="1" x14ac:dyDescent="0.25">
      <c r="A18" s="494"/>
      <c r="B18" s="495"/>
      <c r="C18" s="225" t="s">
        <v>216</v>
      </c>
      <c r="D18" s="235" t="s">
        <v>354</v>
      </c>
      <c r="E18" s="328"/>
      <c r="F18" s="329"/>
      <c r="G18" s="330"/>
      <c r="H18" s="331"/>
      <c r="I18" s="328"/>
      <c r="J18" s="329"/>
      <c r="K18" s="330"/>
      <c r="L18" s="331"/>
      <c r="M18" s="332"/>
      <c r="N18" s="333"/>
      <c r="O18" s="332"/>
    </row>
    <row r="19" spans="1:15" ht="45" customHeight="1" x14ac:dyDescent="0.25">
      <c r="A19" s="494"/>
      <c r="B19" s="495"/>
      <c r="C19" s="225" t="s">
        <v>227</v>
      </c>
      <c r="D19" s="391" t="s">
        <v>353</v>
      </c>
      <c r="E19" s="328" t="s">
        <v>750</v>
      </c>
      <c r="F19" s="329" t="s">
        <v>750</v>
      </c>
      <c r="G19" s="330" t="s">
        <v>750</v>
      </c>
      <c r="H19" s="331" t="s">
        <v>750</v>
      </c>
      <c r="I19" s="328" t="s">
        <v>750</v>
      </c>
      <c r="J19" s="329" t="s">
        <v>750</v>
      </c>
      <c r="K19" s="330" t="s">
        <v>750</v>
      </c>
      <c r="L19" s="331" t="s">
        <v>750</v>
      </c>
      <c r="M19" s="332" t="s">
        <v>768</v>
      </c>
      <c r="N19" s="333" t="s">
        <v>768</v>
      </c>
      <c r="O19" s="332" t="s">
        <v>769</v>
      </c>
    </row>
    <row r="20" spans="1:15" ht="48.75" customHeight="1" thickBot="1" x14ac:dyDescent="0.3">
      <c r="A20" s="496"/>
      <c r="B20" s="497"/>
      <c r="C20" s="227" t="s">
        <v>228</v>
      </c>
      <c r="D20" s="392" t="s">
        <v>353</v>
      </c>
      <c r="E20" s="334" t="s">
        <v>750</v>
      </c>
      <c r="F20" s="329" t="s">
        <v>750</v>
      </c>
      <c r="G20" s="336" t="s">
        <v>750</v>
      </c>
      <c r="H20" s="337" t="s">
        <v>750</v>
      </c>
      <c r="I20" s="334" t="s">
        <v>750</v>
      </c>
      <c r="J20" s="335" t="s">
        <v>750</v>
      </c>
      <c r="K20" s="336" t="s">
        <v>750</v>
      </c>
      <c r="L20" s="337" t="s">
        <v>750</v>
      </c>
      <c r="M20" s="338" t="s">
        <v>768</v>
      </c>
      <c r="N20" s="339" t="s">
        <v>768</v>
      </c>
      <c r="O20" s="338" t="s">
        <v>769</v>
      </c>
    </row>
  </sheetData>
  <sheetProtection algorithmName="SHA-512" hashValue="34LBtZqvrWQHS5bOao6G46gDrq0pIYbLtp4MGiQ2jEqMckGICCAV29sIVsVyr37sSWKJdIoh/DHwny/Foaa4TQ==" saltValue="kOBp0RbCbyop7qrhTZ/jcQ=="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15">
    <mergeCell ref="O9:O11"/>
    <mergeCell ref="I9:J9"/>
    <mergeCell ref="K9:L9"/>
    <mergeCell ref="M9:M11"/>
    <mergeCell ref="E10:F10"/>
    <mergeCell ref="G10:H10"/>
    <mergeCell ref="I10:J10"/>
    <mergeCell ref="K10:L10"/>
    <mergeCell ref="N9:N11"/>
    <mergeCell ref="A9:B11"/>
    <mergeCell ref="C9:C11"/>
    <mergeCell ref="E9:F9"/>
    <mergeCell ref="A12:B20"/>
    <mergeCell ref="G9:H9"/>
    <mergeCell ref="D9:D11"/>
  </mergeCells>
  <conditionalFormatting sqref="E20 G20:O20">
    <cfRule type="expression" dxfId="45" priority="6">
      <formula>$D$20="no"</formula>
    </cfRule>
  </conditionalFormatting>
  <conditionalFormatting sqref="E12:O12">
    <cfRule type="expression" dxfId="44" priority="14">
      <formula>$D$12="no"</formula>
    </cfRule>
  </conditionalFormatting>
  <conditionalFormatting sqref="E13:O13">
    <cfRule type="expression" dxfId="43" priority="13">
      <formula>$D$13="no"</formula>
    </cfRule>
  </conditionalFormatting>
  <conditionalFormatting sqref="E14:O14">
    <cfRule type="expression" dxfId="42" priority="12">
      <formula>$D$14="no"</formula>
    </cfRule>
  </conditionalFormatting>
  <conditionalFormatting sqref="E15:O15">
    <cfRule type="expression" dxfId="41" priority="11">
      <formula>$D$15="no"</formula>
    </cfRule>
  </conditionalFormatting>
  <conditionalFormatting sqref="E16:O16">
    <cfRule type="expression" dxfId="40" priority="1">
      <formula>$D$16="no"</formula>
    </cfRule>
  </conditionalFormatting>
  <conditionalFormatting sqref="E17:O17">
    <cfRule type="expression" dxfId="39" priority="9">
      <formula>$D$17="no"</formula>
    </cfRule>
  </conditionalFormatting>
  <conditionalFormatting sqref="E18:O18">
    <cfRule type="expression" dxfId="38" priority="8">
      <formula>$D$18="no"</formula>
    </cfRule>
  </conditionalFormatting>
  <conditionalFormatting sqref="E19:O19 F20">
    <cfRule type="expression" dxfId="37" priority="7">
      <formula>$D$19="no"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0000000}">
          <x14:formula1>
            <xm:f>'Yes or No'!$A:$A</xm:f>
          </x14:formula1>
          <xm:sqref>D12:D20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O26"/>
  <sheetViews>
    <sheetView showGridLines="0" zoomScale="70" zoomScaleNormal="70" workbookViewId="0">
      <pane xSplit="3" ySplit="8" topLeftCell="D9" activePane="bottomRight" state="frozen"/>
      <selection pane="topRight"/>
      <selection pane="bottomLeft"/>
      <selection pane="bottomRight" activeCell="E17" sqref="E17"/>
    </sheetView>
  </sheetViews>
  <sheetFormatPr defaultColWidth="8.85546875" defaultRowHeight="15" x14ac:dyDescent="0.25"/>
  <cols>
    <col min="1" max="1" width="15.42578125" style="44" customWidth="1"/>
    <col min="2" max="2" width="28.140625" style="44" customWidth="1"/>
    <col min="3" max="3" width="27.85546875" style="44" customWidth="1"/>
    <col min="4" max="4" width="26.5703125" style="219" customWidth="1"/>
    <col min="5" max="12" width="47.140625" style="44" customWidth="1"/>
    <col min="13" max="15" width="51.140625" style="44" customWidth="1"/>
    <col min="16" max="16384" width="8.85546875" style="44"/>
  </cols>
  <sheetData>
    <row r="1" spans="1:15" ht="18.75" customHeight="1" x14ac:dyDescent="0.3">
      <c r="A1" s="43" t="str">
        <f>'Cover and Instructions'!A1</f>
        <v>Georgia Traditional Medicaid (Fee-for-Service) MHPAEA Parity</v>
      </c>
      <c r="E1" s="45" t="s">
        <v>524</v>
      </c>
    </row>
    <row r="2" spans="1:15" ht="26.25" x14ac:dyDescent="0.4">
      <c r="A2" s="46" t="s">
        <v>16</v>
      </c>
    </row>
    <row r="3" spans="1:15" ht="21" x14ac:dyDescent="0.35">
      <c r="A3" s="48" t="s">
        <v>165</v>
      </c>
    </row>
    <row r="4" spans="1:15" x14ac:dyDescent="0.25">
      <c r="D4" s="78"/>
    </row>
    <row r="5" spans="1:15" x14ac:dyDescent="0.25">
      <c r="A5" s="50" t="s">
        <v>0</v>
      </c>
      <c r="B5" s="51" t="str">
        <f>'Cover and Instructions'!D4</f>
        <v>Georgia Traditional Medicaid</v>
      </c>
      <c r="C5" s="51"/>
    </row>
    <row r="6" spans="1:15" x14ac:dyDescent="0.25">
      <c r="A6" s="50" t="s">
        <v>473</v>
      </c>
      <c r="B6" s="51" t="str">
        <f>'Cover and Instructions'!D5</f>
        <v>Fee-For-Service</v>
      </c>
      <c r="C6" s="51"/>
    </row>
    <row r="7" spans="1:15" x14ac:dyDescent="0.25">
      <c r="A7" s="50" t="s">
        <v>232</v>
      </c>
      <c r="B7" s="50" t="s">
        <v>434</v>
      </c>
      <c r="D7" s="78"/>
    </row>
    <row r="8" spans="1:15" ht="15.75" thickBot="1" x14ac:dyDescent="0.3">
      <c r="D8" s="78"/>
    </row>
    <row r="9" spans="1:15" x14ac:dyDescent="0.25">
      <c r="A9" s="236" t="s">
        <v>357</v>
      </c>
      <c r="B9" s="237"/>
      <c r="C9" s="237"/>
      <c r="D9" s="238"/>
      <c r="E9" s="239"/>
    </row>
    <row r="10" spans="1:15" ht="15.75" thickBot="1" x14ac:dyDescent="0.3">
      <c r="A10" s="240" t="s">
        <v>356</v>
      </c>
      <c r="B10" s="241"/>
      <c r="C10" s="241"/>
      <c r="D10" s="242"/>
      <c r="E10" s="243"/>
    </row>
    <row r="11" spans="1:15" ht="15.75" thickBot="1" x14ac:dyDescent="0.3">
      <c r="A11" s="244" t="s">
        <v>435</v>
      </c>
      <c r="B11" s="241"/>
      <c r="C11" s="241"/>
      <c r="D11" s="245" t="s">
        <v>354</v>
      </c>
      <c r="E11" s="246" t="str">
        <f>IF(D11="no","Do not complete remainder of this worksheet.","")</f>
        <v>Do not complete remainder of this worksheet.</v>
      </c>
    </row>
    <row r="12" spans="1:15" ht="15.75" thickBot="1" x14ac:dyDescent="0.3">
      <c r="A12" s="247"/>
      <c r="B12" s="248"/>
      <c r="C12" s="248"/>
      <c r="D12" s="249"/>
      <c r="E12" s="250"/>
    </row>
    <row r="13" spans="1:15" ht="15.75" thickBot="1" x14ac:dyDescent="0.3">
      <c r="D13" s="78"/>
    </row>
    <row r="14" spans="1:15" ht="42.75" customHeight="1" thickBot="1" x14ac:dyDescent="0.3">
      <c r="A14" s="498" t="s">
        <v>262</v>
      </c>
      <c r="B14" s="499"/>
      <c r="C14" s="506" t="s">
        <v>229</v>
      </c>
      <c r="D14" s="514" t="s">
        <v>389</v>
      </c>
      <c r="E14" s="512" t="s">
        <v>325</v>
      </c>
      <c r="F14" s="513"/>
      <c r="G14" s="512" t="s">
        <v>326</v>
      </c>
      <c r="H14" s="513"/>
      <c r="I14" s="512" t="s">
        <v>327</v>
      </c>
      <c r="J14" s="513"/>
      <c r="K14" s="512" t="s">
        <v>425</v>
      </c>
      <c r="L14" s="513"/>
      <c r="M14" s="509" t="s">
        <v>166</v>
      </c>
      <c r="N14" s="509" t="s">
        <v>469</v>
      </c>
      <c r="O14" s="509" t="s">
        <v>428</v>
      </c>
    </row>
    <row r="15" spans="1:15" ht="27" customHeight="1" x14ac:dyDescent="0.25">
      <c r="A15" s="500"/>
      <c r="B15" s="501"/>
      <c r="C15" s="507"/>
      <c r="D15" s="515"/>
      <c r="E15" s="504" t="s">
        <v>193</v>
      </c>
      <c r="F15" s="505"/>
      <c r="G15" s="504" t="s">
        <v>193</v>
      </c>
      <c r="H15" s="505"/>
      <c r="I15" s="504" t="s">
        <v>193</v>
      </c>
      <c r="J15" s="505"/>
      <c r="K15" s="504" t="s">
        <v>193</v>
      </c>
      <c r="L15" s="505"/>
      <c r="M15" s="510"/>
      <c r="N15" s="510"/>
      <c r="O15" s="510"/>
    </row>
    <row r="16" spans="1:15" ht="27" customHeight="1" thickBot="1" x14ac:dyDescent="0.3">
      <c r="A16" s="502"/>
      <c r="B16" s="503"/>
      <c r="C16" s="508"/>
      <c r="D16" s="516"/>
      <c r="E16" s="221" t="s">
        <v>184</v>
      </c>
      <c r="F16" s="222" t="s">
        <v>185</v>
      </c>
      <c r="G16" s="221" t="s">
        <v>184</v>
      </c>
      <c r="H16" s="222" t="s">
        <v>185</v>
      </c>
      <c r="I16" s="221" t="s">
        <v>184</v>
      </c>
      <c r="J16" s="222" t="s">
        <v>185</v>
      </c>
      <c r="K16" s="221" t="s">
        <v>184</v>
      </c>
      <c r="L16" s="222" t="s">
        <v>185</v>
      </c>
      <c r="M16" s="511"/>
      <c r="N16" s="511"/>
      <c r="O16" s="511"/>
    </row>
    <row r="17" spans="1:15" ht="85.5" customHeight="1" x14ac:dyDescent="0.25">
      <c r="A17" s="519" t="s">
        <v>436</v>
      </c>
      <c r="B17" s="520"/>
      <c r="C17" s="233" t="s">
        <v>188</v>
      </c>
      <c r="D17" s="234" t="s">
        <v>354</v>
      </c>
      <c r="E17" s="311"/>
      <c r="F17" s="312"/>
      <c r="G17" s="313"/>
      <c r="H17" s="314"/>
      <c r="I17" s="311"/>
      <c r="J17" s="312"/>
      <c r="K17" s="313"/>
      <c r="L17" s="314"/>
      <c r="M17" s="315"/>
      <c r="N17" s="316"/>
      <c r="O17" s="317"/>
    </row>
    <row r="18" spans="1:15" ht="85.5" customHeight="1" x14ac:dyDescent="0.25">
      <c r="A18" s="521"/>
      <c r="B18" s="522"/>
      <c r="C18" s="225" t="s">
        <v>189</v>
      </c>
      <c r="D18" s="251" t="s">
        <v>354</v>
      </c>
      <c r="E18" s="305"/>
      <c r="F18" s="306"/>
      <c r="G18" s="307"/>
      <c r="H18" s="308"/>
      <c r="I18" s="305"/>
      <c r="J18" s="306"/>
      <c r="K18" s="307"/>
      <c r="L18" s="308"/>
      <c r="M18" s="309"/>
      <c r="N18" s="310"/>
      <c r="O18" s="309"/>
    </row>
    <row r="19" spans="1:15" ht="85.5" customHeight="1" x14ac:dyDescent="0.25">
      <c r="A19" s="521"/>
      <c r="B19" s="522"/>
      <c r="C19" s="225" t="s">
        <v>3</v>
      </c>
      <c r="D19" s="251" t="s">
        <v>354</v>
      </c>
      <c r="E19" s="305"/>
      <c r="F19" s="306"/>
      <c r="G19" s="307"/>
      <c r="H19" s="308"/>
      <c r="I19" s="305"/>
      <c r="J19" s="306"/>
      <c r="K19" s="307"/>
      <c r="L19" s="308"/>
      <c r="M19" s="309"/>
      <c r="N19" s="310"/>
      <c r="O19" s="309"/>
    </row>
    <row r="20" spans="1:15" ht="85.5" customHeight="1" x14ac:dyDescent="0.25">
      <c r="A20" s="521"/>
      <c r="B20" s="522"/>
      <c r="C20" s="225" t="s">
        <v>167</v>
      </c>
      <c r="D20" s="251" t="s">
        <v>354</v>
      </c>
      <c r="E20" s="305"/>
      <c r="F20" s="306"/>
      <c r="G20" s="307"/>
      <c r="H20" s="308"/>
      <c r="I20" s="305"/>
      <c r="J20" s="306"/>
      <c r="K20" s="307"/>
      <c r="L20" s="308"/>
      <c r="M20" s="309"/>
      <c r="N20" s="310"/>
      <c r="O20" s="309"/>
    </row>
    <row r="21" spans="1:15" ht="85.5" customHeight="1" x14ac:dyDescent="0.25">
      <c r="A21" s="521"/>
      <c r="B21" s="522"/>
      <c r="C21" s="225" t="s">
        <v>168</v>
      </c>
      <c r="D21" s="251" t="s">
        <v>354</v>
      </c>
      <c r="E21" s="305"/>
      <c r="F21" s="306"/>
      <c r="G21" s="307"/>
      <c r="H21" s="308"/>
      <c r="I21" s="305"/>
      <c r="J21" s="306"/>
      <c r="K21" s="307"/>
      <c r="L21" s="308"/>
      <c r="M21" s="309"/>
      <c r="N21" s="310"/>
      <c r="O21" s="309"/>
    </row>
    <row r="22" spans="1:15" ht="85.5" customHeight="1" x14ac:dyDescent="0.25">
      <c r="A22" s="521"/>
      <c r="B22" s="522"/>
      <c r="C22" s="225" t="s">
        <v>7</v>
      </c>
      <c r="D22" s="251" t="s">
        <v>354</v>
      </c>
      <c r="E22" s="305"/>
      <c r="F22" s="306"/>
      <c r="G22" s="307"/>
      <c r="H22" s="308"/>
      <c r="I22" s="305"/>
      <c r="J22" s="306"/>
      <c r="K22" s="307"/>
      <c r="L22" s="308"/>
      <c r="M22" s="309"/>
      <c r="N22" s="310"/>
      <c r="O22" s="309"/>
    </row>
    <row r="23" spans="1:15" ht="85.5" customHeight="1" x14ac:dyDescent="0.25">
      <c r="A23" s="521"/>
      <c r="B23" s="522"/>
      <c r="C23" s="225" t="s">
        <v>169</v>
      </c>
      <c r="D23" s="251" t="s">
        <v>354</v>
      </c>
      <c r="E23" s="305"/>
      <c r="F23" s="306"/>
      <c r="G23" s="307"/>
      <c r="H23" s="308"/>
      <c r="I23" s="305"/>
      <c r="J23" s="306"/>
      <c r="K23" s="307"/>
      <c r="L23" s="308"/>
      <c r="M23" s="309"/>
      <c r="N23" s="310"/>
      <c r="O23" s="309"/>
    </row>
    <row r="24" spans="1:15" ht="85.5" customHeight="1" x14ac:dyDescent="0.25">
      <c r="A24" s="521"/>
      <c r="B24" s="522"/>
      <c r="C24" s="225" t="s">
        <v>9</v>
      </c>
      <c r="D24" s="251" t="s">
        <v>354</v>
      </c>
      <c r="E24" s="305"/>
      <c r="F24" s="306"/>
      <c r="G24" s="307"/>
      <c r="H24" s="308"/>
      <c r="I24" s="305"/>
      <c r="J24" s="306"/>
      <c r="K24" s="307"/>
      <c r="L24" s="308"/>
      <c r="M24" s="309"/>
      <c r="N24" s="310"/>
      <c r="O24" s="309"/>
    </row>
    <row r="25" spans="1:15" ht="85.5" customHeight="1" x14ac:dyDescent="0.25">
      <c r="A25" s="521"/>
      <c r="B25" s="522"/>
      <c r="C25" s="225" t="s">
        <v>170</v>
      </c>
      <c r="D25" s="235" t="s">
        <v>354</v>
      </c>
      <c r="E25" s="305"/>
      <c r="F25" s="306"/>
      <c r="G25" s="307"/>
      <c r="H25" s="308"/>
      <c r="I25" s="305"/>
      <c r="J25" s="306"/>
      <c r="K25" s="307"/>
      <c r="L25" s="308"/>
      <c r="M25" s="309"/>
      <c r="N25" s="310"/>
      <c r="O25" s="309"/>
    </row>
    <row r="26" spans="1:15" ht="85.5" customHeight="1" thickBot="1" x14ac:dyDescent="0.3">
      <c r="A26" s="523"/>
      <c r="B26" s="524"/>
      <c r="C26" s="227" t="s">
        <v>171</v>
      </c>
      <c r="D26" s="252" t="s">
        <v>354</v>
      </c>
      <c r="E26" s="318"/>
      <c r="F26" s="319"/>
      <c r="G26" s="320"/>
      <c r="H26" s="321"/>
      <c r="I26" s="318"/>
      <c r="J26" s="319"/>
      <c r="K26" s="320"/>
      <c r="L26" s="321"/>
      <c r="M26" s="322"/>
      <c r="N26" s="323"/>
      <c r="O26" s="322"/>
    </row>
  </sheetData>
  <sheetProtection algorithmName="SHA-512" hashValue="cm8qOF/HN2zzsmpmXJBK3Ote/gYvMBZ1mIU3ncCFFtMkzKhZqMa6ReFM1byYY3SG2gGaSTEzqiVw2CfdVZPoiQ==" saltValue="KcnrA9iWMfE53usNZWsKsA=="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15">
    <mergeCell ref="O14:O16"/>
    <mergeCell ref="I14:J14"/>
    <mergeCell ref="K14:L14"/>
    <mergeCell ref="M14:M16"/>
    <mergeCell ref="E15:F15"/>
    <mergeCell ref="G15:H15"/>
    <mergeCell ref="I15:J15"/>
    <mergeCell ref="K15:L15"/>
    <mergeCell ref="N14:N16"/>
    <mergeCell ref="A14:B16"/>
    <mergeCell ref="C14:C16"/>
    <mergeCell ref="E14:F14"/>
    <mergeCell ref="A17:B26"/>
    <mergeCell ref="G14:H14"/>
    <mergeCell ref="D14:D16"/>
  </mergeCells>
  <conditionalFormatting sqref="D17:O26">
    <cfRule type="expression" dxfId="36" priority="1">
      <formula>$D$11="no"</formula>
    </cfRule>
  </conditionalFormatting>
  <conditionalFormatting sqref="E17:O17">
    <cfRule type="expression" dxfId="35" priority="22">
      <formula>$D$17="no"</formula>
    </cfRule>
  </conditionalFormatting>
  <conditionalFormatting sqref="E18:O18">
    <cfRule type="expression" dxfId="34" priority="21">
      <formula>$D$18="no"</formula>
    </cfRule>
  </conditionalFormatting>
  <conditionalFormatting sqref="E19:O19">
    <cfRule type="expression" dxfId="33" priority="20">
      <formula>$D$19="no"</formula>
    </cfRule>
  </conditionalFormatting>
  <conditionalFormatting sqref="E20:O20">
    <cfRule type="expression" dxfId="32" priority="19">
      <formula>$D$20="no"</formula>
    </cfRule>
  </conditionalFormatting>
  <conditionalFormatting sqref="E21:O21">
    <cfRule type="expression" dxfId="31" priority="18">
      <formula>$D$21="no"</formula>
    </cfRule>
  </conditionalFormatting>
  <conditionalFormatting sqref="E22:O22">
    <cfRule type="expression" dxfId="30" priority="17">
      <formula>$D$22="no"</formula>
    </cfRule>
  </conditionalFormatting>
  <conditionalFormatting sqref="E23:O23">
    <cfRule type="expression" dxfId="29" priority="16">
      <formula>$D$23="no"</formula>
    </cfRule>
  </conditionalFormatting>
  <conditionalFormatting sqref="E24:O24">
    <cfRule type="expression" dxfId="28" priority="15">
      <formula>$D$24="no"</formula>
    </cfRule>
  </conditionalFormatting>
  <conditionalFormatting sqref="E25:O25">
    <cfRule type="expression" dxfId="27" priority="14">
      <formula>$D$25="no"</formula>
    </cfRule>
  </conditionalFormatting>
  <conditionalFormatting sqref="E26:O26">
    <cfRule type="expression" dxfId="26" priority="13">
      <formula>$D$26="no"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0000000}">
          <x14:formula1>
            <xm:f>'Yes or No'!$A:$A</xm:f>
          </x14:formula1>
          <xm:sqref>D17:D26 D11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O27"/>
  <sheetViews>
    <sheetView showGridLines="0" zoomScale="90" zoomScaleNormal="90" workbookViewId="0">
      <pane xSplit="3" ySplit="8" topLeftCell="D9" activePane="bottomRight" state="frozen"/>
      <selection pane="topRight"/>
      <selection pane="bottomLeft"/>
      <selection pane="bottomRight" activeCell="E18" sqref="E18"/>
    </sheetView>
  </sheetViews>
  <sheetFormatPr defaultColWidth="8.85546875" defaultRowHeight="15" x14ac:dyDescent="0.25"/>
  <cols>
    <col min="1" max="1" width="15.42578125" style="44" customWidth="1"/>
    <col min="2" max="2" width="27.140625" style="44" customWidth="1"/>
    <col min="3" max="3" width="32.85546875" style="44" customWidth="1"/>
    <col min="4" max="4" width="24.28515625" style="219" customWidth="1"/>
    <col min="5" max="12" width="42.7109375" style="44" customWidth="1"/>
    <col min="13" max="15" width="51.140625" style="44" customWidth="1"/>
    <col min="16" max="16384" width="8.85546875" style="44"/>
  </cols>
  <sheetData>
    <row r="1" spans="1:15" ht="18.75" customHeight="1" x14ac:dyDescent="0.3">
      <c r="A1" s="43" t="str">
        <f>'Cover and Instructions'!A1</f>
        <v>Georgia Traditional Medicaid (Fee-for-Service) MHPAEA Parity</v>
      </c>
      <c r="E1" s="45" t="s">
        <v>524</v>
      </c>
    </row>
    <row r="2" spans="1:15" ht="26.25" x14ac:dyDescent="0.4">
      <c r="A2" s="46" t="s">
        <v>16</v>
      </c>
    </row>
    <row r="3" spans="1:15" ht="21" x14ac:dyDescent="0.35">
      <c r="A3" s="48" t="s">
        <v>165</v>
      </c>
    </row>
    <row r="4" spans="1:15" x14ac:dyDescent="0.25">
      <c r="D4" s="78"/>
    </row>
    <row r="5" spans="1:15" x14ac:dyDescent="0.25">
      <c r="A5" s="50" t="s">
        <v>0</v>
      </c>
      <c r="B5" s="51" t="str">
        <f>'Cover and Instructions'!D4</f>
        <v>Georgia Traditional Medicaid</v>
      </c>
      <c r="C5" s="51"/>
    </row>
    <row r="6" spans="1:15" x14ac:dyDescent="0.25">
      <c r="A6" s="50" t="s">
        <v>473</v>
      </c>
      <c r="B6" s="51" t="str">
        <f>'Cover and Instructions'!D5</f>
        <v>Fee-For-Service</v>
      </c>
      <c r="C6" s="51"/>
    </row>
    <row r="7" spans="1:15" x14ac:dyDescent="0.25">
      <c r="A7" s="50" t="s">
        <v>231</v>
      </c>
      <c r="B7" s="50" t="s">
        <v>439</v>
      </c>
      <c r="D7" s="78"/>
    </row>
    <row r="8" spans="1:15" x14ac:dyDescent="0.25">
      <c r="D8" s="78"/>
    </row>
    <row r="9" spans="1:15" ht="15.75" thickBot="1" x14ac:dyDescent="0.3">
      <c r="D9" s="78"/>
    </row>
    <row r="10" spans="1:15" x14ac:dyDescent="0.25">
      <c r="A10" s="236" t="s">
        <v>357</v>
      </c>
      <c r="B10" s="237"/>
      <c r="C10" s="237"/>
      <c r="D10" s="238"/>
      <c r="E10" s="239"/>
    </row>
    <row r="11" spans="1:15" ht="15.75" thickBot="1" x14ac:dyDescent="0.3">
      <c r="A11" s="240" t="s">
        <v>356</v>
      </c>
      <c r="B11" s="241"/>
      <c r="C11" s="241"/>
      <c r="D11" s="242"/>
      <c r="E11" s="243"/>
    </row>
    <row r="12" spans="1:15" ht="15.75" thickBot="1" x14ac:dyDescent="0.3">
      <c r="A12" s="244" t="s">
        <v>437</v>
      </c>
      <c r="B12" s="241"/>
      <c r="C12" s="241"/>
      <c r="D12" s="245" t="s">
        <v>354</v>
      </c>
      <c r="E12" s="246" t="str">
        <f>IF(D12="no","Do not complete remainder of this worksheet.","")</f>
        <v>Do not complete remainder of this worksheet.</v>
      </c>
    </row>
    <row r="13" spans="1:15" ht="15.75" thickBot="1" x14ac:dyDescent="0.3">
      <c r="A13" s="247"/>
      <c r="B13" s="248"/>
      <c r="C13" s="248"/>
      <c r="D13" s="249"/>
      <c r="E13" s="250"/>
    </row>
    <row r="14" spans="1:15" ht="15.75" thickBot="1" x14ac:dyDescent="0.3">
      <c r="D14" s="78"/>
    </row>
    <row r="15" spans="1:15" ht="42.75" customHeight="1" thickBot="1" x14ac:dyDescent="0.3">
      <c r="A15" s="498" t="s">
        <v>262</v>
      </c>
      <c r="B15" s="499"/>
      <c r="C15" s="506" t="s">
        <v>230</v>
      </c>
      <c r="D15" s="514" t="s">
        <v>389</v>
      </c>
      <c r="E15" s="512" t="s">
        <v>325</v>
      </c>
      <c r="F15" s="513"/>
      <c r="G15" s="512" t="s">
        <v>326</v>
      </c>
      <c r="H15" s="513"/>
      <c r="I15" s="512" t="s">
        <v>327</v>
      </c>
      <c r="J15" s="513"/>
      <c r="K15" s="512" t="s">
        <v>425</v>
      </c>
      <c r="L15" s="513"/>
      <c r="M15" s="509" t="s">
        <v>166</v>
      </c>
      <c r="N15" s="509" t="s">
        <v>469</v>
      </c>
      <c r="O15" s="509" t="s">
        <v>428</v>
      </c>
    </row>
    <row r="16" spans="1:15" ht="28.5" customHeight="1" x14ac:dyDescent="0.25">
      <c r="A16" s="500"/>
      <c r="B16" s="501"/>
      <c r="C16" s="507"/>
      <c r="D16" s="515"/>
      <c r="E16" s="504" t="s">
        <v>193</v>
      </c>
      <c r="F16" s="505"/>
      <c r="G16" s="504" t="s">
        <v>193</v>
      </c>
      <c r="H16" s="505"/>
      <c r="I16" s="504" t="s">
        <v>193</v>
      </c>
      <c r="J16" s="505"/>
      <c r="K16" s="504" t="s">
        <v>193</v>
      </c>
      <c r="L16" s="505"/>
      <c r="M16" s="510"/>
      <c r="N16" s="510"/>
      <c r="O16" s="510"/>
    </row>
    <row r="17" spans="1:15" ht="28.5" customHeight="1" thickBot="1" x14ac:dyDescent="0.3">
      <c r="A17" s="502"/>
      <c r="B17" s="503"/>
      <c r="C17" s="508"/>
      <c r="D17" s="516"/>
      <c r="E17" s="221" t="s">
        <v>184</v>
      </c>
      <c r="F17" s="222" t="s">
        <v>185</v>
      </c>
      <c r="G17" s="221" t="s">
        <v>184</v>
      </c>
      <c r="H17" s="222" t="s">
        <v>185</v>
      </c>
      <c r="I17" s="221" t="s">
        <v>184</v>
      </c>
      <c r="J17" s="222" t="s">
        <v>185</v>
      </c>
      <c r="K17" s="221" t="s">
        <v>184</v>
      </c>
      <c r="L17" s="222" t="s">
        <v>185</v>
      </c>
      <c r="M17" s="511"/>
      <c r="N17" s="511"/>
      <c r="O17" s="511"/>
    </row>
    <row r="18" spans="1:15" ht="67.5" customHeight="1" x14ac:dyDescent="0.25">
      <c r="A18" s="519" t="s">
        <v>438</v>
      </c>
      <c r="B18" s="520"/>
      <c r="C18" s="233" t="s">
        <v>188</v>
      </c>
      <c r="D18" s="234" t="s">
        <v>354</v>
      </c>
      <c r="E18" s="311"/>
      <c r="F18" s="312"/>
      <c r="G18" s="313"/>
      <c r="H18" s="314"/>
      <c r="I18" s="311"/>
      <c r="J18" s="312"/>
      <c r="K18" s="313"/>
      <c r="L18" s="314"/>
      <c r="M18" s="315"/>
      <c r="N18" s="316"/>
      <c r="O18" s="317"/>
    </row>
    <row r="19" spans="1:15" ht="67.5" customHeight="1" x14ac:dyDescent="0.25">
      <c r="A19" s="521"/>
      <c r="B19" s="522"/>
      <c r="C19" s="225" t="s">
        <v>189</v>
      </c>
      <c r="D19" s="251" t="s">
        <v>354</v>
      </c>
      <c r="E19" s="305"/>
      <c r="F19" s="306"/>
      <c r="G19" s="307"/>
      <c r="H19" s="308"/>
      <c r="I19" s="305"/>
      <c r="J19" s="306"/>
      <c r="K19" s="307"/>
      <c r="L19" s="308"/>
      <c r="M19" s="309"/>
      <c r="N19" s="310"/>
      <c r="O19" s="309"/>
    </row>
    <row r="20" spans="1:15" ht="67.5" customHeight="1" x14ac:dyDescent="0.25">
      <c r="A20" s="521"/>
      <c r="B20" s="522"/>
      <c r="C20" s="225" t="s">
        <v>3</v>
      </c>
      <c r="D20" s="251" t="s">
        <v>354</v>
      </c>
      <c r="E20" s="305"/>
      <c r="F20" s="306"/>
      <c r="G20" s="307"/>
      <c r="H20" s="308"/>
      <c r="I20" s="305"/>
      <c r="J20" s="306"/>
      <c r="K20" s="307"/>
      <c r="L20" s="308"/>
      <c r="M20" s="309"/>
      <c r="N20" s="310"/>
      <c r="O20" s="309"/>
    </row>
    <row r="21" spans="1:15" ht="67.5" customHeight="1" x14ac:dyDescent="0.25">
      <c r="A21" s="521"/>
      <c r="B21" s="522"/>
      <c r="C21" s="225" t="s">
        <v>167</v>
      </c>
      <c r="D21" s="251" t="s">
        <v>354</v>
      </c>
      <c r="E21" s="305"/>
      <c r="F21" s="306"/>
      <c r="G21" s="307"/>
      <c r="H21" s="308"/>
      <c r="I21" s="305"/>
      <c r="J21" s="306"/>
      <c r="K21" s="307"/>
      <c r="L21" s="308"/>
      <c r="M21" s="309"/>
      <c r="N21" s="310"/>
      <c r="O21" s="309"/>
    </row>
    <row r="22" spans="1:15" ht="67.5" customHeight="1" x14ac:dyDescent="0.25">
      <c r="A22" s="521"/>
      <c r="B22" s="522"/>
      <c r="C22" s="225" t="s">
        <v>168</v>
      </c>
      <c r="D22" s="251" t="s">
        <v>354</v>
      </c>
      <c r="E22" s="305"/>
      <c r="F22" s="306"/>
      <c r="G22" s="307"/>
      <c r="H22" s="308"/>
      <c r="I22" s="305"/>
      <c r="J22" s="306"/>
      <c r="K22" s="307"/>
      <c r="L22" s="308"/>
      <c r="M22" s="309"/>
      <c r="N22" s="310"/>
      <c r="O22" s="309"/>
    </row>
    <row r="23" spans="1:15" ht="67.5" customHeight="1" x14ac:dyDescent="0.25">
      <c r="A23" s="521"/>
      <c r="B23" s="522"/>
      <c r="C23" s="225" t="s">
        <v>7</v>
      </c>
      <c r="D23" s="251" t="s">
        <v>354</v>
      </c>
      <c r="E23" s="305"/>
      <c r="F23" s="306"/>
      <c r="G23" s="307"/>
      <c r="H23" s="308"/>
      <c r="I23" s="305"/>
      <c r="J23" s="306"/>
      <c r="K23" s="307"/>
      <c r="L23" s="308"/>
      <c r="M23" s="309"/>
      <c r="N23" s="310"/>
      <c r="O23" s="309"/>
    </row>
    <row r="24" spans="1:15" ht="67.5" customHeight="1" x14ac:dyDescent="0.25">
      <c r="A24" s="521"/>
      <c r="B24" s="522"/>
      <c r="C24" s="225" t="s">
        <v>169</v>
      </c>
      <c r="D24" s="251" t="s">
        <v>354</v>
      </c>
      <c r="E24" s="305"/>
      <c r="F24" s="306"/>
      <c r="G24" s="307"/>
      <c r="H24" s="308"/>
      <c r="I24" s="305"/>
      <c r="J24" s="306"/>
      <c r="K24" s="307"/>
      <c r="L24" s="308"/>
      <c r="M24" s="309"/>
      <c r="N24" s="310"/>
      <c r="O24" s="309"/>
    </row>
    <row r="25" spans="1:15" ht="67.5" customHeight="1" x14ac:dyDescent="0.25">
      <c r="A25" s="521"/>
      <c r="B25" s="522"/>
      <c r="C25" s="225" t="s">
        <v>9</v>
      </c>
      <c r="D25" s="251" t="s">
        <v>354</v>
      </c>
      <c r="E25" s="305"/>
      <c r="F25" s="306"/>
      <c r="G25" s="307"/>
      <c r="H25" s="308"/>
      <c r="I25" s="305"/>
      <c r="J25" s="306"/>
      <c r="K25" s="307"/>
      <c r="L25" s="308"/>
      <c r="M25" s="309"/>
      <c r="N25" s="310"/>
      <c r="O25" s="309"/>
    </row>
    <row r="26" spans="1:15" ht="67.5" customHeight="1" x14ac:dyDescent="0.25">
      <c r="A26" s="521"/>
      <c r="B26" s="522"/>
      <c r="C26" s="225" t="s">
        <v>170</v>
      </c>
      <c r="D26" s="235" t="s">
        <v>354</v>
      </c>
      <c r="E26" s="305"/>
      <c r="F26" s="306"/>
      <c r="G26" s="307"/>
      <c r="H26" s="308"/>
      <c r="I26" s="305"/>
      <c r="J26" s="306"/>
      <c r="K26" s="307"/>
      <c r="L26" s="308"/>
      <c r="M26" s="309"/>
      <c r="N26" s="310"/>
      <c r="O26" s="309"/>
    </row>
    <row r="27" spans="1:15" ht="67.5" customHeight="1" thickBot="1" x14ac:dyDescent="0.3">
      <c r="A27" s="523"/>
      <c r="B27" s="524"/>
      <c r="C27" s="227" t="s">
        <v>171</v>
      </c>
      <c r="D27" s="252" t="s">
        <v>354</v>
      </c>
      <c r="E27" s="318"/>
      <c r="F27" s="319"/>
      <c r="G27" s="320"/>
      <c r="H27" s="321"/>
      <c r="I27" s="318"/>
      <c r="J27" s="319"/>
      <c r="K27" s="320"/>
      <c r="L27" s="321"/>
      <c r="M27" s="322"/>
      <c r="N27" s="323"/>
      <c r="O27" s="322"/>
    </row>
  </sheetData>
  <sheetProtection algorithmName="SHA-512" hashValue="F5lKJFPFXsQ8q2qpLRSYJxr5mprmi42IgjkV+zjg4JnjPeFjyEhYFeIddutJ5Qpa9euXUyxQe2sSjCW3ewIXKA==" saltValue="6qwcCy287ikpzz8VNxHXlA=="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15">
    <mergeCell ref="O15:O17"/>
    <mergeCell ref="I15:J15"/>
    <mergeCell ref="K15:L15"/>
    <mergeCell ref="M15:M17"/>
    <mergeCell ref="E16:F16"/>
    <mergeCell ref="G16:H16"/>
    <mergeCell ref="I16:J16"/>
    <mergeCell ref="K16:L16"/>
    <mergeCell ref="N15:N17"/>
    <mergeCell ref="A15:B17"/>
    <mergeCell ref="C15:C17"/>
    <mergeCell ref="E15:F15"/>
    <mergeCell ref="A18:B27"/>
    <mergeCell ref="G15:H15"/>
    <mergeCell ref="D15:D17"/>
  </mergeCells>
  <conditionalFormatting sqref="D18:O27">
    <cfRule type="expression" dxfId="25" priority="1">
      <formula>$D$12="no"</formula>
    </cfRule>
  </conditionalFormatting>
  <conditionalFormatting sqref="E18:O18">
    <cfRule type="expression" dxfId="24" priority="21">
      <formula>$D$18="no"</formula>
    </cfRule>
  </conditionalFormatting>
  <conditionalFormatting sqref="E19:O19">
    <cfRule type="expression" dxfId="23" priority="20">
      <formula>$D$19="no"</formula>
    </cfRule>
  </conditionalFormatting>
  <conditionalFormatting sqref="E20:O20">
    <cfRule type="expression" dxfId="22" priority="19">
      <formula>$D$20="no"</formula>
    </cfRule>
  </conditionalFormatting>
  <conditionalFormatting sqref="E21:O21">
    <cfRule type="expression" dxfId="21" priority="18">
      <formula>$D$21="no"</formula>
    </cfRule>
  </conditionalFormatting>
  <conditionalFormatting sqref="E22:O22">
    <cfRule type="expression" dxfId="20" priority="17">
      <formula>$D$22="no"</formula>
    </cfRule>
  </conditionalFormatting>
  <conditionalFormatting sqref="E23:O23">
    <cfRule type="expression" dxfId="19" priority="16">
      <formula>$D$23="no"</formula>
    </cfRule>
  </conditionalFormatting>
  <conditionalFormatting sqref="E24:O24">
    <cfRule type="expression" dxfId="18" priority="15">
      <formula>$D$24="no"</formula>
    </cfRule>
  </conditionalFormatting>
  <conditionalFormatting sqref="E25:O25">
    <cfRule type="expression" dxfId="17" priority="14">
      <formula>$D$25="no"</formula>
    </cfRule>
  </conditionalFormatting>
  <conditionalFormatting sqref="E26:O26">
    <cfRule type="expression" dxfId="16" priority="13">
      <formula>$D$26="no"</formula>
    </cfRule>
  </conditionalFormatting>
  <conditionalFormatting sqref="E27:O27">
    <cfRule type="expression" dxfId="15" priority="12">
      <formula>$D$27="no"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800-000000000000}">
          <x14:formula1>
            <xm:f>'Yes or No'!$A:$A</xm:f>
          </x14:formula1>
          <xm:sqref>D18:D27 D12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I22"/>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8.85546875" style="44" customWidth="1"/>
    <col min="2" max="2" width="25.7109375" style="44" customWidth="1"/>
    <col min="3" max="3" width="24.42578125" style="44" customWidth="1"/>
    <col min="4" max="4" width="28.85546875" style="219" customWidth="1"/>
    <col min="5" max="6" width="85" style="44" customWidth="1"/>
    <col min="7" max="8" width="51.140625" style="44" customWidth="1"/>
    <col min="9" max="9" width="48.7109375" style="44" customWidth="1"/>
    <col min="10" max="16384" width="8.85546875" style="44"/>
  </cols>
  <sheetData>
    <row r="1" spans="1:9" ht="18.75" customHeight="1" x14ac:dyDescent="0.3">
      <c r="A1" s="43" t="str">
        <f>'Cover and Instructions'!A1</f>
        <v>Georgia Traditional Medicaid (Fee-for-Service) MHPAEA Parity</v>
      </c>
      <c r="E1" s="45" t="s">
        <v>524</v>
      </c>
    </row>
    <row r="2" spans="1:9" ht="26.25" x14ac:dyDescent="0.4">
      <c r="A2" s="46" t="s">
        <v>16</v>
      </c>
    </row>
    <row r="3" spans="1:9" ht="21" x14ac:dyDescent="0.35">
      <c r="A3" s="48" t="s">
        <v>165</v>
      </c>
    </row>
    <row r="4" spans="1:9" x14ac:dyDescent="0.25">
      <c r="D4" s="78"/>
    </row>
    <row r="5" spans="1:9" x14ac:dyDescent="0.25">
      <c r="A5" s="50" t="s">
        <v>0</v>
      </c>
      <c r="B5" s="51" t="str">
        <f>'Cover and Instructions'!D4</f>
        <v>Georgia Traditional Medicaid</v>
      </c>
      <c r="C5" s="51"/>
    </row>
    <row r="6" spans="1:9" x14ac:dyDescent="0.25">
      <c r="A6" s="50" t="s">
        <v>473</v>
      </c>
      <c r="B6" s="51" t="str">
        <f>'Cover and Instructions'!D5</f>
        <v>Fee-For-Service</v>
      </c>
      <c r="C6" s="51"/>
    </row>
    <row r="7" spans="1:9" x14ac:dyDescent="0.25">
      <c r="A7" s="50" t="s">
        <v>234</v>
      </c>
      <c r="B7" s="50" t="s">
        <v>235</v>
      </c>
      <c r="D7" s="78"/>
    </row>
    <row r="8" spans="1:9" ht="15.75" thickBot="1" x14ac:dyDescent="0.3">
      <c r="D8" s="78"/>
    </row>
    <row r="9" spans="1:9" ht="48" customHeight="1" thickBot="1" x14ac:dyDescent="0.3">
      <c r="A9" s="498" t="s">
        <v>262</v>
      </c>
      <c r="B9" s="499"/>
      <c r="C9" s="506" t="s">
        <v>236</v>
      </c>
      <c r="D9" s="514" t="s">
        <v>389</v>
      </c>
      <c r="E9" s="512" t="s">
        <v>425</v>
      </c>
      <c r="F9" s="513"/>
      <c r="G9" s="509" t="s">
        <v>166</v>
      </c>
      <c r="H9" s="509" t="s">
        <v>469</v>
      </c>
      <c r="I9" s="509" t="s">
        <v>456</v>
      </c>
    </row>
    <row r="10" spans="1:9" ht="30" customHeight="1" x14ac:dyDescent="0.25">
      <c r="A10" s="500"/>
      <c r="B10" s="501"/>
      <c r="C10" s="507"/>
      <c r="D10" s="515"/>
      <c r="E10" s="504" t="s">
        <v>193</v>
      </c>
      <c r="F10" s="505"/>
      <c r="G10" s="510"/>
      <c r="H10" s="510"/>
      <c r="I10" s="510"/>
    </row>
    <row r="11" spans="1:9" ht="39" customHeight="1" thickBot="1" x14ac:dyDescent="0.3">
      <c r="A11" s="502"/>
      <c r="B11" s="503"/>
      <c r="C11" s="508"/>
      <c r="D11" s="516"/>
      <c r="E11" s="221" t="s">
        <v>184</v>
      </c>
      <c r="F11" s="222" t="s">
        <v>185</v>
      </c>
      <c r="G11" s="511"/>
      <c r="H11" s="511"/>
      <c r="I11" s="511"/>
    </row>
    <row r="12" spans="1:9" ht="237.75" customHeight="1" x14ac:dyDescent="0.25">
      <c r="A12" s="492" t="s">
        <v>431</v>
      </c>
      <c r="B12" s="493"/>
      <c r="C12" s="233" t="s">
        <v>6</v>
      </c>
      <c r="D12" s="224" t="s">
        <v>353</v>
      </c>
      <c r="E12" s="330" t="s">
        <v>751</v>
      </c>
      <c r="F12" s="327" t="s">
        <v>751</v>
      </c>
      <c r="G12" s="348"/>
      <c r="H12" s="349"/>
      <c r="I12" s="332" t="s">
        <v>769</v>
      </c>
    </row>
    <row r="13" spans="1:9" ht="237.75" customHeight="1" x14ac:dyDescent="0.25">
      <c r="A13" s="494"/>
      <c r="B13" s="495"/>
      <c r="C13" s="223" t="s">
        <v>455</v>
      </c>
      <c r="D13" s="231" t="s">
        <v>353</v>
      </c>
      <c r="E13" s="330" t="s">
        <v>751</v>
      </c>
      <c r="F13" s="330" t="s">
        <v>751</v>
      </c>
      <c r="G13" s="332"/>
      <c r="H13" s="333"/>
      <c r="I13" s="332" t="s">
        <v>769</v>
      </c>
    </row>
    <row r="14" spans="1:9" ht="237.75" customHeight="1" x14ac:dyDescent="0.25">
      <c r="A14" s="494"/>
      <c r="B14" s="495"/>
      <c r="C14" s="225" t="s">
        <v>2</v>
      </c>
      <c r="D14" s="231" t="s">
        <v>353</v>
      </c>
      <c r="E14" s="330" t="s">
        <v>751</v>
      </c>
      <c r="F14" s="330" t="s">
        <v>751</v>
      </c>
      <c r="G14" s="332"/>
      <c r="H14" s="333"/>
      <c r="I14" s="332" t="s">
        <v>769</v>
      </c>
    </row>
    <row r="15" spans="1:9" ht="237.75" customHeight="1" x14ac:dyDescent="0.25">
      <c r="A15" s="494"/>
      <c r="B15" s="495"/>
      <c r="C15" s="225" t="s">
        <v>11</v>
      </c>
      <c r="D15" s="231" t="s">
        <v>353</v>
      </c>
      <c r="E15" s="330" t="s">
        <v>751</v>
      </c>
      <c r="F15" s="330" t="s">
        <v>751</v>
      </c>
      <c r="G15" s="332"/>
      <c r="H15" s="333"/>
      <c r="I15" s="332" t="s">
        <v>769</v>
      </c>
    </row>
    <row r="16" spans="1:9" ht="237.75" customHeight="1" x14ac:dyDescent="0.25">
      <c r="A16" s="494"/>
      <c r="B16" s="495"/>
      <c r="C16" s="225" t="s">
        <v>12</v>
      </c>
      <c r="D16" s="231" t="s">
        <v>353</v>
      </c>
      <c r="E16" s="330" t="s">
        <v>751</v>
      </c>
      <c r="F16" s="330" t="s">
        <v>751</v>
      </c>
      <c r="G16" s="332"/>
      <c r="H16" s="333"/>
      <c r="I16" s="332" t="s">
        <v>769</v>
      </c>
    </row>
    <row r="17" spans="1:9" ht="237.75" customHeight="1" thickBot="1" x14ac:dyDescent="0.3">
      <c r="A17" s="496"/>
      <c r="B17" s="497"/>
      <c r="C17" s="227" t="s">
        <v>10</v>
      </c>
      <c r="D17" s="232" t="s">
        <v>353</v>
      </c>
      <c r="E17" s="330" t="s">
        <v>751</v>
      </c>
      <c r="F17" s="330" t="s">
        <v>751</v>
      </c>
      <c r="G17" s="338"/>
      <c r="H17" s="339"/>
      <c r="I17" s="338" t="s">
        <v>769</v>
      </c>
    </row>
    <row r="18" spans="1:9" x14ac:dyDescent="0.25">
      <c r="D18" s="44"/>
    </row>
    <row r="19" spans="1:9" x14ac:dyDescent="0.25">
      <c r="D19" s="44"/>
    </row>
    <row r="20" spans="1:9" x14ac:dyDescent="0.25">
      <c r="D20" s="44"/>
    </row>
    <row r="21" spans="1:9" x14ac:dyDescent="0.25">
      <c r="D21" s="44"/>
    </row>
    <row r="22" spans="1:9" x14ac:dyDescent="0.25">
      <c r="D22" s="44"/>
    </row>
  </sheetData>
  <sheetProtection algorithmName="SHA-512" hashValue="WUUxh/RJRafuN+jMsUpmR90QMQ+kwoWYRsNQPSY1L2dHqdxUi92H7yg4IiSkqmeqvc/CSFTekT5mTC8rP6I49g==" saltValue="w17o6tzxTRk50aBS0QF53Q=="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9">
    <mergeCell ref="I9:I11"/>
    <mergeCell ref="A9:B11"/>
    <mergeCell ref="C9:C11"/>
    <mergeCell ref="A12:B17"/>
    <mergeCell ref="D9:D11"/>
    <mergeCell ref="E9:F9"/>
    <mergeCell ref="G9:G11"/>
    <mergeCell ref="E10:F10"/>
    <mergeCell ref="H9:H11"/>
  </mergeCells>
  <conditionalFormatting sqref="E12">
    <cfRule type="expression" dxfId="14" priority="5">
      <formula>$D$13="no"</formula>
    </cfRule>
  </conditionalFormatting>
  <conditionalFormatting sqref="E14:F17">
    <cfRule type="expression" dxfId="13" priority="2">
      <formula>$D$13="no"</formula>
    </cfRule>
  </conditionalFormatting>
  <conditionalFormatting sqref="E13:I13">
    <cfRule type="expression" dxfId="12" priority="6">
      <formula>$D$13="no"</formula>
    </cfRule>
  </conditionalFormatting>
  <conditionalFormatting sqref="F12:H12">
    <cfRule type="expression" dxfId="11" priority="8">
      <formula>$D$12="no"</formula>
    </cfRule>
  </conditionalFormatting>
  <conditionalFormatting sqref="G14:I14">
    <cfRule type="expression" dxfId="10" priority="7">
      <formula>$D$14="no"</formula>
    </cfRule>
  </conditionalFormatting>
  <conditionalFormatting sqref="G15:I15">
    <cfRule type="expression" dxfId="9" priority="16">
      <formula>$D$15="no"</formula>
    </cfRule>
  </conditionalFormatting>
  <conditionalFormatting sqref="G16:I16">
    <cfRule type="expression" dxfId="8" priority="15">
      <formula>$D$16="no"</formula>
    </cfRule>
  </conditionalFormatting>
  <conditionalFormatting sqref="G17:I17">
    <cfRule type="expression" dxfId="7" priority="14">
      <formula>$D$17="no"</formula>
    </cfRule>
  </conditionalFormatting>
  <conditionalFormatting sqref="I12">
    <cfRule type="expression" dxfId="6" priority="1">
      <formula>$D$13="no"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0000000}">
          <x14:formula1>
            <xm:f>'Yes or No'!$A:$A</xm:f>
          </x14:formula1>
          <xm:sqref>D12:D17</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P21"/>
  <sheetViews>
    <sheetView showGridLines="0" zoomScale="90" zoomScaleNormal="9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5.5703125" style="44" customWidth="1"/>
    <col min="2" max="2" width="25.7109375" style="44" customWidth="1"/>
    <col min="3" max="3" width="22.7109375" style="44" customWidth="1"/>
    <col min="4" max="4" width="24.140625" style="219" customWidth="1"/>
    <col min="5" max="12" width="47.140625" style="44" customWidth="1"/>
    <col min="13" max="15" width="51.140625" style="44" customWidth="1"/>
    <col min="16" max="16" width="38.7109375" style="44" customWidth="1"/>
    <col min="17" max="16384" width="8.85546875" style="44"/>
  </cols>
  <sheetData>
    <row r="1" spans="1:16" ht="18.75" customHeight="1" x14ac:dyDescent="0.3">
      <c r="A1" s="43" t="str">
        <f>'Cover and Instructions'!A1</f>
        <v>Georgia Traditional Medicaid (Fee-for-Service) MHPAEA Parity</v>
      </c>
      <c r="E1" s="45" t="s">
        <v>524</v>
      </c>
    </row>
    <row r="2" spans="1:16" ht="26.25" x14ac:dyDescent="0.4">
      <c r="A2" s="46" t="s">
        <v>16</v>
      </c>
    </row>
    <row r="3" spans="1:16" ht="21" x14ac:dyDescent="0.35">
      <c r="A3" s="48" t="s">
        <v>165</v>
      </c>
    </row>
    <row r="4" spans="1:16" x14ac:dyDescent="0.25">
      <c r="D4" s="78"/>
    </row>
    <row r="5" spans="1:16" x14ac:dyDescent="0.25">
      <c r="A5" s="50" t="s">
        <v>0</v>
      </c>
      <c r="B5" s="51" t="str">
        <f>'Cover and Instructions'!D4</f>
        <v>Georgia Traditional Medicaid</v>
      </c>
      <c r="C5" s="51"/>
    </row>
    <row r="6" spans="1:16" x14ac:dyDescent="0.25">
      <c r="A6" s="50" t="s">
        <v>473</v>
      </c>
      <c r="B6" s="51" t="str">
        <f>'Cover and Instructions'!D5</f>
        <v>Fee-For-Service</v>
      </c>
      <c r="C6" s="51"/>
    </row>
    <row r="7" spans="1:16" x14ac:dyDescent="0.25">
      <c r="A7" s="50" t="s">
        <v>237</v>
      </c>
      <c r="B7" s="50" t="s">
        <v>261</v>
      </c>
      <c r="D7" s="78"/>
    </row>
    <row r="8" spans="1:16" ht="15.75" thickBot="1" x14ac:dyDescent="0.3">
      <c r="D8" s="78"/>
      <c r="E8" s="220"/>
    </row>
    <row r="9" spans="1:16" ht="39" customHeight="1" thickBot="1" x14ac:dyDescent="0.3">
      <c r="A9" s="498" t="s">
        <v>262</v>
      </c>
      <c r="B9" s="499"/>
      <c r="C9" s="506" t="s">
        <v>238</v>
      </c>
      <c r="D9" s="514" t="s">
        <v>389</v>
      </c>
      <c r="E9" s="512" t="s">
        <v>325</v>
      </c>
      <c r="F9" s="513"/>
      <c r="G9" s="512" t="s">
        <v>326</v>
      </c>
      <c r="H9" s="513"/>
      <c r="I9" s="512" t="s">
        <v>327</v>
      </c>
      <c r="J9" s="513"/>
      <c r="K9" s="512" t="s">
        <v>425</v>
      </c>
      <c r="L9" s="513"/>
      <c r="M9" s="509" t="s">
        <v>166</v>
      </c>
      <c r="N9" s="509" t="s">
        <v>469</v>
      </c>
      <c r="O9" s="509" t="s">
        <v>428</v>
      </c>
      <c r="P9" s="525"/>
    </row>
    <row r="10" spans="1:16" ht="26.25" customHeight="1" x14ac:dyDescent="0.25">
      <c r="A10" s="500"/>
      <c r="B10" s="501"/>
      <c r="C10" s="507"/>
      <c r="D10" s="515"/>
      <c r="E10" s="504" t="s">
        <v>193</v>
      </c>
      <c r="F10" s="505"/>
      <c r="G10" s="504" t="s">
        <v>193</v>
      </c>
      <c r="H10" s="505"/>
      <c r="I10" s="504" t="s">
        <v>193</v>
      </c>
      <c r="J10" s="505"/>
      <c r="K10" s="504" t="s">
        <v>193</v>
      </c>
      <c r="L10" s="505"/>
      <c r="M10" s="510"/>
      <c r="N10" s="510"/>
      <c r="O10" s="510"/>
      <c r="P10" s="525"/>
    </row>
    <row r="11" spans="1:16" ht="26.25" customHeight="1" thickBot="1" x14ac:dyDescent="0.3">
      <c r="A11" s="502"/>
      <c r="B11" s="503"/>
      <c r="C11" s="508"/>
      <c r="D11" s="516"/>
      <c r="E11" s="221" t="s">
        <v>184</v>
      </c>
      <c r="F11" s="222" t="s">
        <v>185</v>
      </c>
      <c r="G11" s="221" t="s">
        <v>184</v>
      </c>
      <c r="H11" s="222" t="s">
        <v>185</v>
      </c>
      <c r="I11" s="221" t="s">
        <v>184</v>
      </c>
      <c r="J11" s="222" t="s">
        <v>185</v>
      </c>
      <c r="K11" s="221" t="s">
        <v>184</v>
      </c>
      <c r="L11" s="222" t="s">
        <v>185</v>
      </c>
      <c r="M11" s="511"/>
      <c r="N11" s="511"/>
      <c r="O11" s="511"/>
      <c r="P11" s="525"/>
    </row>
    <row r="12" spans="1:16" ht="140.25" customHeight="1" x14ac:dyDescent="0.25">
      <c r="A12" s="519" t="s">
        <v>432</v>
      </c>
      <c r="B12" s="520"/>
      <c r="C12" s="233" t="s">
        <v>190</v>
      </c>
      <c r="D12" s="224" t="s">
        <v>354</v>
      </c>
      <c r="E12" s="324"/>
      <c r="F12" s="325"/>
      <c r="G12" s="326"/>
      <c r="H12" s="327"/>
      <c r="I12" s="324"/>
      <c r="J12" s="325"/>
      <c r="K12" s="326"/>
      <c r="L12" s="327"/>
      <c r="M12" s="340"/>
      <c r="N12" s="341"/>
      <c r="O12" s="340"/>
    </row>
    <row r="13" spans="1:16" ht="140.25" customHeight="1" x14ac:dyDescent="0.25">
      <c r="A13" s="521"/>
      <c r="B13" s="522"/>
      <c r="C13" s="225" t="s">
        <v>470</v>
      </c>
      <c r="D13" s="231" t="s">
        <v>354</v>
      </c>
      <c r="E13" s="390"/>
      <c r="F13" s="387"/>
      <c r="G13" s="330"/>
      <c r="H13" s="331"/>
      <c r="I13" s="328"/>
      <c r="J13" s="329"/>
      <c r="K13" s="330"/>
      <c r="L13" s="331"/>
      <c r="M13" s="332"/>
      <c r="N13" s="333"/>
      <c r="O13" s="332"/>
    </row>
    <row r="14" spans="1:16" ht="140.25" customHeight="1" x14ac:dyDescent="0.25">
      <c r="A14" s="521"/>
      <c r="B14" s="522"/>
      <c r="C14" s="225" t="s">
        <v>5</v>
      </c>
      <c r="D14" s="231" t="s">
        <v>354</v>
      </c>
      <c r="E14" s="328"/>
      <c r="F14" s="329"/>
      <c r="G14" s="330"/>
      <c r="H14" s="331"/>
      <c r="I14" s="328"/>
      <c r="J14" s="329"/>
      <c r="K14" s="330"/>
      <c r="L14" s="331"/>
      <c r="M14" s="332"/>
      <c r="N14" s="333"/>
      <c r="O14" s="332"/>
    </row>
    <row r="15" spans="1:16" ht="140.25" customHeight="1" x14ac:dyDescent="0.25">
      <c r="A15" s="521"/>
      <c r="B15" s="522"/>
      <c r="C15" s="225" t="s">
        <v>471</v>
      </c>
      <c r="D15" s="231" t="s">
        <v>354</v>
      </c>
      <c r="E15" s="390"/>
      <c r="F15" s="329"/>
      <c r="G15" s="330"/>
      <c r="H15" s="331"/>
      <c r="I15" s="328"/>
      <c r="J15" s="329"/>
      <c r="K15" s="330"/>
      <c r="L15" s="331"/>
      <c r="M15" s="332"/>
      <c r="N15" s="333"/>
      <c r="O15" s="332"/>
    </row>
    <row r="16" spans="1:16" ht="140.25" customHeight="1" x14ac:dyDescent="0.25">
      <c r="A16" s="521"/>
      <c r="B16" s="522"/>
      <c r="C16" s="225" t="s">
        <v>8</v>
      </c>
      <c r="D16" s="231" t="s">
        <v>354</v>
      </c>
      <c r="E16" s="328"/>
      <c r="F16" s="329"/>
      <c r="G16" s="330"/>
      <c r="H16" s="331"/>
      <c r="I16" s="328"/>
      <c r="J16" s="329"/>
      <c r="K16" s="330"/>
      <c r="L16" s="331"/>
      <c r="M16" s="332"/>
      <c r="N16" s="333"/>
      <c r="O16" s="332"/>
    </row>
    <row r="17" spans="1:15" ht="140.25" customHeight="1" thickBot="1" x14ac:dyDescent="0.3">
      <c r="A17" s="523"/>
      <c r="B17" s="524"/>
      <c r="C17" s="227" t="s">
        <v>4</v>
      </c>
      <c r="D17" s="232" t="s">
        <v>354</v>
      </c>
      <c r="E17" s="334"/>
      <c r="F17" s="335"/>
      <c r="G17" s="336"/>
      <c r="H17" s="337"/>
      <c r="I17" s="334"/>
      <c r="J17" s="335"/>
      <c r="K17" s="336"/>
      <c r="L17" s="337"/>
      <c r="M17" s="338"/>
      <c r="N17" s="339"/>
      <c r="O17" s="338"/>
    </row>
    <row r="18" spans="1:15" x14ac:dyDescent="0.25">
      <c r="D18" s="44"/>
    </row>
    <row r="19" spans="1:15" x14ac:dyDescent="0.25">
      <c r="D19" s="44"/>
    </row>
    <row r="20" spans="1:15" x14ac:dyDescent="0.25">
      <c r="D20" s="44"/>
    </row>
    <row r="21" spans="1:15" x14ac:dyDescent="0.25">
      <c r="D21" s="44"/>
    </row>
  </sheetData>
  <sheetProtection algorithmName="SHA-512" hashValue="LuKz1bf3WUYgEJ7U1EMrN4gk7N/+4yHJ0K5NW9sDF/rzIV2WA4SZAgBDHCCY1JY8xdr4l53piFq/fNA2cWvEWw==" saltValue="pNGyl3PJbPZn0nRyGHW80w==" spinCount="100000" sheet="1" objects="1" scenarios="1" formatCells="0" formatColumns="0" formatRows="0" selectLockedCells="1"/>
  <customSheetViews>
    <customSheetView guid="{13810DCC-AA08-45AA-A2EB-614B3F1533B3}">
      <pageMargins left="0.7" right="0.7" top="0.75" bottom="0.75" header="0.3" footer="0.3"/>
    </customSheetView>
  </customSheetViews>
  <mergeCells count="16">
    <mergeCell ref="A12:B17"/>
    <mergeCell ref="G9:H9"/>
    <mergeCell ref="D9:D11"/>
    <mergeCell ref="I9:J9"/>
    <mergeCell ref="K9:L9"/>
    <mergeCell ref="E10:F10"/>
    <mergeCell ref="G10:H10"/>
    <mergeCell ref="I10:J10"/>
    <mergeCell ref="K10:L10"/>
    <mergeCell ref="P9:P11"/>
    <mergeCell ref="O9:O11"/>
    <mergeCell ref="A9:B11"/>
    <mergeCell ref="C9:C11"/>
    <mergeCell ref="E9:F9"/>
    <mergeCell ref="M9:M11"/>
    <mergeCell ref="N9:N11"/>
  </mergeCells>
  <conditionalFormatting sqref="E12:O12">
    <cfRule type="expression" dxfId="5" priority="2">
      <formula>$D$12="no"</formula>
    </cfRule>
  </conditionalFormatting>
  <conditionalFormatting sqref="E13:O13">
    <cfRule type="expression" dxfId="4" priority="13">
      <formula>$D$13="no"</formula>
    </cfRule>
  </conditionalFormatting>
  <conditionalFormatting sqref="E14:O14">
    <cfRule type="expression" dxfId="3" priority="1">
      <formula>$D$14="no"</formula>
    </cfRule>
  </conditionalFormatting>
  <conditionalFormatting sqref="E15:O15">
    <cfRule type="expression" dxfId="2" priority="11">
      <formula>$D$15="no"</formula>
    </cfRule>
  </conditionalFormatting>
  <conditionalFormatting sqref="E16:O16">
    <cfRule type="expression" dxfId="1" priority="10">
      <formula>$D$16="no"</formula>
    </cfRule>
  </conditionalFormatting>
  <conditionalFormatting sqref="E17:O17">
    <cfRule type="expression" dxfId="0" priority="9">
      <formula>$D$17="no"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0000000}">
          <x14:formula1>
            <xm:f>'Yes or No'!$A:$A</xm:f>
          </x14:formula1>
          <xm:sqref>D12:D17</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O28"/>
  <sheetViews>
    <sheetView showGridLines="0" zoomScale="80" zoomScaleNormal="80" workbookViewId="0">
      <pane xSplit="3" ySplit="11" topLeftCell="I12" activePane="bottomRight" state="frozen"/>
      <selection activeCell="G15" sqref="G15"/>
      <selection pane="topRight" activeCell="G15" sqref="G15"/>
      <selection pane="bottomLeft" activeCell="G15" sqref="G15"/>
      <selection pane="bottomRight" activeCell="N12" sqref="N12"/>
    </sheetView>
  </sheetViews>
  <sheetFormatPr defaultColWidth="8.85546875" defaultRowHeight="15" x14ac:dyDescent="0.25"/>
  <cols>
    <col min="1" max="1" width="15.5703125" style="44" customWidth="1"/>
    <col min="2" max="2" width="25.7109375" style="44" customWidth="1"/>
    <col min="3" max="3" width="22.7109375" style="44" customWidth="1"/>
    <col min="4" max="11" width="28.42578125" style="44" customWidth="1"/>
    <col min="12" max="14" width="51.140625" style="44" customWidth="1"/>
    <col min="15" max="15" width="38.7109375" style="44" customWidth="1"/>
    <col min="16" max="16384" width="8.85546875" style="44"/>
  </cols>
  <sheetData>
    <row r="1" spans="1:15" ht="18.75" customHeight="1" x14ac:dyDescent="0.3">
      <c r="A1" s="2" t="str">
        <f>'Cover and Instructions'!A1</f>
        <v>Georgia Traditional Medicaid (Fee-for-Service) MHPAEA Parity</v>
      </c>
      <c r="D1" s="45" t="s">
        <v>524</v>
      </c>
    </row>
    <row r="2" spans="1:15" ht="26.25" x14ac:dyDescent="0.4">
      <c r="A2" s="46" t="s">
        <v>16</v>
      </c>
    </row>
    <row r="3" spans="1:15" ht="21" x14ac:dyDescent="0.35">
      <c r="A3" s="48" t="s">
        <v>534</v>
      </c>
    </row>
    <row r="5" spans="1:15" x14ac:dyDescent="0.25">
      <c r="A5" s="50" t="s">
        <v>0</v>
      </c>
      <c r="B5" s="51" t="str">
        <f>'Cover and Instructions'!D4</f>
        <v>Georgia Traditional Medicaid</v>
      </c>
      <c r="C5" s="51"/>
    </row>
    <row r="6" spans="1:15" x14ac:dyDescent="0.25">
      <c r="A6" s="50" t="s">
        <v>473</v>
      </c>
      <c r="B6" s="51" t="str">
        <f>'Cover and Instructions'!D5</f>
        <v>Fee-For-Service</v>
      </c>
      <c r="C6" s="51"/>
    </row>
    <row r="7" spans="1:15" x14ac:dyDescent="0.25">
      <c r="A7" s="50" t="s">
        <v>535</v>
      </c>
      <c r="B7" s="50"/>
    </row>
    <row r="8" spans="1:15" ht="15.75" thickBot="1" x14ac:dyDescent="0.3">
      <c r="D8" s="220"/>
    </row>
    <row r="9" spans="1:15" ht="39" customHeight="1" thickBot="1" x14ac:dyDescent="0.3">
      <c r="A9" s="498" t="s">
        <v>262</v>
      </c>
      <c r="B9" s="499"/>
      <c r="C9" s="506" t="s">
        <v>536</v>
      </c>
      <c r="D9" s="512" t="s">
        <v>325</v>
      </c>
      <c r="E9" s="513"/>
      <c r="F9" s="512" t="s">
        <v>326</v>
      </c>
      <c r="G9" s="513"/>
      <c r="H9" s="512" t="s">
        <v>327</v>
      </c>
      <c r="I9" s="513"/>
      <c r="J9" s="512" t="s">
        <v>425</v>
      </c>
      <c r="K9" s="513"/>
      <c r="L9" s="509" t="s">
        <v>166</v>
      </c>
      <c r="M9" s="509" t="s">
        <v>469</v>
      </c>
      <c r="N9" s="509" t="s">
        <v>537</v>
      </c>
      <c r="O9" s="525"/>
    </row>
    <row r="10" spans="1:15" ht="26.25" customHeight="1" x14ac:dyDescent="0.25">
      <c r="A10" s="500"/>
      <c r="B10" s="501"/>
      <c r="C10" s="507"/>
      <c r="D10" s="504" t="s">
        <v>538</v>
      </c>
      <c r="E10" s="505"/>
      <c r="F10" s="504" t="s">
        <v>538</v>
      </c>
      <c r="G10" s="505"/>
      <c r="H10" s="504" t="s">
        <v>538</v>
      </c>
      <c r="I10" s="505"/>
      <c r="J10" s="504" t="s">
        <v>538</v>
      </c>
      <c r="K10" s="505"/>
      <c r="L10" s="510"/>
      <c r="M10" s="510"/>
      <c r="N10" s="510"/>
      <c r="O10" s="525"/>
    </row>
    <row r="11" spans="1:15" ht="26.25" customHeight="1" thickBot="1" x14ac:dyDescent="0.3">
      <c r="A11" s="502"/>
      <c r="B11" s="503"/>
      <c r="C11" s="508"/>
      <c r="D11" s="221" t="s">
        <v>184</v>
      </c>
      <c r="E11" s="222" t="s">
        <v>185</v>
      </c>
      <c r="F11" s="221" t="s">
        <v>184</v>
      </c>
      <c r="G11" s="222" t="s">
        <v>185</v>
      </c>
      <c r="H11" s="221" t="s">
        <v>184</v>
      </c>
      <c r="I11" s="222" t="s">
        <v>185</v>
      </c>
      <c r="J11" s="221" t="s">
        <v>184</v>
      </c>
      <c r="K11" s="222" t="s">
        <v>185</v>
      </c>
      <c r="L11" s="511"/>
      <c r="M11" s="511"/>
      <c r="N11" s="511"/>
      <c r="O11" s="525"/>
    </row>
    <row r="12" spans="1:15" ht="140.25" customHeight="1" x14ac:dyDescent="0.25">
      <c r="A12" s="492" t="s">
        <v>539</v>
      </c>
      <c r="B12" s="493"/>
      <c r="C12" s="233" t="s">
        <v>540</v>
      </c>
      <c r="D12" s="324">
        <v>989337</v>
      </c>
      <c r="E12" s="325">
        <v>11900</v>
      </c>
      <c r="F12" s="326">
        <v>6055847</v>
      </c>
      <c r="G12" s="327">
        <v>2647510</v>
      </c>
      <c r="H12" s="324">
        <v>888194</v>
      </c>
      <c r="I12" s="325">
        <v>193512</v>
      </c>
      <c r="J12" s="326">
        <v>6538132</v>
      </c>
      <c r="K12" s="327">
        <v>1837826</v>
      </c>
      <c r="L12" s="340" t="s">
        <v>746</v>
      </c>
      <c r="M12" s="341" t="s">
        <v>747</v>
      </c>
      <c r="N12" s="340" t="s">
        <v>748</v>
      </c>
    </row>
    <row r="13" spans="1:15" ht="140.25" customHeight="1" x14ac:dyDescent="0.25">
      <c r="A13" s="494"/>
      <c r="B13" s="495"/>
      <c r="C13" s="225" t="s">
        <v>541</v>
      </c>
      <c r="D13" s="328">
        <v>646467</v>
      </c>
      <c r="E13" s="329">
        <v>7680</v>
      </c>
      <c r="F13" s="330">
        <v>4365337</v>
      </c>
      <c r="G13" s="331">
        <v>2101894</v>
      </c>
      <c r="H13" s="328">
        <v>635392</v>
      </c>
      <c r="I13" s="329">
        <v>145364</v>
      </c>
      <c r="J13" s="330">
        <v>6340150</v>
      </c>
      <c r="K13" s="331">
        <v>1837826</v>
      </c>
      <c r="L13" s="332" t="s">
        <v>746</v>
      </c>
      <c r="M13" s="333" t="s">
        <v>747</v>
      </c>
      <c r="N13" s="332" t="s">
        <v>748</v>
      </c>
    </row>
    <row r="14" spans="1:15" ht="140.25" customHeight="1" x14ac:dyDescent="0.25">
      <c r="A14" s="494"/>
      <c r="B14" s="495"/>
      <c r="C14" s="225" t="s">
        <v>542</v>
      </c>
      <c r="D14" s="328">
        <v>342870</v>
      </c>
      <c r="E14" s="329">
        <v>4220</v>
      </c>
      <c r="F14" s="330">
        <v>1690510</v>
      </c>
      <c r="G14" s="331">
        <v>545616</v>
      </c>
      <c r="H14" s="328">
        <v>252802</v>
      </c>
      <c r="I14" s="329">
        <v>48148</v>
      </c>
      <c r="J14" s="330">
        <v>197982</v>
      </c>
      <c r="K14" s="331">
        <v>0</v>
      </c>
      <c r="L14" s="332" t="s">
        <v>749</v>
      </c>
      <c r="M14" s="333" t="s">
        <v>747</v>
      </c>
      <c r="N14" s="332" t="s">
        <v>748</v>
      </c>
    </row>
    <row r="15" spans="1:15" ht="140.25" customHeight="1" x14ac:dyDescent="0.25">
      <c r="A15" s="494"/>
      <c r="B15" s="495"/>
      <c r="C15" s="225" t="s">
        <v>543</v>
      </c>
      <c r="D15" s="328"/>
      <c r="E15" s="329"/>
      <c r="F15" s="330"/>
      <c r="G15" s="331"/>
      <c r="H15" s="328"/>
      <c r="I15" s="329"/>
      <c r="J15" s="330"/>
      <c r="K15" s="331"/>
      <c r="L15" s="332"/>
      <c r="M15" s="333"/>
      <c r="N15" s="332"/>
    </row>
    <row r="16" spans="1:15" ht="140.25" customHeight="1" x14ac:dyDescent="0.25">
      <c r="A16" s="494"/>
      <c r="B16" s="495"/>
      <c r="C16" s="225" t="s">
        <v>544</v>
      </c>
      <c r="D16" s="328"/>
      <c r="E16" s="329"/>
      <c r="F16" s="330"/>
      <c r="G16" s="331"/>
      <c r="H16" s="328"/>
      <c r="I16" s="329"/>
      <c r="J16" s="330"/>
      <c r="K16" s="331"/>
      <c r="L16" s="332"/>
      <c r="M16" s="333"/>
      <c r="N16" s="332"/>
    </row>
    <row r="17" spans="1:14" ht="140.25" customHeight="1" x14ac:dyDescent="0.25">
      <c r="A17" s="494"/>
      <c r="B17" s="495"/>
      <c r="C17" s="225" t="s">
        <v>545</v>
      </c>
      <c r="D17" s="328"/>
      <c r="E17" s="329"/>
      <c r="F17" s="330"/>
      <c r="G17" s="331"/>
      <c r="H17" s="328"/>
      <c r="I17" s="329"/>
      <c r="J17" s="330"/>
      <c r="K17" s="331"/>
      <c r="L17" s="332"/>
      <c r="M17" s="333"/>
      <c r="N17" s="332"/>
    </row>
    <row r="18" spans="1:14" ht="140.25" customHeight="1" x14ac:dyDescent="0.25">
      <c r="A18" s="494"/>
      <c r="B18" s="495"/>
      <c r="C18" s="225" t="s">
        <v>546</v>
      </c>
      <c r="D18" s="328"/>
      <c r="E18" s="329"/>
      <c r="F18" s="330"/>
      <c r="G18" s="331"/>
      <c r="H18" s="328"/>
      <c r="I18" s="329"/>
      <c r="J18" s="330"/>
      <c r="K18" s="331"/>
      <c r="L18" s="332"/>
      <c r="M18" s="333"/>
      <c r="N18" s="332"/>
    </row>
    <row r="19" spans="1:14" ht="140.25" customHeight="1" x14ac:dyDescent="0.25">
      <c r="A19" s="494"/>
      <c r="B19" s="495"/>
      <c r="C19" s="225" t="s">
        <v>547</v>
      </c>
      <c r="D19" s="371"/>
      <c r="E19" s="372"/>
      <c r="F19" s="373"/>
      <c r="G19" s="374"/>
      <c r="H19" s="371"/>
      <c r="I19" s="372"/>
      <c r="J19" s="373"/>
      <c r="K19" s="374"/>
      <c r="L19" s="375"/>
      <c r="M19" s="376"/>
      <c r="N19" s="375"/>
    </row>
    <row r="20" spans="1:14" ht="140.25" customHeight="1" x14ac:dyDescent="0.25">
      <c r="A20" s="494"/>
      <c r="B20" s="495"/>
      <c r="C20" s="223" t="s">
        <v>597</v>
      </c>
      <c r="D20" s="328"/>
      <c r="E20" s="329"/>
      <c r="F20" s="330"/>
      <c r="G20" s="331"/>
      <c r="H20" s="328"/>
      <c r="I20" s="329"/>
      <c r="J20" s="330"/>
      <c r="K20" s="331"/>
      <c r="L20" s="332"/>
      <c r="M20" s="333"/>
      <c r="N20" s="332"/>
    </row>
    <row r="21" spans="1:14" ht="140.25" customHeight="1" x14ac:dyDescent="0.25">
      <c r="A21" s="494"/>
      <c r="B21" s="495"/>
      <c r="C21" s="225" t="s">
        <v>598</v>
      </c>
      <c r="D21" s="328"/>
      <c r="E21" s="329"/>
      <c r="F21" s="330"/>
      <c r="G21" s="331"/>
      <c r="H21" s="328"/>
      <c r="I21" s="329"/>
      <c r="J21" s="330"/>
      <c r="K21" s="331"/>
      <c r="L21" s="332"/>
      <c r="M21" s="333"/>
      <c r="N21" s="332"/>
    </row>
    <row r="22" spans="1:14" ht="140.25" customHeight="1" x14ac:dyDescent="0.25">
      <c r="A22" s="494"/>
      <c r="B22" s="495"/>
      <c r="C22" s="225" t="s">
        <v>599</v>
      </c>
      <c r="D22" s="328"/>
      <c r="E22" s="329"/>
      <c r="F22" s="330"/>
      <c r="G22" s="331"/>
      <c r="H22" s="328"/>
      <c r="I22" s="329"/>
      <c r="J22" s="330"/>
      <c r="K22" s="331"/>
      <c r="L22" s="332"/>
      <c r="M22" s="333"/>
      <c r="N22" s="332"/>
    </row>
    <row r="23" spans="1:14" ht="140.25" customHeight="1" x14ac:dyDescent="0.25">
      <c r="A23" s="494"/>
      <c r="B23" s="495"/>
      <c r="C23" s="225" t="s">
        <v>610</v>
      </c>
      <c r="D23" s="328"/>
      <c r="E23" s="329"/>
      <c r="F23" s="330"/>
      <c r="G23" s="331"/>
      <c r="H23" s="328"/>
      <c r="I23" s="329"/>
      <c r="J23" s="330"/>
      <c r="K23" s="331"/>
      <c r="L23" s="332"/>
      <c r="M23" s="333"/>
      <c r="N23" s="332"/>
    </row>
    <row r="24" spans="1:14" ht="140.25" customHeight="1" x14ac:dyDescent="0.25">
      <c r="A24" s="494"/>
      <c r="B24" s="495"/>
      <c r="C24" s="225" t="s">
        <v>624</v>
      </c>
      <c r="D24" s="328"/>
      <c r="E24" s="329"/>
      <c r="F24" s="330"/>
      <c r="G24" s="331"/>
      <c r="H24" s="328"/>
      <c r="I24" s="329"/>
      <c r="J24" s="330"/>
      <c r="K24" s="331"/>
      <c r="L24" s="332"/>
      <c r="M24" s="333"/>
      <c r="N24" s="332"/>
    </row>
    <row r="25" spans="1:14" ht="140.25" customHeight="1" x14ac:dyDescent="0.25">
      <c r="A25" s="494"/>
      <c r="B25" s="495"/>
      <c r="C25" s="225" t="s">
        <v>611</v>
      </c>
      <c r="D25" s="328"/>
      <c r="E25" s="329"/>
      <c r="F25" s="330"/>
      <c r="G25" s="331"/>
      <c r="H25" s="328"/>
      <c r="I25" s="329"/>
      <c r="J25" s="330"/>
      <c r="K25" s="331"/>
      <c r="L25" s="332"/>
      <c r="M25" s="333"/>
      <c r="N25" s="332"/>
    </row>
    <row r="26" spans="1:14" ht="140.25" customHeight="1" x14ac:dyDescent="0.25">
      <c r="A26" s="494"/>
      <c r="B26" s="495"/>
      <c r="C26" s="225" t="s">
        <v>612</v>
      </c>
      <c r="D26" s="328"/>
      <c r="E26" s="329"/>
      <c r="F26" s="330"/>
      <c r="G26" s="331"/>
      <c r="H26" s="328"/>
      <c r="I26" s="329"/>
      <c r="J26" s="330"/>
      <c r="K26" s="331"/>
      <c r="L26" s="332"/>
      <c r="M26" s="333"/>
      <c r="N26" s="332"/>
    </row>
    <row r="27" spans="1:14" ht="140.25" customHeight="1" thickBot="1" x14ac:dyDescent="0.3">
      <c r="A27" s="526"/>
      <c r="B27" s="527"/>
      <c r="C27" s="351" t="s">
        <v>613</v>
      </c>
      <c r="D27" s="352"/>
      <c r="E27" s="353"/>
      <c r="F27" s="354"/>
      <c r="G27" s="355"/>
      <c r="H27" s="352"/>
      <c r="I27" s="353"/>
      <c r="J27" s="354"/>
      <c r="K27" s="355"/>
      <c r="L27" s="356"/>
      <c r="M27" s="357"/>
      <c r="N27" s="356"/>
    </row>
    <row r="28" spans="1:14" ht="15.75" thickTop="1" x14ac:dyDescent="0.25"/>
  </sheetData>
  <sheetProtection algorithmName="SHA-512" hashValue="UvuRnQGuMFbNxXRj1xKx63/UzGU4b/n5Pm6FfG0qa6rmSnpv2HIFUcnCUuTozgVPx/PSfMyEiUCTM5HuOdH0bA==" saltValue="UbHnf0xgRMDlZyceBnxrQg==" spinCount="100000" sheet="1" objects="1" scenarios="1" formatCells="0" formatColumns="0" formatRows="0" selectLockedCells="1"/>
  <mergeCells count="15">
    <mergeCell ref="A12:B27"/>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O24"/>
  <sheetViews>
    <sheetView showGridLines="0" zoomScale="90" zoomScaleNormal="90" workbookViewId="0">
      <pane xSplit="3" ySplit="11" topLeftCell="D12" activePane="bottomRight" state="frozen"/>
      <selection activeCell="G15" sqref="G15"/>
      <selection pane="topRight" activeCell="G15" sqref="G15"/>
      <selection pane="bottomLeft" activeCell="G15" sqref="G15"/>
      <selection pane="bottomRight" activeCell="D12" sqref="D12"/>
    </sheetView>
  </sheetViews>
  <sheetFormatPr defaultColWidth="8.85546875" defaultRowHeight="15" x14ac:dyDescent="0.25"/>
  <cols>
    <col min="1" max="1" width="15.5703125" style="44" customWidth="1"/>
    <col min="2" max="2" width="25.7109375" style="44" customWidth="1"/>
    <col min="3" max="3" width="22.7109375" style="44" customWidth="1"/>
    <col min="4" max="11" width="47.140625" style="44" customWidth="1"/>
    <col min="12" max="14" width="51.140625" style="44" customWidth="1"/>
    <col min="15" max="15" width="38.7109375" style="44" customWidth="1"/>
    <col min="16" max="16384" width="8.85546875" style="44"/>
  </cols>
  <sheetData>
    <row r="1" spans="1:15" ht="18.75" customHeight="1" x14ac:dyDescent="0.3">
      <c r="A1" s="2" t="str">
        <f>'Cover and Instructions'!A1</f>
        <v>Georgia Traditional Medicaid (Fee-for-Service) MHPAEA Parity</v>
      </c>
      <c r="D1" s="45" t="s">
        <v>524</v>
      </c>
    </row>
    <row r="2" spans="1:15" ht="26.25" x14ac:dyDescent="0.4">
      <c r="A2" s="46" t="s">
        <v>16</v>
      </c>
    </row>
    <row r="3" spans="1:15" ht="21" x14ac:dyDescent="0.35">
      <c r="A3" s="48" t="s">
        <v>614</v>
      </c>
    </row>
    <row r="5" spans="1:15" x14ac:dyDescent="0.25">
      <c r="A5" s="50" t="s">
        <v>0</v>
      </c>
      <c r="B5" s="51" t="str">
        <f>'Cover and Instructions'!D4</f>
        <v>Georgia Traditional Medicaid</v>
      </c>
      <c r="C5" s="51"/>
    </row>
    <row r="6" spans="1:15" x14ac:dyDescent="0.25">
      <c r="A6" s="50" t="s">
        <v>473</v>
      </c>
      <c r="B6" s="51" t="str">
        <f>'Cover and Instructions'!D5</f>
        <v>Fee-For-Service</v>
      </c>
      <c r="C6" s="51"/>
    </row>
    <row r="7" spans="1:15" x14ac:dyDescent="0.25">
      <c r="A7" s="50" t="s">
        <v>548</v>
      </c>
      <c r="B7" s="50"/>
    </row>
    <row r="8" spans="1:15" ht="15.75" thickBot="1" x14ac:dyDescent="0.3">
      <c r="D8" s="220"/>
    </row>
    <row r="9" spans="1:15" ht="39" customHeight="1" thickBot="1" x14ac:dyDescent="0.3">
      <c r="A9" s="498" t="s">
        <v>262</v>
      </c>
      <c r="B9" s="499"/>
      <c r="C9" s="506" t="s">
        <v>549</v>
      </c>
      <c r="D9" s="512" t="s">
        <v>325</v>
      </c>
      <c r="E9" s="513"/>
      <c r="F9" s="512" t="s">
        <v>326</v>
      </c>
      <c r="G9" s="513"/>
      <c r="H9" s="512" t="s">
        <v>327</v>
      </c>
      <c r="I9" s="513"/>
      <c r="J9" s="512" t="s">
        <v>425</v>
      </c>
      <c r="K9" s="513"/>
      <c r="L9" s="509" t="s">
        <v>166</v>
      </c>
      <c r="M9" s="509" t="s">
        <v>469</v>
      </c>
      <c r="N9" s="509" t="s">
        <v>537</v>
      </c>
      <c r="O9" s="525"/>
    </row>
    <row r="10" spans="1:15" ht="26.25" customHeight="1" x14ac:dyDescent="0.25">
      <c r="A10" s="500"/>
      <c r="B10" s="501"/>
      <c r="C10" s="507"/>
      <c r="D10" s="504" t="s">
        <v>550</v>
      </c>
      <c r="E10" s="505"/>
      <c r="F10" s="504" t="s">
        <v>550</v>
      </c>
      <c r="G10" s="505"/>
      <c r="H10" s="504" t="s">
        <v>550</v>
      </c>
      <c r="I10" s="505"/>
      <c r="J10" s="504" t="s">
        <v>550</v>
      </c>
      <c r="K10" s="505"/>
      <c r="L10" s="510"/>
      <c r="M10" s="510"/>
      <c r="N10" s="510"/>
      <c r="O10" s="525"/>
    </row>
    <row r="11" spans="1:15" ht="26.25" customHeight="1" thickBot="1" x14ac:dyDescent="0.3">
      <c r="A11" s="502"/>
      <c r="B11" s="503"/>
      <c r="C11" s="508"/>
      <c r="D11" s="221" t="s">
        <v>184</v>
      </c>
      <c r="E11" s="222" t="s">
        <v>185</v>
      </c>
      <c r="F11" s="221" t="s">
        <v>184</v>
      </c>
      <c r="G11" s="222" t="s">
        <v>185</v>
      </c>
      <c r="H11" s="221" t="s">
        <v>184</v>
      </c>
      <c r="I11" s="222" t="s">
        <v>185</v>
      </c>
      <c r="J11" s="221" t="s">
        <v>184</v>
      </c>
      <c r="K11" s="222" t="s">
        <v>185</v>
      </c>
      <c r="L11" s="511"/>
      <c r="M11" s="511"/>
      <c r="N11" s="511"/>
      <c r="O11" s="525"/>
    </row>
    <row r="12" spans="1:15" ht="140.25" customHeight="1" x14ac:dyDescent="0.25">
      <c r="A12" s="519" t="s">
        <v>615</v>
      </c>
      <c r="B12" s="520"/>
      <c r="C12" s="358" t="s">
        <v>551</v>
      </c>
      <c r="D12" s="324" t="s">
        <v>743</v>
      </c>
      <c r="E12" s="325" t="s">
        <v>743</v>
      </c>
      <c r="F12" s="326" t="s">
        <v>743</v>
      </c>
      <c r="G12" s="327" t="s">
        <v>743</v>
      </c>
      <c r="H12" s="324" t="s">
        <v>743</v>
      </c>
      <c r="I12" s="325" t="s">
        <v>743</v>
      </c>
      <c r="J12" s="326" t="s">
        <v>743</v>
      </c>
      <c r="K12" s="327" t="s">
        <v>743</v>
      </c>
      <c r="L12" s="340" t="s">
        <v>744</v>
      </c>
      <c r="M12" s="341"/>
      <c r="N12" s="340" t="s">
        <v>748</v>
      </c>
    </row>
    <row r="13" spans="1:15" ht="140.25" customHeight="1" x14ac:dyDescent="0.25">
      <c r="A13" s="528"/>
      <c r="B13" s="529"/>
      <c r="C13" s="225" t="s">
        <v>552</v>
      </c>
      <c r="D13" s="342" t="s">
        <v>745</v>
      </c>
      <c r="E13" s="343" t="s">
        <v>745</v>
      </c>
      <c r="F13" s="344" t="s">
        <v>745</v>
      </c>
      <c r="G13" s="345" t="s">
        <v>745</v>
      </c>
      <c r="H13" s="342" t="s">
        <v>745</v>
      </c>
      <c r="I13" s="343" t="s">
        <v>745</v>
      </c>
      <c r="J13" s="344" t="s">
        <v>745</v>
      </c>
      <c r="K13" s="345" t="s">
        <v>745</v>
      </c>
      <c r="L13" s="347"/>
      <c r="M13" s="359"/>
      <c r="N13" s="347" t="s">
        <v>748</v>
      </c>
    </row>
    <row r="14" spans="1:15" ht="140.25" customHeight="1" x14ac:dyDescent="0.25">
      <c r="A14" s="521"/>
      <c r="B14" s="522"/>
      <c r="C14" s="225" t="s">
        <v>553</v>
      </c>
      <c r="D14" s="328" t="s">
        <v>745</v>
      </c>
      <c r="E14" s="329" t="s">
        <v>745</v>
      </c>
      <c r="F14" s="330" t="s">
        <v>745</v>
      </c>
      <c r="G14" s="331" t="s">
        <v>745</v>
      </c>
      <c r="H14" s="328" t="s">
        <v>745</v>
      </c>
      <c r="I14" s="329" t="s">
        <v>745</v>
      </c>
      <c r="J14" s="330" t="s">
        <v>745</v>
      </c>
      <c r="K14" s="331" t="s">
        <v>745</v>
      </c>
      <c r="L14" s="332"/>
      <c r="M14" s="333"/>
      <c r="N14" s="332" t="s">
        <v>748</v>
      </c>
    </row>
    <row r="15" spans="1:15" ht="140.25" customHeight="1" x14ac:dyDescent="0.25">
      <c r="A15" s="521"/>
      <c r="B15" s="522"/>
      <c r="C15" s="225" t="s">
        <v>554</v>
      </c>
      <c r="D15" s="328" t="s">
        <v>745</v>
      </c>
      <c r="E15" s="329" t="s">
        <v>745</v>
      </c>
      <c r="F15" s="330" t="s">
        <v>745</v>
      </c>
      <c r="G15" s="331" t="s">
        <v>745</v>
      </c>
      <c r="H15" s="328" t="s">
        <v>745</v>
      </c>
      <c r="I15" s="329" t="s">
        <v>745</v>
      </c>
      <c r="J15" s="330" t="s">
        <v>745</v>
      </c>
      <c r="K15" s="331" t="s">
        <v>745</v>
      </c>
      <c r="L15" s="332"/>
      <c r="M15" s="333"/>
      <c r="N15" s="332" t="s">
        <v>748</v>
      </c>
    </row>
    <row r="16" spans="1:15" ht="140.25" customHeight="1" x14ac:dyDescent="0.25">
      <c r="A16" s="521"/>
      <c r="B16" s="522"/>
      <c r="C16" s="225" t="s">
        <v>555</v>
      </c>
      <c r="D16" s="328" t="s">
        <v>745</v>
      </c>
      <c r="E16" s="329" t="s">
        <v>745</v>
      </c>
      <c r="F16" s="330" t="s">
        <v>745</v>
      </c>
      <c r="G16" s="331" t="s">
        <v>745</v>
      </c>
      <c r="H16" s="328" t="s">
        <v>745</v>
      </c>
      <c r="I16" s="329" t="s">
        <v>745</v>
      </c>
      <c r="J16" s="330" t="s">
        <v>745</v>
      </c>
      <c r="K16" s="331" t="s">
        <v>745</v>
      </c>
      <c r="L16" s="332"/>
      <c r="M16" s="333"/>
      <c r="N16" s="332" t="s">
        <v>748</v>
      </c>
    </row>
    <row r="17" spans="1:14" ht="140.25" customHeight="1" x14ac:dyDescent="0.25">
      <c r="A17" s="530"/>
      <c r="B17" s="531"/>
      <c r="C17" s="225" t="s">
        <v>556</v>
      </c>
      <c r="D17" s="364" t="s">
        <v>745</v>
      </c>
      <c r="E17" s="365" t="s">
        <v>745</v>
      </c>
      <c r="F17" s="366" t="s">
        <v>745</v>
      </c>
      <c r="G17" s="367" t="s">
        <v>745</v>
      </c>
      <c r="H17" s="364" t="s">
        <v>745</v>
      </c>
      <c r="I17" s="365" t="s">
        <v>745</v>
      </c>
      <c r="J17" s="366" t="s">
        <v>745</v>
      </c>
      <c r="K17" s="367" t="s">
        <v>745</v>
      </c>
      <c r="L17" s="368"/>
      <c r="M17" s="369"/>
      <c r="N17" s="368" t="s">
        <v>748</v>
      </c>
    </row>
    <row r="18" spans="1:14" ht="140.25" customHeight="1" x14ac:dyDescent="0.25">
      <c r="A18" s="530"/>
      <c r="B18" s="531"/>
      <c r="C18" s="370" t="s">
        <v>593</v>
      </c>
      <c r="D18" s="364" t="s">
        <v>745</v>
      </c>
      <c r="E18" s="365" t="s">
        <v>745</v>
      </c>
      <c r="F18" s="366" t="s">
        <v>745</v>
      </c>
      <c r="G18" s="367" t="s">
        <v>745</v>
      </c>
      <c r="H18" s="364" t="s">
        <v>745</v>
      </c>
      <c r="I18" s="365" t="s">
        <v>745</v>
      </c>
      <c r="J18" s="366" t="s">
        <v>745</v>
      </c>
      <c r="K18" s="367" t="s">
        <v>745</v>
      </c>
      <c r="L18" s="368"/>
      <c r="M18" s="369"/>
      <c r="N18" s="368" t="s">
        <v>748</v>
      </c>
    </row>
    <row r="19" spans="1:14" ht="140.25" customHeight="1" x14ac:dyDescent="0.25">
      <c r="A19" s="530"/>
      <c r="B19" s="531"/>
      <c r="C19" s="363" t="s">
        <v>596</v>
      </c>
      <c r="D19" s="364" t="s">
        <v>745</v>
      </c>
      <c r="E19" s="365" t="s">
        <v>745</v>
      </c>
      <c r="F19" s="366" t="s">
        <v>745</v>
      </c>
      <c r="G19" s="367" t="s">
        <v>745</v>
      </c>
      <c r="H19" s="364" t="s">
        <v>745</v>
      </c>
      <c r="I19" s="365" t="s">
        <v>745</v>
      </c>
      <c r="J19" s="366" t="s">
        <v>745</v>
      </c>
      <c r="K19" s="367" t="s">
        <v>745</v>
      </c>
      <c r="L19" s="368"/>
      <c r="M19" s="369"/>
      <c r="N19" s="368" t="s">
        <v>748</v>
      </c>
    </row>
    <row r="20" spans="1:14" ht="140.25" customHeight="1" x14ac:dyDescent="0.25">
      <c r="A20" s="530"/>
      <c r="B20" s="531"/>
      <c r="C20" s="363" t="s">
        <v>595</v>
      </c>
      <c r="D20" s="364" t="s">
        <v>745</v>
      </c>
      <c r="E20" s="365" t="s">
        <v>745</v>
      </c>
      <c r="F20" s="366" t="s">
        <v>745</v>
      </c>
      <c r="G20" s="367" t="s">
        <v>745</v>
      </c>
      <c r="H20" s="364" t="s">
        <v>745</v>
      </c>
      <c r="I20" s="365" t="s">
        <v>745</v>
      </c>
      <c r="J20" s="366" t="s">
        <v>745</v>
      </c>
      <c r="K20" s="367" t="s">
        <v>745</v>
      </c>
      <c r="L20" s="368"/>
      <c r="M20" s="369"/>
      <c r="N20" s="368" t="s">
        <v>748</v>
      </c>
    </row>
    <row r="21" spans="1:14" ht="140.25" customHeight="1" x14ac:dyDescent="0.25">
      <c r="A21" s="530"/>
      <c r="B21" s="531"/>
      <c r="C21" s="363" t="s">
        <v>594</v>
      </c>
      <c r="D21" s="364" t="s">
        <v>745</v>
      </c>
      <c r="E21" s="365" t="s">
        <v>745</v>
      </c>
      <c r="F21" s="366" t="s">
        <v>745</v>
      </c>
      <c r="G21" s="367" t="s">
        <v>745</v>
      </c>
      <c r="H21" s="364" t="s">
        <v>745</v>
      </c>
      <c r="I21" s="365" t="s">
        <v>745</v>
      </c>
      <c r="J21" s="366" t="s">
        <v>745</v>
      </c>
      <c r="K21" s="367" t="s">
        <v>745</v>
      </c>
      <c r="L21" s="368"/>
      <c r="M21" s="369"/>
      <c r="N21" s="368" t="s">
        <v>748</v>
      </c>
    </row>
    <row r="22" spans="1:14" ht="140.25" customHeight="1" x14ac:dyDescent="0.25">
      <c r="A22" s="530"/>
      <c r="B22" s="531"/>
      <c r="C22" s="363" t="s">
        <v>616</v>
      </c>
      <c r="D22" s="364" t="s">
        <v>745</v>
      </c>
      <c r="E22" s="365" t="s">
        <v>745</v>
      </c>
      <c r="F22" s="366" t="s">
        <v>745</v>
      </c>
      <c r="G22" s="367" t="s">
        <v>745</v>
      </c>
      <c r="H22" s="364" t="s">
        <v>745</v>
      </c>
      <c r="I22" s="365" t="s">
        <v>745</v>
      </c>
      <c r="J22" s="366" t="s">
        <v>745</v>
      </c>
      <c r="K22" s="367" t="s">
        <v>745</v>
      </c>
      <c r="L22" s="368"/>
      <c r="M22" s="369"/>
      <c r="N22" s="368" t="s">
        <v>748</v>
      </c>
    </row>
    <row r="23" spans="1:14" ht="140.25" customHeight="1" x14ac:dyDescent="0.25">
      <c r="A23" s="530"/>
      <c r="B23" s="531"/>
      <c r="C23" s="363" t="s">
        <v>617</v>
      </c>
      <c r="D23" s="364" t="s">
        <v>745</v>
      </c>
      <c r="E23" s="365" t="s">
        <v>745</v>
      </c>
      <c r="F23" s="366" t="s">
        <v>745</v>
      </c>
      <c r="G23" s="367" t="s">
        <v>745</v>
      </c>
      <c r="H23" s="364" t="s">
        <v>745</v>
      </c>
      <c r="I23" s="365" t="s">
        <v>745</v>
      </c>
      <c r="J23" s="366" t="s">
        <v>745</v>
      </c>
      <c r="K23" s="367" t="s">
        <v>745</v>
      </c>
      <c r="L23" s="368"/>
      <c r="M23" s="369"/>
      <c r="N23" s="368" t="s">
        <v>748</v>
      </c>
    </row>
    <row r="24" spans="1:14" ht="140.25" customHeight="1" thickBot="1" x14ac:dyDescent="0.3">
      <c r="A24" s="523"/>
      <c r="B24" s="524"/>
      <c r="C24" s="227" t="s">
        <v>618</v>
      </c>
      <c r="D24" s="334" t="s">
        <v>745</v>
      </c>
      <c r="E24" s="335" t="s">
        <v>745</v>
      </c>
      <c r="F24" s="336" t="s">
        <v>745</v>
      </c>
      <c r="G24" s="337" t="s">
        <v>745</v>
      </c>
      <c r="H24" s="334" t="s">
        <v>745</v>
      </c>
      <c r="I24" s="335" t="s">
        <v>745</v>
      </c>
      <c r="J24" s="336" t="s">
        <v>745</v>
      </c>
      <c r="K24" s="337" t="s">
        <v>745</v>
      </c>
      <c r="L24" s="338"/>
      <c r="M24" s="339"/>
      <c r="N24" s="338" t="s">
        <v>748</v>
      </c>
    </row>
  </sheetData>
  <sheetProtection algorithmName="SHA-512" hashValue="DTiFNuleRZOipiLEsb0KzVZ5l7B9pvdcukVEeH2Qy70s1Lic1RyFDZw1ruUCIH1iNdCxaFxYMebCa/j07+Q93g==" saltValue="KgpNSwa9IQy8w51z9hrkrg==" spinCount="100000" sheet="1" objects="1" scenarios="1" formatCells="0" formatColumns="0" formatRows="0" selectLockedCells="1"/>
  <mergeCells count="15">
    <mergeCell ref="A12:B24"/>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1"/>
  <sheetViews>
    <sheetView showGridLines="0" workbookViewId="0"/>
  </sheetViews>
  <sheetFormatPr defaultRowHeight="15" x14ac:dyDescent="0.25"/>
  <cols>
    <col min="1" max="1" width="12.140625" customWidth="1"/>
  </cols>
  <sheetData>
    <row r="1" spans="1:10" ht="18.75" x14ac:dyDescent="0.3">
      <c r="A1" s="2" t="str">
        <f>'Cover and Instructions'!A1</f>
        <v>Georgia Traditional Medicaid (Fee-for-Service) MHPAEA Parity</v>
      </c>
      <c r="J1" s="42" t="s">
        <v>524</v>
      </c>
    </row>
    <row r="2" spans="1:10" ht="26.25" x14ac:dyDescent="0.4">
      <c r="A2" s="3" t="s">
        <v>16</v>
      </c>
    </row>
    <row r="3" spans="1:10" ht="21" x14ac:dyDescent="0.35">
      <c r="A3" s="7" t="s">
        <v>41</v>
      </c>
    </row>
    <row r="5" spans="1:10" x14ac:dyDescent="0.25">
      <c r="A5" s="12" t="s">
        <v>86</v>
      </c>
    </row>
    <row r="6" spans="1:10" x14ac:dyDescent="0.25">
      <c r="A6" s="12"/>
    </row>
    <row r="7" spans="1:10" x14ac:dyDescent="0.25">
      <c r="A7" s="10" t="s">
        <v>55</v>
      </c>
      <c r="B7" t="s">
        <v>56</v>
      </c>
    </row>
    <row r="8" spans="1:10" x14ac:dyDescent="0.25">
      <c r="A8" s="10" t="s">
        <v>42</v>
      </c>
      <c r="B8" t="s">
        <v>43</v>
      </c>
    </row>
    <row r="9" spans="1:10" x14ac:dyDescent="0.25">
      <c r="A9" s="10" t="s">
        <v>57</v>
      </c>
      <c r="B9" t="s">
        <v>58</v>
      </c>
    </row>
    <row r="10" spans="1:10" x14ac:dyDescent="0.25">
      <c r="A10" s="10" t="s">
        <v>457</v>
      </c>
      <c r="B10" t="s">
        <v>458</v>
      </c>
    </row>
    <row r="11" spans="1:10" x14ac:dyDescent="0.25">
      <c r="A11" s="10" t="s">
        <v>133</v>
      </c>
      <c r="B11" t="s">
        <v>134</v>
      </c>
    </row>
    <row r="12" spans="1:10" x14ac:dyDescent="0.25">
      <c r="A12" s="10" t="s">
        <v>74</v>
      </c>
      <c r="B12" t="s">
        <v>75</v>
      </c>
    </row>
    <row r="13" spans="1:10" x14ac:dyDescent="0.25">
      <c r="A13" s="10" t="s">
        <v>131</v>
      </c>
      <c r="B13" t="s">
        <v>14</v>
      </c>
    </row>
    <row r="14" spans="1:10" x14ac:dyDescent="0.25">
      <c r="A14" s="10" t="s">
        <v>50</v>
      </c>
      <c r="B14" t="s">
        <v>464</v>
      </c>
    </row>
    <row r="15" spans="1:10" x14ac:dyDescent="0.25">
      <c r="A15" s="10" t="s">
        <v>48</v>
      </c>
      <c r="B15" t="s">
        <v>49</v>
      </c>
    </row>
    <row r="16" spans="1:10" x14ac:dyDescent="0.25">
      <c r="A16" s="10" t="s">
        <v>47</v>
      </c>
      <c r="B16" t="s">
        <v>59</v>
      </c>
    </row>
    <row r="17" spans="1:2" x14ac:dyDescent="0.25">
      <c r="A17" s="10" t="s">
        <v>109</v>
      </c>
      <c r="B17" t="s">
        <v>110</v>
      </c>
    </row>
    <row r="18" spans="1:2" x14ac:dyDescent="0.25">
      <c r="A18" s="10" t="s">
        <v>13</v>
      </c>
      <c r="B18" t="s">
        <v>46</v>
      </c>
    </row>
    <row r="19" spans="1:2" x14ac:dyDescent="0.25">
      <c r="A19" s="10" t="s">
        <v>132</v>
      </c>
      <c r="B19" t="s">
        <v>15</v>
      </c>
    </row>
    <row r="20" spans="1:2" x14ac:dyDescent="0.25">
      <c r="A20" s="10" t="s">
        <v>51</v>
      </c>
      <c r="B20" t="s">
        <v>53</v>
      </c>
    </row>
    <row r="21" spans="1:2" x14ac:dyDescent="0.25">
      <c r="A21" s="10" t="s">
        <v>52</v>
      </c>
      <c r="B21" t="s">
        <v>54</v>
      </c>
    </row>
    <row r="22" spans="1:2" x14ac:dyDescent="0.25">
      <c r="A22" s="10" t="s">
        <v>44</v>
      </c>
      <c r="B22" t="s">
        <v>45</v>
      </c>
    </row>
    <row r="23" spans="1:2" x14ac:dyDescent="0.25">
      <c r="A23" s="10" t="s">
        <v>161</v>
      </c>
      <c r="B23" t="s">
        <v>406</v>
      </c>
    </row>
    <row r="24" spans="1:2" x14ac:dyDescent="0.25">
      <c r="A24" s="10" t="s">
        <v>567</v>
      </c>
      <c r="B24" t="s">
        <v>568</v>
      </c>
    </row>
    <row r="25" spans="1:2" x14ac:dyDescent="0.25">
      <c r="A25" s="10"/>
    </row>
    <row r="26" spans="1:2" x14ac:dyDescent="0.25">
      <c r="A26" s="10"/>
    </row>
    <row r="27" spans="1:2" x14ac:dyDescent="0.25">
      <c r="A27" s="10"/>
    </row>
    <row r="28" spans="1:2" x14ac:dyDescent="0.25">
      <c r="A28" s="10"/>
    </row>
    <row r="29" spans="1:2" x14ac:dyDescent="0.25">
      <c r="A29" s="10"/>
    </row>
    <row r="30" spans="1:2" x14ac:dyDescent="0.25">
      <c r="A30" s="10"/>
    </row>
    <row r="31" spans="1:2" x14ac:dyDescent="0.25">
      <c r="A31" s="10"/>
    </row>
    <row r="32" spans="1:2" x14ac:dyDescent="0.25">
      <c r="A32" s="10"/>
    </row>
    <row r="33" spans="1:1" x14ac:dyDescent="0.25">
      <c r="A33" s="10"/>
    </row>
    <row r="34" spans="1:1" x14ac:dyDescent="0.25">
      <c r="A34" s="10"/>
    </row>
    <row r="35" spans="1:1" x14ac:dyDescent="0.25">
      <c r="A35" s="10"/>
    </row>
    <row r="36" spans="1:1" x14ac:dyDescent="0.25">
      <c r="A36" s="10"/>
    </row>
    <row r="37" spans="1:1" x14ac:dyDescent="0.25">
      <c r="A37" s="10"/>
    </row>
    <row r="38" spans="1:1" x14ac:dyDescent="0.25">
      <c r="A38" s="10"/>
    </row>
    <row r="39" spans="1:1" x14ac:dyDescent="0.25">
      <c r="A39" s="10"/>
    </row>
    <row r="40" spans="1:1" x14ac:dyDescent="0.25">
      <c r="A40" s="10"/>
    </row>
    <row r="41" spans="1:1" x14ac:dyDescent="0.25">
      <c r="A41" s="10"/>
    </row>
  </sheetData>
  <sheetProtection algorithmName="SHA-512" hashValue="chjNL55mSD8abDqCyqCNSYR2I3zrEfqyYu4Dqk8jul70m4Iq1r7L92O3/ydb7RrDX9k18rJADIRXHzwa9IZ20g==" saltValue="2YFY+qrcnuATiXT6OCHl2w==" spinCount="100000" sheet="1" objects="1" scenarios="1"/>
  <customSheetViews>
    <customSheetView guid="{13810DCC-AA08-45AA-A2EB-614B3F1533B3}" showGridLines="0">
      <pageMargins left="0.7" right="0.7" top="0.75" bottom="0.75" header="0.3" footer="0.3"/>
      <pageSetup orientation="portrait" horizontalDpi="1200" verticalDpi="1200" r:id="rId1"/>
    </customSheetView>
  </customSheetViews>
  <pageMargins left="0.7" right="0.7" top="0.75" bottom="0.75" header="0.3" footer="0.3"/>
  <pageSetup orientation="portrait" horizontalDpi="1200" verticalDpi="120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8971D"/>
  </sheetPr>
  <dimension ref="A1:N15"/>
  <sheetViews>
    <sheetView showGridLines="0" zoomScale="90" zoomScaleNormal="90" workbookViewId="0">
      <selection activeCell="A2" sqref="A2"/>
    </sheetView>
  </sheetViews>
  <sheetFormatPr defaultColWidth="9.140625" defaultRowHeight="15" x14ac:dyDescent="0.25"/>
  <cols>
    <col min="1" max="2" width="3" style="44" customWidth="1"/>
    <col min="3" max="7" width="9.140625" style="44"/>
    <col min="8" max="8" width="3" style="44" customWidth="1"/>
    <col min="9" max="16384" width="9.140625" style="44"/>
  </cols>
  <sheetData>
    <row r="1" spans="1:14" ht="18.75" x14ac:dyDescent="0.3">
      <c r="A1" s="43" t="str">
        <f>'Cover and Instructions'!A1</f>
        <v>Georgia Traditional Medicaid (Fee-for-Service) MHPAEA Parity</v>
      </c>
      <c r="N1" s="45" t="s">
        <v>524</v>
      </c>
    </row>
    <row r="2" spans="1:14" ht="26.25" x14ac:dyDescent="0.4">
      <c r="A2" s="46" t="s">
        <v>16</v>
      </c>
    </row>
    <row r="3" spans="1:14" ht="21" x14ac:dyDescent="0.35">
      <c r="A3" s="48" t="s">
        <v>104</v>
      </c>
      <c r="B3" s="253"/>
      <c r="C3" s="253"/>
      <c r="D3" s="253"/>
      <c r="E3" s="253"/>
      <c r="F3" s="253"/>
      <c r="G3" s="253"/>
      <c r="H3" s="253"/>
      <c r="I3" s="253"/>
      <c r="J3" s="253"/>
      <c r="K3" s="253"/>
      <c r="L3" s="253"/>
      <c r="M3" s="253"/>
      <c r="N3" s="253"/>
    </row>
    <row r="5" spans="1:14" x14ac:dyDescent="0.25">
      <c r="A5" s="50" t="s">
        <v>0</v>
      </c>
      <c r="D5" s="51" t="str">
        <f>'Cover and Instructions'!$D$4</f>
        <v>Georgia Traditional Medicaid</v>
      </c>
    </row>
    <row r="6" spans="1:14" x14ac:dyDescent="0.25">
      <c r="A6" s="50" t="s">
        <v>473</v>
      </c>
      <c r="D6" s="51" t="str">
        <f>'Cover and Instructions'!D5</f>
        <v>Fee-For-Service</v>
      </c>
    </row>
    <row r="8" spans="1:14" x14ac:dyDescent="0.25">
      <c r="A8" s="254"/>
      <c r="B8" s="532" t="s">
        <v>530</v>
      </c>
      <c r="C8" s="532"/>
      <c r="D8" s="532"/>
      <c r="E8" s="532"/>
      <c r="F8" s="532"/>
      <c r="G8" s="532"/>
      <c r="H8" s="532"/>
      <c r="I8" s="532"/>
      <c r="J8" s="532"/>
      <c r="K8" s="532"/>
      <c r="L8" s="532"/>
      <c r="M8" s="532"/>
      <c r="N8" s="532"/>
    </row>
    <row r="9" spans="1:14" x14ac:dyDescent="0.25">
      <c r="A9" s="254"/>
      <c r="B9" s="532"/>
      <c r="C9" s="532"/>
      <c r="D9" s="532"/>
      <c r="E9" s="532"/>
      <c r="F9" s="532"/>
      <c r="G9" s="532"/>
      <c r="H9" s="532"/>
      <c r="I9" s="532"/>
      <c r="J9" s="532"/>
      <c r="K9" s="532"/>
      <c r="L9" s="532"/>
      <c r="M9" s="532"/>
      <c r="N9" s="532"/>
    </row>
    <row r="10" spans="1:14" ht="25.5" customHeight="1" x14ac:dyDescent="0.25">
      <c r="A10" s="254"/>
      <c r="B10" s="532"/>
      <c r="C10" s="532"/>
      <c r="D10" s="532"/>
      <c r="E10" s="532"/>
      <c r="F10" s="532"/>
      <c r="G10" s="532"/>
      <c r="H10" s="532"/>
      <c r="I10" s="532"/>
      <c r="J10" s="532"/>
      <c r="K10" s="532"/>
      <c r="L10" s="532"/>
      <c r="M10" s="532"/>
      <c r="N10" s="532"/>
    </row>
    <row r="11" spans="1:14" x14ac:dyDescent="0.25">
      <c r="A11" s="254"/>
      <c r="B11" s="255"/>
      <c r="C11" s="255"/>
      <c r="D11" s="255"/>
      <c r="E11" s="255"/>
      <c r="F11" s="255"/>
      <c r="G11" s="255"/>
      <c r="H11" s="255"/>
      <c r="I11" s="255"/>
      <c r="J11" s="255"/>
      <c r="K11" s="255"/>
      <c r="L11" s="255"/>
      <c r="M11" s="255"/>
      <c r="N11" s="253"/>
    </row>
    <row r="12" spans="1:14" ht="15" customHeight="1" x14ac:dyDescent="0.25">
      <c r="A12" s="254"/>
      <c r="B12" s="256" t="s">
        <v>263</v>
      </c>
      <c r="C12" s="256"/>
      <c r="D12" s="256"/>
      <c r="E12" s="256"/>
      <c r="F12" s="256"/>
      <c r="G12" s="256"/>
      <c r="H12" s="256"/>
      <c r="I12" s="256"/>
      <c r="J12" s="256"/>
      <c r="K12" s="256"/>
      <c r="L12" s="256"/>
      <c r="M12" s="256"/>
      <c r="N12" s="253"/>
    </row>
    <row r="13" spans="1:14" x14ac:dyDescent="0.25">
      <c r="A13" s="254"/>
      <c r="B13" s="255"/>
      <c r="C13" s="255"/>
      <c r="D13" s="255"/>
      <c r="E13" s="255"/>
      <c r="F13" s="255"/>
      <c r="G13" s="255"/>
      <c r="H13" s="255"/>
      <c r="I13" s="255"/>
      <c r="J13" s="255"/>
      <c r="K13" s="255"/>
      <c r="L13" s="255"/>
      <c r="M13" s="255"/>
      <c r="N13" s="253"/>
    </row>
    <row r="14" spans="1:14" x14ac:dyDescent="0.25">
      <c r="A14" s="254"/>
      <c r="B14" s="253"/>
      <c r="C14" s="533" t="s">
        <v>740</v>
      </c>
      <c r="D14" s="533"/>
      <c r="E14" s="533"/>
      <c r="F14" s="533"/>
      <c r="G14" s="533"/>
      <c r="H14" s="253"/>
      <c r="I14" s="533" t="s">
        <v>741</v>
      </c>
      <c r="J14" s="533"/>
      <c r="K14" s="533"/>
      <c r="L14" s="533"/>
      <c r="M14" s="533"/>
      <c r="N14" s="253"/>
    </row>
    <row r="15" spans="1:14" x14ac:dyDescent="0.25">
      <c r="A15" s="254"/>
      <c r="B15" s="253"/>
      <c r="C15" s="253" t="s">
        <v>105</v>
      </c>
      <c r="D15" s="253"/>
      <c r="E15" s="253"/>
      <c r="F15" s="253"/>
      <c r="G15" s="253"/>
      <c r="H15" s="253"/>
      <c r="I15" s="253" t="s">
        <v>106</v>
      </c>
      <c r="J15" s="253"/>
      <c r="K15" s="253"/>
      <c r="L15" s="253"/>
      <c r="M15" s="253"/>
      <c r="N15" s="253"/>
    </row>
  </sheetData>
  <sheetProtection algorithmName="SHA-512" hashValue="IisRsK+YLREtcnTqJqXKRtMEjLP0eazEue/SIdtRDkn5FN/qX7iCPPPHNu/qFLWxNjXqNTbTTyjKLELHsoLu+A==" saltValue="RMc7qFSrNwi44agXsyUsaA==" spinCount="100000" sheet="1" objects="1" scenarios="1"/>
  <customSheetViews>
    <customSheetView guid="{13810DCC-AA08-45AA-A2EB-614B3F1533B3}">
      <selection activeCell="F17" sqref="F17"/>
      <pageMargins left="0.7" right="0.7" top="0.75" bottom="0.75" header="0.3" footer="0.3"/>
    </customSheetView>
  </customSheetViews>
  <mergeCells count="3">
    <mergeCell ref="B8:N10"/>
    <mergeCell ref="I14:M14"/>
    <mergeCell ref="C14:G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
  <sheetViews>
    <sheetView workbookViewId="0">
      <selection activeCell="A2" sqref="A2"/>
    </sheetView>
  </sheetViews>
  <sheetFormatPr defaultRowHeight="15" x14ac:dyDescent="0.25"/>
  <cols>
    <col min="1" max="1" width="41.85546875" bestFit="1" customWidth="1"/>
    <col min="3" max="3" width="41.85546875" bestFit="1" customWidth="1"/>
  </cols>
  <sheetData>
    <row r="1" spans="1:3" x14ac:dyDescent="0.25">
      <c r="A1" s="38" t="s">
        <v>606</v>
      </c>
      <c r="C1" s="38" t="s">
        <v>477</v>
      </c>
    </row>
    <row r="2" spans="1:3" x14ac:dyDescent="0.25">
      <c r="A2" t="s">
        <v>602</v>
      </c>
    </row>
    <row r="3" spans="1:3" x14ac:dyDescent="0.25">
      <c r="A3" t="s">
        <v>603</v>
      </c>
    </row>
    <row r="4" spans="1:3" x14ac:dyDescent="0.25">
      <c r="A4" t="s">
        <v>604</v>
      </c>
    </row>
    <row r="5" spans="1:3" x14ac:dyDescent="0.25">
      <c r="A5" t="s">
        <v>605</v>
      </c>
    </row>
  </sheetData>
  <sheetProtection algorithmName="SHA-512" hashValue="kIQI57ESTi8tonqNw/NoTLsC74HC27Sy/p/lh6a9mwfuDLTTaHUKmxztTvPa5jhFnkqspGoWYQTS9kdAVsqxSQ==" saltValue="JtVKeCseCjZL/j/PHm9UL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sqref="A1:A3"/>
    </sheetView>
  </sheetViews>
  <sheetFormatPr defaultRowHeight="15" x14ac:dyDescent="0.25"/>
  <cols>
    <col min="1" max="1" width="21.7109375" customWidth="1"/>
  </cols>
  <sheetData>
    <row r="1" spans="1:1" x14ac:dyDescent="0.25">
      <c r="A1" s="28"/>
    </row>
    <row r="2" spans="1:1" x14ac:dyDescent="0.25">
      <c r="A2" t="s">
        <v>353</v>
      </c>
    </row>
    <row r="3" spans="1:1" x14ac:dyDescent="0.25">
      <c r="A3" t="s">
        <v>354</v>
      </c>
    </row>
  </sheetData>
  <sheetProtection algorithmName="SHA-512" hashValue="EJP1UaY380w8Y1yq1FVj7mczoU5b+ZIWVcLEBoVI62L6fm4W1E30/oLFpRxDLeIXzSJxei0CWsXDWes5VTBkYw==" saltValue="m/xyZ2fxUm76mjEo44HiI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CC5CA"/>
  </sheetPr>
  <dimension ref="A1:L71"/>
  <sheetViews>
    <sheetView showGridLines="0" topLeftCell="B1" workbookViewId="0">
      <pane ySplit="4" topLeftCell="A47" activePane="bottomLeft" state="frozen"/>
      <selection pane="bottomLeft"/>
    </sheetView>
  </sheetViews>
  <sheetFormatPr defaultRowHeight="15" x14ac:dyDescent="0.25"/>
  <cols>
    <col min="1" max="1" width="4.28515625" customWidth="1"/>
    <col min="2" max="2" width="3.85546875" customWidth="1"/>
    <col min="3" max="3" width="17.140625" customWidth="1"/>
  </cols>
  <sheetData>
    <row r="1" spans="1:12" ht="18.75" x14ac:dyDescent="0.3">
      <c r="A1" s="2" t="str">
        <f>'Cover and Instructions'!A1</f>
        <v>Georgia Traditional Medicaid (Fee-for-Service) MHPAEA Parity</v>
      </c>
      <c r="L1" s="42" t="s">
        <v>524</v>
      </c>
    </row>
    <row r="2" spans="1:12" ht="26.25" x14ac:dyDescent="0.4">
      <c r="A2" s="3" t="s">
        <v>16</v>
      </c>
    </row>
    <row r="3" spans="1:12" ht="21" x14ac:dyDescent="0.35">
      <c r="A3" s="7" t="s">
        <v>76</v>
      </c>
    </row>
    <row r="5" spans="1:12" x14ac:dyDescent="0.25">
      <c r="A5" s="12" t="s">
        <v>565</v>
      </c>
    </row>
    <row r="7" spans="1:12" x14ac:dyDescent="0.25">
      <c r="A7" s="393" t="s">
        <v>563</v>
      </c>
      <c r="B7" s="393"/>
      <c r="C7" s="393"/>
      <c r="D7" s="393"/>
      <c r="E7" s="393"/>
      <c r="F7" s="393"/>
      <c r="G7" s="393"/>
      <c r="H7" s="393"/>
      <c r="I7" s="393"/>
      <c r="J7" s="393"/>
      <c r="K7" s="393"/>
      <c r="L7" s="393"/>
    </row>
    <row r="8" spans="1:12" x14ac:dyDescent="0.25">
      <c r="A8" s="393"/>
      <c r="B8" s="393"/>
      <c r="C8" s="393"/>
      <c r="D8" s="393"/>
      <c r="E8" s="393"/>
      <c r="F8" s="393"/>
      <c r="G8" s="393"/>
      <c r="H8" s="393"/>
      <c r="I8" s="393"/>
      <c r="J8" s="393"/>
      <c r="K8" s="393"/>
      <c r="L8" s="393"/>
    </row>
    <row r="9" spans="1:12" x14ac:dyDescent="0.25">
      <c r="A9" s="6"/>
      <c r="B9" s="6"/>
      <c r="C9" s="6"/>
      <c r="D9" s="6"/>
      <c r="E9" s="6"/>
      <c r="F9" s="6"/>
      <c r="G9" s="6"/>
      <c r="H9" s="6"/>
      <c r="I9" s="6"/>
      <c r="J9" s="6"/>
      <c r="K9" s="6"/>
      <c r="L9" s="6"/>
    </row>
    <row r="10" spans="1:12" x14ac:dyDescent="0.25">
      <c r="A10" s="393" t="s">
        <v>564</v>
      </c>
      <c r="B10" s="393"/>
      <c r="C10" s="393"/>
      <c r="D10" s="393"/>
      <c r="E10" s="393"/>
      <c r="F10" s="393"/>
      <c r="G10" s="393"/>
      <c r="H10" s="393"/>
      <c r="I10" s="393"/>
      <c r="J10" s="393"/>
      <c r="K10" s="393"/>
      <c r="L10" s="393"/>
    </row>
    <row r="11" spans="1:12" x14ac:dyDescent="0.25">
      <c r="A11" s="393"/>
      <c r="B11" s="393"/>
      <c r="C11" s="393"/>
      <c r="D11" s="393"/>
      <c r="E11" s="393"/>
      <c r="F11" s="393"/>
      <c r="G11" s="393"/>
      <c r="H11" s="393"/>
      <c r="I11" s="393"/>
      <c r="J11" s="393"/>
      <c r="K11" s="393"/>
      <c r="L11" s="393"/>
    </row>
    <row r="13" spans="1:12" x14ac:dyDescent="0.25">
      <c r="A13" s="12" t="s">
        <v>569</v>
      </c>
    </row>
    <row r="15" spans="1:12" x14ac:dyDescent="0.25">
      <c r="A15" s="9" t="s">
        <v>574</v>
      </c>
    </row>
    <row r="16" spans="1:12" x14ac:dyDescent="0.25">
      <c r="A16" s="393" t="s">
        <v>571</v>
      </c>
      <c r="B16" s="393"/>
      <c r="C16" s="393"/>
      <c r="D16" s="393"/>
      <c r="E16" s="393"/>
      <c r="F16" s="393"/>
      <c r="G16" s="393"/>
      <c r="H16" s="393"/>
      <c r="I16" s="393"/>
      <c r="J16" s="393"/>
      <c r="K16" s="393"/>
      <c r="L16" s="393"/>
    </row>
    <row r="17" spans="1:12" x14ac:dyDescent="0.25">
      <c r="A17" s="393"/>
      <c r="B17" s="393"/>
      <c r="C17" s="393"/>
      <c r="D17" s="393"/>
      <c r="E17" s="393"/>
      <c r="F17" s="393"/>
      <c r="G17" s="393"/>
      <c r="H17" s="393"/>
      <c r="I17" s="393"/>
      <c r="J17" s="393"/>
      <c r="K17" s="393"/>
      <c r="L17" s="393"/>
    </row>
    <row r="18" spans="1:12" x14ac:dyDescent="0.25">
      <c r="A18" s="393"/>
      <c r="B18" s="393"/>
      <c r="C18" s="393"/>
      <c r="D18" s="393"/>
      <c r="E18" s="393"/>
      <c r="F18" s="393"/>
      <c r="G18" s="393"/>
      <c r="H18" s="393"/>
      <c r="I18" s="393"/>
      <c r="J18" s="393"/>
      <c r="K18" s="393"/>
      <c r="L18" s="393"/>
    </row>
    <row r="19" spans="1:12" x14ac:dyDescent="0.25">
      <c r="A19" s="393"/>
      <c r="B19" s="393"/>
      <c r="C19" s="393"/>
      <c r="D19" s="393"/>
      <c r="E19" s="393"/>
      <c r="F19" s="393"/>
      <c r="G19" s="393"/>
      <c r="H19" s="393"/>
      <c r="I19" s="393"/>
      <c r="J19" s="393"/>
      <c r="K19" s="393"/>
      <c r="L19" s="393"/>
    </row>
    <row r="21" spans="1:12" x14ac:dyDescent="0.25">
      <c r="A21" s="9" t="s">
        <v>573</v>
      </c>
    </row>
    <row r="22" spans="1:12" x14ac:dyDescent="0.25">
      <c r="A22" s="393" t="s">
        <v>572</v>
      </c>
      <c r="B22" s="393"/>
      <c r="C22" s="393"/>
      <c r="D22" s="393"/>
      <c r="E22" s="393"/>
      <c r="F22" s="393"/>
      <c r="G22" s="393"/>
      <c r="H22" s="393"/>
      <c r="I22" s="393"/>
      <c r="J22" s="393"/>
      <c r="K22" s="393"/>
      <c r="L22" s="393"/>
    </row>
    <row r="23" spans="1:12" x14ac:dyDescent="0.25">
      <c r="A23" s="393"/>
      <c r="B23" s="393"/>
      <c r="C23" s="393"/>
      <c r="D23" s="393"/>
      <c r="E23" s="393"/>
      <c r="F23" s="393"/>
      <c r="G23" s="393"/>
      <c r="H23" s="393"/>
      <c r="I23" s="393"/>
      <c r="J23" s="393"/>
      <c r="K23" s="393"/>
      <c r="L23" s="393"/>
    </row>
    <row r="25" spans="1:12" x14ac:dyDescent="0.25">
      <c r="B25" s="5" t="s">
        <v>21</v>
      </c>
      <c r="C25" s="393" t="s">
        <v>22</v>
      </c>
      <c r="D25" s="393"/>
      <c r="E25" s="393"/>
      <c r="F25" s="393"/>
      <c r="G25" s="393"/>
      <c r="H25" s="393"/>
      <c r="I25" s="393"/>
      <c r="J25" s="393"/>
      <c r="K25" s="393"/>
      <c r="L25" s="393"/>
    </row>
    <row r="26" spans="1:12" x14ac:dyDescent="0.25">
      <c r="C26" s="393"/>
      <c r="D26" s="393"/>
      <c r="E26" s="393"/>
      <c r="F26" s="393"/>
      <c r="G26" s="393"/>
      <c r="H26" s="393"/>
      <c r="I26" s="393"/>
      <c r="J26" s="393"/>
      <c r="K26" s="393"/>
      <c r="L26" s="393"/>
    </row>
    <row r="27" spans="1:12" x14ac:dyDescent="0.25">
      <c r="C27" s="393"/>
      <c r="D27" s="393"/>
      <c r="E27" s="393"/>
      <c r="F27" s="393"/>
      <c r="G27" s="393"/>
      <c r="H27" s="393"/>
      <c r="I27" s="393"/>
      <c r="J27" s="393"/>
      <c r="K27" s="393"/>
      <c r="L27" s="393"/>
    </row>
    <row r="29" spans="1:12" x14ac:dyDescent="0.25">
      <c r="B29" s="5" t="s">
        <v>23</v>
      </c>
      <c r="C29" s="393" t="s">
        <v>24</v>
      </c>
      <c r="D29" s="393"/>
      <c r="E29" s="393"/>
      <c r="F29" s="393"/>
      <c r="G29" s="393"/>
      <c r="H29" s="393"/>
      <c r="I29" s="393"/>
      <c r="J29" s="393"/>
      <c r="K29" s="393"/>
      <c r="L29" s="393"/>
    </row>
    <row r="30" spans="1:12" x14ac:dyDescent="0.25">
      <c r="C30" s="393"/>
      <c r="D30" s="393"/>
      <c r="E30" s="393"/>
      <c r="F30" s="393"/>
      <c r="G30" s="393"/>
      <c r="H30" s="393"/>
      <c r="I30" s="393"/>
      <c r="J30" s="393"/>
      <c r="K30" s="393"/>
      <c r="L30" s="393"/>
    </row>
    <row r="31" spans="1:12" x14ac:dyDescent="0.25">
      <c r="C31" s="393"/>
      <c r="D31" s="393"/>
      <c r="E31" s="393"/>
      <c r="F31" s="393"/>
      <c r="G31" s="393"/>
      <c r="H31" s="393"/>
      <c r="I31" s="393"/>
      <c r="J31" s="393"/>
      <c r="K31" s="393"/>
      <c r="L31" s="393"/>
    </row>
    <row r="33" spans="1:12" x14ac:dyDescent="0.25">
      <c r="A33" s="9" t="s">
        <v>25</v>
      </c>
    </row>
    <row r="34" spans="1:12" x14ac:dyDescent="0.25">
      <c r="A34" s="393" t="s">
        <v>575</v>
      </c>
      <c r="B34" s="393"/>
      <c r="C34" s="393"/>
      <c r="D34" s="393"/>
      <c r="E34" s="393"/>
      <c r="F34" s="393"/>
      <c r="G34" s="393"/>
      <c r="H34" s="393"/>
      <c r="I34" s="393"/>
      <c r="J34" s="393"/>
      <c r="K34" s="393"/>
      <c r="L34" s="393"/>
    </row>
    <row r="35" spans="1:12" x14ac:dyDescent="0.25">
      <c r="A35" s="393"/>
      <c r="B35" s="393"/>
      <c r="C35" s="393"/>
      <c r="D35" s="393"/>
      <c r="E35" s="393"/>
      <c r="F35" s="393"/>
      <c r="G35" s="393"/>
      <c r="H35" s="393"/>
      <c r="I35" s="393"/>
      <c r="J35" s="393"/>
      <c r="K35" s="393"/>
      <c r="L35" s="393"/>
    </row>
    <row r="36" spans="1:12" x14ac:dyDescent="0.25">
      <c r="A36" s="393"/>
      <c r="B36" s="393"/>
      <c r="C36" s="393"/>
      <c r="D36" s="393"/>
      <c r="E36" s="393"/>
      <c r="F36" s="393"/>
      <c r="G36" s="393"/>
      <c r="H36" s="393"/>
      <c r="I36" s="393"/>
      <c r="J36" s="393"/>
      <c r="K36" s="393"/>
      <c r="L36" s="393"/>
    </row>
    <row r="37" spans="1:12" x14ac:dyDescent="0.25">
      <c r="A37" s="393"/>
      <c r="B37" s="393"/>
      <c r="C37" s="393"/>
      <c r="D37" s="393"/>
      <c r="E37" s="393"/>
      <c r="F37" s="393"/>
      <c r="G37" s="393"/>
      <c r="H37" s="393"/>
      <c r="I37" s="393"/>
      <c r="J37" s="393"/>
      <c r="K37" s="393"/>
      <c r="L37" s="393"/>
    </row>
    <row r="39" spans="1:12" x14ac:dyDescent="0.25">
      <c r="A39" s="9" t="s">
        <v>576</v>
      </c>
    </row>
    <row r="40" spans="1:12" x14ac:dyDescent="0.25">
      <c r="A40" s="393" t="s">
        <v>577</v>
      </c>
      <c r="B40" s="393"/>
      <c r="C40" s="393"/>
      <c r="D40" s="393"/>
      <c r="E40" s="393"/>
      <c r="F40" s="393"/>
      <c r="G40" s="393"/>
      <c r="H40" s="393"/>
      <c r="I40" s="393"/>
      <c r="J40" s="393"/>
      <c r="K40" s="393"/>
      <c r="L40" s="393"/>
    </row>
    <row r="41" spans="1:12" x14ac:dyDescent="0.25">
      <c r="A41" s="393"/>
      <c r="B41" s="393"/>
      <c r="C41" s="393"/>
      <c r="D41" s="393"/>
      <c r="E41" s="393"/>
      <c r="F41" s="393"/>
      <c r="G41" s="393"/>
      <c r="H41" s="393"/>
      <c r="I41" s="393"/>
      <c r="J41" s="393"/>
      <c r="K41" s="393"/>
      <c r="L41" s="393"/>
    </row>
    <row r="43" spans="1:12" x14ac:dyDescent="0.25">
      <c r="B43" s="5" t="s">
        <v>27</v>
      </c>
      <c r="C43" t="s">
        <v>26</v>
      </c>
    </row>
    <row r="45" spans="1:12" x14ac:dyDescent="0.25">
      <c r="B45" s="5" t="s">
        <v>28</v>
      </c>
      <c r="C45" s="393" t="s">
        <v>29</v>
      </c>
      <c r="D45" s="393"/>
      <c r="E45" s="393"/>
      <c r="F45" s="393"/>
      <c r="G45" s="393"/>
      <c r="H45" s="393"/>
      <c r="I45" s="393"/>
      <c r="J45" s="393"/>
      <c r="K45" s="393"/>
      <c r="L45" s="393"/>
    </row>
    <row r="46" spans="1:12" x14ac:dyDescent="0.25">
      <c r="C46" s="393"/>
      <c r="D46" s="393"/>
      <c r="E46" s="393"/>
      <c r="F46" s="393"/>
      <c r="G46" s="393"/>
      <c r="H46" s="393"/>
      <c r="I46" s="393"/>
      <c r="J46" s="393"/>
      <c r="K46" s="393"/>
      <c r="L46" s="393"/>
    </row>
    <row r="48" spans="1:12" x14ac:dyDescent="0.25">
      <c r="A48" s="12" t="s">
        <v>578</v>
      </c>
    </row>
    <row r="49" spans="1:12" ht="15" customHeight="1" x14ac:dyDescent="0.25">
      <c r="A49" s="408" t="s">
        <v>264</v>
      </c>
      <c r="B49" s="408"/>
      <c r="C49" s="408"/>
      <c r="D49" s="408"/>
      <c r="E49" s="408"/>
      <c r="F49" s="408"/>
      <c r="G49" s="408"/>
      <c r="H49" s="408"/>
      <c r="I49" s="408"/>
      <c r="J49" s="408"/>
      <c r="K49" s="408"/>
      <c r="L49" s="408"/>
    </row>
    <row r="50" spans="1:12" x14ac:dyDescent="0.25">
      <c r="A50" s="408"/>
      <c r="B50" s="408"/>
      <c r="C50" s="408"/>
      <c r="D50" s="408"/>
      <c r="E50" s="408"/>
      <c r="F50" s="408"/>
      <c r="G50" s="408"/>
      <c r="H50" s="408"/>
      <c r="I50" s="408"/>
      <c r="J50" s="408"/>
      <c r="K50" s="408"/>
      <c r="L50" s="408"/>
    </row>
    <row r="52" spans="1:12" x14ac:dyDescent="0.25">
      <c r="B52" s="27" t="s">
        <v>328</v>
      </c>
    </row>
    <row r="53" spans="1:12" ht="15" customHeight="1" x14ac:dyDescent="0.25">
      <c r="B53" s="408" t="s">
        <v>321</v>
      </c>
      <c r="C53" s="408"/>
      <c r="D53" s="408"/>
      <c r="E53" s="408"/>
      <c r="F53" s="408"/>
      <c r="G53" s="408"/>
      <c r="H53" s="408"/>
      <c r="I53" s="408"/>
      <c r="J53" s="408"/>
      <c r="K53" s="408"/>
      <c r="L53" s="408"/>
    </row>
    <row r="54" spans="1:12" x14ac:dyDescent="0.25">
      <c r="B54" s="408"/>
      <c r="C54" s="408"/>
      <c r="D54" s="408"/>
      <c r="E54" s="408"/>
      <c r="F54" s="408"/>
      <c r="G54" s="408"/>
      <c r="H54" s="408"/>
      <c r="I54" s="408"/>
      <c r="J54" s="408"/>
      <c r="K54" s="408"/>
      <c r="L54" s="408"/>
    </row>
    <row r="55" spans="1:12" x14ac:dyDescent="0.25">
      <c r="B55" s="408"/>
      <c r="C55" s="408"/>
      <c r="D55" s="408"/>
      <c r="E55" s="408"/>
      <c r="F55" s="408"/>
      <c r="G55" s="408"/>
      <c r="H55" s="408"/>
      <c r="I55" s="408"/>
      <c r="J55" s="408"/>
      <c r="K55" s="408"/>
      <c r="L55" s="408"/>
    </row>
    <row r="57" spans="1:12" x14ac:dyDescent="0.25">
      <c r="B57" s="27" t="s">
        <v>329</v>
      </c>
    </row>
    <row r="58" spans="1:12" x14ac:dyDescent="0.25">
      <c r="B58" s="408" t="s">
        <v>322</v>
      </c>
      <c r="C58" s="408"/>
      <c r="D58" s="408"/>
      <c r="E58" s="408"/>
      <c r="F58" s="408"/>
      <c r="G58" s="408"/>
      <c r="H58" s="408"/>
      <c r="I58" s="408"/>
      <c r="J58" s="408"/>
      <c r="K58" s="408"/>
      <c r="L58" s="408"/>
    </row>
    <row r="59" spans="1:12" x14ac:dyDescent="0.25">
      <c r="B59" s="408"/>
      <c r="C59" s="408"/>
      <c r="D59" s="408"/>
      <c r="E59" s="408"/>
      <c r="F59" s="408"/>
      <c r="G59" s="408"/>
      <c r="H59" s="408"/>
      <c r="I59" s="408"/>
      <c r="J59" s="408"/>
      <c r="K59" s="408"/>
      <c r="L59" s="408"/>
    </row>
    <row r="60" spans="1:12" x14ac:dyDescent="0.25">
      <c r="B60" s="408"/>
      <c r="C60" s="408"/>
      <c r="D60" s="408"/>
      <c r="E60" s="408"/>
      <c r="F60" s="408"/>
      <c r="G60" s="408"/>
      <c r="H60" s="408"/>
      <c r="I60" s="408"/>
      <c r="J60" s="408"/>
      <c r="K60" s="408"/>
      <c r="L60" s="408"/>
    </row>
    <row r="61" spans="1:12" x14ac:dyDescent="0.25">
      <c r="B61" s="408"/>
      <c r="C61" s="408"/>
      <c r="D61" s="408"/>
      <c r="E61" s="408"/>
      <c r="F61" s="408"/>
      <c r="G61" s="408"/>
      <c r="H61" s="408"/>
      <c r="I61" s="408"/>
      <c r="J61" s="408"/>
      <c r="K61" s="408"/>
      <c r="L61" s="408"/>
    </row>
    <row r="63" spans="1:12" x14ac:dyDescent="0.25">
      <c r="B63" s="27" t="s">
        <v>324</v>
      </c>
    </row>
    <row r="64" spans="1:12" ht="15" customHeight="1" x14ac:dyDescent="0.25">
      <c r="B64" s="408" t="s">
        <v>323</v>
      </c>
      <c r="C64" s="408"/>
      <c r="D64" s="408"/>
      <c r="E64" s="408"/>
      <c r="F64" s="408"/>
      <c r="G64" s="408"/>
      <c r="H64" s="408"/>
      <c r="I64" s="408"/>
      <c r="J64" s="408"/>
      <c r="K64" s="408"/>
      <c r="L64" s="408"/>
    </row>
    <row r="65" spans="1:12" x14ac:dyDescent="0.25">
      <c r="B65" s="408"/>
      <c r="C65" s="408"/>
      <c r="D65" s="408"/>
      <c r="E65" s="408"/>
      <c r="F65" s="408"/>
      <c r="G65" s="408"/>
      <c r="H65" s="408"/>
      <c r="I65" s="408"/>
      <c r="J65" s="408"/>
      <c r="K65" s="408"/>
      <c r="L65" s="408"/>
    </row>
    <row r="66" spans="1:12" x14ac:dyDescent="0.25">
      <c r="B66" s="408"/>
      <c r="C66" s="408"/>
      <c r="D66" s="408"/>
      <c r="E66" s="408"/>
      <c r="F66" s="408"/>
      <c r="G66" s="408"/>
      <c r="H66" s="408"/>
      <c r="I66" s="408"/>
      <c r="J66" s="408"/>
      <c r="K66" s="408"/>
      <c r="L66" s="408"/>
    </row>
    <row r="67" spans="1:12" x14ac:dyDescent="0.25">
      <c r="B67" s="408"/>
      <c r="C67" s="408"/>
      <c r="D67" s="408"/>
      <c r="E67" s="408"/>
      <c r="F67" s="408"/>
      <c r="G67" s="408"/>
      <c r="H67" s="408"/>
      <c r="I67" s="408"/>
      <c r="J67" s="408"/>
      <c r="K67" s="408"/>
      <c r="L67" s="408"/>
    </row>
    <row r="70" spans="1:12" ht="15" customHeight="1" x14ac:dyDescent="0.25">
      <c r="A70" s="407" t="s">
        <v>566</v>
      </c>
      <c r="B70" s="407"/>
      <c r="C70" s="407"/>
      <c r="D70" s="407"/>
      <c r="E70" s="407"/>
      <c r="F70" s="407"/>
      <c r="G70" s="407"/>
      <c r="H70" s="407"/>
      <c r="I70" s="407"/>
      <c r="J70" s="407"/>
      <c r="K70" s="407"/>
      <c r="L70" s="407"/>
    </row>
    <row r="71" spans="1:12" x14ac:dyDescent="0.25">
      <c r="A71" s="407"/>
      <c r="B71" s="407"/>
      <c r="C71" s="407"/>
      <c r="D71" s="407"/>
      <c r="E71" s="407"/>
      <c r="F71" s="407"/>
      <c r="G71" s="407"/>
      <c r="H71" s="407"/>
      <c r="I71" s="407"/>
      <c r="J71" s="407"/>
      <c r="K71" s="407"/>
      <c r="L71" s="407"/>
    </row>
  </sheetData>
  <sheetProtection algorithmName="SHA-512" hashValue="OgvzvvrM8RAhkMCI4yMFNfOdxPiqubVj0yoVUddyCpk+rl0bFTuHE/iHGk3gWfOxz6E/Zb02yWxrK/awSqxVYA==" saltValue="QgqngDvPZEqperBJ5KdMRw==" spinCount="100000" sheet="1" objects="1" scenarios="1"/>
  <customSheetViews>
    <customSheetView guid="{13810DCC-AA08-45AA-A2EB-614B3F1533B3}" showGridLines="0">
      <pane ySplit="4" topLeftCell="A26" activePane="bottomLeft" state="frozen"/>
      <selection pane="bottomLeft" activeCell="B13" sqref="B13"/>
      <pageMargins left="0.7" right="0.7" top="0.75" bottom="0.75" header="0.3" footer="0.3"/>
      <pageSetup orientation="portrait" horizontalDpi="1200" verticalDpi="1200" r:id="rId1"/>
    </customSheetView>
  </customSheetViews>
  <mergeCells count="14">
    <mergeCell ref="A70:L71"/>
    <mergeCell ref="B53:L55"/>
    <mergeCell ref="B58:L61"/>
    <mergeCell ref="B64:L67"/>
    <mergeCell ref="A49:L50"/>
    <mergeCell ref="A34:L37"/>
    <mergeCell ref="A40:L41"/>
    <mergeCell ref="C45:L46"/>
    <mergeCell ref="C29:L31"/>
    <mergeCell ref="A7:L8"/>
    <mergeCell ref="A10:L11"/>
    <mergeCell ref="A16:L19"/>
    <mergeCell ref="A22:L23"/>
    <mergeCell ref="C25:L27"/>
  </mergeCells>
  <pageMargins left="0.7" right="0.7" top="0.75" bottom="0.75" header="0.3" footer="0.3"/>
  <pageSetup orientation="portrait" horizontalDpi="1200" verticalDpi="1200" r:id="rId2"/>
  <ignoredErrors>
    <ignoredError sqref="B25:B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CC5CA"/>
  </sheetPr>
  <dimension ref="A1:M76"/>
  <sheetViews>
    <sheetView showGridLines="0" topLeftCell="B1" zoomScaleNormal="100" workbookViewId="0">
      <pane ySplit="4" topLeftCell="A74" activePane="bottomLeft" state="frozen"/>
      <selection pane="bottomLeft"/>
    </sheetView>
  </sheetViews>
  <sheetFormatPr defaultColWidth="9.140625" defaultRowHeight="15" x14ac:dyDescent="0.25"/>
  <cols>
    <col min="1" max="1" width="5.140625" customWidth="1"/>
    <col min="2" max="2" width="4.5703125" customWidth="1"/>
  </cols>
  <sheetData>
    <row r="1" spans="1:13" ht="18.75" x14ac:dyDescent="0.3">
      <c r="A1" s="2" t="str">
        <f>'Cover and Instructions'!A1</f>
        <v>Georgia Traditional Medicaid (Fee-for-Service) MHPAEA Parity</v>
      </c>
      <c r="M1" s="42" t="s">
        <v>524</v>
      </c>
    </row>
    <row r="2" spans="1:13" ht="26.25" x14ac:dyDescent="0.4">
      <c r="A2" s="3" t="s">
        <v>16</v>
      </c>
    </row>
    <row r="3" spans="1:13" ht="21" x14ac:dyDescent="0.35">
      <c r="A3" s="7" t="s">
        <v>78</v>
      </c>
    </row>
    <row r="5" spans="1:13" x14ac:dyDescent="0.25">
      <c r="A5" s="12" t="s">
        <v>565</v>
      </c>
    </row>
    <row r="7" spans="1:13" ht="15" customHeight="1" x14ac:dyDescent="0.25">
      <c r="A7" s="393" t="s">
        <v>20</v>
      </c>
      <c r="B7" s="393"/>
      <c r="C7" s="393"/>
      <c r="D7" s="393"/>
      <c r="E7" s="393"/>
      <c r="F7" s="393"/>
      <c r="G7" s="393"/>
      <c r="H7" s="393"/>
      <c r="I7" s="393"/>
      <c r="J7" s="393"/>
      <c r="K7" s="393"/>
      <c r="L7" s="393"/>
      <c r="M7" s="393"/>
    </row>
    <row r="8" spans="1:13" x14ac:dyDescent="0.25">
      <c r="A8" s="393"/>
      <c r="B8" s="393"/>
      <c r="C8" s="393"/>
      <c r="D8" s="393"/>
      <c r="E8" s="393"/>
      <c r="F8" s="393"/>
      <c r="G8" s="393"/>
      <c r="H8" s="393"/>
      <c r="I8" s="393"/>
      <c r="J8" s="393"/>
      <c r="K8" s="393"/>
      <c r="L8" s="393"/>
      <c r="M8" s="393"/>
    </row>
    <row r="10" spans="1:13" x14ac:dyDescent="0.25">
      <c r="A10" s="409" t="s">
        <v>484</v>
      </c>
      <c r="B10" s="409"/>
      <c r="C10" s="409"/>
      <c r="D10" s="409"/>
      <c r="E10" s="409"/>
      <c r="F10" s="409"/>
      <c r="G10" s="409"/>
      <c r="H10" s="409"/>
      <c r="I10" s="409"/>
      <c r="J10" s="409"/>
      <c r="K10" s="409"/>
      <c r="L10" s="409"/>
      <c r="M10" s="409"/>
    </row>
    <row r="11" spans="1:13" x14ac:dyDescent="0.25">
      <c r="A11" s="409"/>
      <c r="B11" s="409"/>
      <c r="C11" s="409"/>
      <c r="D11" s="409"/>
      <c r="E11" s="409"/>
      <c r="F11" s="409"/>
      <c r="G11" s="409"/>
      <c r="H11" s="409"/>
      <c r="I11" s="409"/>
      <c r="J11" s="409"/>
      <c r="K11" s="409"/>
      <c r="L11" s="409"/>
      <c r="M11" s="409"/>
    </row>
    <row r="12" spans="1:13" x14ac:dyDescent="0.25">
      <c r="A12" s="409"/>
      <c r="B12" s="409"/>
      <c r="C12" s="409"/>
      <c r="D12" s="409"/>
      <c r="E12" s="409"/>
      <c r="F12" s="409"/>
      <c r="G12" s="409"/>
      <c r="H12" s="409"/>
      <c r="I12" s="409"/>
      <c r="J12" s="409"/>
      <c r="K12" s="409"/>
      <c r="L12" s="409"/>
      <c r="M12" s="409"/>
    </row>
    <row r="13" spans="1:13" x14ac:dyDescent="0.25">
      <c r="A13" s="409"/>
      <c r="B13" s="409"/>
      <c r="C13" s="409"/>
      <c r="D13" s="409"/>
      <c r="E13" s="409"/>
      <c r="F13" s="409"/>
      <c r="G13" s="409"/>
      <c r="H13" s="409"/>
      <c r="I13" s="409"/>
      <c r="J13" s="409"/>
      <c r="K13" s="409"/>
      <c r="L13" s="409"/>
      <c r="M13" s="409"/>
    </row>
    <row r="14" spans="1:13" x14ac:dyDescent="0.25">
      <c r="A14" s="6"/>
      <c r="B14" s="6"/>
      <c r="C14" s="6"/>
      <c r="D14" s="6"/>
      <c r="E14" s="6"/>
      <c r="F14" s="6"/>
      <c r="G14" s="6"/>
      <c r="H14" s="6"/>
      <c r="I14" s="6"/>
      <c r="J14" s="6"/>
      <c r="K14" s="6"/>
      <c r="L14" s="6"/>
      <c r="M14" s="6"/>
    </row>
    <row r="15" spans="1:13" x14ac:dyDescent="0.25">
      <c r="A15" s="409" t="s">
        <v>579</v>
      </c>
      <c r="B15" s="409"/>
      <c r="C15" s="409"/>
      <c r="D15" s="409"/>
      <c r="E15" s="409"/>
      <c r="F15" s="409"/>
      <c r="G15" s="409"/>
      <c r="H15" s="409"/>
      <c r="I15" s="409"/>
      <c r="J15" s="409"/>
      <c r="K15" s="409"/>
      <c r="L15" s="409"/>
      <c r="M15" s="409"/>
    </row>
    <row r="16" spans="1:13" x14ac:dyDescent="0.25">
      <c r="A16" s="409"/>
      <c r="B16" s="409"/>
      <c r="C16" s="409"/>
      <c r="D16" s="409"/>
      <c r="E16" s="409"/>
      <c r="F16" s="409"/>
      <c r="G16" s="409"/>
      <c r="H16" s="409"/>
      <c r="I16" s="409"/>
      <c r="J16" s="409"/>
      <c r="K16" s="409"/>
      <c r="L16" s="409"/>
      <c r="M16" s="409"/>
    </row>
    <row r="17" spans="1:13" x14ac:dyDescent="0.25">
      <c r="A17" s="409"/>
      <c r="B17" s="409"/>
      <c r="C17" s="409"/>
      <c r="D17" s="409"/>
      <c r="E17" s="409"/>
      <c r="F17" s="409"/>
      <c r="G17" s="409"/>
      <c r="H17" s="409"/>
      <c r="I17" s="409"/>
      <c r="J17" s="409"/>
      <c r="K17" s="409"/>
      <c r="L17" s="409"/>
      <c r="M17" s="409"/>
    </row>
    <row r="18" spans="1:13" x14ac:dyDescent="0.25">
      <c r="A18" s="409"/>
      <c r="B18" s="409"/>
      <c r="C18" s="409"/>
      <c r="D18" s="409"/>
      <c r="E18" s="409"/>
      <c r="F18" s="409"/>
      <c r="G18" s="409"/>
      <c r="H18" s="409"/>
      <c r="I18" s="409"/>
      <c r="J18" s="409"/>
      <c r="K18" s="409"/>
      <c r="L18" s="409"/>
      <c r="M18" s="409"/>
    </row>
    <row r="19" spans="1:13" x14ac:dyDescent="0.25">
      <c r="A19" s="409"/>
      <c r="B19" s="409"/>
      <c r="C19" s="409"/>
      <c r="D19" s="409"/>
      <c r="E19" s="409"/>
      <c r="F19" s="409"/>
      <c r="G19" s="409"/>
      <c r="H19" s="409"/>
      <c r="I19" s="409"/>
      <c r="J19" s="409"/>
      <c r="K19" s="409"/>
      <c r="L19" s="409"/>
      <c r="M19" s="409"/>
    </row>
    <row r="20" spans="1:13" x14ac:dyDescent="0.25">
      <c r="A20" s="409"/>
      <c r="B20" s="409"/>
      <c r="C20" s="409"/>
      <c r="D20" s="409"/>
      <c r="E20" s="409"/>
      <c r="F20" s="409"/>
      <c r="G20" s="409"/>
      <c r="H20" s="409"/>
      <c r="I20" s="409"/>
      <c r="J20" s="409"/>
      <c r="K20" s="409"/>
      <c r="L20" s="409"/>
      <c r="M20" s="409"/>
    </row>
    <row r="21" spans="1:13" x14ac:dyDescent="0.25">
      <c r="A21" s="409"/>
      <c r="B21" s="409"/>
      <c r="C21" s="409"/>
      <c r="D21" s="409"/>
      <c r="E21" s="409"/>
      <c r="F21" s="409"/>
      <c r="G21" s="409"/>
      <c r="H21" s="409"/>
      <c r="I21" s="409"/>
      <c r="J21" s="409"/>
      <c r="K21" s="409"/>
      <c r="L21" s="409"/>
      <c r="M21" s="409"/>
    </row>
    <row r="22" spans="1:13" x14ac:dyDescent="0.25">
      <c r="A22" s="409"/>
      <c r="B22" s="409"/>
      <c r="C22" s="409"/>
      <c r="D22" s="409"/>
      <c r="E22" s="409"/>
      <c r="F22" s="409"/>
      <c r="G22" s="409"/>
      <c r="H22" s="409"/>
      <c r="I22" s="409"/>
      <c r="J22" s="409"/>
      <c r="K22" s="409"/>
      <c r="L22" s="409"/>
      <c r="M22" s="409"/>
    </row>
    <row r="23" spans="1:13" x14ac:dyDescent="0.25">
      <c r="A23" s="409"/>
      <c r="B23" s="409"/>
      <c r="C23" s="409"/>
      <c r="D23" s="409"/>
      <c r="E23" s="409"/>
      <c r="F23" s="409"/>
      <c r="G23" s="409"/>
      <c r="H23" s="409"/>
      <c r="I23" s="409"/>
      <c r="J23" s="409"/>
      <c r="K23" s="409"/>
      <c r="L23" s="409"/>
      <c r="M23" s="409"/>
    </row>
    <row r="24" spans="1:13" x14ac:dyDescent="0.25">
      <c r="A24" s="409"/>
      <c r="B24" s="409"/>
      <c r="C24" s="409"/>
      <c r="D24" s="409"/>
      <c r="E24" s="409"/>
      <c r="F24" s="409"/>
      <c r="G24" s="409"/>
      <c r="H24" s="409"/>
      <c r="I24" s="409"/>
      <c r="J24" s="409"/>
      <c r="K24" s="409"/>
      <c r="L24" s="409"/>
      <c r="M24" s="409"/>
    </row>
    <row r="25" spans="1:13" x14ac:dyDescent="0.25">
      <c r="A25" s="6"/>
      <c r="B25" s="6"/>
      <c r="C25" s="6"/>
      <c r="D25" s="6"/>
      <c r="E25" s="6"/>
      <c r="F25" s="6"/>
      <c r="G25" s="6"/>
      <c r="H25" s="6"/>
      <c r="I25" s="6"/>
      <c r="J25" s="6"/>
      <c r="K25" s="6"/>
      <c r="L25" s="6"/>
      <c r="M25" s="6"/>
    </row>
    <row r="26" spans="1:13" x14ac:dyDescent="0.25">
      <c r="A26" s="12" t="s">
        <v>570</v>
      </c>
    </row>
    <row r="28" spans="1:13" x14ac:dyDescent="0.25">
      <c r="A28" s="1" t="s">
        <v>60</v>
      </c>
    </row>
    <row r="29" spans="1:13" x14ac:dyDescent="0.25">
      <c r="A29" t="s">
        <v>61</v>
      </c>
    </row>
    <row r="31" spans="1:13" x14ac:dyDescent="0.25">
      <c r="A31" s="1" t="s">
        <v>30</v>
      </c>
    </row>
    <row r="32" spans="1:13" x14ac:dyDescent="0.25">
      <c r="A32" s="393" t="s">
        <v>584</v>
      </c>
      <c r="B32" s="393"/>
      <c r="C32" s="393"/>
      <c r="D32" s="393"/>
      <c r="E32" s="393"/>
      <c r="F32" s="393"/>
      <c r="G32" s="393"/>
      <c r="H32" s="393"/>
      <c r="I32" s="393"/>
      <c r="J32" s="393"/>
      <c r="K32" s="393"/>
      <c r="L32" s="393"/>
      <c r="M32" s="393"/>
    </row>
    <row r="33" spans="1:13" x14ac:dyDescent="0.25">
      <c r="A33" s="393"/>
      <c r="B33" s="393"/>
      <c r="C33" s="393"/>
      <c r="D33" s="393"/>
      <c r="E33" s="393"/>
      <c r="F33" s="393"/>
      <c r="G33" s="393"/>
      <c r="H33" s="393"/>
      <c r="I33" s="393"/>
      <c r="J33" s="393"/>
      <c r="K33" s="393"/>
      <c r="L33" s="393"/>
      <c r="M33" s="393"/>
    </row>
    <row r="34" spans="1:13" x14ac:dyDescent="0.25">
      <c r="A34" s="393"/>
      <c r="B34" s="393"/>
      <c r="C34" s="393"/>
      <c r="D34" s="393"/>
      <c r="E34" s="393"/>
      <c r="F34" s="393"/>
      <c r="G34" s="393"/>
      <c r="H34" s="393"/>
      <c r="I34" s="393"/>
      <c r="J34" s="393"/>
      <c r="K34" s="393"/>
      <c r="L34" s="393"/>
      <c r="M34" s="393"/>
    </row>
    <row r="35" spans="1:13" x14ac:dyDescent="0.25">
      <c r="A35" s="393"/>
      <c r="B35" s="393"/>
      <c r="C35" s="393"/>
      <c r="D35" s="393"/>
      <c r="E35" s="393"/>
      <c r="F35" s="393"/>
      <c r="G35" s="393"/>
      <c r="H35" s="393"/>
      <c r="I35" s="393"/>
      <c r="J35" s="393"/>
      <c r="K35" s="393"/>
      <c r="L35" s="393"/>
      <c r="M35" s="393"/>
    </row>
    <row r="36" spans="1:13" x14ac:dyDescent="0.25">
      <c r="A36" s="393"/>
      <c r="B36" s="393"/>
      <c r="C36" s="393"/>
      <c r="D36" s="393"/>
      <c r="E36" s="393"/>
      <c r="F36" s="393"/>
      <c r="G36" s="393"/>
      <c r="H36" s="393"/>
      <c r="I36" s="393"/>
      <c r="J36" s="393"/>
      <c r="K36" s="393"/>
      <c r="L36" s="393"/>
      <c r="M36" s="393"/>
    </row>
    <row r="37" spans="1:13" x14ac:dyDescent="0.25">
      <c r="A37" s="6"/>
      <c r="B37" s="6"/>
      <c r="C37" s="6"/>
      <c r="D37" s="6"/>
      <c r="E37" s="6"/>
      <c r="F37" s="6"/>
      <c r="G37" s="6"/>
      <c r="H37" s="6"/>
      <c r="I37" s="6"/>
      <c r="J37" s="6"/>
      <c r="K37" s="6"/>
      <c r="L37" s="6"/>
      <c r="M37" s="6"/>
    </row>
    <row r="38" spans="1:13" x14ac:dyDescent="0.25">
      <c r="A38" s="1" t="s">
        <v>31</v>
      </c>
    </row>
    <row r="39" spans="1:13" x14ac:dyDescent="0.25">
      <c r="A39" s="393" t="s">
        <v>580</v>
      </c>
      <c r="B39" s="393"/>
      <c r="C39" s="393"/>
      <c r="D39" s="393"/>
      <c r="E39" s="393"/>
      <c r="F39" s="393"/>
      <c r="G39" s="393"/>
      <c r="H39" s="393"/>
      <c r="I39" s="393"/>
      <c r="J39" s="393"/>
      <c r="K39" s="393"/>
      <c r="L39" s="393"/>
      <c r="M39" s="393"/>
    </row>
    <row r="40" spans="1:13" x14ac:dyDescent="0.25">
      <c r="A40" s="393"/>
      <c r="B40" s="393"/>
      <c r="C40" s="393"/>
      <c r="D40" s="393"/>
      <c r="E40" s="393"/>
      <c r="F40" s="393"/>
      <c r="G40" s="393"/>
      <c r="H40" s="393"/>
      <c r="I40" s="393"/>
      <c r="J40" s="393"/>
      <c r="K40" s="393"/>
      <c r="L40" s="393"/>
      <c r="M40" s="393"/>
    </row>
    <row r="41" spans="1:13" x14ac:dyDescent="0.25">
      <c r="A41" s="393"/>
      <c r="B41" s="393"/>
      <c r="C41" s="393"/>
      <c r="D41" s="393"/>
      <c r="E41" s="393"/>
      <c r="F41" s="393"/>
      <c r="G41" s="393"/>
      <c r="H41" s="393"/>
      <c r="I41" s="393"/>
      <c r="J41" s="393"/>
      <c r="K41" s="393"/>
      <c r="L41" s="393"/>
      <c r="M41" s="393"/>
    </row>
    <row r="42" spans="1:13" x14ac:dyDescent="0.25">
      <c r="A42" s="393"/>
      <c r="B42" s="393"/>
      <c r="C42" s="393"/>
      <c r="D42" s="393"/>
      <c r="E42" s="393"/>
      <c r="F42" s="393"/>
      <c r="G42" s="393"/>
      <c r="H42" s="393"/>
      <c r="I42" s="393"/>
      <c r="J42" s="393"/>
      <c r="K42" s="393"/>
      <c r="L42" s="393"/>
      <c r="M42" s="393"/>
    </row>
    <row r="43" spans="1:13" x14ac:dyDescent="0.25">
      <c r="B43" s="5" t="s">
        <v>27</v>
      </c>
      <c r="C43" t="s">
        <v>34</v>
      </c>
    </row>
    <row r="44" spans="1:13" x14ac:dyDescent="0.25">
      <c r="B44" s="5" t="s">
        <v>28</v>
      </c>
      <c r="C44" t="s">
        <v>319</v>
      </c>
    </row>
    <row r="45" spans="1:13" x14ac:dyDescent="0.25">
      <c r="B45" s="5" t="s">
        <v>32</v>
      </c>
      <c r="C45" t="s">
        <v>36</v>
      </c>
    </row>
    <row r="46" spans="1:13" x14ac:dyDescent="0.25">
      <c r="B46" s="5" t="s">
        <v>33</v>
      </c>
      <c r="C46" t="s">
        <v>37</v>
      </c>
    </row>
    <row r="48" spans="1:13" x14ac:dyDescent="0.25">
      <c r="A48" t="s">
        <v>451</v>
      </c>
    </row>
    <row r="50" spans="1:13" x14ac:dyDescent="0.25">
      <c r="A50" s="1" t="s">
        <v>38</v>
      </c>
    </row>
    <row r="51" spans="1:13" x14ac:dyDescent="0.25">
      <c r="A51" s="393" t="s">
        <v>581</v>
      </c>
      <c r="B51" s="393"/>
      <c r="C51" s="393"/>
      <c r="D51" s="393"/>
      <c r="E51" s="393"/>
      <c r="F51" s="393"/>
      <c r="G51" s="393"/>
      <c r="H51" s="393"/>
      <c r="I51" s="393"/>
      <c r="J51" s="393"/>
      <c r="K51" s="393"/>
      <c r="L51" s="393"/>
      <c r="M51" s="393"/>
    </row>
    <row r="52" spans="1:13" x14ac:dyDescent="0.25">
      <c r="A52" s="393"/>
      <c r="B52" s="393"/>
      <c r="C52" s="393"/>
      <c r="D52" s="393"/>
      <c r="E52" s="393"/>
      <c r="F52" s="393"/>
      <c r="G52" s="393"/>
      <c r="H52" s="393"/>
      <c r="I52" s="393"/>
      <c r="J52" s="393"/>
      <c r="K52" s="393"/>
      <c r="L52" s="393"/>
      <c r="M52" s="393"/>
    </row>
    <row r="53" spans="1:13" x14ac:dyDescent="0.25">
      <c r="A53" s="393"/>
      <c r="B53" s="393"/>
      <c r="C53" s="393"/>
      <c r="D53" s="393"/>
      <c r="E53" s="393"/>
      <c r="F53" s="393"/>
      <c r="G53" s="393"/>
      <c r="H53" s="393"/>
      <c r="I53" s="393"/>
      <c r="J53" s="393"/>
      <c r="K53" s="393"/>
      <c r="L53" s="393"/>
      <c r="M53" s="393"/>
    </row>
    <row r="55" spans="1:13" x14ac:dyDescent="0.25">
      <c r="A55" s="12" t="s">
        <v>582</v>
      </c>
    </row>
    <row r="56" spans="1:13" ht="15" customHeight="1" x14ac:dyDescent="0.25">
      <c r="A56" s="397" t="s">
        <v>452</v>
      </c>
      <c r="B56" s="397"/>
      <c r="C56" s="397"/>
      <c r="D56" s="397"/>
      <c r="E56" s="397"/>
      <c r="F56" s="397"/>
      <c r="G56" s="397"/>
      <c r="H56" s="397"/>
      <c r="I56" s="397"/>
      <c r="J56" s="397"/>
      <c r="K56" s="397"/>
      <c r="L56" s="397"/>
      <c r="M56" s="397"/>
    </row>
    <row r="57" spans="1:13" x14ac:dyDescent="0.25">
      <c r="A57" s="397"/>
      <c r="B57" s="397"/>
      <c r="C57" s="397"/>
      <c r="D57" s="397"/>
      <c r="E57" s="397"/>
      <c r="F57" s="397"/>
      <c r="G57" s="397"/>
      <c r="H57" s="397"/>
      <c r="I57" s="397"/>
      <c r="J57" s="397"/>
      <c r="K57" s="397"/>
      <c r="L57" s="397"/>
      <c r="M57" s="397"/>
    </row>
    <row r="58" spans="1:13" x14ac:dyDescent="0.25">
      <c r="A58" s="397"/>
      <c r="B58" s="397"/>
      <c r="C58" s="397"/>
      <c r="D58" s="397"/>
      <c r="E58" s="397"/>
      <c r="F58" s="397"/>
      <c r="G58" s="397"/>
      <c r="H58" s="397"/>
      <c r="I58" s="397"/>
      <c r="J58" s="397"/>
      <c r="K58" s="397"/>
      <c r="L58" s="397"/>
      <c r="M58" s="397"/>
    </row>
    <row r="59" spans="1:13" x14ac:dyDescent="0.25">
      <c r="A59" s="397"/>
      <c r="B59" s="397"/>
      <c r="C59" s="397"/>
      <c r="D59" s="397"/>
      <c r="E59" s="397"/>
      <c r="F59" s="397"/>
      <c r="G59" s="397"/>
      <c r="H59" s="397"/>
      <c r="I59" s="397"/>
      <c r="J59" s="397"/>
      <c r="K59" s="397"/>
      <c r="L59" s="397"/>
      <c r="M59" s="397"/>
    </row>
    <row r="60" spans="1:13" x14ac:dyDescent="0.25">
      <c r="A60" s="397"/>
      <c r="B60" s="397"/>
      <c r="C60" s="397"/>
      <c r="D60" s="397"/>
      <c r="E60" s="397"/>
      <c r="F60" s="397"/>
      <c r="G60" s="397"/>
      <c r="H60" s="397"/>
      <c r="I60" s="397"/>
      <c r="J60" s="397"/>
      <c r="K60" s="397"/>
      <c r="L60" s="397"/>
      <c r="M60" s="397"/>
    </row>
    <row r="61" spans="1:13" x14ac:dyDescent="0.25">
      <c r="A61" s="397"/>
      <c r="B61" s="397"/>
      <c r="C61" s="397"/>
      <c r="D61" s="397"/>
      <c r="E61" s="397"/>
      <c r="F61" s="397"/>
      <c r="G61" s="397"/>
      <c r="H61" s="397"/>
      <c r="I61" s="397"/>
      <c r="J61" s="397"/>
      <c r="K61" s="397"/>
      <c r="L61" s="397"/>
      <c r="M61" s="397"/>
    </row>
    <row r="62" spans="1:13" x14ac:dyDescent="0.25">
      <c r="A62" s="397"/>
      <c r="B62" s="397"/>
      <c r="C62" s="397"/>
      <c r="D62" s="397"/>
      <c r="E62" s="397"/>
      <c r="F62" s="397"/>
      <c r="G62" s="397"/>
      <c r="H62" s="397"/>
      <c r="I62" s="397"/>
      <c r="J62" s="397"/>
      <c r="K62" s="397"/>
      <c r="L62" s="397"/>
      <c r="M62" s="397"/>
    </row>
    <row r="63" spans="1:13" x14ac:dyDescent="0.25">
      <c r="A63" s="397"/>
      <c r="B63" s="397"/>
      <c r="C63" s="397"/>
      <c r="D63" s="397"/>
      <c r="E63" s="397"/>
      <c r="F63" s="397"/>
      <c r="G63" s="397"/>
      <c r="H63" s="397"/>
      <c r="I63" s="397"/>
      <c r="J63" s="397"/>
      <c r="K63" s="397"/>
      <c r="L63" s="397"/>
      <c r="M63" s="397"/>
    </row>
    <row r="64" spans="1:13" x14ac:dyDescent="0.25">
      <c r="A64" s="397"/>
      <c r="B64" s="397"/>
      <c r="C64" s="397"/>
      <c r="D64" s="397"/>
      <c r="E64" s="397"/>
      <c r="F64" s="397"/>
      <c r="G64" s="397"/>
      <c r="H64" s="397"/>
      <c r="I64" s="397"/>
      <c r="J64" s="397"/>
      <c r="K64" s="397"/>
      <c r="L64" s="397"/>
      <c r="M64" s="397"/>
    </row>
    <row r="65" spans="1:13" x14ac:dyDescent="0.25">
      <c r="A65" s="397"/>
      <c r="B65" s="397"/>
      <c r="C65" s="397"/>
      <c r="D65" s="397"/>
      <c r="E65" s="397"/>
      <c r="F65" s="397"/>
      <c r="G65" s="397"/>
      <c r="H65" s="397"/>
      <c r="I65" s="397"/>
      <c r="J65" s="397"/>
      <c r="K65" s="397"/>
      <c r="L65" s="397"/>
      <c r="M65" s="397"/>
    </row>
    <row r="66" spans="1:13" x14ac:dyDescent="0.25">
      <c r="A66" s="397"/>
      <c r="B66" s="397"/>
      <c r="C66" s="397"/>
      <c r="D66" s="397"/>
      <c r="E66" s="397"/>
      <c r="F66" s="397"/>
      <c r="G66" s="397"/>
      <c r="H66" s="397"/>
      <c r="I66" s="397"/>
      <c r="J66" s="397"/>
      <c r="K66" s="397"/>
      <c r="L66" s="397"/>
      <c r="M66" s="397"/>
    </row>
    <row r="67" spans="1:13" ht="15" customHeight="1" x14ac:dyDescent="0.25">
      <c r="A67" s="397"/>
      <c r="B67" s="397"/>
      <c r="C67" s="397"/>
      <c r="D67" s="397"/>
      <c r="E67" s="397"/>
      <c r="F67" s="397"/>
      <c r="G67" s="397"/>
      <c r="H67" s="397"/>
      <c r="I67" s="397"/>
      <c r="J67" s="397"/>
      <c r="K67" s="397"/>
      <c r="L67" s="397"/>
      <c r="M67" s="397"/>
    </row>
    <row r="68" spans="1:13" x14ac:dyDescent="0.25">
      <c r="A68" s="37"/>
      <c r="B68" s="37"/>
      <c r="C68" s="37"/>
      <c r="D68" s="37"/>
      <c r="E68" s="37"/>
      <c r="F68" s="37"/>
      <c r="G68" s="37"/>
      <c r="H68" s="37"/>
      <c r="I68" s="37"/>
      <c r="J68" s="37"/>
      <c r="K68" s="37"/>
      <c r="L68" s="37"/>
      <c r="M68" s="37"/>
    </row>
    <row r="69" spans="1:13" x14ac:dyDescent="0.25">
      <c r="A69" s="30"/>
      <c r="B69" s="30"/>
      <c r="C69" s="30"/>
      <c r="D69" s="30"/>
      <c r="E69" s="30"/>
      <c r="F69" s="30"/>
      <c r="G69" s="30"/>
      <c r="H69" s="30"/>
      <c r="I69" s="30"/>
      <c r="J69" s="30"/>
      <c r="K69" s="30"/>
      <c r="L69" s="30"/>
      <c r="M69" s="30"/>
    </row>
    <row r="70" spans="1:13" ht="15" customHeight="1" x14ac:dyDescent="0.25">
      <c r="A70" s="407" t="s">
        <v>566</v>
      </c>
      <c r="B70" s="407"/>
      <c r="C70" s="407"/>
      <c r="D70" s="407"/>
      <c r="E70" s="407"/>
      <c r="F70" s="407"/>
      <c r="G70" s="407"/>
      <c r="H70" s="407"/>
      <c r="I70" s="407"/>
      <c r="J70" s="407"/>
      <c r="K70" s="407"/>
      <c r="L70" s="407"/>
      <c r="M70" s="407"/>
    </row>
    <row r="71" spans="1:13" x14ac:dyDescent="0.25">
      <c r="A71" s="407"/>
      <c r="B71" s="407"/>
      <c r="C71" s="407"/>
      <c r="D71" s="407"/>
      <c r="E71" s="407"/>
      <c r="F71" s="407"/>
      <c r="G71" s="407"/>
      <c r="H71" s="407"/>
      <c r="I71" s="407"/>
      <c r="J71" s="407"/>
      <c r="K71" s="407"/>
      <c r="L71" s="407"/>
      <c r="M71" s="407"/>
    </row>
    <row r="72" spans="1:13" x14ac:dyDescent="0.25">
      <c r="A72" s="30"/>
      <c r="B72" s="30"/>
      <c r="C72" s="30"/>
      <c r="D72" s="30"/>
      <c r="E72" s="30"/>
      <c r="F72" s="30"/>
      <c r="G72" s="30"/>
      <c r="H72" s="30"/>
      <c r="I72" s="30"/>
      <c r="J72" s="30"/>
      <c r="K72" s="30"/>
      <c r="L72" s="30"/>
      <c r="M72" s="30"/>
    </row>
    <row r="73" spans="1:13" x14ac:dyDescent="0.25">
      <c r="A73" s="30"/>
      <c r="B73" s="30"/>
      <c r="C73" s="30"/>
      <c r="D73" s="30"/>
      <c r="E73" s="30"/>
      <c r="F73" s="30"/>
      <c r="G73" s="30"/>
      <c r="H73" s="30"/>
      <c r="I73" s="30"/>
      <c r="J73" s="30"/>
      <c r="K73" s="30"/>
      <c r="L73" s="30"/>
      <c r="M73" s="30"/>
    </row>
    <row r="74" spans="1:13" x14ac:dyDescent="0.25">
      <c r="A74" s="30"/>
      <c r="B74" s="30"/>
      <c r="C74" s="30"/>
      <c r="D74" s="30"/>
      <c r="E74" s="30"/>
      <c r="F74" s="30"/>
      <c r="G74" s="30"/>
      <c r="H74" s="30"/>
      <c r="I74" s="30"/>
      <c r="J74" s="30"/>
      <c r="K74" s="30"/>
      <c r="L74" s="30"/>
      <c r="M74" s="30"/>
    </row>
    <row r="75" spans="1:13" x14ac:dyDescent="0.25">
      <c r="A75" s="30"/>
      <c r="B75" s="30"/>
      <c r="C75" s="30"/>
      <c r="D75" s="30"/>
      <c r="E75" s="30"/>
      <c r="F75" s="30"/>
      <c r="G75" s="30"/>
      <c r="H75" s="30"/>
      <c r="I75" s="30"/>
      <c r="J75" s="30"/>
      <c r="K75" s="30"/>
      <c r="L75" s="30"/>
      <c r="M75" s="30"/>
    </row>
    <row r="76" spans="1:13" x14ac:dyDescent="0.25">
      <c r="A76" s="30"/>
      <c r="B76" s="30"/>
      <c r="C76" s="30"/>
      <c r="D76" s="30"/>
      <c r="E76" s="30"/>
      <c r="F76" s="30"/>
      <c r="G76" s="30"/>
      <c r="H76" s="30"/>
      <c r="I76" s="30"/>
      <c r="J76" s="30"/>
      <c r="K76" s="30"/>
      <c r="L76" s="30"/>
      <c r="M76" s="30"/>
    </row>
  </sheetData>
  <sheetProtection algorithmName="SHA-512" hashValue="GK2wLglQHOUHRqzeVAeEPBHSbFJMGujtZXscPh4dINlbEItSbqs0szdKLc0A3oqIO0nVduMnvZydH00ie+L9Ug==" saltValue="mBSYxIa14j4EJUESqB9P7w==" spinCount="100000" sheet="1" objects="1" scenarios="1"/>
  <customSheetViews>
    <customSheetView guid="{13810DCC-AA08-45AA-A2EB-614B3F1533B3}" showGridLines="0">
      <pane ySplit="4" topLeftCell="A17" activePane="bottomLeft" state="frozen"/>
      <selection pane="bottomLeft" activeCell="J37" sqref="J37"/>
      <pageMargins left="0.7" right="0.7" top="0.75" bottom="0.75" header="0.3" footer="0.3"/>
      <pageSetup orientation="portrait" horizontalDpi="1200" verticalDpi="1200" r:id="rId1"/>
    </customSheetView>
  </customSheetViews>
  <mergeCells count="8">
    <mergeCell ref="A70:M71"/>
    <mergeCell ref="A56:M67"/>
    <mergeCell ref="A32:M36"/>
    <mergeCell ref="A51:M53"/>
    <mergeCell ref="A7:M8"/>
    <mergeCell ref="A39:M42"/>
    <mergeCell ref="A10:M13"/>
    <mergeCell ref="A15:M24"/>
  </mergeCells>
  <pageMargins left="0.7" right="0.7" top="0.75" bottom="0.75" header="0.3" footer="0.3"/>
  <pageSetup orientation="portrait"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CC5CA"/>
  </sheetPr>
  <dimension ref="A1:M71"/>
  <sheetViews>
    <sheetView showGridLines="0" zoomScaleNormal="100" workbookViewId="0">
      <pane ySplit="4" topLeftCell="A77" activePane="bottomLeft" state="frozen"/>
      <selection pane="bottomLeft"/>
    </sheetView>
  </sheetViews>
  <sheetFormatPr defaultColWidth="9.140625" defaultRowHeight="15" x14ac:dyDescent="0.25"/>
  <cols>
    <col min="1" max="1" width="4" customWidth="1"/>
    <col min="2" max="2" width="5.5703125" customWidth="1"/>
    <col min="3" max="3" width="18.42578125" customWidth="1"/>
    <col min="14" max="20" width="18" customWidth="1"/>
  </cols>
  <sheetData>
    <row r="1" spans="1:13" ht="18.75" x14ac:dyDescent="0.3">
      <c r="A1" s="2" t="str">
        <f>'Cover and Instructions'!A1</f>
        <v>Georgia Traditional Medicaid (Fee-for-Service) MHPAEA Parity</v>
      </c>
      <c r="M1" s="42" t="s">
        <v>524</v>
      </c>
    </row>
    <row r="2" spans="1:13" ht="26.25" x14ac:dyDescent="0.4">
      <c r="A2" s="3" t="s">
        <v>16</v>
      </c>
    </row>
    <row r="3" spans="1:13" ht="21" x14ac:dyDescent="0.35">
      <c r="A3" s="7" t="s">
        <v>77</v>
      </c>
    </row>
    <row r="5" spans="1:13" x14ac:dyDescent="0.25">
      <c r="A5" s="12" t="s">
        <v>565</v>
      </c>
    </row>
    <row r="6" spans="1:13" x14ac:dyDescent="0.25">
      <c r="A6" s="8"/>
    </row>
    <row r="7" spans="1:13" ht="15" customHeight="1" x14ac:dyDescent="0.25">
      <c r="A7" s="393" t="s">
        <v>91</v>
      </c>
      <c r="B7" s="393"/>
      <c r="C7" s="393"/>
      <c r="D7" s="393"/>
      <c r="E7" s="393"/>
      <c r="F7" s="393"/>
      <c r="G7" s="393"/>
      <c r="H7" s="393"/>
      <c r="I7" s="393"/>
      <c r="J7" s="393"/>
      <c r="K7" s="393"/>
      <c r="L7" s="393"/>
      <c r="M7" s="393"/>
    </row>
    <row r="8" spans="1:13" x14ac:dyDescent="0.25">
      <c r="A8" s="393"/>
      <c r="B8" s="393"/>
      <c r="C8" s="393"/>
      <c r="D8" s="393"/>
      <c r="E8" s="393"/>
      <c r="F8" s="393"/>
      <c r="G8" s="393"/>
      <c r="H8" s="393"/>
      <c r="I8" s="393"/>
      <c r="J8" s="393"/>
      <c r="K8" s="393"/>
      <c r="L8" s="393"/>
      <c r="M8" s="393"/>
    </row>
    <row r="9" spans="1:13" x14ac:dyDescent="0.25">
      <c r="A9" s="393"/>
      <c r="B9" s="393"/>
      <c r="C9" s="393"/>
      <c r="D9" s="393"/>
      <c r="E9" s="393"/>
      <c r="F9" s="393"/>
      <c r="G9" s="393"/>
      <c r="H9" s="393"/>
      <c r="I9" s="393"/>
      <c r="J9" s="393"/>
      <c r="K9" s="393"/>
      <c r="L9" s="393"/>
      <c r="M9" s="393"/>
    </row>
    <row r="10" spans="1:13" x14ac:dyDescent="0.25">
      <c r="A10" s="393"/>
      <c r="B10" s="393"/>
      <c r="C10" s="393"/>
      <c r="D10" s="393"/>
      <c r="E10" s="393"/>
      <c r="F10" s="393"/>
      <c r="G10" s="393"/>
      <c r="H10" s="393"/>
      <c r="I10" s="393"/>
      <c r="J10" s="393"/>
      <c r="K10" s="393"/>
      <c r="L10" s="393"/>
      <c r="M10" s="393"/>
    </row>
    <row r="11" spans="1:13" x14ac:dyDescent="0.25">
      <c r="A11" s="393"/>
      <c r="B11" s="393"/>
      <c r="C11" s="393"/>
      <c r="D11" s="393"/>
      <c r="E11" s="393"/>
      <c r="F11" s="393"/>
      <c r="G11" s="393"/>
      <c r="H11" s="393"/>
      <c r="I11" s="393"/>
      <c r="J11" s="393"/>
      <c r="K11" s="393"/>
      <c r="L11" s="393"/>
      <c r="M11" s="393"/>
    </row>
    <row r="13" spans="1:13" x14ac:dyDescent="0.25">
      <c r="A13" s="409" t="s">
        <v>485</v>
      </c>
      <c r="B13" s="409"/>
      <c r="C13" s="409"/>
      <c r="D13" s="409"/>
      <c r="E13" s="409"/>
      <c r="F13" s="409"/>
      <c r="G13" s="409"/>
      <c r="H13" s="409"/>
      <c r="I13" s="409"/>
      <c r="J13" s="409"/>
      <c r="K13" s="409"/>
      <c r="L13" s="409"/>
      <c r="M13" s="409"/>
    </row>
    <row r="14" spans="1:13" x14ac:dyDescent="0.25">
      <c r="A14" s="409"/>
      <c r="B14" s="409"/>
      <c r="C14" s="409"/>
      <c r="D14" s="409"/>
      <c r="E14" s="409"/>
      <c r="F14" s="409"/>
      <c r="G14" s="409"/>
      <c r="H14" s="409"/>
      <c r="I14" s="409"/>
      <c r="J14" s="409"/>
      <c r="K14" s="409"/>
      <c r="L14" s="409"/>
      <c r="M14" s="409"/>
    </row>
    <row r="15" spans="1:13" x14ac:dyDescent="0.25">
      <c r="A15" s="409"/>
      <c r="B15" s="409"/>
      <c r="C15" s="409"/>
      <c r="D15" s="409"/>
      <c r="E15" s="409"/>
      <c r="F15" s="409"/>
      <c r="G15" s="409"/>
      <c r="H15" s="409"/>
      <c r="I15" s="409"/>
      <c r="J15" s="409"/>
      <c r="K15" s="409"/>
      <c r="L15" s="409"/>
      <c r="M15" s="409"/>
    </row>
    <row r="16" spans="1:13" x14ac:dyDescent="0.25">
      <c r="A16" s="409"/>
      <c r="B16" s="409"/>
      <c r="C16" s="409"/>
      <c r="D16" s="409"/>
      <c r="E16" s="409"/>
      <c r="F16" s="409"/>
      <c r="G16" s="409"/>
      <c r="H16" s="409"/>
      <c r="I16" s="409"/>
      <c r="J16" s="409"/>
      <c r="K16" s="409"/>
      <c r="L16" s="409"/>
      <c r="M16" s="409"/>
    </row>
    <row r="17" spans="1:13" x14ac:dyDescent="0.25">
      <c r="A17" s="6"/>
      <c r="B17" s="6"/>
      <c r="C17" s="6"/>
      <c r="D17" s="6"/>
      <c r="E17" s="6"/>
      <c r="F17" s="6"/>
      <c r="G17" s="6"/>
      <c r="H17" s="6"/>
      <c r="I17" s="6"/>
      <c r="J17" s="6"/>
      <c r="K17" s="6"/>
      <c r="L17" s="6"/>
      <c r="M17" s="6"/>
    </row>
    <row r="18" spans="1:13" x14ac:dyDescent="0.25">
      <c r="A18" s="409" t="s">
        <v>583</v>
      </c>
      <c r="B18" s="409"/>
      <c r="C18" s="409"/>
      <c r="D18" s="409"/>
      <c r="E18" s="409"/>
      <c r="F18" s="409"/>
      <c r="G18" s="409"/>
      <c r="H18" s="409"/>
      <c r="I18" s="409"/>
      <c r="J18" s="409"/>
      <c r="K18" s="409"/>
      <c r="L18" s="409"/>
      <c r="M18" s="409"/>
    </row>
    <row r="19" spans="1:13" x14ac:dyDescent="0.25">
      <c r="A19" s="409"/>
      <c r="B19" s="409"/>
      <c r="C19" s="409"/>
      <c r="D19" s="409"/>
      <c r="E19" s="409"/>
      <c r="F19" s="409"/>
      <c r="G19" s="409"/>
      <c r="H19" s="409"/>
      <c r="I19" s="409"/>
      <c r="J19" s="409"/>
      <c r="K19" s="409"/>
      <c r="L19" s="409"/>
      <c r="M19" s="409"/>
    </row>
    <row r="20" spans="1:13" x14ac:dyDescent="0.25">
      <c r="A20" s="409"/>
      <c r="B20" s="409"/>
      <c r="C20" s="409"/>
      <c r="D20" s="409"/>
      <c r="E20" s="409"/>
      <c r="F20" s="409"/>
      <c r="G20" s="409"/>
      <c r="H20" s="409"/>
      <c r="I20" s="409"/>
      <c r="J20" s="409"/>
      <c r="K20" s="409"/>
      <c r="L20" s="409"/>
      <c r="M20" s="409"/>
    </row>
    <row r="21" spans="1:13" x14ac:dyDescent="0.25">
      <c r="A21" s="409"/>
      <c r="B21" s="409"/>
      <c r="C21" s="409"/>
      <c r="D21" s="409"/>
      <c r="E21" s="409"/>
      <c r="F21" s="409"/>
      <c r="G21" s="409"/>
      <c r="H21" s="409"/>
      <c r="I21" s="409"/>
      <c r="J21" s="409"/>
      <c r="K21" s="409"/>
      <c r="L21" s="409"/>
      <c r="M21" s="409"/>
    </row>
    <row r="22" spans="1:13" x14ac:dyDescent="0.25">
      <c r="A22" s="409"/>
      <c r="B22" s="409"/>
      <c r="C22" s="409"/>
      <c r="D22" s="409"/>
      <c r="E22" s="409"/>
      <c r="F22" s="409"/>
      <c r="G22" s="409"/>
      <c r="H22" s="409"/>
      <c r="I22" s="409"/>
      <c r="J22" s="409"/>
      <c r="K22" s="409"/>
      <c r="L22" s="409"/>
      <c r="M22" s="409"/>
    </row>
    <row r="23" spans="1:13" x14ac:dyDescent="0.25">
      <c r="A23" s="409"/>
      <c r="B23" s="409"/>
      <c r="C23" s="409"/>
      <c r="D23" s="409"/>
      <c r="E23" s="409"/>
      <c r="F23" s="409"/>
      <c r="G23" s="409"/>
      <c r="H23" s="409"/>
      <c r="I23" s="409"/>
      <c r="J23" s="409"/>
      <c r="K23" s="409"/>
      <c r="L23" s="409"/>
      <c r="M23" s="409"/>
    </row>
    <row r="24" spans="1:13" x14ac:dyDescent="0.25">
      <c r="A24" s="409"/>
      <c r="B24" s="409"/>
      <c r="C24" s="409"/>
      <c r="D24" s="409"/>
      <c r="E24" s="409"/>
      <c r="F24" s="409"/>
      <c r="G24" s="409"/>
      <c r="H24" s="409"/>
      <c r="I24" s="409"/>
      <c r="J24" s="409"/>
      <c r="K24" s="409"/>
      <c r="L24" s="409"/>
      <c r="M24" s="409"/>
    </row>
    <row r="25" spans="1:13" x14ac:dyDescent="0.25">
      <c r="A25" s="409"/>
      <c r="B25" s="409"/>
      <c r="C25" s="409"/>
      <c r="D25" s="409"/>
      <c r="E25" s="409"/>
      <c r="F25" s="409"/>
      <c r="G25" s="409"/>
      <c r="H25" s="409"/>
      <c r="I25" s="409"/>
      <c r="J25" s="409"/>
      <c r="K25" s="409"/>
      <c r="L25" s="409"/>
      <c r="M25" s="409"/>
    </row>
    <row r="26" spans="1:13" x14ac:dyDescent="0.25">
      <c r="A26" s="409"/>
      <c r="B26" s="409"/>
      <c r="C26" s="409"/>
      <c r="D26" s="409"/>
      <c r="E26" s="409"/>
      <c r="F26" s="409"/>
      <c r="G26" s="409"/>
      <c r="H26" s="409"/>
      <c r="I26" s="409"/>
      <c r="J26" s="409"/>
      <c r="K26" s="409"/>
      <c r="L26" s="409"/>
      <c r="M26" s="409"/>
    </row>
    <row r="27" spans="1:13" x14ac:dyDescent="0.25">
      <c r="A27" s="409"/>
      <c r="B27" s="409"/>
      <c r="C27" s="409"/>
      <c r="D27" s="409"/>
      <c r="E27" s="409"/>
      <c r="F27" s="409"/>
      <c r="G27" s="409"/>
      <c r="H27" s="409"/>
      <c r="I27" s="409"/>
      <c r="J27" s="409"/>
      <c r="K27" s="409"/>
      <c r="L27" s="409"/>
      <c r="M27" s="409"/>
    </row>
    <row r="29" spans="1:13" x14ac:dyDescent="0.25">
      <c r="A29" s="12" t="s">
        <v>570</v>
      </c>
    </row>
    <row r="31" spans="1:13" x14ac:dyDescent="0.25">
      <c r="A31" s="1" t="s">
        <v>60</v>
      </c>
    </row>
    <row r="32" spans="1:13" x14ac:dyDescent="0.25">
      <c r="A32" t="s">
        <v>62</v>
      </c>
    </row>
    <row r="34" spans="1:13" x14ac:dyDescent="0.25">
      <c r="A34" s="1" t="s">
        <v>30</v>
      </c>
    </row>
    <row r="35" spans="1:13" ht="15" customHeight="1" x14ac:dyDescent="0.25">
      <c r="A35" s="393" t="s">
        <v>584</v>
      </c>
      <c r="B35" s="393"/>
      <c r="C35" s="393"/>
      <c r="D35" s="393"/>
      <c r="E35" s="393"/>
      <c r="F35" s="393"/>
      <c r="G35" s="393"/>
      <c r="H35" s="393"/>
      <c r="I35" s="393"/>
      <c r="J35" s="393"/>
      <c r="K35" s="393"/>
      <c r="L35" s="393"/>
      <c r="M35" s="393"/>
    </row>
    <row r="36" spans="1:13" x14ac:dyDescent="0.25">
      <c r="A36" s="393"/>
      <c r="B36" s="393"/>
      <c r="C36" s="393"/>
      <c r="D36" s="393"/>
      <c r="E36" s="393"/>
      <c r="F36" s="393"/>
      <c r="G36" s="393"/>
      <c r="H36" s="393"/>
      <c r="I36" s="393"/>
      <c r="J36" s="393"/>
      <c r="K36" s="393"/>
      <c r="L36" s="393"/>
      <c r="M36" s="393"/>
    </row>
    <row r="37" spans="1:13" x14ac:dyDescent="0.25">
      <c r="A37" s="393"/>
      <c r="B37" s="393"/>
      <c r="C37" s="393"/>
      <c r="D37" s="393"/>
      <c r="E37" s="393"/>
      <c r="F37" s="393"/>
      <c r="G37" s="393"/>
      <c r="H37" s="393"/>
      <c r="I37" s="393"/>
      <c r="J37" s="393"/>
      <c r="K37" s="393"/>
      <c r="L37" s="393"/>
      <c r="M37" s="393"/>
    </row>
    <row r="38" spans="1:13" x14ac:dyDescent="0.25">
      <c r="A38" s="393"/>
      <c r="B38" s="393"/>
      <c r="C38" s="393"/>
      <c r="D38" s="393"/>
      <c r="E38" s="393"/>
      <c r="F38" s="393"/>
      <c r="G38" s="393"/>
      <c r="H38" s="393"/>
      <c r="I38" s="393"/>
      <c r="J38" s="393"/>
      <c r="K38" s="393"/>
      <c r="L38" s="393"/>
      <c r="M38" s="393"/>
    </row>
    <row r="39" spans="1:13" x14ac:dyDescent="0.25">
      <c r="A39" s="393"/>
      <c r="B39" s="393"/>
      <c r="C39" s="393"/>
      <c r="D39" s="393"/>
      <c r="E39" s="393"/>
      <c r="F39" s="393"/>
      <c r="G39" s="393"/>
      <c r="H39" s="393"/>
      <c r="I39" s="393"/>
      <c r="J39" s="393"/>
      <c r="K39" s="393"/>
      <c r="L39" s="393"/>
      <c r="M39" s="393"/>
    </row>
    <row r="40" spans="1:13" x14ac:dyDescent="0.25">
      <c r="A40" s="11"/>
      <c r="B40" s="11"/>
      <c r="C40" s="11"/>
      <c r="D40" s="11"/>
      <c r="E40" s="11"/>
      <c r="F40" s="11"/>
      <c r="G40" s="11"/>
      <c r="H40" s="11"/>
      <c r="I40" s="11"/>
      <c r="J40" s="11"/>
      <c r="K40" s="11"/>
      <c r="L40" s="11"/>
      <c r="M40" s="11"/>
    </row>
    <row r="41" spans="1:13" x14ac:dyDescent="0.25">
      <c r="A41" s="1" t="s">
        <v>31</v>
      </c>
    </row>
    <row r="42" spans="1:13" x14ac:dyDescent="0.25">
      <c r="A42" s="393" t="s">
        <v>580</v>
      </c>
      <c r="B42" s="393"/>
      <c r="C42" s="393"/>
      <c r="D42" s="393"/>
      <c r="E42" s="393"/>
      <c r="F42" s="393"/>
      <c r="G42" s="393"/>
      <c r="H42" s="393"/>
      <c r="I42" s="393"/>
      <c r="J42" s="393"/>
      <c r="K42" s="393"/>
      <c r="L42" s="393"/>
      <c r="M42" s="393"/>
    </row>
    <row r="43" spans="1:13" x14ac:dyDescent="0.25">
      <c r="A43" s="393"/>
      <c r="B43" s="393"/>
      <c r="C43" s="393"/>
      <c r="D43" s="393"/>
      <c r="E43" s="393"/>
      <c r="F43" s="393"/>
      <c r="G43" s="393"/>
      <c r="H43" s="393"/>
      <c r="I43" s="393"/>
      <c r="J43" s="393"/>
      <c r="K43" s="393"/>
      <c r="L43" s="393"/>
      <c r="M43" s="393"/>
    </row>
    <row r="44" spans="1:13" x14ac:dyDescent="0.25">
      <c r="A44" s="393"/>
      <c r="B44" s="393"/>
      <c r="C44" s="393"/>
      <c r="D44" s="393"/>
      <c r="E44" s="393"/>
      <c r="F44" s="393"/>
      <c r="G44" s="393"/>
      <c r="H44" s="393"/>
      <c r="I44" s="393"/>
      <c r="J44" s="393"/>
      <c r="K44" s="393"/>
      <c r="L44" s="393"/>
      <c r="M44" s="393"/>
    </row>
    <row r="45" spans="1:13" x14ac:dyDescent="0.25">
      <c r="A45" s="6"/>
      <c r="B45" s="6"/>
      <c r="C45" s="6"/>
      <c r="D45" s="6"/>
      <c r="E45" s="6"/>
      <c r="F45" s="6"/>
      <c r="G45" s="6"/>
      <c r="H45" s="6"/>
      <c r="I45" s="6"/>
      <c r="J45" s="6"/>
      <c r="K45" s="6"/>
      <c r="L45" s="6"/>
      <c r="M45" s="6"/>
    </row>
    <row r="46" spans="1:13" x14ac:dyDescent="0.25">
      <c r="B46" s="5" t="s">
        <v>27</v>
      </c>
      <c r="C46" t="s">
        <v>34</v>
      </c>
    </row>
    <row r="47" spans="1:13" x14ac:dyDescent="0.25">
      <c r="B47" s="5" t="s">
        <v>28</v>
      </c>
      <c r="C47" t="s">
        <v>35</v>
      </c>
    </row>
    <row r="48" spans="1:13" x14ac:dyDescent="0.25">
      <c r="B48" s="5" t="s">
        <v>32</v>
      </c>
      <c r="C48" t="s">
        <v>36</v>
      </c>
    </row>
    <row r="49" spans="1:13" x14ac:dyDescent="0.25">
      <c r="B49" s="5" t="s">
        <v>33</v>
      </c>
      <c r="C49" t="s">
        <v>37</v>
      </c>
    </row>
    <row r="51" spans="1:13" x14ac:dyDescent="0.25">
      <c r="A51" s="12" t="s">
        <v>585</v>
      </c>
    </row>
    <row r="52" spans="1:13" x14ac:dyDescent="0.25">
      <c r="A52" s="397" t="s">
        <v>486</v>
      </c>
      <c r="B52" s="397"/>
      <c r="C52" s="397"/>
      <c r="D52" s="397"/>
      <c r="E52" s="397"/>
      <c r="F52" s="397"/>
      <c r="G52" s="397"/>
      <c r="H52" s="397"/>
      <c r="I52" s="397"/>
      <c r="J52" s="397"/>
      <c r="K52" s="397"/>
      <c r="L52" s="397"/>
      <c r="M52" s="397"/>
    </row>
    <row r="53" spans="1:13" x14ac:dyDescent="0.25">
      <c r="A53" s="397"/>
      <c r="B53" s="397"/>
      <c r="C53" s="397"/>
      <c r="D53" s="397"/>
      <c r="E53" s="397"/>
      <c r="F53" s="397"/>
      <c r="G53" s="397"/>
      <c r="H53" s="397"/>
      <c r="I53" s="397"/>
      <c r="J53" s="397"/>
      <c r="K53" s="397"/>
      <c r="L53" s="397"/>
      <c r="M53" s="397"/>
    </row>
    <row r="54" spans="1:13" x14ac:dyDescent="0.25">
      <c r="A54" s="397"/>
      <c r="B54" s="397"/>
      <c r="C54" s="397"/>
      <c r="D54" s="397"/>
      <c r="E54" s="397"/>
      <c r="F54" s="397"/>
      <c r="G54" s="397"/>
      <c r="H54" s="397"/>
      <c r="I54" s="397"/>
      <c r="J54" s="397"/>
      <c r="K54" s="397"/>
      <c r="L54" s="397"/>
      <c r="M54" s="397"/>
    </row>
    <row r="55" spans="1:13" x14ac:dyDescent="0.25">
      <c r="A55" s="397"/>
      <c r="B55" s="397"/>
      <c r="C55" s="397"/>
      <c r="D55" s="397"/>
      <c r="E55" s="397"/>
      <c r="F55" s="397"/>
      <c r="G55" s="397"/>
      <c r="H55" s="397"/>
      <c r="I55" s="397"/>
      <c r="J55" s="397"/>
      <c r="K55" s="397"/>
      <c r="L55" s="397"/>
      <c r="M55" s="397"/>
    </row>
    <row r="56" spans="1:13" x14ac:dyDescent="0.25">
      <c r="A56" s="397"/>
      <c r="B56" s="397"/>
      <c r="C56" s="397"/>
      <c r="D56" s="397"/>
      <c r="E56" s="397"/>
      <c r="F56" s="397"/>
      <c r="G56" s="397"/>
      <c r="H56" s="397"/>
      <c r="I56" s="397"/>
      <c r="J56" s="397"/>
      <c r="K56" s="397"/>
      <c r="L56" s="397"/>
      <c r="M56" s="397"/>
    </row>
    <row r="57" spans="1:13" x14ac:dyDescent="0.25">
      <c r="A57" s="397"/>
      <c r="B57" s="397"/>
      <c r="C57" s="397"/>
      <c r="D57" s="397"/>
      <c r="E57" s="397"/>
      <c r="F57" s="397"/>
      <c r="G57" s="397"/>
      <c r="H57" s="397"/>
      <c r="I57" s="397"/>
      <c r="J57" s="397"/>
      <c r="K57" s="397"/>
      <c r="L57" s="397"/>
      <c r="M57" s="397"/>
    </row>
    <row r="58" spans="1:13" x14ac:dyDescent="0.25">
      <c r="A58" s="397"/>
      <c r="B58" s="397"/>
      <c r="C58" s="397"/>
      <c r="D58" s="397"/>
      <c r="E58" s="397"/>
      <c r="F58" s="397"/>
      <c r="G58" s="397"/>
      <c r="H58" s="397"/>
      <c r="I58" s="397"/>
      <c r="J58" s="397"/>
      <c r="K58" s="397"/>
      <c r="L58" s="397"/>
      <c r="M58" s="397"/>
    </row>
    <row r="60" spans="1:13" x14ac:dyDescent="0.25">
      <c r="A60" s="408" t="s">
        <v>320</v>
      </c>
      <c r="B60" s="408"/>
      <c r="C60" s="408"/>
      <c r="D60" s="408"/>
      <c r="E60" s="408"/>
      <c r="F60" s="408"/>
      <c r="G60" s="408"/>
      <c r="H60" s="408"/>
      <c r="I60" s="408"/>
      <c r="J60" s="408"/>
      <c r="K60" s="408"/>
      <c r="L60" s="408"/>
      <c r="M60" s="408"/>
    </row>
    <row r="61" spans="1:13" x14ac:dyDescent="0.25">
      <c r="A61" s="408"/>
      <c r="B61" s="408"/>
      <c r="C61" s="408"/>
      <c r="D61" s="408"/>
      <c r="E61" s="408"/>
      <c r="F61" s="408"/>
      <c r="G61" s="408"/>
      <c r="H61" s="408"/>
      <c r="I61" s="408"/>
      <c r="J61" s="408"/>
      <c r="K61" s="408"/>
      <c r="L61" s="408"/>
      <c r="M61" s="408"/>
    </row>
    <row r="62" spans="1:13" x14ac:dyDescent="0.25">
      <c r="A62" s="408"/>
      <c r="B62" s="408"/>
      <c r="C62" s="408"/>
      <c r="D62" s="408"/>
      <c r="E62" s="408"/>
      <c r="F62" s="408"/>
      <c r="G62" s="408"/>
      <c r="H62" s="408"/>
      <c r="I62" s="408"/>
      <c r="J62" s="408"/>
      <c r="K62" s="408"/>
      <c r="L62" s="408"/>
      <c r="M62" s="408"/>
    </row>
    <row r="64" spans="1:13" ht="15" customHeight="1" x14ac:dyDescent="0.25">
      <c r="A64" s="397" t="s">
        <v>525</v>
      </c>
      <c r="B64" s="397"/>
      <c r="C64" s="397"/>
      <c r="D64" s="397"/>
      <c r="E64" s="397"/>
      <c r="F64" s="397"/>
      <c r="G64" s="397"/>
      <c r="H64" s="397"/>
      <c r="I64" s="397"/>
      <c r="J64" s="397"/>
      <c r="K64" s="397"/>
      <c r="L64" s="397"/>
      <c r="M64" s="397"/>
    </row>
    <row r="65" spans="1:13" x14ac:dyDescent="0.25">
      <c r="A65" s="397"/>
      <c r="B65" s="397"/>
      <c r="C65" s="397"/>
      <c r="D65" s="397"/>
      <c r="E65" s="397"/>
      <c r="F65" s="397"/>
      <c r="G65" s="397"/>
      <c r="H65" s="397"/>
      <c r="I65" s="397"/>
      <c r="J65" s="397"/>
      <c r="K65" s="397"/>
      <c r="L65" s="397"/>
      <c r="M65" s="397"/>
    </row>
    <row r="66" spans="1:13" x14ac:dyDescent="0.25">
      <c r="A66" s="397"/>
      <c r="B66" s="397"/>
      <c r="C66" s="397"/>
      <c r="D66" s="397"/>
      <c r="E66" s="397"/>
      <c r="F66" s="397"/>
      <c r="G66" s="397"/>
      <c r="H66" s="397"/>
      <c r="I66" s="397"/>
      <c r="J66" s="397"/>
      <c r="K66" s="397"/>
      <c r="L66" s="397"/>
      <c r="M66" s="397"/>
    </row>
    <row r="67" spans="1:13" x14ac:dyDescent="0.25">
      <c r="A67" s="397"/>
      <c r="B67" s="397"/>
      <c r="C67" s="397"/>
      <c r="D67" s="397"/>
      <c r="E67" s="397"/>
      <c r="F67" s="397"/>
      <c r="G67" s="397"/>
      <c r="H67" s="397"/>
      <c r="I67" s="397"/>
      <c r="J67" s="397"/>
      <c r="K67" s="397"/>
      <c r="L67" s="397"/>
      <c r="M67" s="397"/>
    </row>
    <row r="70" spans="1:13" ht="15" customHeight="1" x14ac:dyDescent="0.25">
      <c r="A70" s="407" t="s">
        <v>566</v>
      </c>
      <c r="B70" s="407"/>
      <c r="C70" s="407"/>
      <c r="D70" s="407"/>
      <c r="E70" s="407"/>
      <c r="F70" s="407"/>
      <c r="G70" s="407"/>
      <c r="H70" s="407"/>
      <c r="I70" s="407"/>
      <c r="J70" s="407"/>
      <c r="K70" s="407"/>
      <c r="L70" s="407"/>
      <c r="M70" s="407"/>
    </row>
    <row r="71" spans="1:13" x14ac:dyDescent="0.25">
      <c r="A71" s="407"/>
      <c r="B71" s="407"/>
      <c r="C71" s="407"/>
      <c r="D71" s="407"/>
      <c r="E71" s="407"/>
      <c r="F71" s="407"/>
      <c r="G71" s="407"/>
      <c r="H71" s="407"/>
      <c r="I71" s="407"/>
      <c r="J71" s="407"/>
      <c r="K71" s="407"/>
      <c r="L71" s="407"/>
      <c r="M71" s="407"/>
    </row>
  </sheetData>
  <sheetProtection algorithmName="SHA-512" hashValue="+PvBrBkdPK+TLoVfVkny2FE8iuv7nXmBQsEbb1iY7G/ZqeLoqwHNqwZsXPxHHK3bKQJDMeZBi4J4Pv26OB/txw==" saltValue="B4Hm8S5UI6HZpggcvtvfGA==" spinCount="100000" sheet="1" objects="1" scenarios="1"/>
  <customSheetViews>
    <customSheetView guid="{13810DCC-AA08-45AA-A2EB-614B3F1533B3}" showGridLines="0">
      <pane ySplit="4" topLeftCell="A17" activePane="bottomLeft" state="frozen"/>
      <selection pane="bottomLeft" activeCell="D43" sqref="D43"/>
      <pageMargins left="0.7" right="0.7" top="0.75" bottom="0.75" header="0.3" footer="0.3"/>
      <pageSetup orientation="portrait" horizontalDpi="1200" verticalDpi="1200" r:id="rId1"/>
    </customSheetView>
  </customSheetViews>
  <mergeCells count="9">
    <mergeCell ref="A70:M71"/>
    <mergeCell ref="A64:M67"/>
    <mergeCell ref="A60:M62"/>
    <mergeCell ref="A42:M44"/>
    <mergeCell ref="A7:M11"/>
    <mergeCell ref="A35:M39"/>
    <mergeCell ref="A13:M16"/>
    <mergeCell ref="A18:M27"/>
    <mergeCell ref="A52:M58"/>
  </mergeCells>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CC5CA"/>
  </sheetPr>
  <dimension ref="A1:M114"/>
  <sheetViews>
    <sheetView showGridLines="0" workbookViewId="0">
      <pane ySplit="4" topLeftCell="A5" activePane="bottomLeft" state="frozen"/>
      <selection pane="bottomLeft" activeCell="A6" sqref="A6:XFD6"/>
    </sheetView>
  </sheetViews>
  <sheetFormatPr defaultRowHeight="15" x14ac:dyDescent="0.25"/>
  <cols>
    <col min="1" max="1" width="5.140625" customWidth="1"/>
    <col min="2" max="2" width="4.5703125" customWidth="1"/>
    <col min="4" max="4" width="10.28515625" customWidth="1"/>
    <col min="5" max="6" width="10.85546875" customWidth="1"/>
    <col min="7" max="10" width="11.140625" customWidth="1"/>
  </cols>
  <sheetData>
    <row r="1" spans="1:13" ht="18.75" x14ac:dyDescent="0.3">
      <c r="A1" s="2" t="str">
        <f>'Cover and Instructions'!A1</f>
        <v>Georgia Traditional Medicaid (Fee-for-Service) MHPAEA Parity</v>
      </c>
      <c r="M1" s="42" t="s">
        <v>524</v>
      </c>
    </row>
    <row r="2" spans="1:13" ht="26.25" x14ac:dyDescent="0.4">
      <c r="A2" s="3" t="s">
        <v>16</v>
      </c>
    </row>
    <row r="3" spans="1:13" ht="21" x14ac:dyDescent="0.35">
      <c r="A3" s="7" t="s">
        <v>79</v>
      </c>
    </row>
    <row r="5" spans="1:13" x14ac:dyDescent="0.25">
      <c r="A5" s="12" t="s">
        <v>565</v>
      </c>
    </row>
    <row r="7" spans="1:13" ht="15" customHeight="1" x14ac:dyDescent="0.25">
      <c r="A7" s="393" t="s">
        <v>91</v>
      </c>
      <c r="B7" s="393"/>
      <c r="C7" s="393"/>
      <c r="D7" s="393"/>
      <c r="E7" s="393"/>
      <c r="F7" s="393"/>
      <c r="G7" s="393"/>
      <c r="H7" s="393"/>
      <c r="I7" s="393"/>
      <c r="J7" s="393"/>
      <c r="K7" s="393"/>
      <c r="L7" s="393"/>
      <c r="M7" s="393"/>
    </row>
    <row r="8" spans="1:13" x14ac:dyDescent="0.25">
      <c r="A8" s="393"/>
      <c r="B8" s="393"/>
      <c r="C8" s="393"/>
      <c r="D8" s="393"/>
      <c r="E8" s="393"/>
      <c r="F8" s="393"/>
      <c r="G8" s="393"/>
      <c r="H8" s="393"/>
      <c r="I8" s="393"/>
      <c r="J8" s="393"/>
      <c r="K8" s="393"/>
      <c r="L8" s="393"/>
      <c r="M8" s="393"/>
    </row>
    <row r="9" spans="1:13" x14ac:dyDescent="0.25">
      <c r="A9" s="393"/>
      <c r="B9" s="393"/>
      <c r="C9" s="393"/>
      <c r="D9" s="393"/>
      <c r="E9" s="393"/>
      <c r="F9" s="393"/>
      <c r="G9" s="393"/>
      <c r="H9" s="393"/>
      <c r="I9" s="393"/>
      <c r="J9" s="393"/>
      <c r="K9" s="393"/>
      <c r="L9" s="393"/>
      <c r="M9" s="393"/>
    </row>
    <row r="10" spans="1:13" x14ac:dyDescent="0.25">
      <c r="A10" s="393"/>
      <c r="B10" s="393"/>
      <c r="C10" s="393"/>
      <c r="D10" s="393"/>
      <c r="E10" s="393"/>
      <c r="F10" s="393"/>
      <c r="G10" s="393"/>
      <c r="H10" s="393"/>
      <c r="I10" s="393"/>
      <c r="J10" s="393"/>
      <c r="K10" s="393"/>
      <c r="L10" s="393"/>
      <c r="M10" s="393"/>
    </row>
    <row r="11" spans="1:13" x14ac:dyDescent="0.25">
      <c r="A11" s="393"/>
      <c r="B11" s="393"/>
      <c r="C11" s="393"/>
      <c r="D11" s="393"/>
      <c r="E11" s="393"/>
      <c r="F11" s="393"/>
      <c r="G11" s="393"/>
      <c r="H11" s="393"/>
      <c r="I11" s="393"/>
      <c r="J11" s="393"/>
      <c r="K11" s="393"/>
      <c r="L11" s="393"/>
      <c r="M11" s="393"/>
    </row>
    <row r="12" spans="1:13" x14ac:dyDescent="0.25">
      <c r="A12" s="6"/>
      <c r="B12" s="6"/>
      <c r="C12" s="6"/>
      <c r="D12" s="6"/>
      <c r="E12" s="6"/>
      <c r="F12" s="6"/>
      <c r="G12" s="6"/>
      <c r="H12" s="6"/>
      <c r="I12" s="6"/>
      <c r="J12" s="6"/>
      <c r="K12" s="6"/>
      <c r="L12" s="6"/>
      <c r="M12" s="6"/>
    </row>
    <row r="13" spans="1:13" x14ac:dyDescent="0.25">
      <c r="A13" s="12" t="s">
        <v>570</v>
      </c>
    </row>
    <row r="15" spans="1:13" x14ac:dyDescent="0.25">
      <c r="A15" s="1" t="s">
        <v>30</v>
      </c>
    </row>
    <row r="16" spans="1:13" x14ac:dyDescent="0.25">
      <c r="A16" s="393" t="s">
        <v>584</v>
      </c>
      <c r="B16" s="393"/>
      <c r="C16" s="393"/>
      <c r="D16" s="393"/>
      <c r="E16" s="393"/>
      <c r="F16" s="393"/>
      <c r="G16" s="393"/>
      <c r="H16" s="393"/>
      <c r="I16" s="393"/>
      <c r="J16" s="393"/>
      <c r="K16" s="393"/>
      <c r="L16" s="393"/>
    </row>
    <row r="17" spans="1:12" x14ac:dyDescent="0.25">
      <c r="A17" s="393"/>
      <c r="B17" s="393"/>
      <c r="C17" s="393"/>
      <c r="D17" s="393"/>
      <c r="E17" s="393"/>
      <c r="F17" s="393"/>
      <c r="G17" s="393"/>
      <c r="H17" s="393"/>
      <c r="I17" s="393"/>
      <c r="J17" s="393"/>
      <c r="K17" s="393"/>
      <c r="L17" s="393"/>
    </row>
    <row r="18" spans="1:12" x14ac:dyDescent="0.25">
      <c r="A18" s="393"/>
      <c r="B18" s="393"/>
      <c r="C18" s="393"/>
      <c r="D18" s="393"/>
      <c r="E18" s="393"/>
      <c r="F18" s="393"/>
      <c r="G18" s="393"/>
      <c r="H18" s="393"/>
      <c r="I18" s="393"/>
      <c r="J18" s="393"/>
      <c r="K18" s="393"/>
      <c r="L18" s="393"/>
    </row>
    <row r="19" spans="1:12" x14ac:dyDescent="0.25">
      <c r="A19" s="393"/>
      <c r="B19" s="393"/>
      <c r="C19" s="393"/>
      <c r="D19" s="393"/>
      <c r="E19" s="393"/>
      <c r="F19" s="393"/>
      <c r="G19" s="393"/>
      <c r="H19" s="393"/>
      <c r="I19" s="393"/>
      <c r="J19" s="393"/>
      <c r="K19" s="393"/>
      <c r="L19" s="393"/>
    </row>
    <row r="20" spans="1:12" x14ac:dyDescent="0.25">
      <c r="A20" s="393"/>
      <c r="B20" s="393"/>
      <c r="C20" s="393"/>
      <c r="D20" s="393"/>
      <c r="E20" s="393"/>
      <c r="F20" s="393"/>
      <c r="G20" s="393"/>
      <c r="H20" s="393"/>
      <c r="I20" s="393"/>
      <c r="J20" s="393"/>
      <c r="K20" s="393"/>
      <c r="L20" s="393"/>
    </row>
    <row r="21" spans="1:12" x14ac:dyDescent="0.25">
      <c r="A21" s="393"/>
      <c r="B21" s="393"/>
      <c r="C21" s="393"/>
      <c r="D21" s="393"/>
      <c r="E21" s="393"/>
      <c r="F21" s="393"/>
      <c r="G21" s="393"/>
      <c r="H21" s="393"/>
      <c r="I21" s="393"/>
      <c r="J21" s="393"/>
      <c r="K21" s="393"/>
      <c r="L21" s="393"/>
    </row>
    <row r="22" spans="1:12" x14ac:dyDescent="0.25">
      <c r="A22" s="1" t="s">
        <v>31</v>
      </c>
    </row>
    <row r="23" spans="1:12" x14ac:dyDescent="0.25">
      <c r="A23" s="393" t="s">
        <v>580</v>
      </c>
      <c r="B23" s="393"/>
      <c r="C23" s="393"/>
      <c r="D23" s="393"/>
      <c r="E23" s="393"/>
      <c r="F23" s="393"/>
      <c r="G23" s="393"/>
      <c r="H23" s="393"/>
      <c r="I23" s="393"/>
      <c r="J23" s="393"/>
      <c r="K23" s="393"/>
      <c r="L23" s="393"/>
    </row>
    <row r="24" spans="1:12" x14ac:dyDescent="0.25">
      <c r="A24" s="393"/>
      <c r="B24" s="393"/>
      <c r="C24" s="393"/>
      <c r="D24" s="393"/>
      <c r="E24" s="393"/>
      <c r="F24" s="393"/>
      <c r="G24" s="393"/>
      <c r="H24" s="393"/>
      <c r="I24" s="393"/>
      <c r="J24" s="393"/>
      <c r="K24" s="393"/>
      <c r="L24" s="393"/>
    </row>
    <row r="25" spans="1:12" x14ac:dyDescent="0.25">
      <c r="A25" s="393"/>
      <c r="B25" s="393"/>
      <c r="C25" s="393"/>
      <c r="D25" s="393"/>
      <c r="E25" s="393"/>
      <c r="F25" s="393"/>
      <c r="G25" s="393"/>
      <c r="H25" s="393"/>
      <c r="I25" s="393"/>
      <c r="J25" s="393"/>
      <c r="K25" s="393"/>
      <c r="L25" s="393"/>
    </row>
    <row r="27" spans="1:12" x14ac:dyDescent="0.25">
      <c r="B27" s="5" t="s">
        <v>27</v>
      </c>
      <c r="C27" t="s">
        <v>34</v>
      </c>
    </row>
    <row r="28" spans="1:12" x14ac:dyDescent="0.25">
      <c r="B28" s="5" t="s">
        <v>28</v>
      </c>
      <c r="C28" t="s">
        <v>35</v>
      </c>
    </row>
    <row r="29" spans="1:12" x14ac:dyDescent="0.25">
      <c r="B29" s="5" t="s">
        <v>32</v>
      </c>
      <c r="C29" t="s">
        <v>36</v>
      </c>
    </row>
    <row r="30" spans="1:12" x14ac:dyDescent="0.25">
      <c r="B30" s="5" t="s">
        <v>33</v>
      </c>
      <c r="C30" t="s">
        <v>37</v>
      </c>
    </row>
    <row r="32" spans="1:12" x14ac:dyDescent="0.25">
      <c r="A32" s="1" t="s">
        <v>39</v>
      </c>
    </row>
    <row r="33" spans="1:12" x14ac:dyDescent="0.25">
      <c r="A33" s="393" t="s">
        <v>586</v>
      </c>
      <c r="B33" s="393"/>
      <c r="C33" s="393"/>
      <c r="D33" s="393"/>
      <c r="E33" s="393"/>
      <c r="F33" s="393"/>
      <c r="G33" s="393"/>
      <c r="H33" s="393"/>
      <c r="I33" s="393"/>
      <c r="J33" s="393"/>
      <c r="K33" s="393"/>
      <c r="L33" s="393"/>
    </row>
    <row r="34" spans="1:12" x14ac:dyDescent="0.25">
      <c r="A34" s="393"/>
      <c r="B34" s="393"/>
      <c r="C34" s="393"/>
      <c r="D34" s="393"/>
      <c r="E34" s="393"/>
      <c r="F34" s="393"/>
      <c r="G34" s="393"/>
      <c r="H34" s="393"/>
      <c r="I34" s="393"/>
      <c r="J34" s="393"/>
      <c r="K34" s="393"/>
      <c r="L34" s="393"/>
    </row>
    <row r="35" spans="1:12" x14ac:dyDescent="0.25">
      <c r="A35" s="393"/>
      <c r="B35" s="393"/>
      <c r="C35" s="393"/>
      <c r="D35" s="393"/>
      <c r="E35" s="393"/>
      <c r="F35" s="393"/>
      <c r="G35" s="393"/>
      <c r="H35" s="393"/>
      <c r="I35" s="393"/>
      <c r="J35" s="393"/>
      <c r="K35" s="393"/>
      <c r="L35" s="393"/>
    </row>
    <row r="36" spans="1:12" x14ac:dyDescent="0.25">
      <c r="A36" s="393"/>
      <c r="B36" s="393"/>
      <c r="C36" s="393"/>
      <c r="D36" s="393"/>
      <c r="E36" s="393"/>
      <c r="F36" s="393"/>
      <c r="G36" s="393"/>
      <c r="H36" s="393"/>
      <c r="I36" s="393"/>
      <c r="J36" s="393"/>
      <c r="K36" s="393"/>
      <c r="L36" s="393"/>
    </row>
    <row r="37" spans="1:12" x14ac:dyDescent="0.25">
      <c r="A37" s="393"/>
      <c r="B37" s="393"/>
      <c r="C37" s="393"/>
      <c r="D37" s="393"/>
      <c r="E37" s="393"/>
      <c r="F37" s="393"/>
      <c r="G37" s="393"/>
      <c r="H37" s="393"/>
      <c r="I37" s="393"/>
      <c r="J37" s="393"/>
      <c r="K37" s="393"/>
      <c r="L37" s="393"/>
    </row>
    <row r="38" spans="1:12" x14ac:dyDescent="0.25">
      <c r="A38" s="393"/>
      <c r="B38" s="393"/>
      <c r="C38" s="393"/>
      <c r="D38" s="393"/>
      <c r="E38" s="393"/>
      <c r="F38" s="393"/>
      <c r="G38" s="393"/>
      <c r="H38" s="393"/>
      <c r="I38" s="393"/>
      <c r="J38" s="393"/>
      <c r="K38" s="393"/>
      <c r="L38" s="393"/>
    </row>
    <row r="40" spans="1:12" x14ac:dyDescent="0.25">
      <c r="A40" s="1" t="s">
        <v>40</v>
      </c>
    </row>
    <row r="41" spans="1:12" x14ac:dyDescent="0.25">
      <c r="A41" t="s">
        <v>63</v>
      </c>
    </row>
    <row r="43" spans="1:12" x14ac:dyDescent="0.25">
      <c r="B43" s="5" t="s">
        <v>27</v>
      </c>
      <c r="C43" s="393" t="s">
        <v>64</v>
      </c>
      <c r="D43" s="393"/>
      <c r="E43" s="393"/>
      <c r="F43" s="393"/>
      <c r="G43" s="393"/>
      <c r="H43" s="393"/>
      <c r="I43" s="393"/>
      <c r="J43" s="393"/>
      <c r="K43" s="393"/>
      <c r="L43" s="393"/>
    </row>
    <row r="44" spans="1:12" x14ac:dyDescent="0.25">
      <c r="B44" s="5"/>
      <c r="C44" s="393"/>
      <c r="D44" s="393"/>
      <c r="E44" s="393"/>
      <c r="F44" s="393"/>
      <c r="G44" s="393"/>
      <c r="H44" s="393"/>
      <c r="I44" s="393"/>
      <c r="J44" s="393"/>
      <c r="K44" s="393"/>
      <c r="L44" s="393"/>
    </row>
    <row r="45" spans="1:12" x14ac:dyDescent="0.25">
      <c r="B45" s="5"/>
    </row>
    <row r="46" spans="1:12" x14ac:dyDescent="0.25">
      <c r="B46" s="5" t="s">
        <v>28</v>
      </c>
      <c r="C46" t="s">
        <v>65</v>
      </c>
    </row>
    <row r="47" spans="1:12" x14ac:dyDescent="0.25">
      <c r="B47" s="5"/>
    </row>
    <row r="48" spans="1:12" x14ac:dyDescent="0.25">
      <c r="B48" s="5" t="s">
        <v>32</v>
      </c>
      <c r="C48" s="393" t="s">
        <v>587</v>
      </c>
      <c r="D48" s="393"/>
      <c r="E48" s="393"/>
      <c r="F48" s="393"/>
      <c r="G48" s="393"/>
      <c r="H48" s="393"/>
      <c r="I48" s="393"/>
      <c r="J48" s="393"/>
      <c r="K48" s="393"/>
      <c r="L48" s="393"/>
    </row>
    <row r="49" spans="2:12" x14ac:dyDescent="0.25">
      <c r="C49" s="393"/>
      <c r="D49" s="393"/>
      <c r="E49" s="393"/>
      <c r="F49" s="393"/>
      <c r="G49" s="393"/>
      <c r="H49" s="393"/>
      <c r="I49" s="393"/>
      <c r="J49" s="393"/>
      <c r="K49" s="393"/>
      <c r="L49" s="393"/>
    </row>
    <row r="51" spans="2:12" x14ac:dyDescent="0.25">
      <c r="B51" s="5" t="s">
        <v>33</v>
      </c>
      <c r="C51" t="s">
        <v>66</v>
      </c>
    </row>
    <row r="53" spans="2:12" x14ac:dyDescent="0.25">
      <c r="B53" s="5" t="s">
        <v>67</v>
      </c>
      <c r="C53" t="s">
        <v>588</v>
      </c>
    </row>
    <row r="55" spans="2:12" x14ac:dyDescent="0.25">
      <c r="B55" s="5" t="s">
        <v>68</v>
      </c>
      <c r="C55" s="393" t="s">
        <v>92</v>
      </c>
      <c r="D55" s="393"/>
      <c r="E55" s="393"/>
      <c r="F55" s="393"/>
      <c r="G55" s="393"/>
      <c r="H55" s="393"/>
      <c r="I55" s="393"/>
      <c r="J55" s="393"/>
      <c r="K55" s="393"/>
      <c r="L55" s="393"/>
    </row>
    <row r="56" spans="2:12" x14ac:dyDescent="0.25">
      <c r="C56" s="393"/>
      <c r="D56" s="393"/>
      <c r="E56" s="393"/>
      <c r="F56" s="393"/>
      <c r="G56" s="393"/>
      <c r="H56" s="393"/>
      <c r="I56" s="393"/>
      <c r="J56" s="393"/>
      <c r="K56" s="393"/>
      <c r="L56" s="393"/>
    </row>
    <row r="58" spans="2:12" x14ac:dyDescent="0.25">
      <c r="B58" s="5" t="s">
        <v>69</v>
      </c>
      <c r="C58" t="s">
        <v>70</v>
      </c>
    </row>
    <row r="60" spans="2:12" x14ac:dyDescent="0.25">
      <c r="B60" s="5" t="s">
        <v>71</v>
      </c>
      <c r="C60" s="393" t="s">
        <v>589</v>
      </c>
      <c r="D60" s="393"/>
      <c r="E60" s="393"/>
      <c r="F60" s="393"/>
      <c r="G60" s="393"/>
      <c r="H60" s="393"/>
      <c r="I60" s="393"/>
      <c r="J60" s="393"/>
      <c r="K60" s="393"/>
      <c r="L60" s="393"/>
    </row>
    <row r="61" spans="2:12" x14ac:dyDescent="0.25">
      <c r="C61" s="393"/>
      <c r="D61" s="393"/>
      <c r="E61" s="393"/>
      <c r="F61" s="393"/>
      <c r="G61" s="393"/>
      <c r="H61" s="393"/>
      <c r="I61" s="393"/>
      <c r="J61" s="393"/>
      <c r="K61" s="393"/>
      <c r="L61" s="393"/>
    </row>
    <row r="63" spans="2:12" x14ac:dyDescent="0.25">
      <c r="B63" s="5" t="s">
        <v>72</v>
      </c>
      <c r="C63" t="s">
        <v>73</v>
      </c>
    </row>
    <row r="65" spans="1:12" x14ac:dyDescent="0.25">
      <c r="A65" s="12" t="s">
        <v>591</v>
      </c>
    </row>
    <row r="66" spans="1:12" x14ac:dyDescent="0.25">
      <c r="A66" s="25" t="s">
        <v>590</v>
      </c>
    </row>
    <row r="67" spans="1:12" x14ac:dyDescent="0.25">
      <c r="A67" s="12"/>
    </row>
    <row r="68" spans="1:12" x14ac:dyDescent="0.25">
      <c r="A68" s="12"/>
      <c r="C68" s="29" t="s">
        <v>13</v>
      </c>
      <c r="D68" s="29" t="s">
        <v>245</v>
      </c>
      <c r="E68" s="29" t="s">
        <v>246</v>
      </c>
      <c r="F68" s="29"/>
    </row>
    <row r="69" spans="1:12" x14ac:dyDescent="0.25">
      <c r="A69" s="12"/>
      <c r="B69" s="27" t="s">
        <v>259</v>
      </c>
    </row>
    <row r="70" spans="1:12" x14ac:dyDescent="0.25">
      <c r="A70" s="12"/>
      <c r="C70" s="26" t="s">
        <v>258</v>
      </c>
      <c r="D70" t="s">
        <v>195</v>
      </c>
    </row>
    <row r="71" spans="1:12" x14ac:dyDescent="0.25">
      <c r="A71" s="12"/>
      <c r="C71" s="26" t="s">
        <v>208</v>
      </c>
      <c r="D71" s="12"/>
      <c r="E71" t="s">
        <v>243</v>
      </c>
    </row>
    <row r="72" spans="1:12" x14ac:dyDescent="0.25">
      <c r="A72" s="12"/>
      <c r="C72" s="26" t="s">
        <v>250</v>
      </c>
      <c r="D72" s="12"/>
      <c r="E72" t="s">
        <v>244</v>
      </c>
    </row>
    <row r="73" spans="1:12" x14ac:dyDescent="0.25">
      <c r="A73" s="12"/>
      <c r="C73" s="26" t="s">
        <v>251</v>
      </c>
      <c r="E73" t="s">
        <v>247</v>
      </c>
    </row>
    <row r="74" spans="1:12" x14ac:dyDescent="0.25">
      <c r="A74" s="12"/>
      <c r="C74" s="26" t="s">
        <v>252</v>
      </c>
      <c r="D74" t="s">
        <v>196</v>
      </c>
    </row>
    <row r="75" spans="1:12" x14ac:dyDescent="0.25">
      <c r="A75" s="12"/>
      <c r="C75" s="26" t="s">
        <v>253</v>
      </c>
      <c r="D75" t="s">
        <v>197</v>
      </c>
    </row>
    <row r="76" spans="1:12" x14ac:dyDescent="0.25">
      <c r="A76" s="12"/>
      <c r="C76" s="26" t="s">
        <v>254</v>
      </c>
      <c r="D76" t="s">
        <v>256</v>
      </c>
    </row>
    <row r="77" spans="1:12" x14ac:dyDescent="0.25">
      <c r="A77" s="12"/>
      <c r="B77" s="27" t="s">
        <v>260</v>
      </c>
      <c r="C77" s="26"/>
    </row>
    <row r="78" spans="1:12" x14ac:dyDescent="0.25">
      <c r="A78" s="12"/>
      <c r="C78" s="26" t="s">
        <v>255</v>
      </c>
      <c r="D78" t="s">
        <v>257</v>
      </c>
    </row>
    <row r="79" spans="1:12" x14ac:dyDescent="0.25">
      <c r="A79" s="12"/>
    </row>
    <row r="80" spans="1:12" x14ac:dyDescent="0.25">
      <c r="A80" s="410" t="s">
        <v>487</v>
      </c>
      <c r="B80" s="410"/>
      <c r="C80" s="410"/>
      <c r="D80" s="410"/>
      <c r="E80" s="410"/>
      <c r="F80" s="410"/>
      <c r="G80" s="410"/>
      <c r="H80" s="410"/>
      <c r="I80" s="410"/>
      <c r="J80" s="410"/>
      <c r="K80" s="410"/>
      <c r="L80" s="410"/>
    </row>
    <row r="81" spans="1:12" x14ac:dyDescent="0.25">
      <c r="A81" s="410"/>
      <c r="B81" s="410"/>
      <c r="C81" s="410"/>
      <c r="D81" s="410"/>
      <c r="E81" s="410"/>
      <c r="F81" s="410"/>
      <c r="G81" s="410"/>
      <c r="H81" s="410"/>
      <c r="I81" s="410"/>
      <c r="J81" s="410"/>
      <c r="K81" s="410"/>
      <c r="L81" s="410"/>
    </row>
    <row r="82" spans="1:12" x14ac:dyDescent="0.25">
      <c r="A82" s="410"/>
      <c r="B82" s="410"/>
      <c r="C82" s="410"/>
      <c r="D82" s="410"/>
      <c r="E82" s="410"/>
      <c r="F82" s="410"/>
      <c r="G82" s="410"/>
      <c r="H82" s="410"/>
      <c r="I82" s="410"/>
      <c r="J82" s="410"/>
      <c r="K82" s="410"/>
      <c r="L82" s="410"/>
    </row>
    <row r="83" spans="1:12" x14ac:dyDescent="0.25">
      <c r="A83" s="410"/>
      <c r="B83" s="410"/>
      <c r="C83" s="410"/>
      <c r="D83" s="410"/>
      <c r="E83" s="410"/>
      <c r="F83" s="410"/>
      <c r="G83" s="410"/>
      <c r="H83" s="410"/>
      <c r="I83" s="410"/>
      <c r="J83" s="410"/>
      <c r="K83" s="410"/>
      <c r="L83" s="410"/>
    </row>
    <row r="84" spans="1:12" x14ac:dyDescent="0.25">
      <c r="A84" s="410"/>
      <c r="B84" s="410"/>
      <c r="C84" s="410"/>
      <c r="D84" s="410"/>
      <c r="E84" s="410"/>
      <c r="F84" s="410"/>
      <c r="G84" s="410"/>
      <c r="H84" s="410"/>
      <c r="I84" s="410"/>
      <c r="J84" s="410"/>
      <c r="K84" s="410"/>
      <c r="L84" s="410"/>
    </row>
    <row r="85" spans="1:12" x14ac:dyDescent="0.25">
      <c r="A85" s="410"/>
      <c r="B85" s="410"/>
      <c r="C85" s="410"/>
      <c r="D85" s="410"/>
      <c r="E85" s="410"/>
      <c r="F85" s="410"/>
      <c r="G85" s="410"/>
      <c r="H85" s="410"/>
      <c r="I85" s="410"/>
      <c r="J85" s="410"/>
      <c r="K85" s="410"/>
      <c r="L85" s="410"/>
    </row>
    <row r="86" spans="1:12" x14ac:dyDescent="0.25">
      <c r="A86" s="410"/>
      <c r="B86" s="410"/>
      <c r="C86" s="410"/>
      <c r="D86" s="410"/>
      <c r="E86" s="410"/>
      <c r="F86" s="410"/>
      <c r="G86" s="410"/>
      <c r="H86" s="410"/>
      <c r="I86" s="410"/>
      <c r="J86" s="410"/>
      <c r="K86" s="410"/>
      <c r="L86" s="410"/>
    </row>
    <row r="87" spans="1:12" x14ac:dyDescent="0.25">
      <c r="A87" s="12"/>
    </row>
    <row r="88" spans="1:12" x14ac:dyDescent="0.25">
      <c r="A88" s="410" t="s">
        <v>488</v>
      </c>
      <c r="B88" s="410"/>
      <c r="C88" s="410"/>
      <c r="D88" s="410"/>
      <c r="E88" s="410"/>
      <c r="F88" s="410"/>
      <c r="G88" s="410"/>
      <c r="H88" s="410"/>
      <c r="I88" s="410"/>
      <c r="J88" s="410"/>
      <c r="K88" s="410"/>
      <c r="L88" s="410"/>
    </row>
    <row r="89" spans="1:12" x14ac:dyDescent="0.25">
      <c r="A89" s="410"/>
      <c r="B89" s="410"/>
      <c r="C89" s="410"/>
      <c r="D89" s="410"/>
      <c r="E89" s="410"/>
      <c r="F89" s="410"/>
      <c r="G89" s="410"/>
      <c r="H89" s="410"/>
      <c r="I89" s="410"/>
      <c r="J89" s="410"/>
      <c r="K89" s="410"/>
      <c r="L89" s="410"/>
    </row>
    <row r="90" spans="1:12" x14ac:dyDescent="0.25">
      <c r="A90" s="410"/>
      <c r="B90" s="410"/>
      <c r="C90" s="410"/>
      <c r="D90" s="410"/>
      <c r="E90" s="410"/>
      <c r="F90" s="410"/>
      <c r="G90" s="410"/>
      <c r="H90" s="410"/>
      <c r="I90" s="410"/>
      <c r="J90" s="410"/>
      <c r="K90" s="410"/>
      <c r="L90" s="410"/>
    </row>
    <row r="91" spans="1:12" x14ac:dyDescent="0.25">
      <c r="A91" s="12"/>
    </row>
    <row r="92" spans="1:12" x14ac:dyDescent="0.25">
      <c r="A92" s="25" t="s">
        <v>249</v>
      </c>
    </row>
    <row r="93" spans="1:12" x14ac:dyDescent="0.25">
      <c r="A93" s="12"/>
    </row>
    <row r="95" spans="1:12" x14ac:dyDescent="0.25">
      <c r="A95" s="407" t="s">
        <v>566</v>
      </c>
      <c r="B95" s="407"/>
      <c r="C95" s="407"/>
      <c r="D95" s="407"/>
      <c r="E95" s="407"/>
      <c r="F95" s="407"/>
      <c r="G95" s="407"/>
      <c r="H95" s="407"/>
      <c r="I95" s="407"/>
      <c r="J95" s="407"/>
      <c r="K95" s="407"/>
      <c r="L95" s="407"/>
    </row>
    <row r="96" spans="1:12" x14ac:dyDescent="0.25">
      <c r="A96" s="407"/>
      <c r="B96" s="407"/>
      <c r="C96" s="407"/>
      <c r="D96" s="407"/>
      <c r="E96" s="407"/>
      <c r="F96" s="407"/>
      <c r="G96" s="407"/>
      <c r="H96" s="407"/>
      <c r="I96" s="407"/>
      <c r="J96" s="407"/>
      <c r="K96" s="407"/>
      <c r="L96" s="407"/>
    </row>
    <row r="104" spans="1:1" x14ac:dyDescent="0.25">
      <c r="A104" s="12"/>
    </row>
    <row r="105" spans="1:1" x14ac:dyDescent="0.25">
      <c r="A105" s="12"/>
    </row>
    <row r="107" spans="1:1" x14ac:dyDescent="0.25">
      <c r="A107" s="12"/>
    </row>
    <row r="108" spans="1:1" x14ac:dyDescent="0.25">
      <c r="A108" s="12"/>
    </row>
    <row r="113" spans="1:8" x14ac:dyDescent="0.25">
      <c r="A113" s="12"/>
    </row>
    <row r="114" spans="1:8" x14ac:dyDescent="0.25">
      <c r="A114" s="408" t="s">
        <v>248</v>
      </c>
      <c r="B114" s="408"/>
      <c r="C114" s="408"/>
      <c r="D114" s="408"/>
      <c r="E114" s="408"/>
      <c r="F114" s="408"/>
      <c r="G114" s="408"/>
      <c r="H114" s="408"/>
    </row>
  </sheetData>
  <sheetProtection algorithmName="SHA-512" hashValue="OXKuS2qgYeUEhcmSdexTFFOUw0fuZ6Dhzy3OxmVFqpnnhAOTBKWjdun2xKoTrRoidDFkwLBHEz5HERw1ROVCqA==" saltValue="OXMpv6bqNweW2sBjeGcpSQ==" spinCount="100000" sheet="1" objects="1" scenarios="1"/>
  <customSheetViews>
    <customSheetView guid="{13810DCC-AA08-45AA-A2EB-614B3F1533B3}" showGridLines="0">
      <pane ySplit="4" topLeftCell="A53" activePane="bottomLeft" state="frozen"/>
      <selection pane="bottomLeft" activeCell="F73" sqref="F73"/>
      <pageMargins left="0.7" right="0.7" top="0.75" bottom="0.75" header="0.3" footer="0.3"/>
      <pageSetup orientation="portrait" horizontalDpi="1200" verticalDpi="1200" r:id="rId1"/>
    </customSheetView>
  </customSheetViews>
  <mergeCells count="12">
    <mergeCell ref="A7:M11"/>
    <mergeCell ref="A114:H114"/>
    <mergeCell ref="C60:L61"/>
    <mergeCell ref="A16:L21"/>
    <mergeCell ref="A33:L38"/>
    <mergeCell ref="A23:L25"/>
    <mergeCell ref="C43:L44"/>
    <mergeCell ref="C48:L49"/>
    <mergeCell ref="C55:L56"/>
    <mergeCell ref="A80:L86"/>
    <mergeCell ref="A88:L90"/>
    <mergeCell ref="A95:L96"/>
  </mergeCell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2CB0C5026F5CA4587CC2B23ED63B265" ma:contentTypeVersion="12" ma:contentTypeDescription="Create a new document." ma:contentTypeScope="" ma:versionID="7ba80afdfefea23a39301ec24d0275e7">
  <xsd:schema xmlns:xsd="http://www.w3.org/2001/XMLSchema" xmlns:xs="http://www.w3.org/2001/XMLSchema" xmlns:p="http://schemas.microsoft.com/office/2006/metadata/properties" xmlns:ns3="723e90ec-80d3-4e8b-8161-fa8c0a8db5d1" xmlns:ns4="926f9e61-4822-4386-b1b0-37b8f0e65b07" targetNamespace="http://schemas.microsoft.com/office/2006/metadata/properties" ma:root="true" ma:fieldsID="aae75f6a93d9c161fac6d0e6c9e8546d" ns3:_="" ns4:_="">
    <xsd:import namespace="723e90ec-80d3-4e8b-8161-fa8c0a8db5d1"/>
    <xsd:import namespace="926f9e61-4822-4386-b1b0-37b8f0e65b0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e90ec-80d3-4e8b-8161-fa8c0a8db5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6f9e61-4822-4386-b1b0-37b8f0e65b0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DD8947-F5DB-4045-AB7A-8EA0448E46A8}">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926f9e61-4822-4386-b1b0-37b8f0e65b07"/>
    <ds:schemaRef ds:uri="723e90ec-80d3-4e8b-8161-fa8c0a8db5d1"/>
    <ds:schemaRef ds:uri="http://www.w3.org/XML/1998/namespace"/>
    <ds:schemaRef ds:uri="http://purl.org/dc/dcmitype/"/>
  </ds:schemaRefs>
</ds:datastoreItem>
</file>

<file path=customXml/itemProps2.xml><?xml version="1.0" encoding="utf-8"?>
<ds:datastoreItem xmlns:ds="http://schemas.openxmlformats.org/officeDocument/2006/customXml" ds:itemID="{3FF5F65F-32B8-4D07-AB3D-C22F49A3982C}">
  <ds:schemaRefs>
    <ds:schemaRef ds:uri="http://schemas.microsoft.com/sharepoint/v3/contenttype/forms"/>
  </ds:schemaRefs>
</ds:datastoreItem>
</file>

<file path=customXml/itemProps3.xml><?xml version="1.0" encoding="utf-8"?>
<ds:datastoreItem xmlns:ds="http://schemas.openxmlformats.org/officeDocument/2006/customXml" ds:itemID="{313253D4-DEA6-41B0-AF91-CB13062D8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e90ec-80d3-4e8b-8161-fa8c0a8db5d1"/>
    <ds:schemaRef ds:uri="926f9e61-4822-4386-b1b0-37b8f0e65b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Cover and Instructions</vt:lpstr>
      <vt:lpstr>Definitions</vt:lpstr>
      <vt:lpstr>Acronyms</vt:lpstr>
      <vt:lpstr>Benefit Plan</vt:lpstr>
      <vt:lpstr>Yes or No</vt:lpstr>
      <vt:lpstr>Overview - AL ADL</vt:lpstr>
      <vt:lpstr>Overview - FR</vt:lpstr>
      <vt:lpstr>Overview - QTL</vt:lpstr>
      <vt:lpstr>Overview - NQTL</vt:lpstr>
      <vt:lpstr>Overview - Data</vt:lpstr>
      <vt:lpstr>Rpt - AL ADL</vt:lpstr>
      <vt:lpstr>Rpt - IP FR</vt:lpstr>
      <vt:lpstr>Rpt - OP FR Office Visits</vt:lpstr>
      <vt:lpstr>Rpt - OP FR Other</vt:lpstr>
      <vt:lpstr>Rpt - EC FR</vt:lpstr>
      <vt:lpstr>Rpt Rx FR</vt:lpstr>
      <vt:lpstr>Rpt - IP QTL</vt:lpstr>
      <vt:lpstr>Rpt - OP QTL</vt:lpstr>
      <vt:lpstr>Rpt - EC QTL</vt:lpstr>
      <vt:lpstr>Rpt - Rx QTL</vt:lpstr>
      <vt:lpstr>Rpt - NQTL 1a</vt:lpstr>
      <vt:lpstr>Rpt - NQTL 1b</vt:lpstr>
      <vt:lpstr>Rpt - NQTL 1c</vt:lpstr>
      <vt:lpstr>Rpt - NQTL 2</vt:lpstr>
      <vt:lpstr>Rpt - NQTL 3</vt:lpstr>
      <vt:lpstr>Rpt - NQTL 4</vt:lpstr>
      <vt:lpstr>Rpt - NQTL 5</vt:lpstr>
      <vt:lpstr>Rpt - Claims</vt:lpstr>
      <vt:lpstr>Rpt - Provider Education</vt:lpstr>
      <vt:lpstr>Certification Stmt</vt:lpstr>
    </vt:vector>
  </TitlesOfParts>
  <Company>MSLC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Ashleigh Perez</dc:creator>
  <cp:lastModifiedBy>Stephen Fader</cp:lastModifiedBy>
  <dcterms:created xsi:type="dcterms:W3CDTF">2020-05-08T16:15:00Z</dcterms:created>
  <dcterms:modified xsi:type="dcterms:W3CDTF">2024-12-26T17:05:10Z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0x01010062CB0C5026F5CA4587CC2B23ED63B265</vt:lpwstr>
  </property>
</Properties>
</file>