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I:\ET-MC\GA 2136\MHPAEA\2024\Report Submissions\SHBP\Anthem\Copies to DCH\"/>
    </mc:Choice>
  </mc:AlternateContent>
  <bookViews>
    <workbookView xWindow="-105" yWindow="-105" windowWidth="23250" windowHeight="12450" tabRatio="9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41" r:id="rId21"/>
    <sheet name="Rpt - NQTL 1b" sheetId="42" r:id="rId22"/>
    <sheet name="Rpt - NQTL 1c" sheetId="43" r:id="rId23"/>
    <sheet name="Rpt - NQTL 2" sheetId="44" r:id="rId24"/>
    <sheet name="Rpt - NQTL 3" sheetId="45" r:id="rId25"/>
    <sheet name="Rpt - NQTL 4" sheetId="46" r:id="rId26"/>
    <sheet name="Rpt - NQTL 5" sheetId="47" r:id="rId27"/>
    <sheet name="Rpt - Claims" sheetId="39" r:id="rId28"/>
    <sheet name="Rpt - Provider Education" sheetId="49" r:id="rId29"/>
    <sheet name="Certification Stmt" sheetId="20" r:id="rId30"/>
  </sheets>
  <externalReferences>
    <externalReference r:id="rId31"/>
    <externalReference r:id="rId32"/>
  </externalReferences>
  <calcPr calcId="162913"/>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9" l="1"/>
  <c r="B6" i="47"/>
  <c r="B5" i="47"/>
  <c r="A1" i="47"/>
  <c r="B6" i="46"/>
  <c r="B5" i="46"/>
  <c r="A1" i="46"/>
  <c r="E12" i="45"/>
  <c r="B6" i="45"/>
  <c r="B5" i="45"/>
  <c r="A1" i="45"/>
  <c r="E11" i="44"/>
  <c r="B6" i="44"/>
  <c r="B5" i="44"/>
  <c r="A1" i="44"/>
  <c r="B6" i="43"/>
  <c r="B5" i="43"/>
  <c r="A1" i="43"/>
  <c r="B6" i="42"/>
  <c r="B5" i="42"/>
  <c r="A1" i="42"/>
  <c r="B6" i="41"/>
  <c r="B5" i="41"/>
  <c r="A1" i="41"/>
  <c r="B6" i="39" l="1"/>
  <c r="B5" i="39"/>
  <c r="A1" i="39" l="1"/>
  <c r="A1" i="38"/>
  <c r="G17" i="34" l="1"/>
  <c r="G17" i="33"/>
  <c r="G17" i="36"/>
  <c r="G17" i="31"/>
  <c r="G17" i="32"/>
  <c r="D6" i="20" l="1"/>
  <c r="C6" i="31" l="1"/>
  <c r="C6" i="32"/>
  <c r="C6" i="36"/>
  <c r="C6" i="33"/>
  <c r="C6" i="34"/>
  <c r="C6" i="26"/>
  <c r="C6" i="27"/>
  <c r="C6" i="28"/>
  <c r="C6" i="35"/>
  <c r="C6" i="8"/>
  <c r="A1" i="34" l="1"/>
  <c r="A1" i="33" l="1"/>
  <c r="H119" i="33"/>
  <c r="H121" i="33" s="1"/>
  <c r="G119" i="33"/>
  <c r="G121" i="33" s="1"/>
  <c r="F119" i="33"/>
  <c r="F121" i="33" s="1"/>
  <c r="E119" i="33"/>
  <c r="E121" i="33" s="1"/>
  <c r="D119" i="33"/>
  <c r="D121" i="33" s="1"/>
  <c r="H98" i="33"/>
  <c r="H100" i="33" s="1"/>
  <c r="G98" i="33"/>
  <c r="G100" i="33" s="1"/>
  <c r="G101" i="33" s="1"/>
  <c r="G102" i="33" s="1"/>
  <c r="G103" i="33" s="1"/>
  <c r="C180" i="33" s="1"/>
  <c r="F98" i="33"/>
  <c r="F100" i="33" s="1"/>
  <c r="E98" i="33"/>
  <c r="E100" i="33" s="1"/>
  <c r="D98" i="33"/>
  <c r="D100" i="33" s="1"/>
  <c r="H77" i="33"/>
  <c r="H79" i="33" s="1"/>
  <c r="G77" i="33"/>
  <c r="G79" i="33" s="1"/>
  <c r="F77" i="33"/>
  <c r="F79" i="33" s="1"/>
  <c r="E77" i="33"/>
  <c r="E79" i="33" s="1"/>
  <c r="D77" i="33"/>
  <c r="D79" i="33" s="1"/>
  <c r="G80" i="33" l="1"/>
  <c r="G81" i="33" s="1"/>
  <c r="G82" i="33" s="1"/>
  <c r="C172"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A1" i="35" l="1"/>
  <c r="A1" i="28"/>
  <c r="A1" i="27"/>
  <c r="A1" i="26"/>
  <c r="A1" i="8" l="1"/>
  <c r="A1" i="7"/>
  <c r="A1" i="6"/>
  <c r="A1" i="5"/>
  <c r="A1" i="4"/>
  <c r="A1" i="3"/>
  <c r="A1" i="2"/>
  <c r="E231" i="36" l="1"/>
  <c r="F230" i="36" s="1"/>
  <c r="E226" i="36"/>
  <c r="F225" i="36" s="1"/>
  <c r="E219" i="36"/>
  <c r="F217" i="36" s="1"/>
  <c r="E208" i="36"/>
  <c r="F207" i="36" s="1"/>
  <c r="E200" i="36"/>
  <c r="F198" i="36" s="1"/>
  <c r="E193" i="36"/>
  <c r="F192" i="36" s="1"/>
  <c r="E184" i="36"/>
  <c r="F183" i="36" s="1"/>
  <c r="H151" i="36"/>
  <c r="H153" i="36" s="1"/>
  <c r="G151" i="36"/>
  <c r="G153" i="36" s="1"/>
  <c r="F151" i="36"/>
  <c r="F153" i="36" s="1"/>
  <c r="E151" i="36"/>
  <c r="E153" i="36" s="1"/>
  <c r="D151" i="36"/>
  <c r="D153" i="36" s="1"/>
  <c r="H130" i="36"/>
  <c r="H132" i="36" s="1"/>
  <c r="G130" i="36"/>
  <c r="G132" i="36" s="1"/>
  <c r="F130" i="36"/>
  <c r="F132" i="36" s="1"/>
  <c r="E130" i="36"/>
  <c r="E132" i="36" s="1"/>
  <c r="D130" i="36"/>
  <c r="D132" i="36" s="1"/>
  <c r="H109" i="36"/>
  <c r="H111" i="36" s="1"/>
  <c r="G109" i="36"/>
  <c r="G111" i="36" s="1"/>
  <c r="F109" i="36"/>
  <c r="F111" i="36" s="1"/>
  <c r="E109" i="36"/>
  <c r="E111" i="36" s="1"/>
  <c r="D109" i="36"/>
  <c r="D111" i="36" s="1"/>
  <c r="H88" i="36"/>
  <c r="H90" i="36" s="1"/>
  <c r="G88" i="36"/>
  <c r="G90" i="36" s="1"/>
  <c r="F88" i="36"/>
  <c r="F90" i="36" s="1"/>
  <c r="E88" i="36"/>
  <c r="E90" i="36" s="1"/>
  <c r="D88" i="36"/>
  <c r="D90" i="36" s="1"/>
  <c r="G20" i="36"/>
  <c r="G15" i="36"/>
  <c r="G13" i="36"/>
  <c r="G11" i="36"/>
  <c r="C5" i="36"/>
  <c r="F206" i="36" l="1"/>
  <c r="F214" i="36"/>
  <c r="F215" i="36"/>
  <c r="F216" i="36"/>
  <c r="F178" i="36"/>
  <c r="F190" i="36"/>
  <c r="F191" i="36"/>
  <c r="F211" i="36"/>
  <c r="F187" i="36"/>
  <c r="F223" i="36"/>
  <c r="F203" i="36"/>
  <c r="F205" i="36"/>
  <c r="E112" i="36"/>
  <c r="E113" i="36" s="1"/>
  <c r="E114" i="36" s="1"/>
  <c r="G91" i="36"/>
  <c r="G92" i="36" s="1"/>
  <c r="C196" i="36" s="1"/>
  <c r="E91" i="36"/>
  <c r="E92" i="36" s="1"/>
  <c r="E93" i="36" s="1"/>
  <c r="F181" i="36"/>
  <c r="F189" i="36"/>
  <c r="F196" i="36"/>
  <c r="F204" i="36"/>
  <c r="F218" i="36"/>
  <c r="F224" i="36"/>
  <c r="F133" i="36"/>
  <c r="F134" i="36" s="1"/>
  <c r="F135" i="36" s="1"/>
  <c r="F182" i="36"/>
  <c r="F199" i="36"/>
  <c r="F222" i="36"/>
  <c r="F229" i="36"/>
  <c r="F180" i="36"/>
  <c r="H154" i="36"/>
  <c r="H155" i="36" s="1"/>
  <c r="H156" i="36" s="1"/>
  <c r="E154" i="36"/>
  <c r="E155" i="36" s="1"/>
  <c r="E156" i="36" s="1"/>
  <c r="F154" i="36"/>
  <c r="F155" i="36" s="1"/>
  <c r="F156" i="36" s="1"/>
  <c r="G154" i="36"/>
  <c r="G155" i="36" s="1"/>
  <c r="G156" i="36" s="1"/>
  <c r="E133" i="36"/>
  <c r="E134" i="36" s="1"/>
  <c r="E135" i="36" s="1"/>
  <c r="G112" i="36"/>
  <c r="G113" i="36" s="1"/>
  <c r="C203" i="36" s="1"/>
  <c r="H112" i="36"/>
  <c r="H113" i="36" s="1"/>
  <c r="H114" i="36" s="1"/>
  <c r="F112" i="36"/>
  <c r="F113" i="36" s="1"/>
  <c r="F114" i="36" s="1"/>
  <c r="H91" i="36"/>
  <c r="H92" i="36" s="1"/>
  <c r="G133" i="36"/>
  <c r="G134" i="36" s="1"/>
  <c r="F91" i="36"/>
  <c r="F92" i="36" s="1"/>
  <c r="H133" i="36"/>
  <c r="H134" i="36" s="1"/>
  <c r="H135" i="36" s="1"/>
  <c r="F179" i="36"/>
  <c r="F188" i="36"/>
  <c r="F197" i="36"/>
  <c r="F212" i="36"/>
  <c r="G114" i="36" l="1"/>
  <c r="G93" i="36"/>
  <c r="C178" i="36"/>
  <c r="C222" i="36"/>
  <c r="C211" i="36"/>
  <c r="G135" i="36"/>
  <c r="F93" i="36"/>
  <c r="C187" i="36"/>
  <c r="C229" i="36"/>
  <c r="H93" i="36"/>
  <c r="H125" i="32" l="1"/>
  <c r="H127" i="32" s="1"/>
  <c r="G125" i="32"/>
  <c r="G127" i="32" s="1"/>
  <c r="F125" i="32"/>
  <c r="F127" i="32" s="1"/>
  <c r="E125" i="32"/>
  <c r="E127" i="32" s="1"/>
  <c r="D125" i="32"/>
  <c r="D127" i="32" s="1"/>
  <c r="H104" i="32"/>
  <c r="H106" i="32" s="1"/>
  <c r="G104" i="32"/>
  <c r="G106" i="32" s="1"/>
  <c r="F104" i="32"/>
  <c r="F106" i="32" s="1"/>
  <c r="E104" i="32"/>
  <c r="E106" i="32" s="1"/>
  <c r="D104" i="32"/>
  <c r="D106" i="32" s="1"/>
  <c r="H83" i="32"/>
  <c r="H85" i="32" s="1"/>
  <c r="G83" i="32"/>
  <c r="G85" i="32" s="1"/>
  <c r="F83" i="32"/>
  <c r="F85" i="32" s="1"/>
  <c r="E83" i="32"/>
  <c r="E85" i="32" s="1"/>
  <c r="D83" i="32"/>
  <c r="D85"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7" i="32" l="1"/>
  <c r="E108" i="32" s="1"/>
  <c r="E109" i="32" s="1"/>
  <c r="F128" i="32"/>
  <c r="F129" i="32" s="1"/>
  <c r="F130" i="32" s="1"/>
  <c r="G86" i="32"/>
  <c r="G87" i="32" s="1"/>
  <c r="E86" i="32"/>
  <c r="E87" i="32" s="1"/>
  <c r="E88" i="32" s="1"/>
  <c r="F107" i="32"/>
  <c r="F108" i="32" s="1"/>
  <c r="F109" i="32" s="1"/>
  <c r="H107" i="32"/>
  <c r="H108" i="32" s="1"/>
  <c r="H109" i="32" s="1"/>
  <c r="G128" i="32"/>
  <c r="G129" i="32" s="1"/>
  <c r="G107" i="32"/>
  <c r="G108" i="32" s="1"/>
  <c r="H128" i="32"/>
  <c r="H129" i="32" s="1"/>
  <c r="H130" i="32" s="1"/>
  <c r="F86" i="32"/>
  <c r="F87" i="32" s="1"/>
  <c r="F88" i="32" s="1"/>
  <c r="E128" i="32"/>
  <c r="E129" i="32" s="1"/>
  <c r="E130" i="32" s="1"/>
  <c r="H86" i="32"/>
  <c r="H87" i="32" s="1"/>
  <c r="H88"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9" i="32"/>
  <c r="C186" i="32"/>
  <c r="G105" i="31"/>
  <c r="C180" i="31"/>
  <c r="G84" i="31"/>
  <c r="C173" i="31"/>
  <c r="G130" i="32"/>
  <c r="C196" i="32"/>
  <c r="G88" i="32"/>
  <c r="C177" i="32"/>
  <c r="E108" i="35"/>
  <c r="F107" i="35" s="1"/>
  <c r="E99" i="35"/>
  <c r="F98" i="35" s="1"/>
  <c r="E90" i="35"/>
  <c r="F89" i="35" s="1"/>
  <c r="E80" i="35"/>
  <c r="H50" i="35"/>
  <c r="H52" i="35" s="1"/>
  <c r="G50" i="35"/>
  <c r="G52" i="35" s="1"/>
  <c r="F50" i="35"/>
  <c r="F52" i="35" s="1"/>
  <c r="E50" i="35"/>
  <c r="E52" i="35" s="1"/>
  <c r="D50" i="35"/>
  <c r="D52" i="35" s="1"/>
  <c r="G17" i="35"/>
  <c r="G15" i="35"/>
  <c r="G13" i="35"/>
  <c r="G11" i="35"/>
  <c r="C5" i="35"/>
  <c r="E195" i="34"/>
  <c r="F190" i="34" s="1"/>
  <c r="E186" i="34"/>
  <c r="E177" i="34"/>
  <c r="F172"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0" i="34"/>
  <c r="F199" i="34" s="1"/>
  <c r="E168"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202" i="32"/>
  <c r="E193" i="32"/>
  <c r="E183" i="32"/>
  <c r="E207" i="32"/>
  <c r="E174" i="32"/>
  <c r="E167" i="32"/>
  <c r="F165" i="32" s="1"/>
  <c r="E158" i="32"/>
  <c r="F155" i="32" s="1"/>
  <c r="H62" i="32"/>
  <c r="H64" i="32" s="1"/>
  <c r="G62" i="32"/>
  <c r="G64" i="32" s="1"/>
  <c r="F62" i="32"/>
  <c r="F64" i="32" s="1"/>
  <c r="E62" i="32"/>
  <c r="E64" i="32" s="1"/>
  <c r="D62" i="32"/>
  <c r="D64" i="32" s="1"/>
  <c r="G20" i="32"/>
  <c r="G15" i="32"/>
  <c r="G13" i="32"/>
  <c r="G11" i="32"/>
  <c r="C5" i="32"/>
  <c r="E192" i="31"/>
  <c r="E184" i="31"/>
  <c r="E177" i="31"/>
  <c r="F76" i="35" l="1"/>
  <c r="F75" i="35"/>
  <c r="F74" i="35"/>
  <c r="F196" i="32"/>
  <c r="F198" i="32"/>
  <c r="F199" i="32"/>
  <c r="F187" i="32"/>
  <c r="F190" i="32"/>
  <c r="F191" i="32"/>
  <c r="F189" i="32"/>
  <c r="F180" i="32"/>
  <c r="F181" i="32"/>
  <c r="F79" i="35"/>
  <c r="F183" i="34"/>
  <c r="F186" i="32"/>
  <c r="F180" i="34"/>
  <c r="F193" i="34"/>
  <c r="F191" i="34"/>
  <c r="F194" i="34"/>
  <c r="F176" i="31"/>
  <c r="F189" i="33"/>
  <c r="F180" i="31"/>
  <c r="F178" i="32"/>
  <c r="F179" i="32"/>
  <c r="F177" i="32"/>
  <c r="F167" i="34"/>
  <c r="F185" i="34"/>
  <c r="F182" i="34"/>
  <c r="F172" i="33"/>
  <c r="F181" i="34"/>
  <c r="F173" i="31"/>
  <c r="F188" i="31"/>
  <c r="F187" i="31"/>
  <c r="F172" i="32"/>
  <c r="F170" i="32"/>
  <c r="F173" i="32"/>
  <c r="F171" i="32"/>
  <c r="F197" i="32"/>
  <c r="F181" i="33"/>
  <c r="F181" i="31"/>
  <c r="F184" i="34"/>
  <c r="F189" i="34"/>
  <c r="F192" i="34"/>
  <c r="F182" i="32"/>
  <c r="F192" i="32"/>
  <c r="F188" i="32"/>
  <c r="F200"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1" i="34"/>
  <c r="F175" i="34"/>
  <c r="F173" i="34"/>
  <c r="F174" i="34"/>
  <c r="F176"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1" i="34" s="1"/>
  <c r="F149" i="34"/>
  <c r="H59" i="34"/>
  <c r="H60" i="34" s="1"/>
  <c r="H61" i="34" s="1"/>
  <c r="G59" i="34"/>
  <c r="G60" i="34" s="1"/>
  <c r="G61" i="34" s="1"/>
  <c r="F157" i="34"/>
  <c r="F59" i="34"/>
  <c r="F60" i="34" s="1"/>
  <c r="F61" i="34" s="1"/>
  <c r="F148" i="34"/>
  <c r="F158" i="34"/>
  <c r="F146" i="34"/>
  <c r="F150" i="34"/>
  <c r="F155" i="34"/>
  <c r="F159" i="34"/>
  <c r="F164" i="34"/>
  <c r="F166" i="34"/>
  <c r="F198"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65" i="32"/>
  <c r="G66" i="32" s="1"/>
  <c r="C170" i="32" s="1"/>
  <c r="F156" i="32"/>
  <c r="F153" i="32"/>
  <c r="F162" i="32"/>
  <c r="F154" i="32"/>
  <c r="F163" i="32"/>
  <c r="E65" i="32"/>
  <c r="E66" i="32" s="1"/>
  <c r="C152" i="32" s="1"/>
  <c r="F152" i="32"/>
  <c r="F157" i="32"/>
  <c r="F166" i="32"/>
  <c r="F65" i="32"/>
  <c r="F66" i="32" s="1"/>
  <c r="F67" i="32" s="1"/>
  <c r="F164" i="32"/>
  <c r="F161" i="32"/>
  <c r="F206" i="32"/>
  <c r="H65" i="32"/>
  <c r="H66" i="32" s="1"/>
  <c r="F205" i="32"/>
  <c r="G103" i="34" l="1"/>
  <c r="C180" i="34"/>
  <c r="G124" i="34"/>
  <c r="C189" i="34"/>
  <c r="C102" i="35"/>
  <c r="C84" i="35"/>
  <c r="C164" i="33"/>
  <c r="G55" i="35"/>
  <c r="E55" i="35"/>
  <c r="G82" i="34"/>
  <c r="F103" i="34"/>
  <c r="E103" i="34"/>
  <c r="C164" i="34"/>
  <c r="C146" i="34"/>
  <c r="C198" i="34"/>
  <c r="C155" i="34"/>
  <c r="G61" i="33"/>
  <c r="H61" i="33"/>
  <c r="C155" i="33"/>
  <c r="F61" i="33"/>
  <c r="E61" i="33"/>
  <c r="C146" i="33"/>
  <c r="G67" i="32"/>
  <c r="C161" i="32"/>
  <c r="E67" i="32"/>
  <c r="H67" i="32"/>
  <c r="C205"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<sst xmlns="http://schemas.openxmlformats.org/spreadsheetml/2006/main" count="2507" uniqueCount="767">
  <si>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</si>
  <si>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</si>
  <si>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</si>
  <si>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</si>
  <si>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</si>
  <si>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</si>
  <si>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</si>
  <si>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</si>
  <si>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</si>
  <si>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</si>
  <si>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</si>
  <si>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</si>
  <si>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</si>
  <si>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</si>
  <si>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</si>
  <si>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</si>
  <si>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</si>
  <si>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</si>
  <si>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</si>
  <si>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</si>
  <si>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</si>
  <si>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</si>
  <si>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</si>
  <si>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</si>
  <si>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</si>
  <si>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</si>
  <si>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</si>
  <si>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</si>
  <si>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</si>
  <si>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</si>
  <si>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(b) General parity requirement - (1) General rule and scope.</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</si>
  <si>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</si>
  <si>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</si>
  <si>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</si>
  <si>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</si>
  <si>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</si>
  <si>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</si>
  <si>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</si>
  <si>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</si>
  <si>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</si>
  <si>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</si>
  <si>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</si>
  <si>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</si>
  <si>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</si>
  <si>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</si>
  <si>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</si>
  <si>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</si>
  <si>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</si>
  <si>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</si>
  <si>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</si>
  <si>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</si>
  <si>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</si>
  <si>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</si>
  <si>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</si>
  <si>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</si>
  <si>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</si>
  <si>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</si>
  <si>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</si>
  <si>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</si>
  <si>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</si>
  <si>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</si>
  <si>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</si>
  <si>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</si>
  <si>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</si>
  <si>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</si>
  <si>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</si>
  <si>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</si>
  <si>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</si>
  <si>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</si>
  <si>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</si>
  <si>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</si>
  <si>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</si>
  <si>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</si>
  <si>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</si>
  <si>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</si>
  <si>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</si>
  <si>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</si>
  <si>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</si>
  <si>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</si>
  <si>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</si>
  <si>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</si>
  <si>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</si>
  <si>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</si>
  <si>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</si>
  <si>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</si>
  <si>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</si>
  <si>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</si>
  <si>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</si>
  <si>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</si>
  <si>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</si>
  <si>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</si>
  <si>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</si>
  <si>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Refusal to pay for higher-cost therapies until it can be shown that a lower-cost therapy is not effective (also known as fail-first policies or step therapy protocols);</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</si>
  <si>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</si>
  <si>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</si>
  <si>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</si>
  <si>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</si>
  <si>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</si>
  <si>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</si>
  <si>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</si>
  <si>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</si>
  <si>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</si>
  <si>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</si>
  <si>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</si>
  <si>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</si>
  <si>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</si>
  <si>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</si>
  <si>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</si>
  <si>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</si>
  <si>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</si>
  <si>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</si>
  <si>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</si>
  <si>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</si>
  <si>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</si>
  <si>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</si>
  <si>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</si>
  <si>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</si>
  <si>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</si>
  <si>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</si>
  <si>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</si>
  <si>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</si>
  <si>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</si>
  <si>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</si>
  <si>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</si>
  <si>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</si>
  <si>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</si>
  <si>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</si>
  <si>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</si>
  <si>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</si>
  <si>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</si>
  <si>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</si>
  <si>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</si>
  <si>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</si>
  <si>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</si>
  <si>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</si>
  <si>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</si>
  <si>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</si>
  <si>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</si>
  <si>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</si>
  <si>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</si>
  <si>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</si>
  <si>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</si>
  <si>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</si>
  <si>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</si>
  <si>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</si>
  <si>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</si>
  <si>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</si>
  <si>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</si>
  <si>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</si>
  <si>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</si>
  <si>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</si>
  <si>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</si>
  <si>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</si>
  <si>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</si>
  <si>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</si>
  <si>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</si>
  <si>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</si>
  <si>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</si>
  <si>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</si>
  <si>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</si>
  <si>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</si>
  <si>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</si>
  <si>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</si>
  <si>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</si>
  <si>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</si>
  <si>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</si>
  <si>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</si>
  <si>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</si>
  <si>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</si>
  <si>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</si>
  <si>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</si>
  <si>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</si>
  <si>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</si>
  <si>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</si>
  <si>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</si>
  <si>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</si>
  <si>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</si>
  <si>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</si>
  <si>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</si>
  <si>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</si>
  <si>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</si>
  <si>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</si>
  <si>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</si>
  <si>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</si>
  <si>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</si>
  <si>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</si>
  <si>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</si>
  <si>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</si>
  <si>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</si>
  <si>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</si>
  <si>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</si>
  <si>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</si>
  <si>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</si>
  <si>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</si>
  <si>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</si>
  <si>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</si>
  <si>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</si>
  <si>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</si>
  <si>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</si>
  <si>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</si>
  <si>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</si>
  <si>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</si>
  <si>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</si>
  <si>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</si>
  <si>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</si>
  <si>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</si>
  <si>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</si>
  <si>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</si>
  <si>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</si>
  <si>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</si>
  <si>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</si>
  <si>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</si>
  <si>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</si>
  <si>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</si>
  <si>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</si>
  <si>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</si>
  <si>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</si>
  <si>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</si>
  <si>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</si>
  <si>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</si>
  <si>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</si>
  <si>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</si>
  <si>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</si>
  <si>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</si>
  <si>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</si>
  <si>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</si>
  <si>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</si>
  <si>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</si>
  <si>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</si>
  <si>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</si>
  <si>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</si>
  <si>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</si>
  <si>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</si>
  <si>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</si>
  <si>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</si>
  <si>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</si>
  <si>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</si>
  <si>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</si>
  <si>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</si>
  <si>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</si>
  <si>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</si>
  <si>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</si>
  <si>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</si>
  <si>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</si>
  <si>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</si>
  <si>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</si>
  <si>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</si>
  <si>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</si>
  <si>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</si>
  <si>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</si>
  <si>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</si>
  <si>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</si>
  <si>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</si>
  <si>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</si>
  <si>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</si>
  <si>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</si>
  <si>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</si>
  <si>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</si>
  <si>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</si>
  <si>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</si>
  <si>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</si>
  <si>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</si>
  <si>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</si>
  <si>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</si>
  <si>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</si>
  <si>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</si>
  <si>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</si>
  <si>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</si>
  <si>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</si>
  <si>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</si>
  <si>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</si>
  <si>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</si>
  <si>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</si>
  <si>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</si>
  <si>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</si>
  <si>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</si>
  <si>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</si>
  <si>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</si>
  <si>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</si>
  <si>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</si>
  <si>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</si>
  <si>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</si>
  <si>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</si>
  <si>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</si>
  <si>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</si>
  <si>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</si>
  <si>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</si>
  <si>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</si>
  <si>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</si>
  <si>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</si>
  <si>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</si>
  <si>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</si>
  <si>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</si>
  <si>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</si>
  <si>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</si>
  <si>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</si>
  <si>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</si>
  <si>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</si>
  <si>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</si>
  <si>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</si>
  <si>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</si>
  <si>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</si>
  <si>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</si>
  <si>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</si>
  <si>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</si>
  <si>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</si>
  <si>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</si>
  <si>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</si>
  <si>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</si>
  <si>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</si>
  <si>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</si>
  <si>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</si>
  <si>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</si>
  <si>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</si>
  <si>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</si>
  <si>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</si>
  <si>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</si>
  <si>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</si>
  <si>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</si>
  <si>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</si>
  <si>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</si>
  <si>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</si>
  <si>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</si>
  <si>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</si>
  <si>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</si>
  <si>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</si>
  <si>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</si>
  <si>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</si>
  <si>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</si>
  <si>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</si>
  <si>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</si>
  <si>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</si>
  <si>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</si>
  <si>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</si>
  <si>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</si>
  <si>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</si>
  <si>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</si>
  <si>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</si>
  <si>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</si>
  <si>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</si>
  <si>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</si>
  <si>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</si>
  <si>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</si>
  <si>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</si>
  <si>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</si>
  <si>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</si>
  <si>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</si>
  <si>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</si>
  <si>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</si>
  <si>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</si>
  <si>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</si>
  <si>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</si>
  <si>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</si>
  <si>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</si>
  <si>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</si>
  <si>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</si>
  <si>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</si>
  <si>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</si>
  <si>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</si>
  <si>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</si>
  <si>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</si>
  <si>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</si>
  <si>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</si>
  <si>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</si>
  <si>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</si>
  <si>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</si>
  <si>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</si>
  <si>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</si>
  <si>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</si>
  <si>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</si>
  <si>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</si>
  <si>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</si>
  <si>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</si>
  <si>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</si>
  <si>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</si>
  <si>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</si>
  <si>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</si>
  <si>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</si>
  <si>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</si>
  <si>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</si>
  <si>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</si>
  <si>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</si>
  <si>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</si>
  <si>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</si>
  <si>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</si>
  <si>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</si>
  <si>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</si>
  <si>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</si>
  <si>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</si>
  <si>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</si>
  <si>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</si>
  <si>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</si>
  <si>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</si>
  <si>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</si>
  <si>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</si>
  <si>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</si>
  <si>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</si>
  <si>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</si>
  <si>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</si>
  <si>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</si>
  <si>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</si>
  <si>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</si>
  <si>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</si>
  <si>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</si>
  <si>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</si>
  <si>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</si>
  <si>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</si>
  <si>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</si>
  <si>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</si>
  <si>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</si>
  <si>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</si>
  <si>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</si>
  <si>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</si>
  <si>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</si>
  <si>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</si>
  <si>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</si>
  <si>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</si>
  <si>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</si>
  <si>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</si>
  <si>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</si>
  <si>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</si>
  <si>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</si>
  <si>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</si>
  <si>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</si>
  <si>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</si>
  <si>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</si>
  <si>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</si>
  <si>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</si>
  <si>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</si>
  <si>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</si>
  <si>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</si>
  <si>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</si>
  <si>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</si>
  <si>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</si>
  <si>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</si>
  <si>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</si>
  <si>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</si>
  <si>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</si>
  <si>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</si>
  <si>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</si>
  <si>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</si>
  <si>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</si>
  <si>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</si>
  <si>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</si>
  <si>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</si>
  <si>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</si>
  <si>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</si>
  <si>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</si>
  <si>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</si>
  <si>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</si>
  <si>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</si>
  <si>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</si>
  <si>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</si>
  <si>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</si>
  <si>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</si>
  <si>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</si>
  <si>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</si>
  <si>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CMO</t>
  </si>
  <si>
    <t>Care Management Organization</t>
  </si>
  <si>
    <t>Note: Input/analysis can be divided into multiple tiers to accommodate distinct benefit packages (e.g., different co-pay tiers), if needed.</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</si>
  <si>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</si>
  <si>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</si>
  <si>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</si>
  <si>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</si>
  <si>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</si>
  <si>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</si>
  <si>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</si>
  <si>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</si>
  <si>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</si>
  <si>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</si>
  <si>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</si>
  <si>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</si>
  <si>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</si>
  <si>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</si>
  <si>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</si>
  <si>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</si>
  <si>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</si>
  <si>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</si>
  <si>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</si>
  <si>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</si>
  <si>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</si>
  <si>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</si>
  <si>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</si>
  <si>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</si>
  <si>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</si>
  <si>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</si>
  <si>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</si>
  <si>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</si>
  <si>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</si>
  <si>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</si>
  <si>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</si>
  <si>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</si>
  <si>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</si>
  <si>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</si>
  <si>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</si>
  <si>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</si>
  <si>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</si>
  <si>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</si>
  <si>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</si>
  <si>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</si>
  <si>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</si>
  <si>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</si>
  <si>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</si>
  <si>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</si>
  <si>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</si>
  <si>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</si>
  <si>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</si>
  <si>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</si>
  <si>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</si>
  <si>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</si>
  <si>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</si>
  <si>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</si>
  <si>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</si>
  <si>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</si>
  <si>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</si>
  <si>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</si>
  <si>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</si>
  <si>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</si>
  <si>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</si>
  <si>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</si>
  <si>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</si>
  <si>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</si>
  <si>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</si>
  <si>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</si>
  <si>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</si>
  <si>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</si>
  <si>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</si>
  <si>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</si>
  <si>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</si>
  <si>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</si>
  <si>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</si>
  <si>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</si>
  <si>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Georgia State Health Benefit Plan MHPAEA Parity</t>
  </si>
  <si>
    <t>OVERVIEW: Data Reporting Requirements</t>
  </si>
  <si>
    <t>(1) Claims Adjudication Reporting</t>
  </si>
  <si>
    <t>Additional reporting on the adjudication of MH/SUD and Med/Surg claims is requested in this section. This information is being requested to help quantify adjudication statistics for the different service types.</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</si>
  <si>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</si>
  <si>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</si>
  <si>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</si>
  <si>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</si>
  <si>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</si>
  <si>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</si>
  <si>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</si>
  <si>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</si>
  <si>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</si>
  <si>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</si>
  <si>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</si>
  <si>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</si>
  <si>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</si>
  <si>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</si>
  <si>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</si>
  <si>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</si>
  <si>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</si>
  <si>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</si>
  <si>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</si>
  <si>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</si>
  <si>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</si>
  <si>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</si>
  <si>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</si>
  <si>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</si>
  <si>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Claims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</si>
  <si>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</si>
  <si>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Overview - Data</t>
  </si>
  <si>
    <t>Anthem</t>
  </si>
  <si>
    <t>Kaiser Permanente</t>
  </si>
  <si>
    <t>UnitedHealthcare</t>
  </si>
  <si>
    <t>Anthem GOLD</t>
  </si>
  <si>
    <t>Anthem SILVER</t>
  </si>
  <si>
    <t>Anthem BRONZE</t>
  </si>
  <si>
    <t>UnitedHealthcare HDHP</t>
  </si>
  <si>
    <t>UnitedHealthcare Medicare Advantage Standard</t>
  </si>
  <si>
    <t>UnitedHealthcare Medicare Advantage Premium</t>
  </si>
  <si>
    <t>Anthem Medicare Advantage Standard</t>
  </si>
  <si>
    <t>Anthem Medicare Advantage Premium</t>
  </si>
  <si>
    <t>UnitedHealthcare Statewide Statewide HMO</t>
  </si>
  <si>
    <t>Anthem Statewide HMO</t>
  </si>
  <si>
    <t>Kaiser Permanente Regional HMO</t>
  </si>
  <si>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</si>
  <si>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t>The Mental Health Parity Act of 2022</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</si>
  <si>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</si>
  <si>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</si>
  <si>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t>Federal Register / Vol. 81, No. 61, Part 438 Managed Care, Subpart K, § 438.900 Meaning of terms.*</t>
  </si>
  <si>
    <t>* Definitions and overviews have been updated to incorporate all public health insurers in the state for reporting requirements. Additional definitions and details can be found in The Mental Health Parity Act of 2022.</t>
  </si>
  <si>
    <t>SHBP</t>
  </si>
  <si>
    <t>State Health Benefit Plan</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</si>
  <si>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</si>
  <si>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</si>
  <si>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</si>
  <si>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If a MCO, PIHP, PAHP, or other public health insurer includes an aggregate lifetime or annual dollar limit on at least two-thirds of all medical/surgical benefits provided to enrollees through a contract with the State, it must either:</t>
  </si>
  <si>
    <t>(c) MCOs, PIHPs, PAHPs, or other public health insurers with a limit on at least two-thirds of all medical/surgical benefits.</t>
  </si>
  <si>
    <t>(b) MCOs, PIHPs, PAHPs, or other public health insurers with no limit or limits on less than one-third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</si>
  <si>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</si>
  <si>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</si>
  <si>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</si>
  <si>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Public Health Insurer Aggregate Lifetime and Annual Dollar Limit Reporting</t>
  </si>
  <si>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</si>
  <si>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</si>
  <si>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</si>
  <si>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</si>
  <si>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</si>
  <si>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</si>
  <si>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Public Health Insurer Quantitative Treatment Limitation Reporting</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</si>
  <si>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</si>
  <si>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For MCOs, PIHPs, PAHPs, or other public health insurers with multiple network tiers (such as preferred providers and participating providers), network tier design;</t>
  </si>
  <si>
    <t>MCO, PIHP, PAHP, or other public health insurer methods for determining usual, customary, and reasonable charges;</t>
  </si>
  <si>
    <t>Restrictions based on geographic location, facility type, provider specialty, and other criteria that limit the scope or duration of benefits for services provided under the MCO, PIHP, PAHP, or other public health insurer; and</t>
  </si>
  <si>
    <t>The reporting for Public Health Insurer NQTLs are organized as shown in the table below.</t>
  </si>
  <si>
    <t>Public Health Insurer NQTL Reporting</t>
  </si>
  <si>
    <t>Additional reporting is requested to clarify the efforts being performed by the public health insurer to actively engage its providers to promote mental health parity.</t>
  </si>
  <si>
    <t>Average appointment wait times for services from request to appointment day</t>
  </si>
  <si>
    <t>Education performed with providers related to appointment wait time standards</t>
  </si>
  <si>
    <t>Description of appointment wait time standards</t>
  </si>
  <si>
    <t>Percentage of providers not meeting appointment wait time standards</t>
  </si>
  <si>
    <t>Count of Prior Authorizations Requested</t>
  </si>
  <si>
    <t>Count of Prior Authorizations Approved</t>
  </si>
  <si>
    <t>Count of Prior Authorizations Denied</t>
  </si>
  <si>
    <t>CVS Caremark</t>
  </si>
  <si>
    <t>Same as Medical/Surgical.</t>
  </si>
  <si>
    <t>There are no non-comparable inconsistencies or differences in the application, as written and in operation.  We do not do utilization review for any emergency service claims attributed to behavioral health conditions. However, if a member is admitted, they or their provider is requested to notify us as soon as possible so we can review the number of days that are medically necessary.</t>
  </si>
  <si>
    <t>Not Applicable.</t>
  </si>
  <si>
    <t>Same as Inpatient.</t>
  </si>
  <si>
    <t>Concurrent Review NQTL
Exhibit 2 Comparative Analysis.</t>
  </si>
  <si>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legislation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</si>
  <si>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Save each file with the file name convention of</t>
    </r>
    <r>
      <rPr>
        <b/>
        <sz val="11"/>
        <rFont val="Calibri"/>
        <family val="2"/>
        <scheme val="minor"/>
      </rPr>
      <t xml:space="preserve"> [Health Plan]_SHBP-MHPAEA_[Report Benefit Package Name]_Annual_[Report Period FY End]_[Submission Date as YYYYMMDD].xlsx</t>
    </r>
  </si>
  <si>
    <t>Percent (%) of Prior Authorization Denials</t>
  </si>
  <si>
    <t>Count of Prior Authorizations Approved after Appeal</t>
  </si>
  <si>
    <t>Average Time of Prior Authorization Decision from Submission</t>
  </si>
  <si>
    <t>Website Address of Prior Authorization Metrics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</si>
  <si>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</si>
  <si>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</si>
  <si>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</si>
  <si>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</si>
  <si>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(2) Provider Education and Communication Reporting</t>
  </si>
  <si>
    <t>Top 5 Reasons for Prior Authorization Denials (attach or embed a listing of all denials and their specific reason)</t>
  </si>
  <si>
    <t>July 1, 2023-June 30, 2024</t>
  </si>
  <si>
    <t>N/A</t>
  </si>
  <si>
    <t>Carved-Out PBM CVS Caremark</t>
  </si>
  <si>
    <t>Anthem does not initiate any concurrent reviews for either MH/SUD or M/S services. Anthem conducts a continued stay/concurrent review when the treating provider/facility requests that the member’s inpatient stay or an ongoing course of outpatient treatment/stay be approved for due to the member’s current medical condition. 
A provider may request additional services from those previously authorized or submit a request a medical necessity review for continued stay or additional treatment. There is no evidentiary standard used for this as it is completely within the provider discretion.</t>
  </si>
  <si>
    <t>There were no variances or instances of non-compliance.</t>
  </si>
  <si>
    <t>Anthem will conduct a retrospective review after a service takes place such as when a claim is submitted and it is determined that the service is on our preauthorization list and a preauthorization was not requested. In the event such request is not made and a claim is submitted post service, the service will be subject to retrospective review.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post service clinical claim review team for review and comparison to the medical necessity criteria within the applicable medical policy or clinical UM guideline.</t>
  </si>
  <si>
    <t>Retrospective Review NQTL.
Exhibit 2 Comparative Analysis.</t>
  </si>
  <si>
    <t>Anthem uses the same factors, sources, standards, and process for determining when a retrospective review is performed on MH/SUD and M/S claims. Additionally, the same process to perform the retrospective review is used for MH/SUD and M/S claims. Therefore, the written processes are within parity requirements. The operational data also confirms retrospective review is within parity requirements as a higher level of M/S claims are subject to retrospective review, and generally, a higher percentage of MH/SUD are approved on retrospective review. Therefore, in comparing the written process and operational data, Anthem’s retrospective review process is within mental health parity requirements.</t>
  </si>
  <si>
    <t>The Medical Policy and Clinical Utilization Management (UM) Guidelines are developed by the Medical Policy and Technology Assessment Committee (MPTAC) or through MPTAC’s adoption of an independent third-party criteria, namely MCG. These policies and clinical utilization management guidelines are the sources to determine if retrospective review is required for a particular service, and ultimately include the criteria for determining if the service is medically necessary. The evidentiary standard for this factor is simply whether a Medical Policy or Clinical UM Guideline applies to the particular M/S and MH/SUD service.
Medical Policies, Clinical UM Guidelines, and the Prior Authorization list are all the subject of other NQTL comparative analyses, but they are the factors determining whether retrospective review is performed on a claim in two instances.
First, a provider or facility will submit a claim to Anthem for either M/S or MH/SUD services. The claims system will automatically look to see, through claim edits, whether a pre-service review (i.e., prior authorization) is required. If prior authorization is required, the system will look to see if that was process was completed. If the prior authorization process was not completed and the health plan has in place a 100% penalty then the claim will be rejected as not authorized and sent a remittance back to the provider requesting clinical data to support the claim and ultimately for a post service clinical claim review. If the prior authorization process was not completed and a penalty is not in place, the claim will be submitted to the PSCCR team for review. When the provider/facility submits the requested clinical information, it is sent to the post service clinical claim review team for a retrospective review against the medical criteria (e.g., medical policy or clinical UM guideline) and a decision is communicated to the provider and member.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post service clinical claim review team for review and comparison to the medical necessity criteria within the applicable medical policy or clinical UM guideline.
The written processes above apply to both M/S and MH/SUD claims.</t>
  </si>
  <si>
    <t>The Credentialing NQTL is applied to any M/S and MH/SUD services rendered by a network provider in- scope for cred ntialing within the inpatient in-network, outpatient in-network, and emergency 
benefit classifications.
If a plan that Anthem insures or administers requires the use of a provider network, this document 
explains how Anthem has developed and applies the credentialing program, which must be successfully satisfied before a provider may participate in the Anthem provider network. Out-of-network and certain in-network providers are not in scope for Anthem’s credentialing program.  Examples of plans that require the use of a network are Preferred Provider Option (PPO) plans, Point of Service (POS)  plan, Health Maintenance Organization (HMO) plans or Exclusive Provider Organization (EPO) plans. HMO and EPO plans require the use of an in-network provider, except in the case of an emergency or if a referral to a non-network provider is approved in advance of the care. PPO and POS plans cover services from both in-network and out-of-network providers, but members will pay more in cost-sharing (i.e., deductible, coinsurance and copayments) if they use an out-of-network provider.</t>
  </si>
  <si>
    <t>Anthem’s processes, strategies, and factors are the same for MH/SUD and M/S providers. The processes are largely dictated by federal law, state law, and accreditation organization requirements (i.e., NCQA), and are focused on ensuring professionally competent practitioners are treating Anthem members. The specific professional competency criteria requirements are developed as applicable to the particular provider specialty within the scope of Anthem’s credentialing program as dictated by the NCQA. Exceptions to certain criteria are available to both M/S and MH/SUD providers. Lastly, the operational data demonstrates relatively few providers are denied overall, and it isn’t applied in a more restrictive manner to MH/SUD providers. Specifically, a lower overall proportion of MH/SUD providers are denied credentialing, and a higher percentage of MH/SUD providers are credentialed within 10 days of receipt of a completed application. Therefore, Anthem is not applying credentialing requirements more stringently to MH/SUD providers.</t>
  </si>
  <si>
    <t>Overview:  This nonquantitative treatment limitation analysis focuses on how Anthem decides the amount to pay network providers for the services they provide to our members.
Factors considered in the design of the NQTL:
•     Product (e.g., PPO, HMO, indemnity, etc.)
•     Provider location – Atlanta and non-Atlanta
•     Provider setting - office or facility
•     State statute or regulation that dictates how we pay a provider (e.g., telehealth, etc.)
•     Competitiveness of our rates (e.g., are providers of a particular type willing to contract with us at the standard rate; feedback from providers that our rates are too low/high, etc.)
•     The CPT/HCPCS Code being billed
•     Medicare reimbursement
•     Education and licensure level of provider
•     Frequency with which a provider type bills a small set of specific CPT codes almost exclusively (e.g., PCPs bill E&amp;M codes) whereby establishing a separate fee schedule for that provider type is appropriate to provide adequate and competitive reimbursement (i.e., PCP, PT/OT/ST, Podiatrist)
•     For new CPT codes, evaluation of whether it is a replacement of a prior code, which we would crosswalk to the prior CPT reimbursement amount, or a new CPT code.   If we determine it is a new code, fees are set based on relativity to surrounding CPT codes.
The following factors are considered when reviewing and making changes to the fee schedule rates:
•     Compliance with State &amp; Federal network adequacy laws and regulations
•     Ability to attract and maintain providers in our network
•     Optimize medical spend
•     Fluctuations in CMS physician fee schedule rates
Anthem does not assign more weight to any one of the factors in either areas identified above.
The sources  (including  any  processes,  strategies,  evidentiary  standards) used  to  define  the factors identified above to design the NQTL:
Sources:
Centers for Medicare &amp; Medicaid Services Fee Schedules Applicable State Statutes, Regulations or Guidance Provider feedback and willingness to contract CPT and HCPCS Codes
Process:
GA has separate base fee schedules:
PPO
• Facility urban, PPO non-facility urban, PPO facility rural, PPO non-facility rural
• HMO Facility urban, HMO non-facility urban, HMO facility rural, HMO non-facility rural
• Traditional Facility urban, Traditional non-facility urban, Traditional facility rural, Traditional non-facility rural
• PCP Facility urban, PCP non-facility urban, PCP facility rural, PCP non-facility rural
• PT/OT/ST Facility urban, PT/OT/ST non-facility urban, PT/OT/ST facility rural, PT/OT/ST non-facility rural
• Chiropractic Facility urban, Chiropractic non-facility urban, Chiropractic facility rural, Chiropractic non-facility rural
• Podiatrist Facility urban, Podiatrist non-facility urban, Podiatrist facility rural, Podiatrist non-facility rural
• Statewide BH Fee Schedule
For the PCP, PT/OT/ST, Chiropractic and Podiatrist fee schedules, only certain CPT codes are contained on those schedules. If a provider were to bill a code not on that fee schedule, then the fee schedule for the applicable product type (PPO, HMO, Traditional) would apply. Except where we individually negotiate, (e.g. Hospital group), all other providers are paid solely based on the PPO, HMO or Traditional fee schedules.
Non-MD providers are paid at a percentage of the applicable fee schedule rate, based on their level of education, licensure level and how Medicare or Medicaid pays them, as follows:
Mid-level -  Percentage of MD rate
0042 - Nurse Practitioner 85%
0334 - Physician Assistants 85%
0041 - Certified Nurse Midwife 85%
0080 - Psychologist 80%
0004- Social Worker 66%
0356- LMFT 66%
0111- Counselor 66%
0374 - Board Certified Behavior Analyst 66%
Historically a work group meets to review reimbursement rates under the various fee schedules. The work group consists of Director of Network Management, Cost of Care Analyst, Health Economics, and Pricing and Configuration. The team does the initial review of data and makes the recommendation to the RVP of Provider Solutions.
Data used to review rates is the most current twelve months of utilization. Review occurs at the type of service, specialty, and geographic locations.
All changes recommended by the team are reviewed by the reimbursement committee prior to implementation. Letters are mailed giving the required 90 days’ advance written notice to impacted contracted providers. Directions to review the fee schedule samples are provided in the letter.
Future State: Georgia has a new RVP; new strategy/process will be developed for the 2022 update.</t>
  </si>
  <si>
    <t>Same as inpatient.</t>
  </si>
  <si>
    <t>Provider Reimbursement NQTL.</t>
  </si>
  <si>
    <t xml:space="preserve">Anthem applies the same process uniformly to create the rates based on the CPT/HCPCS Codes being 
billed. All professional providers with whom we directly contract (i.e., providers who are not part 
of a hospital system or other large grouping of providers) are offered the same rates, with the 
exception of midlevel providers.
For the comparative analysis, these were the rates in effect, when the Provider Network Management 
Director pulled the data on April 26, 2021. The Director of Provider Economics ran second report on 
May 7, 2021. The list below reflects the reimbursement amounts for the evaluation and management 
codes comparing family practice MD and a psychiatrist. Overall payment is comparable between family 
practice MD and a psychiatrist.  Some evaluation and management codes are paid higher for
psychiatrist and some are paid higher for family practice MD. See Item 4 of the Provider Reimbursement NQTL.
</t>
  </si>
  <si>
    <t>MHPAEA does not require plans to pay the same reimbursement rates for medical/surgical and MH/SUD services. MHPAEA does not mandate equality of outcomes. See, e.g., James C. v. Anthem Blue Cross Blue Shield, 2021 U.S. Dist. LEXIS 115701, *59 (D. Utah June 21, 2021). This principle applies to reimbursement rates. “MHPAEA does not require a plan or issuer to pay identical provider reimbursement rates for medical/surgical and MH/SUD providers[.]” 2019 FAQs, Q6., at 10. In order to determine whether a plan complies with the NQTL requirements under MHPAEA, one must examine whether “the [plan’s] methodology for developing and applying reimbursement rates under the plan is comparable and applied no more stringently for MH/SUD benefits when compared to the methodology for developing and applying reimbursement rates for medical/surgical benefits under the plan.” Id. at 9.
Anthem’s strategy with respect to setting reimbursement rates is the same for both medical/surgical and MH/SUD services – set reimbursement rates high enough to guarantee an adequate network, but not so high that they negatively impact Anthem’s members and unnecessarily increase the cost of care. Anthem uses a comparable process for setting reimbursement rates for medical/surgical and MH/SUD services.</t>
  </si>
  <si>
    <t>Nonparticipating Provider Reimbursement - Georgia
Factors:  
• Is there a state mandate that dictates how a service should be reimbursed if the provider is nonparticipating
• What are participating providers paid for the same service
• Is the provider a professional provider, facility or an emergency provider
• Overall cost-of-care to keep premium reasonable
Sources:  In general, the rates we use to price or pay for services rendered by providers that do not participate in our networks are based on rates that are accepted by providers that do participate in Anthem networks. Anthem’s methodology for pricing, except where a state mandate dictates another rating methodology (states that do so typically do so with respect to Emergency (ER and/or ambulance services) or where a nonparticipating provider is providing services in a network facility), is as follows:
I. Professional Claims
We apply a fee schedule that applies 85%-100% of the rates contains rates that have been accepted by providers who participate in our networks in that market and have not individually negotiated rates with some exceptions.
• MH/SUD applies 100% of the rates that have been accepted by providers who participate in our networks.
o Exception would be the E&amp;M codes because the same fee schedule is utilized for psychiatrists and medical/surgical providers. Therefore, non-network providers that provide MS/SUD services will receive anywhere from 85% -100% of the rate used for participating providers.
• In New York, payment is based on a percentage of National Medicare or, for large groups (50 or more employees), a methodology chosen by the large group employer as permitted by a State mandate.
II. Non Hospital Facility Claims
A. ASC, Dialysis, HHC, Hospice, Mental Health/Substance Abuse Facilities and SNF*
We apply a rate that is based on 85%-100% of the median rates applicable to our participating providers in that state, subject to limited exceptions.
• Behavioral Health is based on 100% of the median rates applicable to our participating providers in that state.
• In New York, pricing is based on the average county rate negotiated with participating providers.
B. Other Non-Hospital Facility Claims billed on UB04
We apply a percent off of charge methodology that reflects the aggregate participating provider rates for the PPO network, except New York. In New York, pricing is based on the average county rate negotiated with participating providers.
III. Hospital Claims
We apply 15% mark up above the individual hospitals’ own reported cost. In New York, pricing is based on the average county rate negotiated with participating providers.
* This non-par facility pricing only applies when services are billed on a UB-04/Facility Claim form.
IV. States Outside of Anthem’s 14 State Footprint. Anthem sells Blue Cross or Blue Cross and Blue Shield plans in California, Nevada, Colorado, Wisconsin, Missouri, Kentucky, Indiana, Ohio, Georgia, Virginia, New York, Connecticut, New Hampshire and Maine. If nonparticipating provider claims are received from states other than those 14, Anthem prices the claim using either the local Blue Cross and/or Blue Shield plan’s pricing or our own.</t>
  </si>
  <si>
    <t>NonPar Provider Reimbursement NQTL.</t>
  </si>
  <si>
    <t>Anthem’s practice is to always pay non-network MH/SUD providers using the rating methodology specified above (E&amp;M codes pay at 85%-100% of network providers, all other CPT codes pay at 100%). For medical/surgical providers, depending on the CPT code, they may be paid anywhere from 85-100% of that rate. For E&amp;M codes that are in common between MH/SUD providers and medical/surgical providers, the comparative analysis below shows we pay the same amount to both types of providers.  See Item 4 of the NonPar Provider Reimbursement NQTL for the Comparative Analysis.</t>
  </si>
  <si>
    <t xml:space="preserve">Anthem always reimburses non-network providers that provide MH/SUD benefits at 100% of the rate used for participating providers. Exception would be for E&amp;M codes where non-network providers that provide MH/SUD services will receive anywhere from 85% -100% of the rate used for participating providers, just like medical/surgical services. Non-network providers that provide medical/surgical services will receive anywhere from 85% -100% of the rate used for participating providers. Thus, Anthem’s methodology is equal to or more generous to MH/SUD providers, depending on the services being billed.
</t>
  </si>
  <si>
    <r>
      <rPr>
        <b/>
        <i/>
        <sz val="11"/>
        <color rgb="FF38939B"/>
        <rFont val="Calibri"/>
        <family val="2"/>
        <scheme val="minor"/>
      </rPr>
      <t>Provider Education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</si>
  <si>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Self-paced courses, instructor-led training sessions, screening tools, ticles on claim filing, products, benefits, administrative updates, new or revised procedures and guidelines, prescription information, Policies, Guidelines and Manuals.</t>
  </si>
  <si>
    <t>We conduct an annual, statistically valid, random sampling of our high-volume medical practitioners to assess compliance with appointment access standards and present reporting to Anthem Quality Committees. The sampling includes MDs, prescriptive nurses and physician assistants, and covers emergent, urgent, and routine care. We use access and member survey reports to identify trends and develop plans to educate practitioners of compliance expectations and improve member access to services.  Our physical health appointment access standards are as follows:  Immediate access at a 24/7/365 facility.</t>
  </si>
  <si>
    <t xml:space="preserve">Provider education via the Anthem Provider News Website, the digital resource for all news and announcements related to policy updates, digital tools, reimbursement and prior authorization changes, educational opportunities, and more.
Anthem Provider Home, website where providers can access resources trainings, policies, and procedures and much more. </t>
  </si>
  <si>
    <t>Internal Benefit Plan Design and FMHP Testing Tool.</t>
  </si>
  <si>
    <t>IP Hospital Facility (Accommodations and Ancillaries)</t>
  </si>
  <si>
    <t>Skilled Nursing, Hospice, Rehab Facility</t>
  </si>
  <si>
    <t>IP Professional (Doctor and Other Services)</t>
  </si>
  <si>
    <t>Internal Benefit Plan Design.</t>
  </si>
  <si>
    <t>IP MH/SUD Facility</t>
  </si>
  <si>
    <t>IP MH/SUD Professional</t>
  </si>
  <si>
    <t>Residential Treatment Centers</t>
  </si>
  <si>
    <t>IP ABA Therapy Professional</t>
  </si>
  <si>
    <t>No instances of non-compliance were identified.  Please note that In-Network and Out-of Network were tested separately and the cost share information inputted in section 2.3 (Analysis of Predominance) was for In-Network only.  All Out-of-Network benefits (Med/Surg and MH/SUD) are subject to the $4000 deductible, 40% coinsurance, and $10000 OOP max.  Also please note that the source documents used to prepare the response in section 2 were the Internal Benefit Plan Design and FMHP Testing Tool (the cell in row 143 is locked for editing).</t>
  </si>
  <si>
    <t>Office PT/OT/ST</t>
  </si>
  <si>
    <t>Retail Health Visit</t>
  </si>
  <si>
    <t>Office Preventive: Visits and Tests</t>
  </si>
  <si>
    <t>Specialist (Non-Preventive)</t>
  </si>
  <si>
    <t>Chiropractor</t>
  </si>
  <si>
    <t>PCP (Non-Preventive)</t>
  </si>
  <si>
    <t>Online Health Visit</t>
  </si>
  <si>
    <t>Office MH/SUD Visit</t>
  </si>
  <si>
    <t>Online MH/SUD Visit</t>
  </si>
  <si>
    <t>Office ABA Therapy Visit</t>
  </si>
  <si>
    <t>Office Nutritional Counseling for Eating Disorders Visit</t>
  </si>
  <si>
    <t>No instances of non-compliance were identified.  Please note that In-Network and Out-of Network were tested separately and the cost share information inputted in section 2.3 (Analysis of Predominance) was for In-Network only.  All Out-of-Network benefits (Med/Surg and MH/SUD) with the exception of Nutritional Counseling for Eating Disorders are subject to the $4000 deductible, 40% coinsurance, and $10000 OOP max.</t>
  </si>
  <si>
    <t>Urgent Care</t>
  </si>
  <si>
    <t>OP Surgery @ Hospital/Institutional Facility</t>
  </si>
  <si>
    <t>OP Surgery @ Ambulatory/Freestanding Surgical Center</t>
  </si>
  <si>
    <t>OP High/Advanced Diagnostic Imaging @ Hospital (MRI/PET/CT)</t>
  </si>
  <si>
    <t>OP Diagnostic X-ray (DXL) @ Independent Lab/Freestanding Center</t>
  </si>
  <si>
    <t>OP Physician/Professional (Doctor and Other Services)</t>
  </si>
  <si>
    <t>OP Diagnostic Lab (DXL)</t>
  </si>
  <si>
    <t>OP Medical Institutional/Facility</t>
  </si>
  <si>
    <t>OP PT/OT/ST (Facility)</t>
  </si>
  <si>
    <t>OP Surgery Professional @ Hospital/Institutional</t>
  </si>
  <si>
    <t>Office Surgery</t>
  </si>
  <si>
    <t>Injections</t>
  </si>
  <si>
    <t>Allergy Testing</t>
  </si>
  <si>
    <t>Outpatient Preventive: Lab, Radiology, &amp; Scopic Tests</t>
  </si>
  <si>
    <t>Home Health</t>
  </si>
  <si>
    <t>Office Diagnostic X-ray (DXL)</t>
  </si>
  <si>
    <t>Office Diagnostic Lab (DXL)</t>
  </si>
  <si>
    <t>Office High/Advanced Diagnostic Imaging (MRI/PET/CT)</t>
  </si>
  <si>
    <t>DME</t>
  </si>
  <si>
    <t>Prosthetic</t>
  </si>
  <si>
    <t>OP MH/SUD Facility</t>
  </si>
  <si>
    <t>OP MH/SUD Professional</t>
  </si>
  <si>
    <t>Intensive Outpatient Therapy (IOP)</t>
  </si>
  <si>
    <t>Partial Hospitalization (PHP)</t>
  </si>
  <si>
    <t>OP ABA Therapy Facility</t>
  </si>
  <si>
    <t>OP ABA Therapy Professional</t>
  </si>
  <si>
    <t>OP Nutritional Counseling for Eating Disorders Facility</t>
  </si>
  <si>
    <t>OP Nutritional Counseling for Eating Disorders Professional</t>
  </si>
  <si>
    <t>ER Facility</t>
  </si>
  <si>
    <t>Ambulance</t>
  </si>
  <si>
    <t>ER Professional</t>
  </si>
  <si>
    <t>ER MH/SUD Facility</t>
  </si>
  <si>
    <t>ER MH/SUD Professional</t>
  </si>
  <si>
    <t>Total count pulled directly from Anthem's system.</t>
  </si>
  <si>
    <t>17813 for all Emergency Room visits</t>
  </si>
  <si>
    <t>12817 for all Emergency Room visits</t>
  </si>
  <si>
    <t>Total All Medical/Surgical locations: 1,062,070 for fiscal year 2024.</t>
  </si>
  <si>
    <t>Total All Medical/Surgical locations: 982,937 for fiscal year 2024.</t>
  </si>
  <si>
    <t>Total All Mental Health/SUD locations: 86,475  for fiscal year 2024.</t>
  </si>
  <si>
    <t>Aggregate Total: 1,251 for all plans and service classes for fiscal year 2024.</t>
  </si>
  <si>
    <t>Aggregate Total: 676,589 for all plans and service classes for fiscal year 2024.</t>
  </si>
  <si>
    <t xml:space="preserve"> Anthem applies the same factors, standards, and processes to determine whether a particular M/S and MH/SUD service should be added or removed from the prior authorization list. The CCRT and the Medical Directors reviewing the services consider the same factors in making the clinical decisions of whether to add or remove a service from the prior authorization list. However, as noted above, consideration of MH/SUD, beyond an annual update, is not frequently considered in this process as relatively few MH/SUD procedures are introduced requiring changes to the prior authorization list.  Therefore, the factors, standards, and sources are more often considered for M/S services. 
In operation, the prior authorization process is the same for each, with the critical components to the requests and supporting documentation generally being the same although tailored to the specific service subject to the request. M/S and MH/SUD providers have multiple available avenues to submit a request for prior authorization, and the usage of one particular avenue or form is not mandated. Finally, the in operation data  Demonstrates that Anthem receives significantly more M/S prior authorization requests than MH/SUD, yet the percentage approval of MH/SUD service requests is often higher than M/S.  MH/SUD services have a similar turnaround time in the prior authorization determination process. Lastly, based on the list above, a significantly higher number of M/S services require prior authorization.  Therefore, Anthem is within the parity requirements for MH/SUD as prior authorization is not applied more stringently to MH/SUD services than M/S services.</t>
  </si>
  <si>
    <t xml:space="preserve">Prior Authorization NQTL
Exhibit 2 Comparative Analysis
</t>
  </si>
  <si>
    <t>Anthem applies the same factors, standards, and processes to determine whether a particular M/S and MH/SUD service should be added or removed from the prior authorization list. The CCRT and the Medical Directors reviewing the services consider the same factors in making the clinical decisions of whether to add or remove a service from the prior authorization list. However, as noted above, consideration of MH/SUD, beyond an annual update, is not frequently considered in this process as relatively few MH/SUD procedures are introduced requiring changes to the prior authorization list. Therefore, the factors, standards, and sources are more often considered for M/S services.
In operation, the prior authorization process is the same for each, with the critical components to the requests and supporting documentation generally being the same although tailored to the specific service subject to the request. M/S and MH/SUD providers have multiple available avenues to submit a request for prior authorization, and the usage of one particular avenue or form is not mandated. Finally, the in operation data demonstrates that Anthem receives significantly more M/S prior authorization requests than MH/SUD,  yet the  percentage approval of MH/SUD service requests is often higher than M/S. MH/SUD services have a similar turnaround time in the prior authorization determination process. Lastly, based on the list above, a significantly higher number of M/S services require prior authorization. Therefore, Anthem is within the parity requirements for MH/SUD as prior authorization is not applied more stringently to MH/SUD services than M/S services.</t>
  </si>
  <si>
    <t>Anthem requires that all inpatient stays be prior authorized, whether for medical/surgical services or mental health/substance abuse services.
Inpatient services include elective or emergency hospital admissions, transplant services, maternity stays past the 48-96 hours or a newborn staying past the mother’s discharge date, skilled nursing facilities, long term care facilities (LTAC), residential treatment centers. Many surgical services on Anthem’s standard prior authorization list could be done in an inpatient or outpatient facility setting.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prior authorized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</si>
  <si>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Anthem requires all inpatient admisions be prior authorized.  For MH/SUD, that would include hospitalization and residential treatment centers.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Application of factors for Inpatient Prior Authorization Determination:
•	Provider/Member Abrasion – Provider/Member abrasion is a factor considered for the determination of requiring prior authorization for inpatient services. It is helpful to members to have a decision before undertaking a procedure and potentially subjecting members and providers to financial responsibility if such services, normally expensive, were reviewed retrospectively for medical necessity. The abrasion factor considers whether a member or provider would likely submit a grievance or complaint or be placed in financial hardship if the service is not prior authorized and later denied for lack of medical necessity. The abrasion factor applies equally to medical/surgical and mental health/substance use disorder services.
•	Competitor Plans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o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t>
  </si>
  <si>
    <t>Whether an outpatient M/S or MH/SUD service requires prior authorization is generally based on whether the service is subject to a medical policy or the plan has adopted a clinical utilization management guideline. Medical Policies and Clinical UM Guidelines are developed by the Medical Policy and Technology Assessment Committee (MPTAC) according to the Medical Policy Formation process outlined in ADMIN.00001 Medical Policy Formation. This process is also discussed further in Anthem’s Medical Policy and Fail First NQTL comparative analysis. MPTAC does not play any role in determining whether such service, Medical Policy or Clinical UM Guidelines, and the procedure codes under such policies and guidelines, will require prior authorization.
Clinical UM Guidelines developed by MPTAC are subject to review and adoption by the Clinical Criteria Review Team (CCRT). The CCRT contains cross sectional representation of key stakeholders across the enterprise and includes the lead plan medical director, medical directors, health plan directors, reimbursement policy management and both UM and clinical operations team. The CCRT considers the following factors in determining whether to adopt the clinical UM guideline and whether such will require prior authorization:
•	Member Safety – Member safety is a paramount concern with all procedures, and is a factor in the determination of whether to adopt a clinical utilization management guideline. In considering member safety, the Clinical Criteria Review Team will review the clinical materials (scientific data, clinical studies, government agency analyses/approvals) to determine the risks of such procedures on members. The team may also review subsequent studies on the services and treatment following regulatory approval to determine the presence of other risks or side effects. The risks will factor into the criteria’s establishment, and also be considered by the Clinical Criteria Review Team in whether such medical/surgical or mental health/substance use disorder treatment or service should require prior authorization. Ultimately, this factor will be based on the clinical judgment of the personnel on the Clinical Criteria Review Team.
•	Member/Provider Abrasion- Provider/Member abrasion is a factor considered for the determination of requiring prior authorization for outpatient services. It is helpful to members to have a decision before undertaking a procedure and potentially subjecting members and providers to financial responsibility if such services were reviewed retrospectively and denied for lack of medical necessity. The abrasion factor considers whether a member or provider would likely submit a grievance or complaint, or be placed in financial hardship if the service is not pre- approved and later denied for lack of medical necessity. The abrasion factor applies equally to medical/surgical and mental health/substance use disorder services.
•	Appropriateness of Care – Medical directors will consider whether or not the services subject to the Medical Policy or Clinical UM Guideline are subject to appropriate levels of care concerns. If so, a particular service may be subjected to prior authorization to ensure a member is receiving care at the level or form that is justified based on their presenting conditions and treatment history. Anthem will look to regulatory approvals, such as the FDA, to determine what types of conditions the procedure/service is approved to treat and any applicable stipulations on when care should be received.
•	State law, regulation, contractual requirements – State law, regulations, and contractual requirements (e.g., Medicaid contractual requirements) may stipulate when prior authorization (i.e., medical management) may or may not be used for a particular service. In the event a medical policy or clinical UM guideline is being considered in a respective state, but the applicable service is subject to state mandate requiring or prohibiting prior authorization for such service, the state mandate will be followed for M/S and MH/SUD services, as applicable.
•	High Cost of Services – 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 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
The calculations above are continuously prepared and updated throughout the year and are reported on a quarterly basis.</t>
  </si>
  <si>
    <t>Anthem’s fully insured policies and the plans that it administers on behalf of self-funded employers contain requirements that certain services be reviewed to ensure that they are medically necessary. The Plan Document Example details how the prior authorization process works for members. This analysis explains when Anthem performs a prior authorization review and how Anthem’s processes, strategies, evidentiary standards and other factors for prior authorization review comply with the NQTL requirements under MHPAEA.
If a self-funded group utilizes Anthem’s standard prior authorization list, this NQTL applies to that group plan as well, although the plan language may differ.
The Prior Authorization NQTL applies to medical/surgical (M/S) and mental health/substance use disorder (MH/SUD) services as identified on the prior authorization list and within the inpatient in- network, inpatient out of network, outpatient in-network, and outpatient out of network benefit classifications. Anthem has identified the services requiring prior authorization and their respective classifications below.
Members can locate prior authorization lists online at anthem.com, or can call member services on the number referenced on their identification card. Additionally, the prior authorization process is detailed in the member’s benefit booklet/evidence of coverage materials. Plan sponsors disseminate plan specific information and communications, including any prior authorizations lists, to their members.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www.anthem.com/provider/policies/. From there, Select a State and go to the Provider Manual icon and Download the Manual.
Anthem has provided the list that reflects the standard services that require prior authorization as of January 1, 2024 and is displayed on www.anthem.com/provider/prior-authorization/. From there, Select a State and go to the Prior Authorization Code Lists.
Anthem is providing some clarifying definitions regarding specific terms used in this comparative analysis.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Medical Policy - Anthem medical policies are used by all plans and lines of business (unless an applicable Federal law, state law, or contract language states otherwise) for medical necessity reviews. They are developed to address experimental or investigational technologies and services where there is a significant concern regarding member safety.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
Return on Investment – ROI is a factor used in the development of the prior authorization list. The analysis compares the medical cost savings with the cost of administering the prior authorization program. The analysis is based on historical medical management data for each procedure code, which are ultimately attributed to each Medical Policy and Clinical Utilization Management Guideline.
Medical Policy &amp; Technology Assessment Committee (MPTAC) - The Medical Policy &amp; Technology Assessment Committee (MPTAC) is a multiple disciplinary group including physicians from various medical and behavioral health specialties, clinical practice environments and geographic areas.  The MPTAC consists of physicians external to Elevance Health who are in active academic and community practice, as well as internal Elevance Health medical directors. MPTAC created the  medical necessity criteria within medical policy and clinical utilization management guidelines  used by medical directors to determine the medical necessity of services.</t>
  </si>
  <si>
    <t>Anthem conducts utilization review on services for which it has a subject matter specific medical policy or clinical UM guideline (including third-party guidelines)) and uses MCG criteria, which include goal length of stay criteria, unless a state law requires the usage of an alternative criteria  (e.g., ASAM, LOCUS/CALOCUS). Anthem also has an Administrative Medical Policy, ADMIN.00006, that provides a framework for review of services for medical necessity determinations in certain circumstances where Anthem does not have a subject matter specific medical policy or clinical UM guideline (including third- party guidelines), such as when a service is new and Anthem has not yet decided whether to develop policy or a guideline on point and a request for precertification has been received from a provider even though Anthem doesn’t require prior authorization. Anthem uses MCG criteria, including those that pertain to inpatient lengths of stay, unless state law requires usage of an alternative criteria. The Medical Policy &amp; Technology Assessment Committee (MPTAC) is 
the body that both approves the medical policies and clinical UM guidelines (and third-party guidelines, including the usage of MCG criteria). MPTAC includes a provider that specializes in behavioral health as a committee member in addition to providers in other medical and surgical specialties.
Clinical Utilization Management Guideline - Clinical utilization management guidelines are not always used by all plans or lines of business, but are available for adoption to review the medical necessity of services related to the guideline when the Plan performs a utilization review for the subject. They are developed to address medical necessity criteria for technologies/services where sufficient clinical evidence exists to evaluate the clinical appropriateness of the request, goal length of stay place of service, and level of care.</t>
  </si>
  <si>
    <t>For medical/surgical services, Anthem uses a return-on-investment analysis in consideration of the cost of services. The data analysis is performed by Business  Analysts on the Finance/HealthCare Analytics team. The source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
The calculations above are continuously prepared and updated throughout the year and are reported on a quarterly basis.</t>
  </si>
  <si>
    <t>Prior Authorization List Development Process Overview: The following describes the process applied to determine if prior authorization is appropriate or whether an existing prior authorization should be removed. It applies to medical/surgical and mental health/substance use disorder services in the same manner.
Data Analysis is performed using data models established by the Finance team using a similar methodology across all lines of business (LOB), including the cost of prior authorization (e.g., clinical review costs mentioned above). (Data models are based on 24 months of data with a 3 month claim lag.) Reports may be requested from the appropriate Finance team within each LOB being evaluated. The review occurs quarterly following the MPTAC meeting and during the semi-annual review when all clinical guidelines and medical policies are reviewed.
▪  Determine if clinical criteria or medical policy is present;
▪  Determine if Current Procedural Terminology (CPT) and/or Healthcare Common Procedure Coding System (HCPCS) codes are currently on a post service (relational) edit;
▪  Determine if CPT/HCPCS codes are considered Not Otherwise Classified (NOC) or Add On codes.
A Business Analyst determines if the savings meets the established Anthem methodology for ROI (CoC ROI or administrative). Ensures full code set is reviewed to evaluate services to be added or removed from requiring prior authorization.
▪  Clinical UM Guideline or medical policy must be present to add authorization:
o Criteria created when a new treatment appears on the scene. Judgment made on known or potential risk for harm to the member.
▪  Items considered before adding services to require prior authorization (no one factor weighs more heavily than another):
o Member impact,
o Provider Abrasion,
o Cost of services.
The Business Analyst prepares a summary and recommendation to be presented to the Clinical Criteria Review team (CCRT) to be vetted in preparation for submission for approval.
The CCRT reviews recommendations and agrees to either send for review and approval or may recommend modifications.
The CCRT recommendations are submitted to the health plan’s Regional Vice President Medical Director for consideration. The RVP Medical Director will consider the recommendation amongst the factors noted above, and utilize their clinical judgment in determining if the clinical UM guideline should be adopted and if prior authorization is warranted based on the factors (appropriateness of care, member safety, member/provider abrasion, state mandates) considered. The RVP Medical Director has the ultimate authority to approve the adoption of a clinical UM guideline and the adoption/removal of a service from the prior authorization list. The same process and consideration applies to both M/S and MH/SUD services.
Once the initiative is approved, the Anthem UM Rule team will assign an Initiative Owner and begin the formal implementation project. The Anthem UM Rule team is the operational team that implements the decision to add/remove a service from the prior authorization to ensure the systems are adjudicating claims properly and appropriate communications have been released regarding any change. The UM Rule Team does not make any clinical judgments as to whether a service should be added or removed.
Anthem will also perform preauthorization for services not on the prior authorization list when such a review is requested by the provider.
The process to add/remove a service from the prior authorization list is the same for MH/SUD and M/S services. Additionally, the factors, sources, and evidentiary standards are applied comparably  and no more stringently to MH/SUD services as M/S. Of note, MH/SUD services are not often considered for addition and removal to the prior authorization; thus, the process employed above is normally utilized to consider M/S services.</t>
  </si>
  <si>
    <t>Anthem applies the same processes, strategies, evidentiary standards and other factors for continued stay/concurrent reviews for both MH/SUD and M/S benefits. Anthem does not apply these processes, strategies, evidentiary standards and other factors more stringently to MH/SUD benefits. Furthermore, the comparative analysis reviewing the claims subject to concurrent review demonstrates MH/SUD services are generally approved at a similar or higher rate than M/S services. Therefore, Anthem complies with parity requirements for concurrent review in writing and in operation.</t>
  </si>
  <si>
    <t>Credentialing NQTL
Credentialing Summary 2024
Network Adequacy NQTL</t>
  </si>
  <si>
    <t>Anthem’s processes, strategies, evidentiary standards and other factors for provider credentialing are comparable for both mental health/substance use disorder providers and medical/surgical providers. Anthem applies its credentialing policies uniformly to all providers. The credentialing process is thoroughly described above and within the Credentialing Program Summary.
The participation criteria is also generated based on NCQA standards, state licensure standards, and Anthem internal considerations, and apply to all M/S and MH/SUD within scope of Anthem’s credentialing program. The criteria is defined based on the specific provider level. For example, all M/S and MH/SUD providers at the MD or DO level, must satisfy the criteria applicable to MDs and DOs. Providers outside of MDs and DOs have participation criteria tailored to their specific type as much of the MD/DO criteria would not be applicable.
At least annually, usually in January or February, Anthem conducts an analysis to evaluate and ensure that Anthem is administering its credentialing program according to its policies. This report tracks the reason for denials and terminations and a review is done to ensure the reason for the denial or termination is consistent with policy.
The comparative analysis demonstrating the comparable application of credentialing policy and process is shown below for calendar year 2023, based on the annual report run in February 2024 by a Credentialing Director. There are very few denied/terminated cases for professional competency reasons out of the total cases reviewed. 
See Item 4 of the Credentialing NQTL for Comparative Analysis.</t>
  </si>
  <si>
    <t xml:space="preserve">There were no variances or instances of non-compliance.
Note:  The Comparative Analysis is for all Georgia SHBP plans. </t>
  </si>
  <si>
    <t>Medical Necessity</t>
  </si>
  <si>
    <t>Medical Necessity
Non-Covered Service</t>
  </si>
  <si>
    <t>Self-paced courses, instructor-led training sessions, screening tools, articles on claim filing, products, benefits, administrative updates, new or revised procedures and guidelines, prescription information, Policies, Guidelines and Manuals.</t>
  </si>
  <si>
    <t>Training covers a wide range of topics, including claim submission guidelines, provider portal support, youth behavioral health, and motivational interviewing. Available resources include self-paced courses, instructor-led sessions, screening tools, medication information, and educational materials for patients. Our provider newsletter features timely articles, training opportunities, regulatory updates, and clinical highlights.</t>
  </si>
  <si>
    <t>Self-paced courses, instructor-led training, screening tools, claim filing articles, product and benefit updates, administrative changes, procedural updates, prescription information, policies, guidelines, and manuals.</t>
  </si>
  <si>
    <t>https://providernews.anthem.com/georgia
https://providernews.anthem.com/georgia?filter%5Bs%5D=mental%20health&amp;sort=-publish_at
https://providernews.anthem.com/georgia?filter%5Bcat%5D=6128&amp;filter%5Blobs%5D=1&amp;sort=-publish_at
https://gateway.on24.com/wcc/eh/3555851/category/104185/Anthem%20Blue%20Cross%20and%20Blue%20Shield
https://www.anthem.com/provider/pharmacy/
https://providernews.anthem.com/georgia/publications/october-2024-provider-newsletter-3434
https://www.anthem.com/provider/behavioral-health/
https://gateway.on24.com/wcc/eh/3555851/category/104185/Anthem%20Blue%20Cross%20and%20Blue%20Shield?filters=31481
https://www.carelonbehavioralhealth.com/providers/resources https://www.carelonbehavioralhealth.com/providers/resources/trainings
https://www.carelonbehavioralhealth.com/perspectives/equity-leadership-summit-brings-passion-and-policy-recommendations-to-the-table</t>
  </si>
  <si>
    <t>No instance of disparity noted</t>
  </si>
  <si>
    <t>40+ Online Trainings
10 Provider Newsletters
40+ Online Resources</t>
  </si>
  <si>
    <t>3+ Online Trainings
10 Provider Newsletters
8+ Online Resources</t>
  </si>
  <si>
    <t>Physical health appointment access standards require immediate access at a 24/7/365 facility.</t>
  </si>
  <si>
    <t>Behavioral health appointment access standards require immediate access at a 24/7/365 facility.</t>
  </si>
  <si>
    <t>Physical health appointment access standards are as follows:
Urgent Care: Within 24 hours of request or directed to call 911, visit the ER, or go to an urgent care center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</si>
  <si>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Behavioral health appointment access standards are as follows:
Urgent Care: Within 24 hours of request or directed to call 911, visit the ER, or use 24-hour crisis services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</si>
  <si>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Physical health appointment access standards are as follows:
Emergency: Immediate access at a 24/7/365 facility or direction to an ER or crisis center as appropriate.
Non-Life-Threatening Emergency Care: Within 6 hours or directed to call 911, visit the nearest ER, or use 24-hour crisis services.</t>
  </si>
  <si>
    <t>Behavioral health appointment access standards are as follows:
Emergency: Immediate access at a 24/7/365 facility or directed to an ER or crisis center as appropriate.
Non-Life-Threatening Emergency Care: Within 6 hours or directed to call 911, visit the nearest ER, or use 24-hour crisis services.</t>
  </si>
  <si>
    <t xml:space="preserve">We do not track wait times for prescription drugs. However, Anthem does have appointment access standards. </t>
  </si>
  <si>
    <t>This is not tracked</t>
  </si>
  <si>
    <t>We conduct an annual, statistically valid, random sampling of our high-volume behavioral health practitioners to evaluate compliance with appointment access standards and report findings to Anthem Quality Committees. This sampling includes MDs, psychologists, MLTs, and credentialed psychiatric prescriptive nurses and physician assistants, covering emergent, urgent, and routine care. We utilize access and member survey reports to identify trends and develop plans to educate practitioners on compliance expectations and enhance member access to services. Our behavioral health appointment access standards ensure immediate access at a 24/7/365 facility.</t>
  </si>
  <si>
    <t>We conduct an annual, statistically valid, random sampling of our high-volume physical health practitioners to evaluate compliance with appointment access standards and report the results to Anthem Quality Committees. This sampling includes MDs, prescriptive nurses, and physician assistants, and encompasses emergent, urgent, and routine care. We analyze access and member survey reports to identify trends and develop plans to educate practitioners about compliance expectations, thereby improving member access to services.
These standards apply to the Anthem Commercial Enterprise, as there are no national or BCBSA appointment accessibility standards. Our physical health appointment access standards are as follows:
Urgent Care: Within 24 hours of request or directed to 911, ER, or an urgent care center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</si>
  <si>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We conduct an annual, statistically valid, random sampling of our high-volume behavioral health practitioners to evaluate compliance with appointment access standards, reporting the results to Anthem Quality Committees. This sampling includes MDs, psychologists, MLTs, as well as credentialed psychiatric prescriptive nurses and physician assistants, and covers emergent, urgent, and routine care. We utilize access and member survey reports to identify trends, develop plans to educate practitioners on compliance expectations, and improve member access to services.
Our behavioral health appointment access standards are as follows:
Urgent Care: Within 24 hours of request or directed to 911, ER, or 24-hour crisis services
Routine, Initial Care (new patient): Within 10 business days after initial intake or referral
Routine, Regular Care (existing patient checkup or monitoring): Within 10 business days
Routine, Follow-up Care (new or existing patient evaluation since prior appointment): Within 30 calendar days
ABA Paraprofessionals: Our network of over 8,000 qualified Applied Behavior Analysis (ABA) providers spans all 14 Anthem states. Members also have access to networks in other states through the Blue Cross Blue Shield Association. Additionally, members may choose traditional network behavioral health providers who specialize in autism spectrum disorder.</t>
  </si>
  <si>
    <t>We conduct an annual, statistically valid, random sampling of high-volume physical health practitioners to assess compliance with appointment access standards, and report the findings to Anthem Quality Committees. This sampling includes MDs, prescriptive nurses, and physician assistants, covering emergent, urgent, and routine care. We analyze access and member survey reports to identify trends and develop plans to educate practitioners on compliance expectations and enhance member access to services.
These standards apply to the Anthem Commercial Enterprise, as there are no national or BCBSA appointment accessibility standards. Our physical health appointment access standards are as follows:
Emergency: Immediate access at a 24/7/365 facility or direction to an ER or crisis center as appropriate.
Non-Life-Threatening Emergency Care: Access within 6 hours or direction to call 911, visit the nearest ER, or use 24-hour crisis services.</t>
  </si>
  <si>
    <t>We conduct an annual, statistically valid, random sampling of our high-volume behavioral health practitioners to assess compliance with appointment access standards, and report the findings to Anthem Quality Committees. This sampling includes MDs, psychologists, MLTs, as well as credentialed psychiatric prescriptive nurses and physician assistants, and covers emergent, urgent, and routine care. We utilize access and member survey reports to identify trends and develop plans to educate practitioners on compliance expectations and improve member access to services.
Our behavioral health appointment access standards are as follows:
Emergency: Immediate access at a 24/7/365 facility or direction to an ER or crisis center as appropriate.
Non-Life-Threatening Emergency Care: Access within 6 hours or direction to call 911, visit the nearest ER, or use 24-hour crisis services.</t>
  </si>
  <si>
    <t>We do not track wait times for prescription drugs. However, Anthem does have appointment access standards.</t>
  </si>
  <si>
    <t>Provider education is available through the Anthem Provider News Website, which serves as a digital resource for news and announcements on policy updates, digital tools, reimbursement and prior authorization changes, educational opportunities, and more.
Additionally, provider education is offered via the Anthem Provider Behavioral Health page, and  via the Carelon Behavioral Health Provider site, which provides informational resources, training, policies, and procedures. The provider toolkit includes guidelines, screening tools, medication information, and member materials for behavioral health treatments.</t>
  </si>
  <si>
    <t xml:space="preserve">Provider education is available through the Anthem Provider News Website and Anthem pharmacy page, provides digital resources regarding updates on policies, digital tools, reimbursement and prior authorization changes, educational opportunities, and more.
The Anthem Provider Home website provides access to resources, training, policies, procedures, and additional information for providers.
</t>
  </si>
  <si>
    <t>Traci Lyon</t>
  </si>
  <si>
    <t>Account Director</t>
  </si>
  <si>
    <t xml:space="preserve">Aggregate Total less than 4 days, which is typically met within 24-72 hours for all plans and service classes for fiscal year 2024.
</t>
  </si>
  <si>
    <t>Total All Mental Health/SUD locations: 93,087  for fiscal year 2024.</t>
  </si>
  <si>
    <t>No instances of non-compliance were identified.  Please note that the source documents used to prepare the response in section 2 were the Internal Benefit Plan Design and FMHP Testing Tool (the cell in row 141 is locked for editing).</t>
  </si>
  <si>
    <t xml:space="preserve">Upon review of our comparative analysis, there was a variance of the inpatient, in-network retrospective review requests.  For Mental Health/Substance Use Disorder, we received 8 requests in which we denied resulted in a 91% approval rate.  The 8 denials for extensions were based on a lack of medical necessity. Anthem is not applying retrospective review requirements more stringently to MH/SUD benefits. Any retrospective review denials for MH/SUD benefits will result in a percentage difference that does not appropriately depict the parity in the review process. Thus, there are no variances or instances of non-compliance.
Note:  The Comparative Analysis is for all Georgia SHBP plans. </t>
  </si>
  <si>
    <t>Blue Cross Blue Shield Healthplan of Georgia, Inc.  dba Anthem Blue Cross Blue Shield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</si>
</sst>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_);\(&quot;$&quot;#,##0\)"/>
    <numFmt numFmtId="7" formatCode="&quot;$&quot;#,##0.00_);\(&quot;$&quot;#,##0.00\)"/>
    <numFmt numFmtId="44" formatCode="_(&quot;$&quot;* #,##0.00_);_(&quot;$&quot;* \(#,##0.00\);_(&quot;$&quot;* &quot;-&quot;??_);_(@_)"/>
  </numFmts>
  <fonts count="63"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32">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10" borderId="12"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6" fillId="10" borderId="29" xfId="0" applyFont="1" applyFill="1" applyBorder="1" applyAlignment="1" applyProtection="1">
      <alignment horizontal="left" vertical="top" wrapText="1"/>
      <protection locked="0"/>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16" fillId="2" borderId="32" xfId="0" applyFont="1" applyFill="1" applyBorder="1" applyAlignment="1" applyProtection="1">
      <alignment horizontal="left" vertical="top" wrapText="1"/>
      <protection locked="0"/>
    </xf>
    <xf numFmtId="0" fontId="16" fillId="10" borderId="32" xfId="0" applyFont="1" applyFill="1" applyBorder="1" applyAlignment="1" applyProtection="1">
      <alignment horizontal="left" vertical="top" wrapText="1"/>
      <protection locked="0"/>
    </xf>
    <xf numFmtId="0" fontId="27" fillId="8" borderId="37" xfId="0" applyFont="1" applyFill="1" applyBorder="1" applyAlignment="1" applyProtection="1">
      <alignment horizontal="center" vertical="top" wrapText="1"/>
      <protection locked="0" hidden="1"/>
    </xf>
    <xf numFmtId="0" fontId="16" fillId="2" borderId="22" xfId="0" applyFont="1" applyFill="1" applyBorder="1" applyAlignment="1" applyProtection="1">
      <alignment horizontal="center" vertical="top" wrapText="1"/>
      <protection locked="0"/>
    </xf>
    <xf numFmtId="0" fontId="16" fillId="2" borderId="23" xfId="0" applyFont="1" applyFill="1" applyBorder="1" applyAlignment="1" applyProtection="1">
      <alignment horizontal="center" vertical="top" wrapText="1"/>
      <protection locked="0"/>
    </xf>
    <xf numFmtId="0" fontId="16" fillId="10" borderId="22" xfId="0" applyFont="1" applyFill="1" applyBorder="1" applyAlignment="1" applyProtection="1">
      <alignment horizontal="center" vertical="top" wrapText="1"/>
      <protection locked="0"/>
    </xf>
    <xf numFmtId="0" fontId="16" fillId="10" borderId="23" xfId="0" applyFont="1" applyFill="1" applyBorder="1" applyAlignment="1" applyProtection="1">
      <alignment horizontal="center" vertical="top" wrapText="1"/>
      <protection locked="0"/>
    </xf>
    <xf numFmtId="0" fontId="16" fillId="2" borderId="30" xfId="0" applyFont="1" applyFill="1" applyBorder="1" applyAlignment="1" applyProtection="1">
      <alignment horizontal="center" vertical="top" wrapText="1"/>
      <protection locked="0"/>
    </xf>
    <xf numFmtId="0" fontId="16" fillId="10" borderId="30" xfId="0" applyFont="1" applyFill="1" applyBorder="1" applyAlignment="1" applyProtection="1">
      <alignment horizontal="center" vertical="top" wrapText="1"/>
      <protection locked="0"/>
    </xf>
    <xf numFmtId="0" fontId="16" fillId="10" borderId="71" xfId="0" applyFont="1" applyFill="1" applyBorder="1" applyAlignment="1" applyProtection="1">
      <alignment horizontal="center" vertical="top" wrapText="1"/>
      <protection locked="0"/>
    </xf>
    <xf numFmtId="0" fontId="16" fillId="10" borderId="72" xfId="0" applyFont="1" applyFill="1" applyBorder="1" applyAlignment="1" applyProtection="1">
      <alignment horizontal="center" vertical="top" wrapText="1"/>
      <protection locked="0"/>
    </xf>
    <xf numFmtId="0" fontId="16" fillId="2" borderId="71" xfId="0" applyFont="1" applyFill="1" applyBorder="1" applyAlignment="1" applyProtection="1">
      <alignment horizontal="center" vertical="top" wrapText="1"/>
      <protection locked="0"/>
    </xf>
    <xf numFmtId="0" fontId="16" fillId="2" borderId="72" xfId="0" applyFont="1" applyFill="1" applyBorder="1" applyAlignment="1" applyProtection="1">
      <alignment horizontal="center" vertical="top" wrapText="1"/>
      <protection locked="0"/>
    </xf>
    <xf numFmtId="0" fontId="24" fillId="2" borderId="48"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16" fillId="2" borderId="30" xfId="0" applyFont="1" applyFill="1" applyBorder="1" applyAlignment="1" applyProtection="1">
      <alignment horizontal="center" vertical="center" wrapText="1"/>
      <protection locked="0"/>
    </xf>
    <xf numFmtId="0" fontId="16" fillId="2" borderId="43" xfId="0" applyFont="1" applyFill="1" applyBorder="1" applyAlignment="1" applyProtection="1">
      <alignment horizontal="center" vertical="top" wrapText="1"/>
      <protection locked="0"/>
    </xf>
    <xf numFmtId="0" fontId="16" fillId="2" borderId="29" xfId="0" applyFont="1" applyFill="1" applyBorder="1" applyAlignment="1" applyProtection="1">
      <alignment horizontal="center" vertical="top" wrapText="1"/>
      <protection locked="0"/>
    </xf>
    <xf numFmtId="0" fontId="16" fillId="2" borderId="73" xfId="0" applyFont="1" applyFill="1" applyBorder="1" applyAlignment="1" applyProtection="1">
      <alignment horizontal="center" vertical="top" wrapText="1"/>
      <protection locked="0"/>
    </xf>
    <xf numFmtId="0" fontId="16" fillId="2" borderId="31" xfId="0" applyFont="1" applyFill="1" applyBorder="1" applyAlignment="1" applyProtection="1">
      <alignment horizontal="center" vertical="top" wrapText="1"/>
      <protection locked="0"/>
    </xf>
    <xf numFmtId="0" fontId="16" fillId="11" borderId="38" xfId="0" applyFont="1" applyFill="1" applyBorder="1" applyAlignment="1" applyProtection="1">
      <alignment horizontal="center" vertical="center" wrapText="1"/>
      <protection locked="0"/>
    </xf>
    <xf numFmtId="0" fontId="16" fillId="11" borderId="22" xfId="0" applyFont="1" applyFill="1" applyBorder="1" applyAlignment="1" applyProtection="1">
      <alignment horizontal="center" vertical="center" wrapText="1"/>
      <protection locked="0"/>
    </xf>
    <xf numFmtId="0" fontId="16" fillId="11" borderId="44" xfId="0" applyFont="1" applyFill="1" applyBorder="1" applyAlignment="1" applyProtection="1">
      <alignment horizontal="center" vertical="center" wrapText="1"/>
      <protection locked="0"/>
    </xf>
    <xf numFmtId="0" fontId="16" fillId="11" borderId="27" xfId="0" applyFont="1" applyFill="1" applyBorder="1" applyAlignment="1" applyProtection="1">
      <alignment horizontal="center" vertical="center" wrapText="1"/>
      <protection locked="0"/>
    </xf>
    <xf numFmtId="0" fontId="16" fillId="11" borderId="23" xfId="0" applyFont="1" applyFill="1" applyBorder="1" applyAlignment="1" applyProtection="1">
      <alignment horizontal="center" vertical="center" wrapText="1"/>
      <protection locked="0"/>
    </xf>
    <xf numFmtId="0" fontId="16" fillId="11" borderId="44" xfId="0" applyFont="1" applyFill="1" applyBorder="1" applyAlignment="1" applyProtection="1">
      <alignment horizontal="center" vertical="top" wrapText="1"/>
      <protection locked="0"/>
    </xf>
    <xf numFmtId="3" fontId="16" fillId="11" borderId="75" xfId="0" applyNumberFormat="1" applyFont="1" applyFill="1" applyBorder="1" applyAlignment="1" applyProtection="1">
      <alignment horizontal="center" vertical="center" wrapText="1"/>
      <protection locked="0"/>
    </xf>
    <xf numFmtId="0" fontId="16" fillId="11" borderId="75" xfId="0" applyFont="1" applyFill="1" applyBorder="1" applyAlignment="1" applyProtection="1">
      <alignment horizontal="center" vertical="center" wrapText="1"/>
      <protection locked="0"/>
    </xf>
    <xf numFmtId="0" fontId="16" fillId="11" borderId="74" xfId="0" applyFont="1" applyFill="1" applyBorder="1" applyAlignment="1" applyProtection="1">
      <alignment horizontal="center" vertical="center" wrapText="1"/>
      <protection locked="0"/>
    </xf>
    <xf numFmtId="0" fontId="16" fillId="11" borderId="67" xfId="0" applyFont="1" applyFill="1" applyBorder="1" applyAlignment="1" applyProtection="1">
      <alignment horizontal="center" vertical="center" wrapText="1"/>
      <protection locked="0"/>
    </xf>
    <xf numFmtId="0" fontId="16" fillId="11" borderId="66" xfId="0" applyFont="1" applyFill="1" applyBorder="1" applyAlignment="1" applyProtection="1">
      <alignment horizontal="center" vertical="center" wrapText="1"/>
      <protection locked="0"/>
    </xf>
    <xf numFmtId="9" fontId="16" fillId="11" borderId="38" xfId="0" applyNumberFormat="1" applyFont="1" applyFill="1" applyBorder="1" applyAlignment="1" applyProtection="1">
      <alignment horizontal="center" vertical="center" wrapText="1"/>
      <protection locked="0"/>
    </xf>
    <xf numFmtId="9" fontId="16" fillId="11" borderId="26" xfId="0" applyNumberFormat="1" applyFont="1" applyFill="1" applyBorder="1" applyAlignment="1" applyProtection="1">
      <alignment horizontal="center" vertical="center" wrapText="1"/>
      <protection locked="0"/>
    </xf>
    <xf numFmtId="0" fontId="16" fillId="11" borderId="26" xfId="0" applyFont="1" applyFill="1" applyBorder="1" applyAlignment="1" applyProtection="1">
      <alignment horizontal="center" vertical="center" wrapText="1"/>
      <protection locked="0"/>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5" fillId="0" borderId="11" xfId="0" applyFont="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26" fillId="2" borderId="48"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0" fillId="2" borderId="0" xfId="0" applyFill="1" applyAlignment="1">
      <alignment horizontal="left" wrapText="1"/>
    </xf>
    <xf numFmtId="0" fontId="0" fillId="2" borderId="13" xfId="0" applyFill="1" applyBorder="1" applyAlignment="1">
      <alignment horizontal="left" wrapText="1"/>
    </xf>
    <xf numFmtId="0" fontId="27" fillId="8" borderId="0" xfId="0" applyFont="1" applyFill="1" applyAlignment="1" applyProtection="1">
      <alignment horizontal="left" vertical="top" wrapText="1"/>
      <protection hidden="1"/>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43" fillId="2" borderId="48" xfId="0" applyFont="1" applyFill="1" applyBorder="1" applyAlignment="1" applyProtection="1">
      <alignment horizontal="left" vertical="top"/>
      <protection locked="0"/>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48" xfId="0" applyFont="1" applyFill="1" applyBorder="1" applyAlignment="1" applyProtection="1">
      <alignment horizontal="left" vertical="center" wrapText="1"/>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01">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F8971D"/>
      <color rgb="FF0000FF"/>
      <color rgb="FFD9D9D9"/>
      <color rgb="FFFCE4D6"/>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43815</xdr:colOff>
      <xdr:row>84</xdr:row>
      <xdr:rowOff>19050</xdr:rowOff>
    </xdr:to>
    <xdr:pic>
      <xdr:nvPicPr>
        <xdr:cNvPr id="3" name="Picture 2" descr="dch_logo_2012_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BP\SHBP\Account%20Management%20Team\2022\Legislative%20-%20Senate%20Bills%20and%20House%20BIlls\HB1013%20-%20NQTL\HB1013%20FY23%20NQTLs\12112023%20GA%20SHBP%20MHPAEA%20Reporting%20Tool%20-%20Anthem_Silver_2023v1.1_1208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HBP\SHBP\Account%20Management%20Team\2022\Legislative%20-%20Senate%20Bills%20and%20House%20BIlls\HB1013%20-%20NQTL\HB1013%20FY23%20NQTLs\Final%20GA%20SHBP%20MHPAEA%20Reporting%20Tool%20-%20Anthem_Bronze_2023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NQTL 1a"/>
      <sheetName val="Rpt - NQTL 1b"/>
      <sheetName val="Rpt - NQTL 1c"/>
      <sheetName val="Rpt - NQTL 2"/>
      <sheetName val="Rpt - NQTL 3"/>
      <sheetName val="Rpt - NQTL 4"/>
      <sheetName val="Rpt - NQTL 5"/>
      <sheetName val="Rpt - Claims"/>
      <sheetName val="Rpt - Provider Education"/>
      <sheetName val="Certification Stmt"/>
    </sheetNames>
    <sheetDataSet>
      <sheetData sheetId="0">
        <row r="1">
          <cell r="A1" t="str">
            <v>Georgia State Health Benefit Plan MHPAEA Parity</v>
          </cell>
        </row>
        <row r="4">
          <cell r="D4" t="str">
            <v>Anthem</v>
          </cell>
        </row>
        <row r="5">
          <cell r="D5" t="str">
            <v>Anthem SILVER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NQTL 1a"/>
      <sheetName val="Rpt - NQTL 1b"/>
      <sheetName val="Rpt - NQTL 1c"/>
      <sheetName val="Rpt - NQTL 2"/>
      <sheetName val="Rpt - NQTL 3"/>
      <sheetName val="Rpt - NQTL 4"/>
      <sheetName val="Rpt - NQTL 5"/>
      <sheetName val="Rpt - Claims"/>
      <sheetName val="Rpt - Provider Education"/>
      <sheetName val="Certification Stmt"/>
    </sheetNames>
    <sheetDataSet>
      <sheetData sheetId="0">
        <row r="1">
          <cell r="A1" t="str">
            <v>Georgia State Health Benefit Plan MHPAEA Parity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showGridLines="0" tabSelected="1" zoomScaleNormal="100" workbookViewId="0">
      <pane ySplit="9" topLeftCell="A10" activePane="bottomLeft" state="frozen"/>
      <selection pane="bottomLeft" activeCell="I12" sqref="I12"/>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532</v>
      </c>
      <c r="D1" s="42"/>
    </row>
    <row r="2" spans="1:5" ht="26.25" x14ac:dyDescent="0.4">
      <c r="A2" s="3" t="s">
        <v>16</v>
      </c>
    </row>
    <row r="4" spans="1:5" x14ac:dyDescent="0.25">
      <c r="A4" s="1" t="s">
        <v>0</v>
      </c>
      <c r="D4" s="40" t="s">
        <v>563</v>
      </c>
    </row>
    <row r="5" spans="1:5" x14ac:dyDescent="0.25">
      <c r="A5" s="1" t="s">
        <v>472</v>
      </c>
      <c r="D5" s="40" t="s">
        <v>567</v>
      </c>
    </row>
    <row r="6" spans="1:5" x14ac:dyDescent="0.25">
      <c r="A6" s="1" t="s">
        <v>17</v>
      </c>
      <c r="D6" s="40" t="s">
        <v>634</v>
      </c>
    </row>
    <row r="7" spans="1:5" x14ac:dyDescent="0.25">
      <c r="A7" s="1" t="s">
        <v>18</v>
      </c>
      <c r="D7" s="40" t="s">
        <v>766</v>
      </c>
    </row>
    <row r="8" spans="1:5" x14ac:dyDescent="0.25">
      <c r="A8" s="1" t="s">
        <v>1</v>
      </c>
      <c r="D8" s="41">
        <v>45628</v>
      </c>
      <c r="E8" s="36"/>
    </row>
    <row r="10" spans="1:5" x14ac:dyDescent="0.25">
      <c r="A10" s="4" t="s">
        <v>394</v>
      </c>
    </row>
    <row r="11" spans="1:5" x14ac:dyDescent="0.25">
      <c r="A11" s="4"/>
    </row>
    <row r="12" spans="1:5" x14ac:dyDescent="0.25">
      <c r="A12" s="401" t="s">
        <v>528</v>
      </c>
      <c r="B12" s="401"/>
      <c r="C12" s="401"/>
      <c r="D12" s="401"/>
    </row>
    <row r="13" spans="1:5" x14ac:dyDescent="0.25">
      <c r="A13" s="401"/>
      <c r="B13" s="401"/>
      <c r="C13" s="401"/>
      <c r="D13" s="401"/>
    </row>
    <row r="14" spans="1:5" x14ac:dyDescent="0.25">
      <c r="A14" s="401"/>
      <c r="B14" s="401"/>
      <c r="C14" s="401"/>
      <c r="D14" s="401"/>
    </row>
    <row r="15" spans="1:5" x14ac:dyDescent="0.25">
      <c r="A15" s="401"/>
      <c r="B15" s="401"/>
      <c r="C15" s="401"/>
      <c r="D15" s="401"/>
    </row>
    <row r="16" spans="1:5" x14ac:dyDescent="0.25">
      <c r="A16" s="401"/>
      <c r="B16" s="401"/>
      <c r="C16" s="401"/>
      <c r="D16" s="401"/>
    </row>
    <row r="17" spans="1:4" x14ac:dyDescent="0.25">
      <c r="A17" s="4"/>
    </row>
    <row r="18" spans="1:4" ht="15" customHeight="1" x14ac:dyDescent="0.25">
      <c r="A18" s="400" t="s">
        <v>622</v>
      </c>
      <c r="B18" s="400"/>
      <c r="C18" s="400"/>
      <c r="D18" s="400"/>
    </row>
    <row r="19" spans="1:4" x14ac:dyDescent="0.25">
      <c r="A19" s="400"/>
      <c r="B19" s="400"/>
      <c r="C19" s="400"/>
      <c r="D19" s="400"/>
    </row>
    <row r="20" spans="1:4" x14ac:dyDescent="0.25">
      <c r="A20" s="400"/>
      <c r="B20" s="400"/>
      <c r="C20" s="400"/>
      <c r="D20" s="400"/>
    </row>
    <row r="21" spans="1:4" x14ac:dyDescent="0.25">
      <c r="A21" s="400"/>
      <c r="B21" s="400"/>
      <c r="C21" s="400"/>
      <c r="D21" s="400"/>
    </row>
    <row r="22" spans="1:4" x14ac:dyDescent="0.25">
      <c r="A22" s="400"/>
      <c r="B22" s="400"/>
      <c r="C22" s="400"/>
      <c r="D22" s="400"/>
    </row>
    <row r="23" spans="1:4" x14ac:dyDescent="0.25">
      <c r="A23" s="400"/>
      <c r="B23" s="400"/>
      <c r="C23" s="400"/>
      <c r="D23" s="400"/>
    </row>
    <row r="24" spans="1:4" ht="34.5" customHeight="1" x14ac:dyDescent="0.25">
      <c r="A24" s="400"/>
      <c r="B24" s="400"/>
      <c r="C24" s="400"/>
      <c r="D24" s="400"/>
    </row>
    <row r="25" spans="1:4" ht="15" customHeight="1" x14ac:dyDescent="0.25">
      <c r="B25" s="354"/>
      <c r="C25" s="354"/>
      <c r="D25" s="354"/>
    </row>
    <row r="26" spans="1:4" ht="15" customHeight="1" x14ac:dyDescent="0.25">
      <c r="A26" s="400" t="s">
        <v>577</v>
      </c>
      <c r="B26" s="400"/>
      <c r="C26" s="400"/>
      <c r="D26" s="400"/>
    </row>
    <row r="27" spans="1:4" x14ac:dyDescent="0.25">
      <c r="A27" s="400"/>
      <c r="B27" s="400"/>
      <c r="C27" s="400"/>
      <c r="D27" s="400"/>
    </row>
    <row r="28" spans="1:4" x14ac:dyDescent="0.25">
      <c r="A28" s="13"/>
    </row>
    <row r="29" spans="1:4" ht="33.75" customHeight="1" x14ac:dyDescent="0.25">
      <c r="A29" s="399" t="s">
        <v>623</v>
      </c>
      <c r="B29" s="399"/>
      <c r="C29" s="399"/>
      <c r="D29" s="399"/>
    </row>
    <row r="30" spans="1:4" ht="33.75" customHeight="1" x14ac:dyDescent="0.25">
      <c r="A30" s="399"/>
      <c r="B30" s="399"/>
      <c r="C30" s="399"/>
      <c r="D30" s="399"/>
    </row>
    <row r="31" spans="1:4" ht="15" customHeight="1" x14ac:dyDescent="0.25">
      <c r="A31" s="353"/>
      <c r="B31" s="353"/>
      <c r="C31" s="353"/>
      <c r="D31" s="353"/>
    </row>
    <row r="32" spans="1:4" x14ac:dyDescent="0.25">
      <c r="A32" t="s">
        <v>392</v>
      </c>
    </row>
    <row r="34" spans="1:4" x14ac:dyDescent="0.25">
      <c r="B34" s="24" t="s">
        <v>390</v>
      </c>
      <c r="C34" s="24"/>
    </row>
    <row r="35" spans="1:4" x14ac:dyDescent="0.25">
      <c r="B35" s="24" t="s">
        <v>391</v>
      </c>
      <c r="C35" s="24"/>
    </row>
    <row r="36" spans="1:4" x14ac:dyDescent="0.25">
      <c r="B36" s="24"/>
      <c r="C36" s="24" t="s">
        <v>393</v>
      </c>
    </row>
    <row r="37" spans="1:4" x14ac:dyDescent="0.25">
      <c r="B37" s="24"/>
      <c r="C37" s="24" t="s">
        <v>426</v>
      </c>
    </row>
    <row r="38" spans="1:4" x14ac:dyDescent="0.25">
      <c r="B38" s="24"/>
      <c r="C38" s="24" t="s">
        <v>481</v>
      </c>
    </row>
    <row r="39" spans="1:4" x14ac:dyDescent="0.25">
      <c r="B39" s="31"/>
      <c r="C39" s="31"/>
    </row>
    <row r="40" spans="1:4" x14ac:dyDescent="0.25">
      <c r="A40" s="402" t="s">
        <v>482</v>
      </c>
      <c r="B40" s="402"/>
      <c r="C40" s="402"/>
      <c r="D40" s="402"/>
    </row>
    <row r="41" spans="1:4" x14ac:dyDescent="0.25">
      <c r="A41" s="402"/>
      <c r="B41" s="402"/>
      <c r="C41" s="402"/>
      <c r="D41" s="402"/>
    </row>
    <row r="42" spans="1:4" x14ac:dyDescent="0.25">
      <c r="A42" s="402"/>
      <c r="B42" s="402"/>
      <c r="C42" s="402"/>
      <c r="D42" s="402"/>
    </row>
    <row r="43" spans="1:4" x14ac:dyDescent="0.25">
      <c r="A43" s="39"/>
      <c r="B43" s="39"/>
      <c r="C43" s="39"/>
      <c r="D43" s="39"/>
    </row>
    <row r="44" spans="1:4" x14ac:dyDescent="0.25">
      <c r="A44" s="23"/>
      <c r="B44" s="24" t="s">
        <v>93</v>
      </c>
      <c r="C44" s="24"/>
      <c r="D44" s="23"/>
    </row>
    <row r="45" spans="1:4" x14ac:dyDescent="0.25">
      <c r="A45" s="23"/>
      <c r="B45" s="24" t="s">
        <v>94</v>
      </c>
      <c r="C45" s="24"/>
      <c r="D45" s="23"/>
    </row>
    <row r="46" spans="1:4" x14ac:dyDescent="0.25">
      <c r="A46" s="23"/>
      <c r="B46" s="24" t="s">
        <v>95</v>
      </c>
      <c r="C46" s="24"/>
      <c r="D46" s="23"/>
    </row>
    <row r="47" spans="1:4" x14ac:dyDescent="0.25">
      <c r="A47" s="23"/>
      <c r="B47" s="23"/>
      <c r="C47" s="23"/>
      <c r="D47" s="23"/>
    </row>
    <row r="48" spans="1:4" x14ac:dyDescent="0.25">
      <c r="A48" t="s">
        <v>529</v>
      </c>
    </row>
    <row r="50" spans="2:4" x14ac:dyDescent="0.25">
      <c r="B50" s="14" t="s">
        <v>96</v>
      </c>
      <c r="C50" s="14"/>
      <c r="D50" s="403" t="s">
        <v>194</v>
      </c>
    </row>
    <row r="51" spans="2:4" x14ac:dyDescent="0.25">
      <c r="B51" s="15" t="s">
        <v>19</v>
      </c>
      <c r="C51" s="15"/>
      <c r="D51" s="404"/>
    </row>
    <row r="52" spans="2:4" x14ac:dyDescent="0.25">
      <c r="B52" s="16" t="s">
        <v>41</v>
      </c>
      <c r="C52" s="16"/>
      <c r="D52" s="405"/>
    </row>
    <row r="53" spans="2:4" ht="14.45" customHeight="1" x14ac:dyDescent="0.25">
      <c r="B53" s="17" t="s">
        <v>97</v>
      </c>
      <c r="C53" s="17"/>
      <c r="D53" s="403" t="s">
        <v>530</v>
      </c>
    </row>
    <row r="54" spans="2:4" x14ac:dyDescent="0.25">
      <c r="B54" s="18" t="s">
        <v>98</v>
      </c>
      <c r="C54" s="18"/>
      <c r="D54" s="404"/>
    </row>
    <row r="55" spans="2:4" x14ac:dyDescent="0.25">
      <c r="B55" s="18" t="s">
        <v>99</v>
      </c>
      <c r="C55" s="18"/>
      <c r="D55" s="404"/>
    </row>
    <row r="56" spans="2:4" x14ac:dyDescent="0.25">
      <c r="B56" s="352" t="s">
        <v>100</v>
      </c>
      <c r="C56" s="352"/>
      <c r="D56" s="404"/>
    </row>
    <row r="57" spans="2:4" x14ac:dyDescent="0.25">
      <c r="B57" s="410" t="s">
        <v>562</v>
      </c>
      <c r="C57" s="411"/>
      <c r="D57" s="405"/>
    </row>
    <row r="58" spans="2:4" ht="14.45" customHeight="1" x14ac:dyDescent="0.25">
      <c r="B58" s="19" t="s">
        <v>101</v>
      </c>
      <c r="C58" s="19"/>
      <c r="D58" s="403" t="s">
        <v>559</v>
      </c>
    </row>
    <row r="59" spans="2:4" x14ac:dyDescent="0.25">
      <c r="B59" s="20" t="s">
        <v>308</v>
      </c>
      <c r="C59" s="20"/>
      <c r="D59" s="404"/>
    </row>
    <row r="60" spans="2:4" ht="24" customHeight="1" x14ac:dyDescent="0.25">
      <c r="B60" s="406" t="s">
        <v>480</v>
      </c>
      <c r="C60" s="407"/>
      <c r="D60" s="404"/>
    </row>
    <row r="61" spans="2:4" x14ac:dyDescent="0.25">
      <c r="B61" s="20" t="s">
        <v>479</v>
      </c>
      <c r="C61" s="20"/>
      <c r="D61" s="404"/>
    </row>
    <row r="62" spans="2:4" x14ac:dyDescent="0.25">
      <c r="B62" s="20" t="s">
        <v>309</v>
      </c>
      <c r="C62" s="20"/>
      <c r="D62" s="404"/>
    </row>
    <row r="63" spans="2:4" x14ac:dyDescent="0.25">
      <c r="B63" s="20" t="s">
        <v>310</v>
      </c>
      <c r="C63" s="20"/>
      <c r="D63" s="404"/>
    </row>
    <row r="64" spans="2:4" x14ac:dyDescent="0.25">
      <c r="B64" s="20" t="s">
        <v>311</v>
      </c>
      <c r="C64" s="20"/>
      <c r="D64" s="404"/>
    </row>
    <row r="65" spans="1:4" x14ac:dyDescent="0.25">
      <c r="B65" s="20" t="s">
        <v>312</v>
      </c>
      <c r="C65" s="20"/>
      <c r="D65" s="404"/>
    </row>
    <row r="66" spans="1:4" x14ac:dyDescent="0.25">
      <c r="B66" s="20" t="s">
        <v>313</v>
      </c>
      <c r="C66" s="20"/>
      <c r="D66" s="404"/>
    </row>
    <row r="67" spans="1:4" x14ac:dyDescent="0.25">
      <c r="B67" s="20" t="s">
        <v>314</v>
      </c>
      <c r="C67" s="20"/>
      <c r="D67" s="404"/>
    </row>
    <row r="68" spans="1:4" x14ac:dyDescent="0.25">
      <c r="B68" s="32" t="s">
        <v>315</v>
      </c>
      <c r="C68" s="20"/>
      <c r="D68" s="404"/>
    </row>
    <row r="69" spans="1:4" x14ac:dyDescent="0.25">
      <c r="B69" s="32" t="s">
        <v>560</v>
      </c>
      <c r="C69" s="20"/>
      <c r="D69" s="404"/>
    </row>
    <row r="70" spans="1:4" ht="46.5" customHeight="1" x14ac:dyDescent="0.25">
      <c r="B70" s="408" t="s">
        <v>628</v>
      </c>
      <c r="C70" s="409"/>
      <c r="D70" s="405"/>
    </row>
    <row r="71" spans="1:4" x14ac:dyDescent="0.25">
      <c r="B71" s="21" t="s">
        <v>102</v>
      </c>
      <c r="C71" s="21"/>
      <c r="D71" s="22" t="s">
        <v>107</v>
      </c>
    </row>
    <row r="73" spans="1:4" x14ac:dyDescent="0.25">
      <c r="A73" s="4" t="s">
        <v>80</v>
      </c>
    </row>
    <row r="74" spans="1:4" x14ac:dyDescent="0.25">
      <c r="A74" t="s">
        <v>82</v>
      </c>
    </row>
    <row r="75" spans="1:4" x14ac:dyDescent="0.25">
      <c r="A75" t="s">
        <v>81</v>
      </c>
    </row>
    <row r="76" spans="1:4" x14ac:dyDescent="0.25">
      <c r="A76" t="s">
        <v>84</v>
      </c>
    </row>
    <row r="77" spans="1:4" x14ac:dyDescent="0.25">
      <c r="A77" t="s">
        <v>87</v>
      </c>
    </row>
    <row r="78" spans="1:4" x14ac:dyDescent="0.25">
      <c r="A78" s="398" t="s">
        <v>83</v>
      </c>
      <c r="B78" s="398"/>
      <c r="C78" s="398"/>
      <c r="D78" s="398"/>
    </row>
    <row r="79" spans="1:4" x14ac:dyDescent="0.25">
      <c r="A79" s="398"/>
      <c r="B79" s="398"/>
      <c r="C79" s="398"/>
      <c r="D79" s="398"/>
    </row>
    <row r="80" spans="1:4" x14ac:dyDescent="0.25">
      <c r="A80" s="398"/>
      <c r="B80" s="398"/>
      <c r="C80" s="398"/>
      <c r="D80" s="398"/>
    </row>
    <row r="81" spans="1:4" x14ac:dyDescent="0.25">
      <c r="A81" s="398" t="s">
        <v>578</v>
      </c>
      <c r="B81" s="398"/>
      <c r="C81" s="398"/>
      <c r="D81" s="398"/>
    </row>
  </sheetData>
  <sheetProtection algorithmName="SHA-512" hashValue="4zX1mMzRYSLlDWdco5sO0aoHCfFAKsKTZ+5ial3OnJYe57Ep3gEsuvC0bHasjfGHtmzHJTJ6lN/zopfSU8wKKA==" saltValue="r3k4y7iR5is9ux035ldyEw=="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x14:formula1>
            <xm:f>'Benefit Plan'!$A:$A</xm:f>
          </x14:formula1>
          <xm:sqref>D5</xm:sqref>
        </x14:dataValidation>
        <x14:dataValidation type="list" allowBlank="1" showInputMessage="1">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34"/>
  <sheetViews>
    <sheetView showGridLines="0" workbookViewId="0">
      <pane ySplit="4" topLeftCell="A5" activePane="bottomLeft" state="frozen"/>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533</v>
      </c>
    </row>
    <row r="5" spans="1:13" x14ac:dyDescent="0.25">
      <c r="A5" s="12"/>
    </row>
    <row r="7" spans="1:13" ht="15" customHeight="1" x14ac:dyDescent="0.25">
      <c r="A7" s="398" t="s">
        <v>561</v>
      </c>
      <c r="B7" s="398"/>
      <c r="C7" s="398"/>
      <c r="D7" s="398"/>
      <c r="E7" s="398"/>
      <c r="F7" s="398"/>
      <c r="G7" s="398"/>
      <c r="H7" s="398"/>
      <c r="I7" s="398"/>
      <c r="J7" s="398"/>
      <c r="K7" s="398"/>
      <c r="L7" s="398"/>
      <c r="M7" s="398"/>
    </row>
    <row r="8" spans="1:13" x14ac:dyDescent="0.25">
      <c r="A8" s="398"/>
      <c r="B8" s="398"/>
      <c r="C8" s="398"/>
      <c r="D8" s="398"/>
      <c r="E8" s="398"/>
      <c r="F8" s="398"/>
      <c r="G8" s="398"/>
      <c r="H8" s="398"/>
      <c r="I8" s="398"/>
      <c r="J8" s="398"/>
      <c r="K8" s="398"/>
      <c r="L8" s="398"/>
      <c r="M8" s="398"/>
    </row>
    <row r="9" spans="1:13" x14ac:dyDescent="0.25">
      <c r="A9" s="398"/>
      <c r="B9" s="398"/>
      <c r="C9" s="398"/>
      <c r="D9" s="398"/>
      <c r="E9" s="398"/>
      <c r="F9" s="398"/>
      <c r="G9" s="398"/>
      <c r="H9" s="398"/>
      <c r="I9" s="398"/>
      <c r="J9" s="398"/>
      <c r="K9" s="398"/>
      <c r="L9" s="398"/>
      <c r="M9" s="398"/>
    </row>
    <row r="10" spans="1:13" x14ac:dyDescent="0.25">
      <c r="A10" s="398"/>
      <c r="B10" s="398"/>
      <c r="C10" s="398"/>
      <c r="D10" s="398"/>
      <c r="E10" s="398"/>
      <c r="F10" s="398"/>
      <c r="G10" s="398"/>
      <c r="H10" s="398"/>
      <c r="I10" s="398"/>
      <c r="J10" s="398"/>
      <c r="K10" s="398"/>
      <c r="L10" s="398"/>
      <c r="M10" s="398"/>
    </row>
    <row r="11" spans="1:13" x14ac:dyDescent="0.25">
      <c r="A11" s="398"/>
      <c r="B11" s="398"/>
      <c r="C11" s="398"/>
      <c r="D11" s="398"/>
      <c r="E11" s="398"/>
      <c r="F11" s="398"/>
      <c r="G11" s="398"/>
      <c r="H11" s="398"/>
      <c r="I11" s="398"/>
      <c r="J11" s="398"/>
      <c r="K11" s="398"/>
      <c r="L11" s="398"/>
      <c r="M11" s="398"/>
    </row>
    <row r="12" spans="1:13" x14ac:dyDescent="0.25">
      <c r="A12" s="346" t="s">
        <v>534</v>
      </c>
      <c r="B12" s="6"/>
      <c r="C12" s="6"/>
      <c r="D12" s="6"/>
      <c r="E12" s="6"/>
      <c r="F12" s="6"/>
      <c r="G12" s="6"/>
      <c r="H12" s="6"/>
      <c r="I12" s="6"/>
      <c r="J12" s="6"/>
      <c r="K12" s="6"/>
      <c r="L12" s="6"/>
      <c r="M12" s="6"/>
    </row>
    <row r="13" spans="1:13" ht="38.25" customHeight="1" x14ac:dyDescent="0.25">
      <c r="A13" s="416" t="s">
        <v>535</v>
      </c>
      <c r="B13" s="416"/>
      <c r="C13" s="416"/>
      <c r="D13" s="416"/>
      <c r="E13" s="416"/>
      <c r="F13" s="416"/>
      <c r="G13" s="416"/>
      <c r="H13" s="416"/>
      <c r="I13" s="416"/>
      <c r="J13" s="416"/>
      <c r="K13" s="416"/>
      <c r="L13" s="416"/>
      <c r="M13" s="416"/>
    </row>
    <row r="15" spans="1:13" x14ac:dyDescent="0.25">
      <c r="A15" s="346" t="s">
        <v>632</v>
      </c>
      <c r="B15" s="6"/>
      <c r="C15" s="6"/>
      <c r="D15" s="6"/>
      <c r="E15" s="6"/>
      <c r="F15" s="6"/>
      <c r="G15" s="6"/>
      <c r="H15" s="6"/>
      <c r="I15" s="6"/>
      <c r="J15" s="6"/>
      <c r="K15" s="6"/>
      <c r="L15" s="6"/>
      <c r="M15" s="6"/>
    </row>
    <row r="16" spans="1:13" ht="35.25" customHeight="1" x14ac:dyDescent="0.25">
      <c r="A16" s="416" t="s">
        <v>608</v>
      </c>
      <c r="B16" s="416"/>
      <c r="C16" s="416"/>
      <c r="D16" s="416"/>
      <c r="E16" s="416"/>
      <c r="F16" s="416"/>
      <c r="G16" s="416"/>
      <c r="H16" s="416"/>
      <c r="I16" s="416"/>
      <c r="J16" s="416"/>
      <c r="K16" s="416"/>
      <c r="L16" s="416"/>
      <c r="M16" s="416"/>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413" t="s">
        <v>248</v>
      </c>
      <c r="B34" s="413"/>
      <c r="C34" s="413"/>
      <c r="D34" s="413"/>
      <c r="E34" s="413"/>
      <c r="F34" s="413"/>
      <c r="G34" s="413"/>
      <c r="H34" s="413"/>
    </row>
  </sheetData>
  <sheetProtection algorithmName="SHA-512" hashValue="UXvFkxy3bthDEijYnX2TiySJQqQmRormu9NTbM8KD1DW3FcwW1qdOrxg/8KlJ+3/7f9dKR1AanL+akBmNCOt7g==" saltValue="M4x0Cw1pqdwRAHn6E5cNig=="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40625" defaultRowHeight="15" x14ac:dyDescent="0.25"/>
  <cols>
    <col min="1" max="1" width="3.42578125" style="44" customWidth="1"/>
    <col min="2" max="2" width="12.140625" style="44" customWidth="1"/>
    <col min="3" max="3" width="17" style="44" customWidth="1"/>
    <col min="4" max="4" width="11" style="44" customWidth="1"/>
    <col min="5" max="9" width="17.85546875" style="44" customWidth="1"/>
    <col min="10" max="10" width="12.5703125" style="44" customWidth="1"/>
    <col min="11" max="16384" width="9.140625" style="44"/>
  </cols>
  <sheetData>
    <row r="1" spans="1:11" ht="18.75" x14ac:dyDescent="0.3">
      <c r="A1" s="43" t="str">
        <f>'Cover and Instructions'!A1</f>
        <v>Georgia State Health Benefit Plan MHPAEA Parity</v>
      </c>
      <c r="J1" s="45" t="s">
        <v>525</v>
      </c>
    </row>
    <row r="2" spans="1:11" ht="26.25" x14ac:dyDescent="0.4">
      <c r="A2" s="46" t="s">
        <v>16</v>
      </c>
      <c r="J2" s="47"/>
    </row>
    <row r="3" spans="1:11" ht="21" x14ac:dyDescent="0.35">
      <c r="A3" s="48" t="s">
        <v>108</v>
      </c>
      <c r="J3" s="47"/>
    </row>
    <row r="4" spans="1:11" x14ac:dyDescent="0.25">
      <c r="C4" s="49"/>
      <c r="D4" s="49"/>
      <c r="J4" s="47"/>
    </row>
    <row r="5" spans="1:11" x14ac:dyDescent="0.25">
      <c r="A5" s="50" t="s">
        <v>0</v>
      </c>
      <c r="C5" s="51" t="str">
        <f>'Cover and Instructions'!$D$4</f>
        <v>Anthem</v>
      </c>
      <c r="D5" s="51"/>
      <c r="H5" s="52"/>
      <c r="J5" s="47"/>
    </row>
    <row r="6" spans="1:11" x14ac:dyDescent="0.25">
      <c r="A6" s="50" t="s">
        <v>473</v>
      </c>
      <c r="C6" s="51" t="str">
        <f>'Cover and Instructions'!$D$5</f>
        <v>Anthem SILVER</v>
      </c>
      <c r="D6" s="51"/>
      <c r="H6" s="52"/>
      <c r="J6" s="47"/>
    </row>
    <row r="7" spans="1:11" ht="15.75" thickBot="1" x14ac:dyDescent="0.3"/>
    <row r="8" spans="1:11" x14ac:dyDescent="0.25">
      <c r="A8" s="53" t="s">
        <v>357</v>
      </c>
      <c r="B8" s="54"/>
      <c r="C8" s="54"/>
      <c r="D8" s="54"/>
      <c r="E8" s="54"/>
      <c r="F8" s="54"/>
      <c r="G8" s="54"/>
      <c r="H8" s="54"/>
      <c r="I8" s="54"/>
      <c r="J8" s="55"/>
    </row>
    <row r="9" spans="1:11" ht="15" customHeight="1" x14ac:dyDescent="0.25">
      <c r="A9" s="56" t="s">
        <v>356</v>
      </c>
      <c r="B9" s="57"/>
      <c r="C9" s="57"/>
      <c r="D9" s="57"/>
      <c r="E9" s="57"/>
      <c r="F9" s="57"/>
      <c r="G9" s="57"/>
      <c r="H9" s="57"/>
      <c r="I9" s="57"/>
      <c r="J9" s="58"/>
    </row>
    <row r="10" spans="1:11" x14ac:dyDescent="0.25">
      <c r="A10" s="59"/>
      <c r="B10" s="60"/>
      <c r="C10" s="60"/>
      <c r="D10" s="60"/>
      <c r="E10" s="60"/>
      <c r="F10" s="60"/>
      <c r="G10" s="60"/>
      <c r="H10" s="60"/>
      <c r="I10" s="60"/>
      <c r="J10" s="61"/>
    </row>
    <row r="11" spans="1:11" x14ac:dyDescent="0.25">
      <c r="A11" s="62" t="s">
        <v>352</v>
      </c>
      <c r="B11" s="63" t="s">
        <v>358</v>
      </c>
      <c r="C11" s="60"/>
      <c r="D11" s="60"/>
      <c r="E11" s="60"/>
      <c r="F11" s="60"/>
      <c r="G11" s="60"/>
      <c r="H11" s="64" t="s">
        <v>354</v>
      </c>
      <c r="I11" s="65" t="str">
        <f>IF(H11="yes","  Complete Section 1 and Section 2","")</f>
        <v/>
      </c>
      <c r="J11" s="61"/>
      <c r="K11" s="66"/>
    </row>
    <row r="12" spans="1:11" ht="6" customHeight="1" x14ac:dyDescent="0.25">
      <c r="A12" s="62"/>
      <c r="B12" s="63"/>
      <c r="C12" s="60"/>
      <c r="D12" s="60"/>
      <c r="E12" s="60"/>
      <c r="F12" s="60"/>
      <c r="G12" s="60"/>
      <c r="H12" s="67"/>
      <c r="I12" s="65"/>
      <c r="J12" s="61"/>
    </row>
    <row r="13" spans="1:11" x14ac:dyDescent="0.25">
      <c r="A13" s="62" t="s">
        <v>355</v>
      </c>
      <c r="B13" s="63" t="s">
        <v>359</v>
      </c>
      <c r="C13" s="60"/>
      <c r="D13" s="60"/>
      <c r="E13" s="60"/>
      <c r="F13" s="60"/>
      <c r="G13" s="60"/>
      <c r="H13" s="64" t="s">
        <v>354</v>
      </c>
      <c r="I13" s="65" t="str">
        <f>IF(H13="yes","  Complete Section 1 and Section 3","")</f>
        <v/>
      </c>
      <c r="J13" s="61"/>
    </row>
    <row r="14" spans="1:11" ht="15.75" thickBot="1" x14ac:dyDescent="0.3">
      <c r="A14" s="68"/>
      <c r="B14" s="69"/>
      <c r="C14" s="70"/>
      <c r="D14" s="70"/>
      <c r="E14" s="70"/>
      <c r="F14" s="70"/>
      <c r="G14" s="71"/>
      <c r="H14" s="72"/>
      <c r="I14" s="70"/>
      <c r="J14" s="73"/>
    </row>
    <row r="15" spans="1:11" ht="15.75" thickBot="1" x14ac:dyDescent="0.3"/>
    <row r="16" spans="1:11" ht="16.5" thickBot="1" x14ac:dyDescent="0.3">
      <c r="A16" s="417" t="s">
        <v>330</v>
      </c>
      <c r="B16" s="418"/>
      <c r="C16" s="418"/>
      <c r="D16" s="418"/>
      <c r="E16" s="418"/>
      <c r="F16" s="418"/>
      <c r="G16" s="418"/>
      <c r="H16" s="418"/>
      <c r="I16" s="418"/>
      <c r="J16" s="419"/>
    </row>
    <row r="17" spans="1:12" x14ac:dyDescent="0.25">
      <c r="A17" s="74" t="s">
        <v>112</v>
      </c>
      <c r="B17" s="75" t="s">
        <v>490</v>
      </c>
      <c r="J17" s="76"/>
      <c r="L17" s="52"/>
    </row>
    <row r="18" spans="1:12" x14ac:dyDescent="0.25">
      <c r="A18" s="74"/>
      <c r="B18" s="77" t="s">
        <v>291</v>
      </c>
      <c r="J18" s="76"/>
      <c r="L18" s="52"/>
    </row>
    <row r="19" spans="1:12" x14ac:dyDescent="0.25">
      <c r="A19" s="74"/>
      <c r="J19" s="76"/>
      <c r="L19" s="52"/>
    </row>
    <row r="20" spans="1:12" x14ac:dyDescent="0.25">
      <c r="A20" s="74"/>
      <c r="B20" s="50" t="s">
        <v>395</v>
      </c>
      <c r="F20" s="431"/>
      <c r="G20" s="431"/>
      <c r="H20" s="431"/>
      <c r="I20" s="431"/>
      <c r="J20" s="432"/>
      <c r="L20" s="52"/>
    </row>
    <row r="21" spans="1:12" x14ac:dyDescent="0.25">
      <c r="A21" s="74"/>
      <c r="J21" s="76"/>
      <c r="L21" s="52"/>
    </row>
    <row r="22" spans="1:12" x14ac:dyDescent="0.25">
      <c r="A22" s="74"/>
      <c r="D22" s="78"/>
      <c r="F22" s="78"/>
      <c r="G22" s="78" t="s">
        <v>140</v>
      </c>
      <c r="H22" s="78"/>
      <c r="I22" s="78" t="s">
        <v>140</v>
      </c>
      <c r="J22" s="79" t="s">
        <v>121</v>
      </c>
      <c r="K22" s="80"/>
      <c r="L22" s="52"/>
    </row>
    <row r="23" spans="1:12" x14ac:dyDescent="0.25">
      <c r="A23" s="74"/>
      <c r="B23" s="80"/>
      <c r="C23" s="80"/>
      <c r="E23" s="78" t="s">
        <v>345</v>
      </c>
      <c r="F23" s="80" t="s">
        <v>179</v>
      </c>
      <c r="G23" s="80" t="s">
        <v>143</v>
      </c>
      <c r="H23" s="80" t="s">
        <v>180</v>
      </c>
      <c r="I23" s="80" t="s">
        <v>143</v>
      </c>
      <c r="J23" s="81" t="s">
        <v>126</v>
      </c>
      <c r="K23" s="80"/>
      <c r="L23" s="52"/>
    </row>
    <row r="24" spans="1:12" x14ac:dyDescent="0.25">
      <c r="A24" s="74"/>
      <c r="B24" s="82" t="s">
        <v>336</v>
      </c>
      <c r="C24" s="83"/>
      <c r="D24" s="84"/>
      <c r="E24" s="85" t="s">
        <v>140</v>
      </c>
      <c r="F24" s="86" t="s">
        <v>178</v>
      </c>
      <c r="G24" s="83" t="s">
        <v>142</v>
      </c>
      <c r="H24" s="86" t="s">
        <v>178</v>
      </c>
      <c r="I24" s="83" t="s">
        <v>115</v>
      </c>
      <c r="J24" s="87" t="s">
        <v>122</v>
      </c>
      <c r="L24" s="52"/>
    </row>
    <row r="25" spans="1:12" ht="21.95" customHeight="1" x14ac:dyDescent="0.25">
      <c r="A25" s="74"/>
      <c r="B25" s="88" t="s">
        <v>14</v>
      </c>
      <c r="C25" s="80"/>
      <c r="E25" s="78"/>
      <c r="F25" s="89"/>
      <c r="G25" s="80"/>
      <c r="H25" s="89"/>
      <c r="I25" s="80"/>
      <c r="J25" s="90"/>
      <c r="L25" s="52"/>
    </row>
    <row r="26" spans="1:12" x14ac:dyDescent="0.25">
      <c r="A26" s="74"/>
      <c r="B26" s="430"/>
      <c r="C26" s="430"/>
      <c r="D26" s="430"/>
      <c r="E26" s="298"/>
      <c r="F26" s="258"/>
      <c r="G26" s="299"/>
      <c r="H26" s="258"/>
      <c r="I26" s="298"/>
      <c r="J26" s="259"/>
      <c r="L26" s="52"/>
    </row>
    <row r="27" spans="1:12" x14ac:dyDescent="0.25">
      <c r="A27" s="74"/>
      <c r="B27" s="430"/>
      <c r="C27" s="430"/>
      <c r="D27" s="430"/>
      <c r="E27" s="298"/>
      <c r="F27" s="258"/>
      <c r="G27" s="299"/>
      <c r="H27" s="258"/>
      <c r="I27" s="298"/>
      <c r="J27" s="259"/>
      <c r="L27" s="52"/>
    </row>
    <row r="28" spans="1:12" x14ac:dyDescent="0.25">
      <c r="A28" s="74"/>
      <c r="B28" s="430"/>
      <c r="C28" s="430"/>
      <c r="D28" s="430"/>
      <c r="E28" s="298"/>
      <c r="F28" s="258"/>
      <c r="G28" s="299"/>
      <c r="H28" s="258"/>
      <c r="I28" s="298"/>
      <c r="J28" s="259"/>
      <c r="L28" s="52"/>
    </row>
    <row r="29" spans="1:12" x14ac:dyDescent="0.25">
      <c r="A29" s="74"/>
      <c r="B29" s="430"/>
      <c r="C29" s="430"/>
      <c r="D29" s="430"/>
      <c r="E29" s="298"/>
      <c r="F29" s="258"/>
      <c r="G29" s="299"/>
      <c r="H29" s="258"/>
      <c r="I29" s="298"/>
      <c r="J29" s="259"/>
      <c r="L29" s="52"/>
    </row>
    <row r="30" spans="1:12" x14ac:dyDescent="0.25">
      <c r="A30" s="74"/>
      <c r="B30" s="430"/>
      <c r="C30" s="430"/>
      <c r="D30" s="430"/>
      <c r="E30" s="298"/>
      <c r="F30" s="258"/>
      <c r="G30" s="299"/>
      <c r="H30" s="258"/>
      <c r="I30" s="298"/>
      <c r="J30" s="259"/>
      <c r="L30" s="52"/>
    </row>
    <row r="31" spans="1:12" x14ac:dyDescent="0.25">
      <c r="A31" s="74"/>
      <c r="B31" s="430"/>
      <c r="C31" s="430"/>
      <c r="D31" s="430"/>
      <c r="E31" s="298"/>
      <c r="F31" s="258"/>
      <c r="G31" s="299"/>
      <c r="H31" s="258"/>
      <c r="I31" s="298"/>
      <c r="J31" s="259"/>
      <c r="L31" s="52"/>
    </row>
    <row r="32" spans="1:12" x14ac:dyDescent="0.25">
      <c r="A32" s="74"/>
      <c r="B32" s="433" t="s">
        <v>135</v>
      </c>
      <c r="C32" s="434"/>
      <c r="D32" s="435"/>
      <c r="E32" s="298"/>
      <c r="F32" s="258"/>
      <c r="G32" s="299"/>
      <c r="H32" s="258"/>
      <c r="I32" s="298"/>
      <c r="J32" s="259"/>
      <c r="L32" s="52"/>
    </row>
    <row r="33" spans="1:12" x14ac:dyDescent="0.25">
      <c r="A33" s="74"/>
      <c r="B33" s="430"/>
      <c r="C33" s="430"/>
      <c r="D33" s="430"/>
      <c r="E33" s="298"/>
      <c r="F33" s="258"/>
      <c r="G33" s="299"/>
      <c r="H33" s="258"/>
      <c r="I33" s="298"/>
      <c r="J33" s="259"/>
      <c r="L33" s="52"/>
    </row>
    <row r="34" spans="1:12" ht="21.95" customHeight="1" x14ac:dyDescent="0.25">
      <c r="A34" s="74"/>
      <c r="B34" s="88" t="s">
        <v>15</v>
      </c>
      <c r="C34" s="80"/>
      <c r="E34" s="78"/>
      <c r="F34" s="89"/>
      <c r="G34" s="80"/>
      <c r="H34" s="89"/>
      <c r="I34" s="80"/>
      <c r="J34" s="90"/>
      <c r="L34" s="52"/>
    </row>
    <row r="35" spans="1:12" x14ac:dyDescent="0.25">
      <c r="A35" s="74"/>
      <c r="B35" s="430"/>
      <c r="C35" s="430"/>
      <c r="D35" s="430"/>
      <c r="E35" s="298"/>
      <c r="F35" s="258"/>
      <c r="G35" s="299"/>
      <c r="H35" s="258"/>
      <c r="I35" s="298"/>
      <c r="J35" s="259"/>
      <c r="L35" s="52"/>
    </row>
    <row r="36" spans="1:12" x14ac:dyDescent="0.25">
      <c r="A36" s="74"/>
      <c r="B36" s="430"/>
      <c r="C36" s="430"/>
      <c r="D36" s="430"/>
      <c r="E36" s="298"/>
      <c r="F36" s="258"/>
      <c r="G36" s="299"/>
      <c r="H36" s="258"/>
      <c r="I36" s="298"/>
      <c r="J36" s="259"/>
      <c r="L36" s="52"/>
    </row>
    <row r="37" spans="1:12" x14ac:dyDescent="0.25">
      <c r="A37" s="74"/>
      <c r="B37" s="430"/>
      <c r="C37" s="430"/>
      <c r="D37" s="430"/>
      <c r="E37" s="298"/>
      <c r="F37" s="258"/>
      <c r="G37" s="299"/>
      <c r="H37" s="258"/>
      <c r="I37" s="298"/>
      <c r="J37" s="259"/>
      <c r="L37" s="52"/>
    </row>
    <row r="38" spans="1:12" x14ac:dyDescent="0.25">
      <c r="A38" s="74"/>
      <c r="B38" s="430"/>
      <c r="C38" s="430"/>
      <c r="D38" s="430"/>
      <c r="E38" s="298"/>
      <c r="F38" s="258"/>
      <c r="G38" s="299"/>
      <c r="H38" s="258"/>
      <c r="I38" s="298"/>
      <c r="J38" s="259"/>
      <c r="L38" s="52"/>
    </row>
    <row r="39" spans="1:12" x14ac:dyDescent="0.25">
      <c r="A39" s="74"/>
      <c r="B39" s="430"/>
      <c r="C39" s="430"/>
      <c r="D39" s="430"/>
      <c r="E39" s="298"/>
      <c r="F39" s="258"/>
      <c r="G39" s="299"/>
      <c r="H39" s="258"/>
      <c r="I39" s="298"/>
      <c r="J39" s="259"/>
      <c r="L39" s="52"/>
    </row>
    <row r="40" spans="1:12" x14ac:dyDescent="0.25">
      <c r="A40" s="74"/>
      <c r="B40" s="430"/>
      <c r="C40" s="430"/>
      <c r="D40" s="430"/>
      <c r="E40" s="298"/>
      <c r="F40" s="258"/>
      <c r="G40" s="299"/>
      <c r="H40" s="258"/>
      <c r="I40" s="298"/>
      <c r="J40" s="259"/>
      <c r="L40" s="52"/>
    </row>
    <row r="41" spans="1:12" x14ac:dyDescent="0.25">
      <c r="A41" s="74"/>
      <c r="B41" s="433" t="s">
        <v>135</v>
      </c>
      <c r="C41" s="434"/>
      <c r="D41" s="435"/>
      <c r="E41" s="298"/>
      <c r="F41" s="258"/>
      <c r="G41" s="299"/>
      <c r="H41" s="258"/>
      <c r="I41" s="298"/>
      <c r="J41" s="259"/>
      <c r="L41" s="52"/>
    </row>
    <row r="42" spans="1:12" x14ac:dyDescent="0.25">
      <c r="A42" s="74"/>
      <c r="B42" s="430"/>
      <c r="C42" s="430"/>
      <c r="D42" s="430"/>
      <c r="E42" s="298"/>
      <c r="F42" s="258"/>
      <c r="G42" s="299"/>
      <c r="H42" s="258"/>
      <c r="I42" s="298"/>
      <c r="J42" s="259"/>
      <c r="L42" s="52"/>
    </row>
    <row r="43" spans="1:12" ht="21.95" customHeight="1" x14ac:dyDescent="0.25">
      <c r="A43" s="74"/>
      <c r="B43" s="88" t="s">
        <v>408</v>
      </c>
      <c r="C43" s="80"/>
      <c r="E43" s="78"/>
      <c r="F43" s="89"/>
      <c r="G43" s="80"/>
      <c r="H43" s="89"/>
      <c r="I43" s="80"/>
      <c r="J43" s="90"/>
      <c r="L43" s="52"/>
    </row>
    <row r="44" spans="1:12" x14ac:dyDescent="0.25">
      <c r="A44" s="74"/>
      <c r="B44" s="430"/>
      <c r="C44" s="430"/>
      <c r="D44" s="430"/>
      <c r="E44" s="298"/>
      <c r="F44" s="258"/>
      <c r="G44" s="299"/>
      <c r="H44" s="258"/>
      <c r="I44" s="298"/>
      <c r="J44" s="259"/>
      <c r="L44" s="52"/>
    </row>
    <row r="45" spans="1:12" x14ac:dyDescent="0.25">
      <c r="A45" s="74"/>
      <c r="B45" s="430"/>
      <c r="C45" s="430"/>
      <c r="D45" s="430"/>
      <c r="E45" s="298"/>
      <c r="F45" s="258"/>
      <c r="G45" s="299"/>
      <c r="H45" s="258"/>
      <c r="I45" s="298"/>
      <c r="J45" s="259"/>
      <c r="L45" s="52"/>
    </row>
    <row r="46" spans="1:12" x14ac:dyDescent="0.25">
      <c r="A46" s="74"/>
      <c r="B46" s="430"/>
      <c r="C46" s="430"/>
      <c r="D46" s="430"/>
      <c r="E46" s="298"/>
      <c r="F46" s="258"/>
      <c r="G46" s="299"/>
      <c r="H46" s="258"/>
      <c r="I46" s="298"/>
      <c r="J46" s="259"/>
      <c r="L46" s="52"/>
    </row>
    <row r="47" spans="1:12" x14ac:dyDescent="0.25">
      <c r="A47" s="74"/>
      <c r="B47" s="430"/>
      <c r="C47" s="430"/>
      <c r="D47" s="430"/>
      <c r="E47" s="298"/>
      <c r="F47" s="258"/>
      <c r="G47" s="299"/>
      <c r="H47" s="258"/>
      <c r="I47" s="298"/>
      <c r="J47" s="259"/>
      <c r="L47" s="52"/>
    </row>
    <row r="48" spans="1:12" x14ac:dyDescent="0.25">
      <c r="A48" s="74"/>
      <c r="B48" s="430"/>
      <c r="C48" s="430"/>
      <c r="D48" s="430"/>
      <c r="E48" s="298"/>
      <c r="F48" s="258"/>
      <c r="G48" s="299"/>
      <c r="H48" s="258"/>
      <c r="I48" s="298"/>
      <c r="J48" s="259"/>
      <c r="L48" s="52"/>
    </row>
    <row r="49" spans="1:12" x14ac:dyDescent="0.25">
      <c r="A49" s="74"/>
      <c r="B49" s="430"/>
      <c r="C49" s="430"/>
      <c r="D49" s="430"/>
      <c r="E49" s="298"/>
      <c r="F49" s="258"/>
      <c r="G49" s="299"/>
      <c r="H49" s="258"/>
      <c r="I49" s="298"/>
      <c r="J49" s="259"/>
      <c r="L49" s="52"/>
    </row>
    <row r="50" spans="1:12" x14ac:dyDescent="0.25">
      <c r="A50" s="74"/>
      <c r="B50" s="433" t="s">
        <v>135</v>
      </c>
      <c r="C50" s="434"/>
      <c r="D50" s="435"/>
      <c r="E50" s="298"/>
      <c r="F50" s="258"/>
      <c r="G50" s="299"/>
      <c r="H50" s="258"/>
      <c r="I50" s="298"/>
      <c r="J50" s="259"/>
      <c r="L50" s="52"/>
    </row>
    <row r="51" spans="1:12" x14ac:dyDescent="0.25">
      <c r="A51" s="74"/>
      <c r="B51" s="430"/>
      <c r="C51" s="430"/>
      <c r="D51" s="430"/>
      <c r="E51" s="298"/>
      <c r="F51" s="258"/>
      <c r="G51" s="299"/>
      <c r="H51" s="258"/>
      <c r="I51" s="298"/>
      <c r="J51" s="259"/>
      <c r="L51" s="52"/>
    </row>
    <row r="52" spans="1:12" ht="21.95" customHeight="1" x14ac:dyDescent="0.25">
      <c r="A52" s="74"/>
      <c r="B52" s="88" t="s">
        <v>407</v>
      </c>
      <c r="C52" s="80"/>
      <c r="E52" s="78"/>
      <c r="F52" s="89"/>
      <c r="G52" s="80"/>
      <c r="H52" s="89"/>
      <c r="I52" s="80"/>
      <c r="J52" s="90"/>
      <c r="L52" s="52"/>
    </row>
    <row r="53" spans="1:12" x14ac:dyDescent="0.25">
      <c r="A53" s="74"/>
      <c r="B53" s="430"/>
      <c r="C53" s="430"/>
      <c r="D53" s="430"/>
      <c r="E53" s="298"/>
      <c r="F53" s="258"/>
      <c r="G53" s="299"/>
      <c r="H53" s="258"/>
      <c r="I53" s="298"/>
      <c r="J53" s="259"/>
      <c r="L53" s="52"/>
    </row>
    <row r="54" spans="1:12" x14ac:dyDescent="0.25">
      <c r="A54" s="74"/>
      <c r="B54" s="430"/>
      <c r="C54" s="430"/>
      <c r="D54" s="430"/>
      <c r="E54" s="298"/>
      <c r="F54" s="258"/>
      <c r="G54" s="299"/>
      <c r="H54" s="258"/>
      <c r="I54" s="298"/>
      <c r="J54" s="259"/>
      <c r="L54" s="52"/>
    </row>
    <row r="55" spans="1:12" x14ac:dyDescent="0.25">
      <c r="A55" s="74"/>
      <c r="B55" s="430"/>
      <c r="C55" s="430"/>
      <c r="D55" s="430"/>
      <c r="E55" s="298"/>
      <c r="F55" s="258"/>
      <c r="G55" s="299"/>
      <c r="H55" s="258"/>
      <c r="I55" s="298"/>
      <c r="J55" s="259"/>
      <c r="L55" s="52"/>
    </row>
    <row r="56" spans="1:12" x14ac:dyDescent="0.25">
      <c r="A56" s="74"/>
      <c r="B56" s="430"/>
      <c r="C56" s="430"/>
      <c r="D56" s="430"/>
      <c r="E56" s="298"/>
      <c r="F56" s="258"/>
      <c r="G56" s="299"/>
      <c r="H56" s="258"/>
      <c r="I56" s="298"/>
      <c r="J56" s="259"/>
      <c r="L56" s="52"/>
    </row>
    <row r="57" spans="1:12" x14ac:dyDescent="0.25">
      <c r="A57" s="74"/>
      <c r="B57" s="430"/>
      <c r="C57" s="430"/>
      <c r="D57" s="430"/>
      <c r="E57" s="298"/>
      <c r="F57" s="258"/>
      <c r="G57" s="299"/>
      <c r="H57" s="258"/>
      <c r="I57" s="298"/>
      <c r="J57" s="259"/>
      <c r="L57" s="52"/>
    </row>
    <row r="58" spans="1:12" x14ac:dyDescent="0.25">
      <c r="A58" s="74"/>
      <c r="B58" s="430"/>
      <c r="C58" s="430"/>
      <c r="D58" s="430"/>
      <c r="E58" s="298"/>
      <c r="F58" s="258"/>
      <c r="G58" s="299"/>
      <c r="H58" s="258"/>
      <c r="I58" s="298"/>
      <c r="J58" s="259"/>
      <c r="L58" s="52"/>
    </row>
    <row r="59" spans="1:12" x14ac:dyDescent="0.25">
      <c r="A59" s="74"/>
      <c r="B59" s="433" t="s">
        <v>135</v>
      </c>
      <c r="C59" s="434"/>
      <c r="D59" s="435"/>
      <c r="E59" s="298"/>
      <c r="F59" s="258"/>
      <c r="G59" s="299"/>
      <c r="H59" s="258"/>
      <c r="I59" s="298"/>
      <c r="J59" s="259"/>
      <c r="L59" s="52"/>
    </row>
    <row r="60" spans="1:12" x14ac:dyDescent="0.25">
      <c r="A60" s="74"/>
      <c r="B60" s="430"/>
      <c r="C60" s="430"/>
      <c r="D60" s="430"/>
      <c r="E60" s="298"/>
      <c r="F60" s="258"/>
      <c r="G60" s="299"/>
      <c r="H60" s="258"/>
      <c r="I60" s="298"/>
      <c r="J60" s="259"/>
      <c r="L60" s="52"/>
    </row>
    <row r="61" spans="1:12" x14ac:dyDescent="0.25">
      <c r="A61" s="74"/>
      <c r="B61" s="44" t="s">
        <v>337</v>
      </c>
      <c r="E61" s="300">
        <f>SUM(E26:E60)</f>
        <v>0</v>
      </c>
      <c r="G61" s="300">
        <f>SUM(G26:G60)</f>
        <v>0</v>
      </c>
      <c r="I61" s="300">
        <f>SUM(I26:I60)</f>
        <v>0</v>
      </c>
      <c r="J61" s="76"/>
      <c r="L61" s="52"/>
    </row>
    <row r="62" spans="1:12" x14ac:dyDescent="0.25">
      <c r="A62" s="74"/>
      <c r="B62" s="44" t="s">
        <v>338</v>
      </c>
      <c r="G62" s="296" t="e">
        <f>G61/E61</f>
        <v>#DIV/0!</v>
      </c>
      <c r="I62" s="296" t="e">
        <f>I61/E61</f>
        <v>#DIV/0!</v>
      </c>
      <c r="J62" s="76"/>
      <c r="L62" s="52"/>
    </row>
    <row r="63" spans="1:12" x14ac:dyDescent="0.25">
      <c r="A63" s="74"/>
      <c r="B63" s="44" t="s">
        <v>144</v>
      </c>
      <c r="G63" s="92" t="e">
        <f>IF(G62&lt;(1/3),"Yes","No")</f>
        <v>#DIV/0!</v>
      </c>
      <c r="I63" s="92" t="e">
        <f>IF(I62&lt;(1/3),"Yes","No")</f>
        <v>#DIV/0!</v>
      </c>
      <c r="J63" s="76"/>
      <c r="L63" s="52"/>
    </row>
    <row r="64" spans="1:12" x14ac:dyDescent="0.25">
      <c r="A64" s="74"/>
      <c r="B64" s="44" t="s">
        <v>145</v>
      </c>
      <c r="G64" s="92" t="e">
        <f>IF(G62&gt;(2/3),"Yes","No")</f>
        <v>#DIV/0!</v>
      </c>
      <c r="I64" s="92" t="e">
        <f>IF(I62&gt;(2/3),"Yes","No")</f>
        <v>#DIV/0!</v>
      </c>
      <c r="J64" s="76"/>
      <c r="L64" s="52"/>
    </row>
    <row r="65" spans="1:12" x14ac:dyDescent="0.25">
      <c r="A65" s="74"/>
      <c r="J65" s="76"/>
      <c r="L65" s="52"/>
    </row>
    <row r="66" spans="1:12" x14ac:dyDescent="0.25">
      <c r="A66" s="93" t="s">
        <v>103</v>
      </c>
      <c r="G66" s="92"/>
      <c r="I66" s="92"/>
      <c r="J66" s="76"/>
      <c r="L66" s="52"/>
    </row>
    <row r="67" spans="1:12" x14ac:dyDescent="0.25">
      <c r="A67" s="94" t="s">
        <v>123</v>
      </c>
      <c r="B67" s="422"/>
      <c r="C67" s="423"/>
      <c r="D67" s="423"/>
      <c r="E67" s="423"/>
      <c r="F67" s="423"/>
      <c r="G67" s="423"/>
      <c r="H67" s="423"/>
      <c r="I67" s="423"/>
      <c r="J67" s="424"/>
      <c r="L67" s="52"/>
    </row>
    <row r="68" spans="1:12" x14ac:dyDescent="0.25">
      <c r="A68" s="94" t="s">
        <v>124</v>
      </c>
      <c r="B68" s="422"/>
      <c r="C68" s="423"/>
      <c r="D68" s="423"/>
      <c r="E68" s="423"/>
      <c r="F68" s="423"/>
      <c r="G68" s="423"/>
      <c r="H68" s="423"/>
      <c r="I68" s="423"/>
      <c r="J68" s="424"/>
      <c r="L68" s="52"/>
    </row>
    <row r="69" spans="1:12" x14ac:dyDescent="0.25">
      <c r="A69" s="94" t="s">
        <v>125</v>
      </c>
      <c r="B69" s="425" t="s">
        <v>136</v>
      </c>
      <c r="C69" s="426"/>
      <c r="D69" s="426"/>
      <c r="E69" s="426"/>
      <c r="F69" s="426"/>
      <c r="G69" s="426"/>
      <c r="H69" s="426"/>
      <c r="I69" s="426"/>
      <c r="J69" s="427"/>
      <c r="L69" s="52"/>
    </row>
    <row r="70" spans="1:12" ht="16.5" thickBot="1" x14ac:dyDescent="0.3">
      <c r="A70" s="95"/>
      <c r="B70" s="96"/>
      <c r="C70" s="96"/>
      <c r="D70" s="96"/>
      <c r="E70" s="96"/>
      <c r="F70" s="96"/>
      <c r="G70" s="97"/>
      <c r="H70" s="96"/>
      <c r="I70" s="97"/>
      <c r="J70" s="98"/>
      <c r="L70" s="52"/>
    </row>
    <row r="71" spans="1:12" ht="16.5" thickBot="1" x14ac:dyDescent="0.3">
      <c r="A71" s="99"/>
      <c r="G71" s="100"/>
      <c r="I71" s="100"/>
      <c r="L71" s="52"/>
    </row>
    <row r="72" spans="1:12" ht="16.5" thickBot="1" x14ac:dyDescent="0.3">
      <c r="A72" s="417" t="s">
        <v>156</v>
      </c>
      <c r="B72" s="418"/>
      <c r="C72" s="418"/>
      <c r="D72" s="418"/>
      <c r="E72" s="418"/>
      <c r="F72" s="418"/>
      <c r="G72" s="418"/>
      <c r="H72" s="418"/>
      <c r="I72" s="418"/>
      <c r="J72" s="419"/>
      <c r="L72" s="52"/>
    </row>
    <row r="73" spans="1:12" x14ac:dyDescent="0.25">
      <c r="A73" s="74" t="s">
        <v>113</v>
      </c>
      <c r="B73" s="44" t="s">
        <v>163</v>
      </c>
      <c r="J73" s="101" t="e">
        <f>G63</f>
        <v>#DIV/0!</v>
      </c>
    </row>
    <row r="74" spans="1:12" x14ac:dyDescent="0.25">
      <c r="A74" s="93"/>
      <c r="B74" s="77" t="s">
        <v>149</v>
      </c>
      <c r="J74" s="102"/>
      <c r="L74" s="52"/>
    </row>
    <row r="75" spans="1:12" x14ac:dyDescent="0.25">
      <c r="A75" s="93"/>
      <c r="J75" s="76"/>
      <c r="L75" s="52"/>
    </row>
    <row r="76" spans="1:12" ht="15" customHeight="1" x14ac:dyDescent="0.25">
      <c r="A76" s="74" t="s">
        <v>114</v>
      </c>
      <c r="B76" s="44" t="s">
        <v>164</v>
      </c>
      <c r="J76" s="101" t="e">
        <f>G64</f>
        <v>#DIV/0!</v>
      </c>
    </row>
    <row r="77" spans="1:12" ht="15" customHeight="1" x14ac:dyDescent="0.25">
      <c r="A77" s="74"/>
      <c r="B77" s="77" t="s">
        <v>148</v>
      </c>
      <c r="C77" s="77"/>
      <c r="J77" s="102"/>
    </row>
    <row r="78" spans="1:12" ht="15" customHeight="1" x14ac:dyDescent="0.25">
      <c r="A78" s="74"/>
      <c r="B78" s="103" t="s">
        <v>112</v>
      </c>
      <c r="C78" s="420" t="s">
        <v>331</v>
      </c>
      <c r="D78" s="420"/>
      <c r="E78" s="420"/>
      <c r="F78" s="420"/>
      <c r="G78" s="420"/>
      <c r="H78" s="420"/>
      <c r="J78" s="102"/>
    </row>
    <row r="79" spans="1:12" ht="15" customHeight="1" x14ac:dyDescent="0.25">
      <c r="A79" s="74"/>
      <c r="C79" s="420"/>
      <c r="D79" s="420"/>
      <c r="E79" s="420"/>
      <c r="F79" s="420"/>
      <c r="G79" s="420"/>
      <c r="H79" s="420"/>
      <c r="J79" s="102"/>
    </row>
    <row r="80" spans="1:12" x14ac:dyDescent="0.25">
      <c r="A80" s="74"/>
      <c r="B80" s="103" t="s">
        <v>113</v>
      </c>
      <c r="C80" s="77" t="s">
        <v>150</v>
      </c>
      <c r="J80" s="76"/>
    </row>
    <row r="81" spans="1:12" x14ac:dyDescent="0.25">
      <c r="A81" s="74"/>
      <c r="J81" s="76"/>
    </row>
    <row r="82" spans="1:12" x14ac:dyDescent="0.25">
      <c r="A82" s="74" t="s">
        <v>116</v>
      </c>
      <c r="B82" s="44" t="s">
        <v>151</v>
      </c>
      <c r="J82" s="76"/>
    </row>
    <row r="83" spans="1:12" x14ac:dyDescent="0.25">
      <c r="A83" s="74"/>
      <c r="J83" s="76"/>
    </row>
    <row r="84" spans="1:12" x14ac:dyDescent="0.25">
      <c r="A84" s="74"/>
      <c r="B84" s="50" t="s">
        <v>395</v>
      </c>
      <c r="F84" s="431"/>
      <c r="G84" s="431"/>
      <c r="H84" s="431"/>
      <c r="I84" s="431"/>
      <c r="J84" s="432"/>
    </row>
    <row r="85" spans="1:12" x14ac:dyDescent="0.25">
      <c r="A85" s="74"/>
      <c r="B85" s="50"/>
      <c r="F85" s="104"/>
      <c r="G85" s="104"/>
      <c r="H85" s="104"/>
      <c r="I85" s="104"/>
      <c r="J85" s="105"/>
    </row>
    <row r="86" spans="1:12" x14ac:dyDescent="0.25">
      <c r="A86" s="106"/>
      <c r="C86" s="78"/>
      <c r="D86" s="80"/>
      <c r="F86" s="80"/>
      <c r="H86" s="80" t="s">
        <v>120</v>
      </c>
      <c r="I86" s="80" t="s">
        <v>120</v>
      </c>
      <c r="J86" s="81" t="s">
        <v>121</v>
      </c>
    </row>
    <row r="87" spans="1:12" ht="15" customHeight="1" x14ac:dyDescent="0.25">
      <c r="A87" s="106"/>
      <c r="C87" s="51"/>
      <c r="D87" s="51"/>
      <c r="F87" s="80"/>
      <c r="H87" s="107" t="s">
        <v>48</v>
      </c>
      <c r="I87" s="108" t="s">
        <v>47</v>
      </c>
      <c r="J87" s="81" t="s">
        <v>126</v>
      </c>
    </row>
    <row r="88" spans="1:12" x14ac:dyDescent="0.25">
      <c r="A88" s="106"/>
      <c r="B88" s="109" t="s">
        <v>339</v>
      </c>
      <c r="C88" s="109"/>
      <c r="D88" s="109"/>
      <c r="E88" s="84"/>
      <c r="F88" s="83"/>
      <c r="G88" s="84"/>
      <c r="H88" s="83" t="s">
        <v>111</v>
      </c>
      <c r="I88" s="83" t="s">
        <v>111</v>
      </c>
      <c r="J88" s="110" t="s">
        <v>122</v>
      </c>
    </row>
    <row r="89" spans="1:12" ht="21.95" customHeight="1" x14ac:dyDescent="0.25">
      <c r="A89" s="421"/>
      <c r="B89" s="88" t="s">
        <v>14</v>
      </c>
      <c r="C89" s="80"/>
      <c r="E89" s="78"/>
      <c r="F89" s="89"/>
      <c r="G89" s="80"/>
      <c r="H89" s="89"/>
      <c r="I89" s="80"/>
      <c r="J89" s="90"/>
      <c r="L89" s="52"/>
    </row>
    <row r="90" spans="1:12" x14ac:dyDescent="0.25">
      <c r="A90" s="421"/>
      <c r="B90" s="436"/>
      <c r="C90" s="436"/>
      <c r="D90" s="436"/>
      <c r="E90" s="436"/>
      <c r="F90" s="436"/>
      <c r="G90" s="436"/>
      <c r="H90" s="260"/>
      <c r="I90" s="260"/>
      <c r="J90" s="261"/>
    </row>
    <row r="91" spans="1:12" x14ac:dyDescent="0.25">
      <c r="A91" s="421"/>
      <c r="B91" s="436"/>
      <c r="C91" s="436"/>
      <c r="D91" s="436"/>
      <c r="E91" s="436"/>
      <c r="F91" s="436"/>
      <c r="G91" s="436"/>
      <c r="H91" s="260"/>
      <c r="I91" s="260"/>
      <c r="J91" s="261"/>
    </row>
    <row r="92" spans="1:12" x14ac:dyDescent="0.25">
      <c r="A92" s="421"/>
      <c r="B92" s="436"/>
      <c r="C92" s="436"/>
      <c r="D92" s="436"/>
      <c r="E92" s="436"/>
      <c r="F92" s="436"/>
      <c r="G92" s="436"/>
      <c r="H92" s="260"/>
      <c r="I92" s="260"/>
      <c r="J92" s="261"/>
    </row>
    <row r="93" spans="1:12" x14ac:dyDescent="0.25">
      <c r="A93" s="421"/>
      <c r="B93" s="436"/>
      <c r="C93" s="436"/>
      <c r="D93" s="436"/>
      <c r="E93" s="436"/>
      <c r="F93" s="436"/>
      <c r="G93" s="436"/>
      <c r="H93" s="260"/>
      <c r="I93" s="260"/>
      <c r="J93" s="261"/>
    </row>
    <row r="94" spans="1:12" x14ac:dyDescent="0.25">
      <c r="A94" s="421"/>
      <c r="B94" s="436"/>
      <c r="C94" s="436"/>
      <c r="D94" s="436"/>
      <c r="E94" s="436"/>
      <c r="F94" s="436"/>
      <c r="G94" s="436"/>
      <c r="H94" s="260"/>
      <c r="I94" s="260"/>
      <c r="J94" s="261"/>
    </row>
    <row r="95" spans="1:12" x14ac:dyDescent="0.25">
      <c r="A95" s="421"/>
      <c r="B95" s="437" t="s">
        <v>135</v>
      </c>
      <c r="C95" s="437"/>
      <c r="D95" s="437"/>
      <c r="E95" s="437"/>
      <c r="F95" s="437"/>
      <c r="G95" s="437"/>
      <c r="H95" s="260"/>
      <c r="I95" s="260"/>
      <c r="J95" s="261"/>
    </row>
    <row r="96" spans="1:12" x14ac:dyDescent="0.25">
      <c r="A96" s="421"/>
      <c r="B96" s="436"/>
      <c r="C96" s="436"/>
      <c r="D96" s="436"/>
      <c r="E96" s="436"/>
      <c r="F96" s="436"/>
      <c r="G96" s="436"/>
      <c r="H96" s="260"/>
      <c r="I96" s="260"/>
      <c r="J96" s="261"/>
    </row>
    <row r="97" spans="1:12" ht="21.95" customHeight="1" x14ac:dyDescent="0.25">
      <c r="A97" s="421"/>
      <c r="B97" s="88" t="s">
        <v>15</v>
      </c>
      <c r="C97" s="80"/>
      <c r="E97" s="78"/>
      <c r="F97" s="89"/>
      <c r="G97" s="80"/>
      <c r="H97" s="89"/>
      <c r="I97" s="80"/>
      <c r="J97" s="90"/>
      <c r="L97" s="52"/>
    </row>
    <row r="98" spans="1:12" x14ac:dyDescent="0.25">
      <c r="A98" s="421"/>
      <c r="B98" s="436"/>
      <c r="C98" s="436"/>
      <c r="D98" s="436"/>
      <c r="E98" s="436"/>
      <c r="F98" s="436"/>
      <c r="G98" s="436"/>
      <c r="H98" s="260"/>
      <c r="I98" s="260"/>
      <c r="J98" s="261"/>
    </row>
    <row r="99" spans="1:12" x14ac:dyDescent="0.25">
      <c r="A99" s="421"/>
      <c r="B99" s="436"/>
      <c r="C99" s="436"/>
      <c r="D99" s="436"/>
      <c r="E99" s="436"/>
      <c r="F99" s="436"/>
      <c r="G99" s="436"/>
      <c r="H99" s="260"/>
      <c r="I99" s="260"/>
      <c r="J99" s="261"/>
    </row>
    <row r="100" spans="1:12" x14ac:dyDescent="0.25">
      <c r="A100" s="421"/>
      <c r="B100" s="436"/>
      <c r="C100" s="436"/>
      <c r="D100" s="436"/>
      <c r="E100" s="436"/>
      <c r="F100" s="436"/>
      <c r="G100" s="436"/>
      <c r="H100" s="260"/>
      <c r="I100" s="260"/>
      <c r="J100" s="261"/>
    </row>
    <row r="101" spans="1:12" x14ac:dyDescent="0.25">
      <c r="A101" s="421"/>
      <c r="B101" s="436"/>
      <c r="C101" s="436"/>
      <c r="D101" s="436"/>
      <c r="E101" s="436"/>
      <c r="F101" s="436"/>
      <c r="G101" s="436"/>
      <c r="H101" s="260"/>
      <c r="I101" s="260"/>
      <c r="J101" s="261"/>
    </row>
    <row r="102" spans="1:12" x14ac:dyDescent="0.25">
      <c r="A102" s="421"/>
      <c r="B102" s="436"/>
      <c r="C102" s="436"/>
      <c r="D102" s="436"/>
      <c r="E102" s="436"/>
      <c r="F102" s="436"/>
      <c r="G102" s="436"/>
      <c r="H102" s="260"/>
      <c r="I102" s="260"/>
      <c r="J102" s="261"/>
    </row>
    <row r="103" spans="1:12" x14ac:dyDescent="0.25">
      <c r="A103" s="421"/>
      <c r="B103" s="437" t="s">
        <v>135</v>
      </c>
      <c r="C103" s="437"/>
      <c r="D103" s="437"/>
      <c r="E103" s="437"/>
      <c r="F103" s="437"/>
      <c r="G103" s="437"/>
      <c r="H103" s="260"/>
      <c r="I103" s="260"/>
      <c r="J103" s="261"/>
    </row>
    <row r="104" spans="1:12" x14ac:dyDescent="0.25">
      <c r="A104" s="421"/>
      <c r="B104" s="436"/>
      <c r="C104" s="436"/>
      <c r="D104" s="436"/>
      <c r="E104" s="436"/>
      <c r="F104" s="436"/>
      <c r="G104" s="436"/>
      <c r="H104" s="260"/>
      <c r="I104" s="260"/>
      <c r="J104" s="261"/>
    </row>
    <row r="105" spans="1:12" ht="21.95" customHeight="1" x14ac:dyDescent="0.25">
      <c r="A105" s="421"/>
      <c r="B105" s="88" t="s">
        <v>408</v>
      </c>
      <c r="C105" s="80"/>
      <c r="E105" s="78"/>
      <c r="F105" s="89"/>
      <c r="G105" s="80"/>
      <c r="H105" s="89"/>
      <c r="I105" s="80"/>
      <c r="J105" s="90"/>
      <c r="L105" s="52"/>
    </row>
    <row r="106" spans="1:12" x14ac:dyDescent="0.25">
      <c r="A106" s="421"/>
      <c r="B106" s="436"/>
      <c r="C106" s="436"/>
      <c r="D106" s="436"/>
      <c r="E106" s="436"/>
      <c r="F106" s="436"/>
      <c r="G106" s="436"/>
      <c r="H106" s="260"/>
      <c r="I106" s="260"/>
      <c r="J106" s="261"/>
    </row>
    <row r="107" spans="1:12" x14ac:dyDescent="0.25">
      <c r="A107" s="421"/>
      <c r="B107" s="436"/>
      <c r="C107" s="436"/>
      <c r="D107" s="436"/>
      <c r="E107" s="436"/>
      <c r="F107" s="436"/>
      <c r="G107" s="436"/>
      <c r="H107" s="260"/>
      <c r="I107" s="260"/>
      <c r="J107" s="261"/>
    </row>
    <row r="108" spans="1:12" x14ac:dyDescent="0.25">
      <c r="A108" s="421"/>
      <c r="B108" s="436"/>
      <c r="C108" s="436"/>
      <c r="D108" s="436"/>
      <c r="E108" s="436"/>
      <c r="F108" s="436"/>
      <c r="G108" s="436"/>
      <c r="H108" s="260"/>
      <c r="I108" s="260"/>
      <c r="J108" s="261"/>
    </row>
    <row r="109" spans="1:12" x14ac:dyDescent="0.25">
      <c r="A109" s="421"/>
      <c r="B109" s="436"/>
      <c r="C109" s="436"/>
      <c r="D109" s="436"/>
      <c r="E109" s="436"/>
      <c r="F109" s="436"/>
      <c r="G109" s="436"/>
      <c r="H109" s="260"/>
      <c r="I109" s="260"/>
      <c r="J109" s="261"/>
    </row>
    <row r="110" spans="1:12" x14ac:dyDescent="0.25">
      <c r="A110" s="421"/>
      <c r="B110" s="436"/>
      <c r="C110" s="436"/>
      <c r="D110" s="436"/>
      <c r="E110" s="436"/>
      <c r="F110" s="436"/>
      <c r="G110" s="436"/>
      <c r="H110" s="260"/>
      <c r="I110" s="260"/>
      <c r="J110" s="261"/>
    </row>
    <row r="111" spans="1:12" x14ac:dyDescent="0.25">
      <c r="A111" s="421"/>
      <c r="B111" s="437" t="s">
        <v>135</v>
      </c>
      <c r="C111" s="437"/>
      <c r="D111" s="437"/>
      <c r="E111" s="437"/>
      <c r="F111" s="437"/>
      <c r="G111" s="437"/>
      <c r="H111" s="260"/>
      <c r="I111" s="260"/>
      <c r="J111" s="261"/>
    </row>
    <row r="112" spans="1:12" x14ac:dyDescent="0.25">
      <c r="A112" s="421"/>
      <c r="B112" s="436"/>
      <c r="C112" s="436"/>
      <c r="D112" s="436"/>
      <c r="E112" s="436"/>
      <c r="F112" s="436"/>
      <c r="G112" s="436"/>
      <c r="H112" s="260"/>
      <c r="I112" s="260"/>
      <c r="J112" s="261"/>
    </row>
    <row r="113" spans="1:12" ht="21.95" customHeight="1" x14ac:dyDescent="0.25">
      <c r="A113" s="421"/>
      <c r="B113" s="88" t="s">
        <v>407</v>
      </c>
      <c r="C113" s="80"/>
      <c r="E113" s="78"/>
      <c r="F113" s="89"/>
      <c r="G113" s="80"/>
      <c r="H113" s="89"/>
      <c r="I113" s="80"/>
      <c r="J113" s="90"/>
      <c r="L113" s="52"/>
    </row>
    <row r="114" spans="1:12" x14ac:dyDescent="0.25">
      <c r="A114" s="111"/>
      <c r="B114" s="436"/>
      <c r="C114" s="436"/>
      <c r="D114" s="436"/>
      <c r="E114" s="436"/>
      <c r="F114" s="436"/>
      <c r="G114" s="436"/>
      <c r="H114" s="260"/>
      <c r="I114" s="260"/>
      <c r="J114" s="261"/>
    </row>
    <row r="115" spans="1:12" x14ac:dyDescent="0.25">
      <c r="A115" s="111"/>
      <c r="B115" s="436"/>
      <c r="C115" s="436"/>
      <c r="D115" s="436"/>
      <c r="E115" s="436"/>
      <c r="F115" s="436"/>
      <c r="G115" s="436"/>
      <c r="H115" s="260"/>
      <c r="I115" s="260"/>
      <c r="J115" s="261"/>
    </row>
    <row r="116" spans="1:12" x14ac:dyDescent="0.25">
      <c r="A116" s="111"/>
      <c r="B116" s="436"/>
      <c r="C116" s="436"/>
      <c r="D116" s="436"/>
      <c r="E116" s="436"/>
      <c r="F116" s="436"/>
      <c r="G116" s="436"/>
      <c r="H116" s="260"/>
      <c r="I116" s="260"/>
      <c r="J116" s="261"/>
    </row>
    <row r="117" spans="1:12" x14ac:dyDescent="0.25">
      <c r="A117" s="111"/>
      <c r="B117" s="436"/>
      <c r="C117" s="436"/>
      <c r="D117" s="436"/>
      <c r="E117" s="436"/>
      <c r="F117" s="436"/>
      <c r="G117" s="436"/>
      <c r="H117" s="260"/>
      <c r="I117" s="260"/>
      <c r="J117" s="261"/>
    </row>
    <row r="118" spans="1:12" x14ac:dyDescent="0.25">
      <c r="A118" s="111"/>
      <c r="B118" s="436"/>
      <c r="C118" s="436"/>
      <c r="D118" s="436"/>
      <c r="E118" s="436"/>
      <c r="F118" s="436"/>
      <c r="G118" s="436"/>
      <c r="H118" s="260"/>
      <c r="I118" s="260"/>
      <c r="J118" s="261"/>
    </row>
    <row r="119" spans="1:12" x14ac:dyDescent="0.25">
      <c r="A119" s="111"/>
      <c r="B119" s="437" t="s">
        <v>135</v>
      </c>
      <c r="C119" s="437"/>
      <c r="D119" s="437"/>
      <c r="E119" s="437"/>
      <c r="F119" s="437"/>
      <c r="G119" s="437"/>
      <c r="H119" s="260"/>
      <c r="I119" s="260"/>
      <c r="J119" s="261"/>
    </row>
    <row r="120" spans="1:12" x14ac:dyDescent="0.25">
      <c r="A120" s="111"/>
      <c r="B120" s="436"/>
      <c r="C120" s="436"/>
      <c r="D120" s="436"/>
      <c r="E120" s="436"/>
      <c r="F120" s="436"/>
      <c r="G120" s="436"/>
      <c r="H120" s="260"/>
      <c r="I120" s="260"/>
      <c r="J120" s="261"/>
    </row>
    <row r="121" spans="1:12" x14ac:dyDescent="0.25">
      <c r="A121" s="111"/>
      <c r="B121" s="112"/>
      <c r="C121" s="113"/>
      <c r="D121" s="114"/>
      <c r="E121" s="115"/>
      <c r="F121" s="115"/>
      <c r="G121" s="115"/>
      <c r="H121" s="116"/>
      <c r="I121" s="116"/>
      <c r="J121" s="117"/>
    </row>
    <row r="122" spans="1:12" x14ac:dyDescent="0.25">
      <c r="A122" s="74" t="s">
        <v>117</v>
      </c>
      <c r="B122" s="118" t="s">
        <v>318</v>
      </c>
      <c r="C122" s="119"/>
      <c r="D122" s="119"/>
      <c r="E122" s="120"/>
      <c r="F122" s="120"/>
      <c r="G122" s="120"/>
      <c r="H122" s="120"/>
      <c r="I122" s="114"/>
      <c r="J122" s="117"/>
    </row>
    <row r="123" spans="1:12" x14ac:dyDescent="0.25">
      <c r="A123" s="106"/>
      <c r="B123" s="428"/>
      <c r="C123" s="428"/>
      <c r="D123" s="428"/>
      <c r="E123" s="428"/>
      <c r="F123" s="428"/>
      <c r="G123" s="428"/>
      <c r="H123" s="428"/>
      <c r="I123" s="428"/>
      <c r="J123" s="429"/>
    </row>
    <row r="124" spans="1:12" x14ac:dyDescent="0.25">
      <c r="A124" s="106"/>
      <c r="B124" s="428"/>
      <c r="C124" s="428"/>
      <c r="D124" s="428"/>
      <c r="E124" s="428"/>
      <c r="F124" s="428"/>
      <c r="G124" s="428"/>
      <c r="H124" s="428"/>
      <c r="I124" s="428"/>
      <c r="J124" s="429"/>
    </row>
    <row r="125" spans="1:12" x14ac:dyDescent="0.25">
      <c r="A125" s="111"/>
      <c r="B125" s="112"/>
      <c r="C125" s="113"/>
      <c r="D125" s="114"/>
      <c r="E125" s="115"/>
      <c r="F125" s="115"/>
      <c r="G125" s="115"/>
      <c r="H125" s="116"/>
      <c r="I125" s="116"/>
      <c r="J125" s="117"/>
    </row>
    <row r="126" spans="1:12" x14ac:dyDescent="0.25">
      <c r="A126" s="93" t="s">
        <v>103</v>
      </c>
      <c r="G126" s="92"/>
      <c r="I126" s="92"/>
      <c r="J126" s="76"/>
    </row>
    <row r="127" spans="1:12" x14ac:dyDescent="0.25">
      <c r="A127" s="94" t="s">
        <v>137</v>
      </c>
      <c r="B127" s="422"/>
      <c r="C127" s="423"/>
      <c r="D127" s="423"/>
      <c r="E127" s="423"/>
      <c r="F127" s="423"/>
      <c r="G127" s="423"/>
      <c r="H127" s="423"/>
      <c r="I127" s="423"/>
      <c r="J127" s="424"/>
    </row>
    <row r="128" spans="1:12" x14ac:dyDescent="0.25">
      <c r="A128" s="94" t="s">
        <v>138</v>
      </c>
      <c r="B128" s="422"/>
      <c r="C128" s="423"/>
      <c r="D128" s="423"/>
      <c r="E128" s="423"/>
      <c r="F128" s="423"/>
      <c r="G128" s="423"/>
      <c r="H128" s="423"/>
      <c r="I128" s="423"/>
      <c r="J128" s="424"/>
    </row>
    <row r="129" spans="1:10" ht="15" customHeight="1" x14ac:dyDescent="0.25">
      <c r="A129" s="94" t="s">
        <v>139</v>
      </c>
      <c r="B129" s="425" t="s">
        <v>136</v>
      </c>
      <c r="C129" s="426"/>
      <c r="D129" s="426"/>
      <c r="E129" s="426"/>
      <c r="F129" s="426"/>
      <c r="G129" s="426"/>
      <c r="H129" s="426"/>
      <c r="I129" s="426"/>
      <c r="J129" s="427"/>
    </row>
    <row r="130" spans="1:10" ht="15.75" thickBot="1" x14ac:dyDescent="0.3">
      <c r="A130" s="121"/>
      <c r="B130" s="96"/>
      <c r="C130" s="96"/>
      <c r="D130" s="96"/>
      <c r="E130" s="96"/>
      <c r="F130" s="96"/>
      <c r="G130" s="96"/>
      <c r="H130" s="96"/>
      <c r="I130" s="96"/>
      <c r="J130" s="98"/>
    </row>
    <row r="131" spans="1:10" ht="15.75" thickBot="1" x14ac:dyDescent="0.3"/>
    <row r="132" spans="1:10" ht="16.5" thickBot="1" x14ac:dyDescent="0.3">
      <c r="A132" s="417" t="s">
        <v>157</v>
      </c>
      <c r="B132" s="418"/>
      <c r="C132" s="418"/>
      <c r="D132" s="418"/>
      <c r="E132" s="418"/>
      <c r="F132" s="418"/>
      <c r="G132" s="418"/>
      <c r="H132" s="418"/>
      <c r="I132" s="418"/>
      <c r="J132" s="419"/>
    </row>
    <row r="133" spans="1:10" x14ac:dyDescent="0.25">
      <c r="A133" s="74" t="s">
        <v>118</v>
      </c>
      <c r="B133" s="44" t="s">
        <v>152</v>
      </c>
      <c r="J133" s="101" t="e">
        <f>I63</f>
        <v>#DIV/0!</v>
      </c>
    </row>
    <row r="134" spans="1:10" x14ac:dyDescent="0.25">
      <c r="A134" s="93"/>
      <c r="B134" s="77" t="s">
        <v>153</v>
      </c>
      <c r="J134" s="102"/>
    </row>
    <row r="135" spans="1:10" x14ac:dyDescent="0.25">
      <c r="A135" s="93"/>
      <c r="J135" s="76"/>
    </row>
    <row r="136" spans="1:10" x14ac:dyDescent="0.25">
      <c r="A136" s="74" t="s">
        <v>127</v>
      </c>
      <c r="B136" s="44" t="s">
        <v>119</v>
      </c>
      <c r="J136" s="101" t="e">
        <f>I64</f>
        <v>#DIV/0!</v>
      </c>
    </row>
    <row r="137" spans="1:10" x14ac:dyDescent="0.25">
      <c r="A137" s="74"/>
      <c r="B137" s="77" t="s">
        <v>148</v>
      </c>
      <c r="C137" s="77"/>
      <c r="J137" s="102"/>
    </row>
    <row r="138" spans="1:10" ht="15" customHeight="1" x14ac:dyDescent="0.25">
      <c r="A138" s="74"/>
      <c r="B138" s="103" t="s">
        <v>112</v>
      </c>
      <c r="C138" s="420" t="s">
        <v>154</v>
      </c>
      <c r="D138" s="420"/>
      <c r="E138" s="420"/>
      <c r="F138" s="420"/>
      <c r="G138" s="420"/>
      <c r="H138" s="420"/>
      <c r="J138" s="102"/>
    </row>
    <row r="139" spans="1:10" x14ac:dyDescent="0.25">
      <c r="A139" s="74"/>
      <c r="C139" s="420"/>
      <c r="D139" s="420"/>
      <c r="E139" s="420"/>
      <c r="F139" s="420"/>
      <c r="G139" s="420"/>
      <c r="H139" s="420"/>
      <c r="J139" s="102"/>
    </row>
    <row r="140" spans="1:10" x14ac:dyDescent="0.25">
      <c r="A140" s="74"/>
      <c r="B140" s="103" t="s">
        <v>113</v>
      </c>
      <c r="C140" s="77" t="s">
        <v>155</v>
      </c>
      <c r="J140" s="76"/>
    </row>
    <row r="141" spans="1:10" x14ac:dyDescent="0.25">
      <c r="A141" s="74"/>
      <c r="J141" s="76"/>
    </row>
    <row r="142" spans="1:10" x14ac:dyDescent="0.25">
      <c r="A142" s="74" t="s">
        <v>128</v>
      </c>
      <c r="B142" s="44" t="s">
        <v>151</v>
      </c>
      <c r="J142" s="76"/>
    </row>
    <row r="143" spans="1:10" x14ac:dyDescent="0.25">
      <c r="A143" s="106"/>
      <c r="C143" s="78"/>
      <c r="D143" s="80"/>
      <c r="F143" s="80"/>
      <c r="H143" s="80" t="s">
        <v>120</v>
      </c>
      <c r="I143" s="80" t="s">
        <v>120</v>
      </c>
      <c r="J143" s="81" t="s">
        <v>121</v>
      </c>
    </row>
    <row r="144" spans="1:10" ht="15" customHeight="1" x14ac:dyDescent="0.25">
      <c r="A144" s="106"/>
      <c r="C144" s="51"/>
      <c r="D144" s="51"/>
      <c r="F144" s="80"/>
      <c r="H144" s="107" t="s">
        <v>48</v>
      </c>
      <c r="I144" s="108" t="s">
        <v>47</v>
      </c>
      <c r="J144" s="81" t="s">
        <v>126</v>
      </c>
    </row>
    <row r="145" spans="1:12" ht="15" customHeight="1" x14ac:dyDescent="0.25">
      <c r="A145" s="106"/>
      <c r="B145" s="109" t="s">
        <v>339</v>
      </c>
      <c r="C145" s="109"/>
      <c r="D145" s="109"/>
      <c r="E145" s="84"/>
      <c r="F145" s="83"/>
      <c r="G145" s="84"/>
      <c r="H145" s="83" t="s">
        <v>111</v>
      </c>
      <c r="I145" s="83" t="s">
        <v>111</v>
      </c>
      <c r="J145" s="110" t="s">
        <v>122</v>
      </c>
    </row>
    <row r="146" spans="1:12" ht="21.95" customHeight="1" x14ac:dyDescent="0.25">
      <c r="A146" s="421"/>
      <c r="B146" s="88" t="s">
        <v>14</v>
      </c>
      <c r="C146" s="80"/>
      <c r="E146" s="78"/>
      <c r="F146" s="89"/>
      <c r="G146" s="80"/>
      <c r="H146" s="89"/>
      <c r="I146" s="80"/>
      <c r="J146" s="90"/>
      <c r="L146" s="52"/>
    </row>
    <row r="147" spans="1:12" x14ac:dyDescent="0.25">
      <c r="A147" s="421"/>
      <c r="B147" s="436"/>
      <c r="C147" s="436"/>
      <c r="D147" s="436"/>
      <c r="E147" s="436"/>
      <c r="F147" s="436"/>
      <c r="G147" s="436"/>
      <c r="H147" s="260"/>
      <c r="I147" s="260"/>
      <c r="J147" s="261"/>
    </row>
    <row r="148" spans="1:12" x14ac:dyDescent="0.25">
      <c r="A148" s="421"/>
      <c r="B148" s="436"/>
      <c r="C148" s="436"/>
      <c r="D148" s="436"/>
      <c r="E148" s="436"/>
      <c r="F148" s="436"/>
      <c r="G148" s="436"/>
      <c r="H148" s="260"/>
      <c r="I148" s="260"/>
      <c r="J148" s="261"/>
    </row>
    <row r="149" spans="1:12" x14ac:dyDescent="0.25">
      <c r="A149" s="421"/>
      <c r="B149" s="436"/>
      <c r="C149" s="436"/>
      <c r="D149" s="436"/>
      <c r="E149" s="436"/>
      <c r="F149" s="436"/>
      <c r="G149" s="436"/>
      <c r="H149" s="260"/>
      <c r="I149" s="260"/>
      <c r="J149" s="261"/>
    </row>
    <row r="150" spans="1:12" x14ac:dyDescent="0.25">
      <c r="A150" s="421"/>
      <c r="B150" s="436"/>
      <c r="C150" s="436"/>
      <c r="D150" s="436"/>
      <c r="E150" s="436"/>
      <c r="F150" s="436"/>
      <c r="G150" s="436"/>
      <c r="H150" s="260"/>
      <c r="I150" s="260"/>
      <c r="J150" s="261"/>
    </row>
    <row r="151" spans="1:12" x14ac:dyDescent="0.25">
      <c r="A151" s="421"/>
      <c r="B151" s="436"/>
      <c r="C151" s="436"/>
      <c r="D151" s="436"/>
      <c r="E151" s="436"/>
      <c r="F151" s="436"/>
      <c r="G151" s="436"/>
      <c r="H151" s="260"/>
      <c r="I151" s="260"/>
      <c r="J151" s="261"/>
    </row>
    <row r="152" spans="1:12" x14ac:dyDescent="0.25">
      <c r="A152" s="421"/>
      <c r="B152" s="437" t="s">
        <v>135</v>
      </c>
      <c r="C152" s="437"/>
      <c r="D152" s="437"/>
      <c r="E152" s="437"/>
      <c r="F152" s="437"/>
      <c r="G152" s="437"/>
      <c r="H152" s="260"/>
      <c r="I152" s="260"/>
      <c r="J152" s="261"/>
    </row>
    <row r="153" spans="1:12" x14ac:dyDescent="0.25">
      <c r="A153" s="421"/>
      <c r="B153" s="436"/>
      <c r="C153" s="436"/>
      <c r="D153" s="436"/>
      <c r="E153" s="436"/>
      <c r="F153" s="436"/>
      <c r="G153" s="436"/>
      <c r="H153" s="260"/>
      <c r="I153" s="260"/>
      <c r="J153" s="261"/>
    </row>
    <row r="154" spans="1:12" ht="21.95" customHeight="1" x14ac:dyDescent="0.25">
      <c r="A154" s="421"/>
      <c r="B154" s="88" t="s">
        <v>15</v>
      </c>
      <c r="C154" s="80"/>
      <c r="E154" s="78"/>
      <c r="F154" s="89"/>
      <c r="G154" s="80"/>
      <c r="H154" s="89"/>
      <c r="I154" s="80"/>
      <c r="J154" s="90"/>
      <c r="L154" s="52"/>
    </row>
    <row r="155" spans="1:12" x14ac:dyDescent="0.25">
      <c r="A155" s="421"/>
      <c r="B155" s="436"/>
      <c r="C155" s="436"/>
      <c r="D155" s="436"/>
      <c r="E155" s="436"/>
      <c r="F155" s="436"/>
      <c r="G155" s="436"/>
      <c r="H155" s="260"/>
      <c r="I155" s="260"/>
      <c r="J155" s="261"/>
    </row>
    <row r="156" spans="1:12" x14ac:dyDescent="0.25">
      <c r="A156" s="421"/>
      <c r="B156" s="436"/>
      <c r="C156" s="436"/>
      <c r="D156" s="436"/>
      <c r="E156" s="436"/>
      <c r="F156" s="436"/>
      <c r="G156" s="436"/>
      <c r="H156" s="260"/>
      <c r="I156" s="260"/>
      <c r="J156" s="261"/>
    </row>
    <row r="157" spans="1:12" x14ac:dyDescent="0.25">
      <c r="A157" s="421"/>
      <c r="B157" s="436"/>
      <c r="C157" s="436"/>
      <c r="D157" s="436"/>
      <c r="E157" s="436"/>
      <c r="F157" s="436"/>
      <c r="G157" s="436"/>
      <c r="H157" s="260"/>
      <c r="I157" s="260"/>
      <c r="J157" s="261"/>
    </row>
    <row r="158" spans="1:12" x14ac:dyDescent="0.25">
      <c r="A158" s="421"/>
      <c r="B158" s="436"/>
      <c r="C158" s="436"/>
      <c r="D158" s="436"/>
      <c r="E158" s="436"/>
      <c r="F158" s="436"/>
      <c r="G158" s="436"/>
      <c r="H158" s="260"/>
      <c r="I158" s="260"/>
      <c r="J158" s="261"/>
    </row>
    <row r="159" spans="1:12" x14ac:dyDescent="0.25">
      <c r="A159" s="421"/>
      <c r="B159" s="436"/>
      <c r="C159" s="436"/>
      <c r="D159" s="436"/>
      <c r="E159" s="436"/>
      <c r="F159" s="436"/>
      <c r="G159" s="436"/>
      <c r="H159" s="260"/>
      <c r="I159" s="260"/>
      <c r="J159" s="261"/>
    </row>
    <row r="160" spans="1:12" x14ac:dyDescent="0.25">
      <c r="A160" s="421"/>
      <c r="B160" s="437" t="s">
        <v>135</v>
      </c>
      <c r="C160" s="437"/>
      <c r="D160" s="437"/>
      <c r="E160" s="437"/>
      <c r="F160" s="437"/>
      <c r="G160" s="437"/>
      <c r="H160" s="260"/>
      <c r="I160" s="260"/>
      <c r="J160" s="261"/>
    </row>
    <row r="161" spans="1:12" x14ac:dyDescent="0.25">
      <c r="A161" s="421"/>
      <c r="B161" s="436"/>
      <c r="C161" s="436"/>
      <c r="D161" s="436"/>
      <c r="E161" s="436"/>
      <c r="F161" s="436"/>
      <c r="G161" s="436"/>
      <c r="H161" s="260"/>
      <c r="I161" s="260"/>
      <c r="J161" s="261"/>
    </row>
    <row r="162" spans="1:12" ht="21.95" customHeight="1" x14ac:dyDescent="0.25">
      <c r="A162" s="421"/>
      <c r="B162" s="88" t="s">
        <v>408</v>
      </c>
      <c r="C162" s="80"/>
      <c r="E162" s="78"/>
      <c r="F162" s="89"/>
      <c r="G162" s="80"/>
      <c r="H162" s="89"/>
      <c r="I162" s="80"/>
      <c r="J162" s="90"/>
      <c r="L162" s="52"/>
    </row>
    <row r="163" spans="1:12" x14ac:dyDescent="0.25">
      <c r="A163" s="421"/>
      <c r="B163" s="436"/>
      <c r="C163" s="436"/>
      <c r="D163" s="436"/>
      <c r="E163" s="436"/>
      <c r="F163" s="436"/>
      <c r="G163" s="436"/>
      <c r="H163" s="260"/>
      <c r="I163" s="260"/>
      <c r="J163" s="261"/>
    </row>
    <row r="164" spans="1:12" x14ac:dyDescent="0.25">
      <c r="A164" s="421"/>
      <c r="B164" s="436"/>
      <c r="C164" s="436"/>
      <c r="D164" s="436"/>
      <c r="E164" s="436"/>
      <c r="F164" s="436"/>
      <c r="G164" s="436"/>
      <c r="H164" s="260"/>
      <c r="I164" s="260"/>
      <c r="J164" s="261"/>
    </row>
    <row r="165" spans="1:12" x14ac:dyDescent="0.25">
      <c r="A165" s="421"/>
      <c r="B165" s="436"/>
      <c r="C165" s="436"/>
      <c r="D165" s="436"/>
      <c r="E165" s="436"/>
      <c r="F165" s="436"/>
      <c r="G165" s="436"/>
      <c r="H165" s="260"/>
      <c r="I165" s="260"/>
      <c r="J165" s="261"/>
    </row>
    <row r="166" spans="1:12" x14ac:dyDescent="0.25">
      <c r="A166" s="421"/>
      <c r="B166" s="436"/>
      <c r="C166" s="436"/>
      <c r="D166" s="436"/>
      <c r="E166" s="436"/>
      <c r="F166" s="436"/>
      <c r="G166" s="436"/>
      <c r="H166" s="260"/>
      <c r="I166" s="260"/>
      <c r="J166" s="261"/>
    </row>
    <row r="167" spans="1:12" x14ac:dyDescent="0.25">
      <c r="A167" s="421"/>
      <c r="B167" s="436"/>
      <c r="C167" s="436"/>
      <c r="D167" s="436"/>
      <c r="E167" s="436"/>
      <c r="F167" s="436"/>
      <c r="G167" s="436"/>
      <c r="H167" s="260"/>
      <c r="I167" s="260"/>
      <c r="J167" s="261"/>
    </row>
    <row r="168" spans="1:12" x14ac:dyDescent="0.25">
      <c r="A168" s="421"/>
      <c r="B168" s="437" t="s">
        <v>135</v>
      </c>
      <c r="C168" s="437"/>
      <c r="D168" s="437"/>
      <c r="E168" s="437"/>
      <c r="F168" s="437"/>
      <c r="G168" s="437"/>
      <c r="H168" s="260"/>
      <c r="I168" s="260"/>
      <c r="J168" s="261"/>
    </row>
    <row r="169" spans="1:12" x14ac:dyDescent="0.25">
      <c r="A169" s="421"/>
      <c r="B169" s="436"/>
      <c r="C169" s="436"/>
      <c r="D169" s="436"/>
      <c r="E169" s="436"/>
      <c r="F169" s="436"/>
      <c r="G169" s="436"/>
      <c r="H169" s="260"/>
      <c r="I169" s="260"/>
      <c r="J169" s="261"/>
    </row>
    <row r="170" spans="1:12" ht="21.95" customHeight="1" x14ac:dyDescent="0.25">
      <c r="A170" s="421"/>
      <c r="B170" s="88" t="s">
        <v>407</v>
      </c>
      <c r="C170" s="80"/>
      <c r="E170" s="78"/>
      <c r="F170" s="89"/>
      <c r="G170" s="80"/>
      <c r="H170" s="89"/>
      <c r="I170" s="80"/>
      <c r="J170" s="90"/>
      <c r="L170" s="52"/>
    </row>
    <row r="171" spans="1:12" x14ac:dyDescent="0.25">
      <c r="A171" s="111"/>
      <c r="B171" s="436"/>
      <c r="C171" s="436"/>
      <c r="D171" s="436"/>
      <c r="E171" s="436"/>
      <c r="F171" s="436"/>
      <c r="G171" s="436"/>
      <c r="H171" s="260"/>
      <c r="I171" s="260"/>
      <c r="J171" s="261"/>
    </row>
    <row r="172" spans="1:12" x14ac:dyDescent="0.25">
      <c r="A172" s="111"/>
      <c r="B172" s="436"/>
      <c r="C172" s="436"/>
      <c r="D172" s="436"/>
      <c r="E172" s="436"/>
      <c r="F172" s="436"/>
      <c r="G172" s="436"/>
      <c r="H172" s="260"/>
      <c r="I172" s="260"/>
      <c r="J172" s="261"/>
    </row>
    <row r="173" spans="1:12" x14ac:dyDescent="0.25">
      <c r="A173" s="111"/>
      <c r="B173" s="436"/>
      <c r="C173" s="436"/>
      <c r="D173" s="436"/>
      <c r="E173" s="436"/>
      <c r="F173" s="436"/>
      <c r="G173" s="436"/>
      <c r="H173" s="260"/>
      <c r="I173" s="260"/>
      <c r="J173" s="261"/>
    </row>
    <row r="174" spans="1:12" x14ac:dyDescent="0.25">
      <c r="A174" s="111"/>
      <c r="B174" s="436"/>
      <c r="C174" s="436"/>
      <c r="D174" s="436"/>
      <c r="E174" s="436"/>
      <c r="F174" s="436"/>
      <c r="G174" s="436"/>
      <c r="H174" s="260"/>
      <c r="I174" s="260"/>
      <c r="J174" s="261"/>
    </row>
    <row r="175" spans="1:12" x14ac:dyDescent="0.25">
      <c r="A175" s="111"/>
      <c r="B175" s="436"/>
      <c r="C175" s="436"/>
      <c r="D175" s="436"/>
      <c r="E175" s="436"/>
      <c r="F175" s="436"/>
      <c r="G175" s="436"/>
      <c r="H175" s="260"/>
      <c r="I175" s="260"/>
      <c r="J175" s="261"/>
    </row>
    <row r="176" spans="1:12" x14ac:dyDescent="0.25">
      <c r="A176" s="111"/>
      <c r="B176" s="437" t="s">
        <v>135</v>
      </c>
      <c r="C176" s="437"/>
      <c r="D176" s="437"/>
      <c r="E176" s="437"/>
      <c r="F176" s="437"/>
      <c r="G176" s="437"/>
      <c r="H176" s="260"/>
      <c r="I176" s="260"/>
      <c r="J176" s="261"/>
    </row>
    <row r="177" spans="1:10" x14ac:dyDescent="0.25">
      <c r="A177" s="111"/>
      <c r="B177" s="436"/>
      <c r="C177" s="436"/>
      <c r="D177" s="436"/>
      <c r="E177" s="436"/>
      <c r="F177" s="436"/>
      <c r="G177" s="436"/>
      <c r="H177" s="260"/>
      <c r="I177" s="260"/>
      <c r="J177" s="261"/>
    </row>
    <row r="178" spans="1:10" x14ac:dyDescent="0.25">
      <c r="A178" s="111"/>
      <c r="B178" s="112"/>
      <c r="C178" s="113"/>
      <c r="D178" s="114"/>
      <c r="E178" s="115"/>
      <c r="F178" s="115"/>
      <c r="G178" s="115"/>
      <c r="H178" s="116"/>
      <c r="I178" s="116"/>
      <c r="J178" s="117"/>
    </row>
    <row r="179" spans="1:10" x14ac:dyDescent="0.25">
      <c r="A179" s="74" t="s">
        <v>129</v>
      </c>
      <c r="B179" s="118" t="s">
        <v>318</v>
      </c>
      <c r="C179" s="119"/>
      <c r="D179" s="119"/>
      <c r="E179" s="120"/>
      <c r="F179" s="120"/>
      <c r="G179" s="120"/>
      <c r="H179" s="120"/>
      <c r="I179" s="114"/>
      <c r="J179" s="117"/>
    </row>
    <row r="180" spans="1:10" x14ac:dyDescent="0.25">
      <c r="A180" s="106"/>
      <c r="B180" s="428"/>
      <c r="C180" s="428"/>
      <c r="D180" s="428"/>
      <c r="E180" s="428"/>
      <c r="F180" s="428"/>
      <c r="G180" s="428"/>
      <c r="H180" s="428"/>
      <c r="I180" s="428"/>
      <c r="J180" s="429"/>
    </row>
    <row r="181" spans="1:10" x14ac:dyDescent="0.25">
      <c r="A181" s="106"/>
      <c r="B181" s="428"/>
      <c r="C181" s="428"/>
      <c r="D181" s="428"/>
      <c r="E181" s="428"/>
      <c r="F181" s="428"/>
      <c r="G181" s="428"/>
      <c r="H181" s="428"/>
      <c r="I181" s="428"/>
      <c r="J181" s="429"/>
    </row>
    <row r="182" spans="1:10" x14ac:dyDescent="0.25">
      <c r="A182" s="106"/>
      <c r="B182" s="119"/>
      <c r="C182" s="119"/>
      <c r="D182" s="119"/>
      <c r="E182" s="120"/>
      <c r="F182" s="120"/>
      <c r="G182" s="120"/>
      <c r="H182" s="120"/>
      <c r="I182" s="114"/>
      <c r="J182" s="117"/>
    </row>
    <row r="183" spans="1:10" x14ac:dyDescent="0.25">
      <c r="A183" s="93" t="s">
        <v>103</v>
      </c>
      <c r="G183" s="92"/>
      <c r="I183" s="92"/>
      <c r="J183" s="76"/>
    </row>
    <row r="184" spans="1:10" x14ac:dyDescent="0.25">
      <c r="A184" s="94" t="s">
        <v>158</v>
      </c>
      <c r="B184" s="422"/>
      <c r="C184" s="423"/>
      <c r="D184" s="423"/>
      <c r="E184" s="423"/>
      <c r="F184" s="423"/>
      <c r="G184" s="423"/>
      <c r="H184" s="423"/>
      <c r="I184" s="423"/>
      <c r="J184" s="424"/>
    </row>
    <row r="185" spans="1:10" x14ac:dyDescent="0.25">
      <c r="A185" s="94" t="s">
        <v>159</v>
      </c>
      <c r="B185" s="422"/>
      <c r="C185" s="423"/>
      <c r="D185" s="423"/>
      <c r="E185" s="423"/>
      <c r="F185" s="423"/>
      <c r="G185" s="423"/>
      <c r="H185" s="423"/>
      <c r="I185" s="423"/>
      <c r="J185" s="424"/>
    </row>
    <row r="186" spans="1:10" ht="15" customHeight="1" x14ac:dyDescent="0.25">
      <c r="A186" s="94" t="s">
        <v>160</v>
      </c>
      <c r="B186" s="425" t="s">
        <v>136</v>
      </c>
      <c r="C186" s="426"/>
      <c r="D186" s="426"/>
      <c r="E186" s="426"/>
      <c r="F186" s="426"/>
      <c r="G186" s="426"/>
      <c r="H186" s="426"/>
      <c r="I186" s="426"/>
      <c r="J186" s="427"/>
    </row>
    <row r="187" spans="1:10" ht="15.75" thickBot="1" x14ac:dyDescent="0.3">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B177:G177"/>
    <mergeCell ref="B169:G169"/>
    <mergeCell ref="B171:G171"/>
    <mergeCell ref="B172:G172"/>
    <mergeCell ref="B173:G173"/>
    <mergeCell ref="B174:G174"/>
    <mergeCell ref="B164:G164"/>
    <mergeCell ref="B165:G165"/>
    <mergeCell ref="B166:G166"/>
    <mergeCell ref="B167:G167"/>
    <mergeCell ref="B168:G168"/>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33:D33"/>
    <mergeCell ref="B32:D32"/>
    <mergeCell ref="B35:D35"/>
    <mergeCell ref="B36:D36"/>
    <mergeCell ref="B40:D40"/>
    <mergeCell ref="B41:D41"/>
    <mergeCell ref="B42:D42"/>
    <mergeCell ref="B44:D44"/>
    <mergeCell ref="B45:D45"/>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s>
  <conditionalFormatting sqref="A16:J183">
    <cfRule type="expression" dxfId="200" priority="1">
      <formula>AND($H$11="no",$H$13="no")</formula>
    </cfRule>
  </conditionalFormatting>
  <conditionalFormatting sqref="F26:G33 F35:G42 F44:G51 F53:G60 G61:G64 A73:J130">
    <cfRule type="expression" dxfId="199" priority="36">
      <formula>$H$11="no"</formula>
    </cfRule>
  </conditionalFormatting>
  <conditionalFormatting sqref="H26:I33 H35:I42 H44:I51 H53:I60 I61:I64 A133:J187">
    <cfRule type="expression" dxfId="198" priority="40">
      <formula>$H$13="no"</formula>
    </cfRule>
  </conditionalFormatting>
  <hyperlinks>
    <hyperlink ref="J24" location="'Rpt - AL ADL'!A66" display="(see below)"/>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28"/>
  <sheetViews>
    <sheetView showGridLines="0" zoomScaleNormal="100" workbookViewId="0">
      <selection activeCell="C6" sqref="C6"/>
    </sheetView>
  </sheetViews>
  <sheetFormatPr defaultColWidth="9.140625" defaultRowHeight="15" x14ac:dyDescent="0.25"/>
  <cols>
    <col min="1" max="1" width="3" style="44" customWidth="1"/>
    <col min="2" max="2" width="13" style="44" customWidth="1"/>
    <col min="3" max="3" width="41" style="44" customWidth="1"/>
    <col min="4" max="4" width="18.7109375" style="44" customWidth="1"/>
    <col min="5" max="8" width="17.5703125" style="44" customWidth="1"/>
    <col min="9" max="9" width="3.140625" style="44" customWidth="1"/>
    <col min="10" max="16384" width="9.140625" style="44"/>
  </cols>
  <sheetData>
    <row r="1" spans="1:9" ht="18.75" customHeight="1" x14ac:dyDescent="0.3">
      <c r="A1" s="43" t="str">
        <f>'Cover and Instructions'!A1</f>
        <v>Georgia State Health Benefit Plan MHPAEA Parity</v>
      </c>
      <c r="H1" s="45" t="s">
        <v>525</v>
      </c>
    </row>
    <row r="2" spans="1:9" ht="26.25" x14ac:dyDescent="0.4">
      <c r="A2" s="46" t="s">
        <v>16</v>
      </c>
      <c r="E2" s="122"/>
      <c r="F2" s="123"/>
    </row>
    <row r="3" spans="1:9" ht="21" x14ac:dyDescent="0.35">
      <c r="A3" s="48" t="s">
        <v>271</v>
      </c>
      <c r="E3" s="124"/>
      <c r="F3" s="124"/>
    </row>
    <row r="4" spans="1:9" x14ac:dyDescent="0.25">
      <c r="E4" s="125"/>
      <c r="F4" s="126"/>
    </row>
    <row r="5" spans="1:9" x14ac:dyDescent="0.25">
      <c r="A5" s="50" t="s">
        <v>0</v>
      </c>
      <c r="C5" s="51" t="str">
        <f>'Cover and Instructions'!$D$4</f>
        <v>Anthem</v>
      </c>
      <c r="D5" s="51"/>
      <c r="E5" s="125"/>
      <c r="F5" s="124"/>
      <c r="G5" s="51"/>
    </row>
    <row r="6" spans="1:9" x14ac:dyDescent="0.25">
      <c r="A6" s="50" t="s">
        <v>473</v>
      </c>
      <c r="C6" s="51" t="str">
        <f>'Cover and Instructions'!D5</f>
        <v>Anthem SILVER</v>
      </c>
      <c r="D6" s="51"/>
      <c r="E6" s="125"/>
      <c r="F6" s="124"/>
      <c r="G6" s="51"/>
    </row>
    <row r="7" spans="1:9" ht="15.75" thickBot="1" x14ac:dyDescent="0.3"/>
    <row r="8" spans="1:9" x14ac:dyDescent="0.25">
      <c r="A8" s="53" t="s">
        <v>357</v>
      </c>
      <c r="B8" s="54"/>
      <c r="C8" s="54"/>
      <c r="D8" s="54"/>
      <c r="E8" s="54"/>
      <c r="F8" s="54"/>
      <c r="G8" s="54"/>
      <c r="H8" s="55"/>
    </row>
    <row r="9" spans="1:9" ht="15" customHeight="1" x14ac:dyDescent="0.25">
      <c r="A9" s="56" t="s">
        <v>356</v>
      </c>
      <c r="B9" s="127"/>
      <c r="C9" s="127"/>
      <c r="D9" s="127"/>
      <c r="E9" s="127"/>
      <c r="F9" s="127"/>
      <c r="G9" s="127"/>
      <c r="H9" s="128"/>
    </row>
    <row r="10" spans="1:9" x14ac:dyDescent="0.25">
      <c r="A10" s="59"/>
      <c r="B10" s="60"/>
      <c r="C10" s="60"/>
      <c r="D10" s="60"/>
      <c r="E10" s="60"/>
      <c r="F10" s="60"/>
      <c r="G10" s="60"/>
      <c r="H10" s="61"/>
    </row>
    <row r="11" spans="1:9" x14ac:dyDescent="0.25">
      <c r="A11" s="62" t="s">
        <v>352</v>
      </c>
      <c r="B11" s="63" t="s">
        <v>362</v>
      </c>
      <c r="C11" s="60"/>
      <c r="D11" s="60"/>
      <c r="E11" s="60"/>
      <c r="F11" s="129" t="s">
        <v>353</v>
      </c>
      <c r="G11" s="65" t="str">
        <f>IF(F11="yes","  Complete Section 1 and Section 2","")</f>
        <v xml:space="preserve">  Complete Section 1 and Section 2</v>
      </c>
      <c r="H11" s="130"/>
      <c r="I11" s="66"/>
    </row>
    <row r="12" spans="1:9" ht="6" customHeight="1" x14ac:dyDescent="0.25">
      <c r="A12" s="62"/>
      <c r="B12" s="63"/>
      <c r="C12" s="60"/>
      <c r="D12" s="60"/>
      <c r="E12" s="60"/>
      <c r="F12" s="60"/>
      <c r="G12" s="65"/>
      <c r="H12" s="130"/>
    </row>
    <row r="13" spans="1:9" x14ac:dyDescent="0.25">
      <c r="A13" s="62" t="s">
        <v>355</v>
      </c>
      <c r="B13" s="63" t="s">
        <v>363</v>
      </c>
      <c r="C13" s="60"/>
      <c r="D13" s="60"/>
      <c r="E13" s="60"/>
      <c r="F13" s="129" t="s">
        <v>353</v>
      </c>
      <c r="G13" s="65" t="str">
        <f>IF(F13="yes","  Complete Section 1 and Section 2","")</f>
        <v xml:space="preserve">  Complete Section 1 and Section 2</v>
      </c>
      <c r="H13" s="130"/>
    </row>
    <row r="14" spans="1:9" ht="6" customHeight="1" x14ac:dyDescent="0.25">
      <c r="A14" s="62"/>
      <c r="B14" s="63"/>
      <c r="C14" s="60"/>
      <c r="D14" s="60"/>
      <c r="E14" s="60"/>
      <c r="F14" s="60"/>
      <c r="G14" s="65"/>
      <c r="H14" s="130"/>
    </row>
    <row r="15" spans="1:9" x14ac:dyDescent="0.25">
      <c r="A15" s="62" t="s">
        <v>360</v>
      </c>
      <c r="B15" s="63" t="s">
        <v>364</v>
      </c>
      <c r="C15" s="60"/>
      <c r="D15" s="60"/>
      <c r="E15" s="60"/>
      <c r="F15" s="64" t="s">
        <v>354</v>
      </c>
      <c r="G15" s="65" t="str">
        <f>IF(F15="yes","  Complete Section 1 and Section 2","")</f>
        <v/>
      </c>
      <c r="H15" s="130"/>
    </row>
    <row r="16" spans="1:9" ht="6" customHeight="1" x14ac:dyDescent="0.25">
      <c r="A16" s="62"/>
      <c r="B16" s="63"/>
      <c r="C16" s="60"/>
      <c r="D16" s="60"/>
      <c r="E16" s="60"/>
      <c r="F16" s="60"/>
      <c r="G16" s="65"/>
      <c r="H16" s="130"/>
    </row>
    <row r="17" spans="1:10" x14ac:dyDescent="0.25">
      <c r="A17" s="62" t="s">
        <v>361</v>
      </c>
      <c r="B17" s="440" t="s">
        <v>465</v>
      </c>
      <c r="C17" s="440"/>
      <c r="D17" s="440"/>
      <c r="E17" s="440"/>
      <c r="F17" s="129" t="s">
        <v>354</v>
      </c>
      <c r="G17" s="65" t="str">
        <f>IF(F17="yes"," Report each income level in separate tiers in Section 1 and Section 2","")</f>
        <v/>
      </c>
      <c r="H17" s="130"/>
    </row>
    <row r="18" spans="1:10" x14ac:dyDescent="0.25">
      <c r="A18" s="62"/>
      <c r="B18" s="440"/>
      <c r="C18" s="440"/>
      <c r="D18" s="440"/>
      <c r="E18" s="440"/>
      <c r="F18" s="131"/>
      <c r="G18" s="65"/>
      <c r="H18" s="130"/>
    </row>
    <row r="19" spans="1:10" ht="6" customHeight="1" x14ac:dyDescent="0.25">
      <c r="A19" s="62"/>
      <c r="B19" s="63"/>
      <c r="C19" s="60"/>
      <c r="D19" s="60"/>
      <c r="E19" s="60"/>
      <c r="F19" s="60"/>
      <c r="G19" s="65"/>
      <c r="H19" s="130"/>
    </row>
    <row r="20" spans="1:10" x14ac:dyDescent="0.25">
      <c r="A20" s="62" t="s">
        <v>460</v>
      </c>
      <c r="B20" s="63" t="s">
        <v>365</v>
      </c>
      <c r="C20" s="60"/>
      <c r="D20" s="60"/>
      <c r="E20" s="60"/>
      <c r="F20" s="129" t="s">
        <v>353</v>
      </c>
      <c r="G20" s="65" t="str">
        <f>IF(F20="yes","  Complete Section 1 and Section 2","")</f>
        <v xml:space="preserve">  Complete Section 1 and Section 2</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49" t="s">
        <v>635</v>
      </c>
      <c r="C24" s="449"/>
      <c r="D24" s="449"/>
      <c r="E24" s="449"/>
      <c r="F24" s="449"/>
      <c r="G24" s="449"/>
      <c r="H24" s="130"/>
      <c r="J24" s="132"/>
    </row>
    <row r="25" spans="1:10" x14ac:dyDescent="0.25">
      <c r="A25" s="62"/>
      <c r="B25" s="450"/>
      <c r="C25" s="450"/>
      <c r="D25" s="450"/>
      <c r="E25" s="450"/>
      <c r="F25" s="450"/>
      <c r="G25" s="450"/>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17" t="s">
        <v>366</v>
      </c>
      <c r="B28" s="418"/>
      <c r="C28" s="418"/>
      <c r="D28" s="418"/>
      <c r="E28" s="418"/>
      <c r="F28" s="418"/>
      <c r="G28" s="418"/>
      <c r="H28" s="419"/>
    </row>
    <row r="29" spans="1:10" x14ac:dyDescent="0.25">
      <c r="A29" s="74" t="s">
        <v>112</v>
      </c>
      <c r="B29" s="443" t="s">
        <v>350</v>
      </c>
      <c r="C29" s="443"/>
      <c r="D29" s="443"/>
      <c r="E29" s="443"/>
      <c r="F29" s="443"/>
      <c r="G29" s="443"/>
      <c r="H29" s="444"/>
    </row>
    <row r="30" spans="1:10" x14ac:dyDescent="0.25">
      <c r="A30" s="74"/>
      <c r="B30" s="445"/>
      <c r="C30" s="445"/>
      <c r="D30" s="445"/>
      <c r="E30" s="445"/>
      <c r="F30" s="445"/>
      <c r="G30" s="445"/>
      <c r="H30" s="446"/>
    </row>
    <row r="31" spans="1:10" x14ac:dyDescent="0.25">
      <c r="A31" s="74"/>
      <c r="B31" s="77" t="s">
        <v>291</v>
      </c>
      <c r="C31" s="78"/>
      <c r="D31" s="78"/>
      <c r="E31" s="78"/>
      <c r="F31" s="78"/>
      <c r="G31" s="78"/>
      <c r="H31" s="79"/>
    </row>
    <row r="32" spans="1:10" x14ac:dyDescent="0.25">
      <c r="A32" s="74"/>
      <c r="C32" s="78"/>
      <c r="D32" s="78"/>
      <c r="E32" s="78"/>
      <c r="F32" s="78"/>
      <c r="G32" s="78"/>
      <c r="H32" s="79"/>
    </row>
    <row r="33" spans="1:10" ht="15" customHeight="1" x14ac:dyDescent="0.25">
      <c r="A33" s="74"/>
      <c r="B33" s="50" t="s">
        <v>395</v>
      </c>
      <c r="D33" s="451" t="s">
        <v>658</v>
      </c>
      <c r="E33" s="451"/>
      <c r="F33" s="451"/>
      <c r="G33" s="451"/>
      <c r="H33" s="452"/>
    </row>
    <row r="34" spans="1:10" ht="15" customHeight="1" x14ac:dyDescent="0.25">
      <c r="A34" s="74"/>
      <c r="B34" s="50"/>
      <c r="D34" s="451"/>
      <c r="E34" s="451"/>
      <c r="F34" s="451"/>
      <c r="G34" s="451"/>
      <c r="H34" s="452"/>
    </row>
    <row r="35" spans="1:10" x14ac:dyDescent="0.25">
      <c r="A35" s="74"/>
      <c r="B35" s="50"/>
      <c r="D35" s="451"/>
      <c r="E35" s="451"/>
      <c r="F35" s="451"/>
      <c r="G35" s="451"/>
      <c r="H35" s="452"/>
    </row>
    <row r="36" spans="1:10" x14ac:dyDescent="0.25">
      <c r="A36" s="74"/>
      <c r="C36" s="78"/>
      <c r="D36" s="78"/>
      <c r="E36" s="78"/>
      <c r="F36" s="78"/>
      <c r="G36" s="78"/>
      <c r="H36" s="79"/>
    </row>
    <row r="37" spans="1:10" ht="15" customHeight="1" x14ac:dyDescent="0.25">
      <c r="A37" s="106"/>
      <c r="B37" s="78"/>
      <c r="C37" s="78"/>
      <c r="D37" s="78"/>
      <c r="E37" s="447" t="s">
        <v>272</v>
      </c>
      <c r="F37" s="447"/>
      <c r="G37" s="447"/>
      <c r="H37" s="448"/>
    </row>
    <row r="38" spans="1:10" x14ac:dyDescent="0.25">
      <c r="A38" s="106"/>
      <c r="E38" s="80" t="s">
        <v>140</v>
      </c>
      <c r="F38" s="80" t="s">
        <v>140</v>
      </c>
      <c r="G38" s="80" t="s">
        <v>140</v>
      </c>
      <c r="H38" s="81" t="s">
        <v>140</v>
      </c>
    </row>
    <row r="39" spans="1:10" x14ac:dyDescent="0.25">
      <c r="A39" s="106"/>
      <c r="B39" s="80"/>
      <c r="C39" s="80"/>
      <c r="D39" s="80" t="s">
        <v>141</v>
      </c>
      <c r="E39" s="80" t="s">
        <v>143</v>
      </c>
      <c r="F39" s="80" t="s">
        <v>143</v>
      </c>
      <c r="G39" s="80" t="s">
        <v>143</v>
      </c>
      <c r="H39" s="81" t="s">
        <v>143</v>
      </c>
    </row>
    <row r="40" spans="1:10" x14ac:dyDescent="0.25">
      <c r="A40" s="106"/>
      <c r="B40" s="82" t="s">
        <v>172</v>
      </c>
      <c r="C40" s="83"/>
      <c r="D40" s="83" t="s">
        <v>140</v>
      </c>
      <c r="E40" s="83" t="s">
        <v>332</v>
      </c>
      <c r="F40" s="83" t="s">
        <v>130</v>
      </c>
      <c r="G40" s="83" t="s">
        <v>267</v>
      </c>
      <c r="H40" s="135" t="s">
        <v>268</v>
      </c>
      <c r="J40" s="136"/>
    </row>
    <row r="41" spans="1:10" x14ac:dyDescent="0.25">
      <c r="A41" s="137" t="s">
        <v>443</v>
      </c>
      <c r="B41" s="138"/>
      <c r="C41" s="80"/>
      <c r="D41" s="80"/>
      <c r="E41" s="80"/>
      <c r="F41" s="80"/>
      <c r="G41" s="80"/>
      <c r="H41" s="81"/>
      <c r="J41" s="139"/>
    </row>
    <row r="42" spans="1:10" x14ac:dyDescent="0.25">
      <c r="A42" s="106"/>
      <c r="B42" s="88" t="s">
        <v>269</v>
      </c>
      <c r="C42" s="80"/>
      <c r="D42" s="80"/>
      <c r="E42" s="80"/>
      <c r="F42" s="80"/>
      <c r="G42" s="80"/>
      <c r="H42" s="81"/>
      <c r="J42" s="139"/>
    </row>
    <row r="43" spans="1:10" ht="15" customHeight="1" x14ac:dyDescent="0.25">
      <c r="A43" s="106"/>
      <c r="B43" s="430" t="s">
        <v>659</v>
      </c>
      <c r="C43" s="430"/>
      <c r="D43" s="262">
        <v>136666668.76654899</v>
      </c>
      <c r="E43" s="263">
        <v>136666668.76654899</v>
      </c>
      <c r="F43" s="263">
        <v>136666668.76654899</v>
      </c>
      <c r="G43" s="264"/>
      <c r="H43" s="265">
        <v>136666668.76654899</v>
      </c>
      <c r="J43" s="139"/>
    </row>
    <row r="44" spans="1:10" ht="15" customHeight="1" x14ac:dyDescent="0.25">
      <c r="A44" s="106"/>
      <c r="B44" s="441" t="s">
        <v>660</v>
      </c>
      <c r="C44" s="442"/>
      <c r="D44" s="262">
        <v>29578.506634993319</v>
      </c>
      <c r="E44" s="263">
        <v>29578.506634993319</v>
      </c>
      <c r="F44" s="263">
        <v>29578.506634993319</v>
      </c>
      <c r="G44" s="264"/>
      <c r="H44" s="265">
        <v>29578.506634993319</v>
      </c>
      <c r="J44" s="139"/>
    </row>
    <row r="45" spans="1:10" ht="15" customHeight="1" x14ac:dyDescent="0.25">
      <c r="A45" s="106"/>
      <c r="B45" s="441" t="s">
        <v>661</v>
      </c>
      <c r="C45" s="442"/>
      <c r="D45" s="262">
        <v>5888568.4755194411</v>
      </c>
      <c r="E45" s="263">
        <v>5888568.4755194411</v>
      </c>
      <c r="F45" s="263">
        <v>5888568.4755194411</v>
      </c>
      <c r="G45" s="264"/>
      <c r="H45" s="265">
        <v>5888568.4755194411</v>
      </c>
      <c r="J45" s="139"/>
    </row>
    <row r="46" spans="1:10" ht="15" customHeight="1" x14ac:dyDescent="0.25">
      <c r="A46" s="106"/>
      <c r="B46" s="441"/>
      <c r="C46" s="442"/>
      <c r="D46" s="262"/>
      <c r="E46" s="263"/>
      <c r="F46" s="263"/>
      <c r="G46" s="264"/>
      <c r="H46" s="265"/>
      <c r="J46" s="139"/>
    </row>
    <row r="47" spans="1:10" ht="15" customHeight="1" x14ac:dyDescent="0.25">
      <c r="A47" s="106"/>
      <c r="B47" s="441"/>
      <c r="C47" s="442"/>
      <c r="D47" s="262"/>
      <c r="E47" s="263"/>
      <c r="F47" s="263"/>
      <c r="G47" s="264"/>
      <c r="H47" s="265"/>
      <c r="J47" s="139"/>
    </row>
    <row r="48" spans="1:10" ht="15" customHeight="1" x14ac:dyDescent="0.25">
      <c r="A48" s="106"/>
      <c r="B48" s="433" t="s">
        <v>135</v>
      </c>
      <c r="C48" s="435"/>
      <c r="D48" s="262"/>
      <c r="E48" s="263"/>
      <c r="F48" s="263"/>
      <c r="G48" s="264"/>
      <c r="H48" s="265"/>
      <c r="J48" s="139"/>
    </row>
    <row r="49" spans="1:8" x14ac:dyDescent="0.25">
      <c r="A49" s="106"/>
      <c r="B49" s="430"/>
      <c r="C49" s="430"/>
      <c r="D49" s="263"/>
      <c r="E49" s="263"/>
      <c r="F49" s="263"/>
      <c r="G49" s="266"/>
      <c r="H49" s="267"/>
    </row>
    <row r="50" spans="1:8" x14ac:dyDescent="0.25">
      <c r="A50" s="106"/>
      <c r="B50" s="88" t="s">
        <v>270</v>
      </c>
      <c r="C50" s="113"/>
      <c r="D50" s="140"/>
      <c r="E50" s="140"/>
      <c r="F50" s="140"/>
      <c r="G50" s="141"/>
      <c r="H50" s="142"/>
    </row>
    <row r="51" spans="1:8" x14ac:dyDescent="0.25">
      <c r="A51" s="106"/>
      <c r="B51" s="430" t="s">
        <v>659</v>
      </c>
      <c r="C51" s="430"/>
      <c r="D51" s="263">
        <v>1876022.7930938429</v>
      </c>
      <c r="E51" s="263">
        <v>1876022.7930938429</v>
      </c>
      <c r="F51" s="263">
        <v>1876022.7930938429</v>
      </c>
      <c r="G51" s="266"/>
      <c r="H51" s="267">
        <v>1876022.7930938429</v>
      </c>
    </row>
    <row r="52" spans="1:8" x14ac:dyDescent="0.25">
      <c r="A52" s="106"/>
      <c r="B52" s="441" t="s">
        <v>661</v>
      </c>
      <c r="C52" s="442"/>
      <c r="D52" s="263">
        <v>159600.01343730118</v>
      </c>
      <c r="E52" s="263">
        <v>159600.01343730118</v>
      </c>
      <c r="F52" s="263">
        <v>159600.01343730118</v>
      </c>
      <c r="G52" s="266"/>
      <c r="H52" s="267">
        <v>159600.01343730118</v>
      </c>
    </row>
    <row r="53" spans="1:8" x14ac:dyDescent="0.25">
      <c r="A53" s="106"/>
      <c r="B53" s="441"/>
      <c r="C53" s="442"/>
      <c r="D53" s="263"/>
      <c r="E53" s="263"/>
      <c r="F53" s="263"/>
      <c r="G53" s="266"/>
      <c r="H53" s="267"/>
    </row>
    <row r="54" spans="1:8" x14ac:dyDescent="0.25">
      <c r="A54" s="106"/>
      <c r="B54" s="441"/>
      <c r="C54" s="442"/>
      <c r="D54" s="263"/>
      <c r="E54" s="263"/>
      <c r="F54" s="263"/>
      <c r="G54" s="266"/>
      <c r="H54" s="267"/>
    </row>
    <row r="55" spans="1:8" x14ac:dyDescent="0.25">
      <c r="A55" s="106"/>
      <c r="B55" s="441"/>
      <c r="C55" s="442"/>
      <c r="D55" s="263"/>
      <c r="E55" s="263"/>
      <c r="F55" s="263"/>
      <c r="G55" s="266"/>
      <c r="H55" s="267"/>
    </row>
    <row r="56" spans="1:8" x14ac:dyDescent="0.25">
      <c r="A56" s="106"/>
      <c r="B56" s="433" t="s">
        <v>135</v>
      </c>
      <c r="C56" s="435"/>
      <c r="D56" s="263"/>
      <c r="E56" s="263"/>
      <c r="F56" s="263"/>
      <c r="G56" s="266"/>
      <c r="H56" s="267"/>
    </row>
    <row r="57" spans="1:8" x14ac:dyDescent="0.25">
      <c r="A57" s="106"/>
      <c r="B57" s="430"/>
      <c r="C57" s="430"/>
      <c r="D57" s="263"/>
      <c r="E57" s="263"/>
      <c r="F57" s="263"/>
      <c r="G57" s="266"/>
      <c r="H57" s="267"/>
    </row>
    <row r="58" spans="1:8" x14ac:dyDescent="0.25">
      <c r="A58" s="106"/>
      <c r="B58" s="143"/>
      <c r="C58" s="120"/>
      <c r="D58" s="144">
        <f>SUM(D43:D57)</f>
        <v>144620438.55523455</v>
      </c>
      <c r="E58" s="145">
        <f>SUM(E43:E57)</f>
        <v>144620438.55523455</v>
      </c>
      <c r="F58" s="145">
        <f>SUM(F43:F57)</f>
        <v>144620438.55523455</v>
      </c>
      <c r="G58" s="144">
        <f>SUM(G43:G57)</f>
        <v>0</v>
      </c>
      <c r="H58" s="146">
        <f>SUM(H43:H57)</f>
        <v>144620438.55523455</v>
      </c>
    </row>
    <row r="59" spans="1:8" x14ac:dyDescent="0.25">
      <c r="A59" s="74" t="s">
        <v>113</v>
      </c>
      <c r="B59" s="50" t="s">
        <v>279</v>
      </c>
      <c r="C59" s="120"/>
      <c r="D59" s="147"/>
      <c r="E59" s="147"/>
      <c r="F59" s="147"/>
      <c r="G59" s="148"/>
      <c r="H59" s="149"/>
    </row>
    <row r="60" spans="1:8" x14ac:dyDescent="0.25">
      <c r="A60" s="106"/>
      <c r="C60" s="44" t="s">
        <v>265</v>
      </c>
      <c r="D60" s="144">
        <f>D58</f>
        <v>144620438.55523455</v>
      </c>
      <c r="E60" s="145">
        <f t="shared" ref="E60:H60" si="0">E58</f>
        <v>144620438.55523455</v>
      </c>
      <c r="F60" s="145">
        <f t="shared" si="0"/>
        <v>144620438.55523455</v>
      </c>
      <c r="G60" s="144">
        <f t="shared" si="0"/>
        <v>0</v>
      </c>
      <c r="H60" s="150">
        <f t="shared" si="0"/>
        <v>144620438.55523455</v>
      </c>
    </row>
    <row r="61" spans="1:8" x14ac:dyDescent="0.25">
      <c r="A61" s="106"/>
      <c r="C61" s="44" t="s">
        <v>266</v>
      </c>
      <c r="E61" s="296">
        <f>E60/D60</f>
        <v>1</v>
      </c>
      <c r="F61" s="296">
        <f>F60/D60</f>
        <v>1</v>
      </c>
      <c r="G61" s="296">
        <f>G60/D60</f>
        <v>0</v>
      </c>
      <c r="H61" s="297">
        <f>H60/D60</f>
        <v>1</v>
      </c>
    </row>
    <row r="62" spans="1:8" x14ac:dyDescent="0.25">
      <c r="A62" s="106"/>
      <c r="C62" s="44" t="s">
        <v>280</v>
      </c>
      <c r="E62" s="92" t="str">
        <f>IF(E61&gt;=(2/3),"Yes","No")</f>
        <v>Yes</v>
      </c>
      <c r="F62" s="92" t="str">
        <f>IF(F61&gt;=(2/3),"Yes","No")</f>
        <v>Yes</v>
      </c>
      <c r="G62" s="92" t="str">
        <f>IF(G61&gt;=(2/3),"Yes","No")</f>
        <v>No</v>
      </c>
      <c r="H62" s="151" t="str">
        <f>IF(H61&gt;=(2/3),"Yes","No")</f>
        <v>Yes</v>
      </c>
    </row>
    <row r="63" spans="1:8" x14ac:dyDescent="0.25">
      <c r="A63" s="106"/>
      <c r="B63" s="84"/>
      <c r="C63" s="84"/>
      <c r="D63" s="84"/>
      <c r="E63" s="152" t="str">
        <f>IF(E62="No", "Note A", "Note B")</f>
        <v>Note B</v>
      </c>
      <c r="F63" s="152" t="str">
        <f>IF(F62="No", "Note A", "Note B")</f>
        <v>Note B</v>
      </c>
      <c r="G63" s="152" t="str">
        <f>IF(G62="No", "Note A", "Note B")</f>
        <v>Note A</v>
      </c>
      <c r="H63" s="153" t="str">
        <f>IF(H62="No", "Note A", "Note B")</f>
        <v>Note B</v>
      </c>
    </row>
    <row r="64" spans="1:8" x14ac:dyDescent="0.25">
      <c r="A64" s="137" t="s">
        <v>444</v>
      </c>
      <c r="D64" s="154"/>
      <c r="E64" s="154"/>
      <c r="F64" s="154"/>
      <c r="G64" s="154"/>
      <c r="H64" s="76"/>
    </row>
    <row r="65" spans="1:10" x14ac:dyDescent="0.25">
      <c r="A65" s="106"/>
      <c r="B65" s="88" t="s">
        <v>269</v>
      </c>
      <c r="C65" s="80"/>
      <c r="D65" s="80"/>
      <c r="E65" s="80"/>
      <c r="F65" s="80"/>
      <c r="G65" s="80"/>
      <c r="H65" s="81"/>
      <c r="J65" s="139"/>
    </row>
    <row r="66" spans="1:10" x14ac:dyDescent="0.25">
      <c r="A66" s="106"/>
      <c r="B66" s="430"/>
      <c r="C66" s="430"/>
      <c r="D66" s="262"/>
      <c r="E66" s="263"/>
      <c r="F66" s="263"/>
      <c r="G66" s="264"/>
      <c r="H66" s="265"/>
      <c r="J66" s="139"/>
    </row>
    <row r="67" spans="1:10" x14ac:dyDescent="0.25">
      <c r="A67" s="106"/>
      <c r="B67" s="438"/>
      <c r="C67" s="439"/>
      <c r="D67" s="262"/>
      <c r="E67" s="263"/>
      <c r="F67" s="263"/>
      <c r="G67" s="264"/>
      <c r="H67" s="265"/>
      <c r="J67" s="139"/>
    </row>
    <row r="68" spans="1:10" x14ac:dyDescent="0.25">
      <c r="A68" s="106"/>
      <c r="B68" s="438"/>
      <c r="C68" s="439"/>
      <c r="D68" s="262"/>
      <c r="E68" s="263"/>
      <c r="F68" s="263"/>
      <c r="G68" s="264"/>
      <c r="H68" s="265"/>
      <c r="J68" s="139"/>
    </row>
    <row r="69" spans="1:10" x14ac:dyDescent="0.25">
      <c r="A69" s="106"/>
      <c r="B69" s="438"/>
      <c r="C69" s="439"/>
      <c r="D69" s="262"/>
      <c r="E69" s="263"/>
      <c r="F69" s="263"/>
      <c r="G69" s="264"/>
      <c r="H69" s="265"/>
      <c r="J69" s="139"/>
    </row>
    <row r="70" spans="1:10" x14ac:dyDescent="0.25">
      <c r="A70" s="106"/>
      <c r="B70" s="433" t="s">
        <v>135</v>
      </c>
      <c r="C70" s="435"/>
      <c r="D70" s="262"/>
      <c r="E70" s="263"/>
      <c r="F70" s="263"/>
      <c r="G70" s="264"/>
      <c r="H70" s="265"/>
      <c r="J70" s="139"/>
    </row>
    <row r="71" spans="1:10" x14ac:dyDescent="0.25">
      <c r="A71" s="106"/>
      <c r="B71" s="430"/>
      <c r="C71" s="430"/>
      <c r="D71" s="263"/>
      <c r="E71" s="263"/>
      <c r="F71" s="263"/>
      <c r="G71" s="266"/>
      <c r="H71" s="267"/>
    </row>
    <row r="72" spans="1:10" x14ac:dyDescent="0.25">
      <c r="A72" s="106"/>
      <c r="B72" s="88" t="s">
        <v>270</v>
      </c>
      <c r="C72" s="113"/>
      <c r="D72" s="140"/>
      <c r="E72" s="140"/>
      <c r="F72" s="140"/>
      <c r="G72" s="141"/>
      <c r="H72" s="142"/>
    </row>
    <row r="73" spans="1:10" x14ac:dyDescent="0.25">
      <c r="A73" s="106"/>
      <c r="B73" s="430"/>
      <c r="C73" s="430"/>
      <c r="D73" s="263"/>
      <c r="E73" s="263"/>
      <c r="F73" s="263"/>
      <c r="G73" s="266"/>
      <c r="H73" s="267"/>
    </row>
    <row r="74" spans="1:10" x14ac:dyDescent="0.25">
      <c r="A74" s="106"/>
      <c r="B74" s="438"/>
      <c r="C74" s="439"/>
      <c r="D74" s="263"/>
      <c r="E74" s="263"/>
      <c r="F74" s="263"/>
      <c r="G74" s="266"/>
      <c r="H74" s="267"/>
    </row>
    <row r="75" spans="1:10" x14ac:dyDescent="0.25">
      <c r="A75" s="106"/>
      <c r="B75" s="438"/>
      <c r="C75" s="439"/>
      <c r="D75" s="263"/>
      <c r="E75" s="263"/>
      <c r="F75" s="263"/>
      <c r="G75" s="266"/>
      <c r="H75" s="267"/>
    </row>
    <row r="76" spans="1:10" x14ac:dyDescent="0.25">
      <c r="A76" s="106"/>
      <c r="B76" s="438"/>
      <c r="C76" s="439"/>
      <c r="D76" s="263"/>
      <c r="E76" s="263"/>
      <c r="F76" s="263"/>
      <c r="G76" s="266"/>
      <c r="H76" s="267"/>
    </row>
    <row r="77" spans="1:10" x14ac:dyDescent="0.25">
      <c r="A77" s="106"/>
      <c r="B77" s="433" t="s">
        <v>135</v>
      </c>
      <c r="C77" s="435"/>
      <c r="D77" s="263"/>
      <c r="E77" s="263"/>
      <c r="F77" s="263"/>
      <c r="G77" s="266"/>
      <c r="H77" s="267"/>
    </row>
    <row r="78" spans="1:10" x14ac:dyDescent="0.25">
      <c r="A78" s="106"/>
      <c r="B78" s="430"/>
      <c r="C78" s="430"/>
      <c r="D78" s="263"/>
      <c r="E78" s="263"/>
      <c r="F78" s="263"/>
      <c r="G78" s="266"/>
      <c r="H78" s="267"/>
    </row>
    <row r="79" spans="1:10" x14ac:dyDescent="0.25">
      <c r="A79" s="106"/>
      <c r="B79" s="143"/>
      <c r="C79" s="120"/>
      <c r="D79" s="144">
        <f>SUM(D66:D78)</f>
        <v>0</v>
      </c>
      <c r="E79" s="145">
        <f>SUM(E66:E78)</f>
        <v>0</v>
      </c>
      <c r="F79" s="145">
        <f>SUM(F66:F78)</f>
        <v>0</v>
      </c>
      <c r="G79" s="144">
        <f>SUM(G66:G78)</f>
        <v>0</v>
      </c>
      <c r="H79" s="146">
        <f>SUM(H66:H78)</f>
        <v>0</v>
      </c>
    </row>
    <row r="80" spans="1:10" x14ac:dyDescent="0.25">
      <c r="A80" s="74" t="s">
        <v>113</v>
      </c>
      <c r="B80" s="50" t="s">
        <v>279</v>
      </c>
      <c r="C80" s="120"/>
      <c r="D80" s="147"/>
      <c r="E80" s="147"/>
      <c r="F80" s="147"/>
      <c r="G80" s="148"/>
      <c r="H80" s="149"/>
    </row>
    <row r="81" spans="1:10" x14ac:dyDescent="0.25">
      <c r="A81" s="106"/>
      <c r="C81" s="44" t="s">
        <v>265</v>
      </c>
      <c r="D81" s="144">
        <f>D79</f>
        <v>0</v>
      </c>
      <c r="E81" s="145">
        <f t="shared" ref="E81:H81" si="1">E79</f>
        <v>0</v>
      </c>
      <c r="F81" s="145">
        <f t="shared" si="1"/>
        <v>0</v>
      </c>
      <c r="G81" s="144">
        <f t="shared" si="1"/>
        <v>0</v>
      </c>
      <c r="H81" s="150">
        <f t="shared" si="1"/>
        <v>0</v>
      </c>
    </row>
    <row r="82" spans="1:10" x14ac:dyDescent="0.25">
      <c r="A82" s="106"/>
      <c r="C82" s="44" t="s">
        <v>266</v>
      </c>
      <c r="E82" s="296" t="e">
        <f>E81/D81</f>
        <v>#DIV/0!</v>
      </c>
      <c r="F82" s="296" t="e">
        <f>F81/D81</f>
        <v>#DIV/0!</v>
      </c>
      <c r="G82" s="296" t="e">
        <f>G81/D81</f>
        <v>#DIV/0!</v>
      </c>
      <c r="H82" s="297" t="e">
        <f>H81/D81</f>
        <v>#DIV/0!</v>
      </c>
    </row>
    <row r="83" spans="1:10" x14ac:dyDescent="0.25">
      <c r="A83" s="106"/>
      <c r="C83" s="44" t="s">
        <v>280</v>
      </c>
      <c r="E83" s="92" t="e">
        <f>IF(E82&gt;=(2/3),"Yes","No")</f>
        <v>#DIV/0!</v>
      </c>
      <c r="F83" s="92" t="e">
        <f>IF(F82&gt;=(2/3),"Yes","No")</f>
        <v>#DIV/0!</v>
      </c>
      <c r="G83" s="92" t="e">
        <f>IF(G82&gt;=(2/3),"Yes","No")</f>
        <v>#DIV/0!</v>
      </c>
      <c r="H83" s="151" t="e">
        <f>IF(H82&gt;=(2/3),"Yes","No")</f>
        <v>#DIV/0!</v>
      </c>
    </row>
    <row r="84" spans="1:10" x14ac:dyDescent="0.25">
      <c r="A84" s="106"/>
      <c r="B84" s="84"/>
      <c r="C84" s="84"/>
      <c r="D84" s="84"/>
      <c r="E84" s="152" t="e">
        <f>IF(E83="No", "Note A", "Note B")</f>
        <v>#DIV/0!</v>
      </c>
      <c r="F84" s="152" t="e">
        <f>IF(F83="No", "Note A", "Note B")</f>
        <v>#DIV/0!</v>
      </c>
      <c r="G84" s="152" t="e">
        <f>IF(G83="No", "Note A", "Note B")</f>
        <v>#DIV/0!</v>
      </c>
      <c r="H84" s="153" t="e">
        <f>IF(H83="No", "Note A", "Note B")</f>
        <v>#DIV/0!</v>
      </c>
    </row>
    <row r="85" spans="1:10" x14ac:dyDescent="0.25">
      <c r="A85" s="137" t="s">
        <v>445</v>
      </c>
      <c r="D85" s="154"/>
      <c r="E85" s="154"/>
      <c r="F85" s="154"/>
      <c r="G85" s="154"/>
      <c r="H85" s="76"/>
    </row>
    <row r="86" spans="1:10" x14ac:dyDescent="0.25">
      <c r="A86" s="106"/>
      <c r="B86" s="88" t="s">
        <v>269</v>
      </c>
      <c r="C86" s="80"/>
      <c r="D86" s="80"/>
      <c r="E86" s="80"/>
      <c r="F86" s="80"/>
      <c r="G86" s="80"/>
      <c r="H86" s="81"/>
    </row>
    <row r="87" spans="1:10" x14ac:dyDescent="0.25">
      <c r="A87" s="106"/>
      <c r="B87" s="430"/>
      <c r="C87" s="430"/>
      <c r="D87" s="262"/>
      <c r="E87" s="263"/>
      <c r="F87" s="263"/>
      <c r="G87" s="264"/>
      <c r="H87" s="265"/>
      <c r="J87" s="139"/>
    </row>
    <row r="88" spans="1:10" x14ac:dyDescent="0.25">
      <c r="A88" s="106"/>
      <c r="B88" s="438"/>
      <c r="C88" s="439"/>
      <c r="D88" s="262"/>
      <c r="E88" s="263"/>
      <c r="F88" s="263"/>
      <c r="G88" s="264"/>
      <c r="H88" s="265"/>
      <c r="J88" s="139"/>
    </row>
    <row r="89" spans="1:10" x14ac:dyDescent="0.25">
      <c r="A89" s="106"/>
      <c r="B89" s="438"/>
      <c r="C89" s="439"/>
      <c r="D89" s="262"/>
      <c r="E89" s="263"/>
      <c r="F89" s="263"/>
      <c r="G89" s="264"/>
      <c r="H89" s="265"/>
      <c r="J89" s="139"/>
    </row>
    <row r="90" spans="1:10" x14ac:dyDescent="0.25">
      <c r="A90" s="106"/>
      <c r="B90" s="438"/>
      <c r="C90" s="439"/>
      <c r="D90" s="262"/>
      <c r="E90" s="263"/>
      <c r="F90" s="263"/>
      <c r="G90" s="264"/>
      <c r="H90" s="265"/>
      <c r="J90" s="139"/>
    </row>
    <row r="91" spans="1:10" x14ac:dyDescent="0.25">
      <c r="A91" s="106"/>
      <c r="B91" s="433" t="s">
        <v>135</v>
      </c>
      <c r="C91" s="435"/>
      <c r="D91" s="262"/>
      <c r="E91" s="263"/>
      <c r="F91" s="263"/>
      <c r="G91" s="264"/>
      <c r="H91" s="265"/>
      <c r="J91" s="139"/>
    </row>
    <row r="92" spans="1:10" x14ac:dyDescent="0.25">
      <c r="A92" s="106"/>
      <c r="B92" s="430"/>
      <c r="C92" s="430"/>
      <c r="D92" s="263"/>
      <c r="E92" s="263"/>
      <c r="F92" s="263"/>
      <c r="G92" s="266"/>
      <c r="H92" s="267"/>
    </row>
    <row r="93" spans="1:10" x14ac:dyDescent="0.25">
      <c r="A93" s="106"/>
      <c r="B93" s="88" t="s">
        <v>270</v>
      </c>
      <c r="C93" s="113"/>
      <c r="D93" s="140"/>
      <c r="E93" s="140"/>
      <c r="F93" s="140"/>
      <c r="G93" s="141"/>
      <c r="H93" s="142"/>
    </row>
    <row r="94" spans="1:10" x14ac:dyDescent="0.25">
      <c r="A94" s="106"/>
      <c r="B94" s="430"/>
      <c r="C94" s="430"/>
      <c r="D94" s="263"/>
      <c r="E94" s="263"/>
      <c r="F94" s="263"/>
      <c r="G94" s="266"/>
      <c r="H94" s="267"/>
    </row>
    <row r="95" spans="1:10" x14ac:dyDescent="0.25">
      <c r="A95" s="106"/>
      <c r="B95" s="438"/>
      <c r="C95" s="439"/>
      <c r="D95" s="263"/>
      <c r="E95" s="263"/>
      <c r="F95" s="263"/>
      <c r="G95" s="266"/>
      <c r="H95" s="267"/>
    </row>
    <row r="96" spans="1:10" x14ac:dyDescent="0.25">
      <c r="A96" s="106"/>
      <c r="B96" s="438"/>
      <c r="C96" s="439"/>
      <c r="D96" s="263"/>
      <c r="E96" s="263"/>
      <c r="F96" s="263"/>
      <c r="G96" s="266"/>
      <c r="H96" s="267"/>
    </row>
    <row r="97" spans="1:10" x14ac:dyDescent="0.25">
      <c r="A97" s="106"/>
      <c r="B97" s="438"/>
      <c r="C97" s="439"/>
      <c r="D97" s="263"/>
      <c r="E97" s="263"/>
      <c r="F97" s="263"/>
      <c r="G97" s="266"/>
      <c r="H97" s="267"/>
    </row>
    <row r="98" spans="1:10" x14ac:dyDescent="0.25">
      <c r="A98" s="106"/>
      <c r="B98" s="433" t="s">
        <v>135</v>
      </c>
      <c r="C98" s="435"/>
      <c r="D98" s="263"/>
      <c r="E98" s="263"/>
      <c r="F98" s="263"/>
      <c r="G98" s="266"/>
      <c r="H98" s="267"/>
    </row>
    <row r="99" spans="1:10" x14ac:dyDescent="0.25">
      <c r="A99" s="106"/>
      <c r="B99" s="430"/>
      <c r="C99" s="430"/>
      <c r="D99" s="263"/>
      <c r="E99" s="263"/>
      <c r="F99" s="263"/>
      <c r="G99" s="266"/>
      <c r="H99" s="267"/>
    </row>
    <row r="100" spans="1:10" x14ac:dyDescent="0.25">
      <c r="A100" s="106"/>
      <c r="B100" s="143"/>
      <c r="C100" s="120"/>
      <c r="D100" s="144">
        <f>SUM(D87:D99)</f>
        <v>0</v>
      </c>
      <c r="E100" s="145">
        <f>SUM(E87:E99)</f>
        <v>0</v>
      </c>
      <c r="F100" s="145">
        <f>SUM(F87:F99)</f>
        <v>0</v>
      </c>
      <c r="G100" s="144">
        <f>SUM(G87:G99)</f>
        <v>0</v>
      </c>
      <c r="H100" s="146">
        <f>SUM(H87:H99)</f>
        <v>0</v>
      </c>
    </row>
    <row r="101" spans="1:10" x14ac:dyDescent="0.25">
      <c r="A101" s="74" t="s">
        <v>113</v>
      </c>
      <c r="B101" s="50" t="s">
        <v>279</v>
      </c>
      <c r="C101" s="120"/>
      <c r="D101" s="147"/>
      <c r="E101" s="147"/>
      <c r="F101" s="147"/>
      <c r="G101" s="148"/>
      <c r="H101" s="149"/>
    </row>
    <row r="102" spans="1:10" x14ac:dyDescent="0.25">
      <c r="A102" s="106"/>
      <c r="C102" s="44" t="s">
        <v>265</v>
      </c>
      <c r="D102" s="144">
        <f>D100</f>
        <v>0</v>
      </c>
      <c r="E102" s="145">
        <f t="shared" ref="E102:H102" si="2">E100</f>
        <v>0</v>
      </c>
      <c r="F102" s="145">
        <f t="shared" si="2"/>
        <v>0</v>
      </c>
      <c r="G102" s="144">
        <f t="shared" si="2"/>
        <v>0</v>
      </c>
      <c r="H102" s="150">
        <f t="shared" si="2"/>
        <v>0</v>
      </c>
    </row>
    <row r="103" spans="1:10" x14ac:dyDescent="0.25">
      <c r="A103" s="106"/>
      <c r="C103" s="44" t="s">
        <v>266</v>
      </c>
      <c r="E103" s="296" t="e">
        <f>E102/D102</f>
        <v>#DIV/0!</v>
      </c>
      <c r="F103" s="296" t="e">
        <f>F102/D102</f>
        <v>#DIV/0!</v>
      </c>
      <c r="G103" s="296" t="e">
        <f>G102/D102</f>
        <v>#DIV/0!</v>
      </c>
      <c r="H103" s="297" t="e">
        <f>H102/D102</f>
        <v>#DIV/0!</v>
      </c>
    </row>
    <row r="104" spans="1:10" x14ac:dyDescent="0.25">
      <c r="A104" s="106"/>
      <c r="C104" s="44" t="s">
        <v>280</v>
      </c>
      <c r="E104" s="92" t="e">
        <f>IF(E103&gt;=(2/3),"Yes","No")</f>
        <v>#DIV/0!</v>
      </c>
      <c r="F104" s="92" t="e">
        <f>IF(F103&gt;=(2/3),"Yes","No")</f>
        <v>#DIV/0!</v>
      </c>
      <c r="G104" s="92" t="e">
        <f>IF(G103&gt;=(2/3),"Yes","No")</f>
        <v>#DIV/0!</v>
      </c>
      <c r="H104" s="151" t="e">
        <f>IF(H103&gt;=(2/3),"Yes","No")</f>
        <v>#DIV/0!</v>
      </c>
    </row>
    <row r="105" spans="1:10" x14ac:dyDescent="0.25">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25">
      <c r="A106" s="137" t="s">
        <v>446</v>
      </c>
      <c r="D106" s="154"/>
      <c r="E106" s="154"/>
      <c r="F106" s="154"/>
      <c r="G106" s="154"/>
      <c r="H106" s="76"/>
    </row>
    <row r="107" spans="1:10" x14ac:dyDescent="0.25">
      <c r="A107" s="106"/>
      <c r="B107" s="88" t="s">
        <v>269</v>
      </c>
      <c r="C107" s="80"/>
      <c r="D107" s="80"/>
      <c r="E107" s="80"/>
      <c r="F107" s="80"/>
      <c r="G107" s="80"/>
      <c r="H107" s="81"/>
    </row>
    <row r="108" spans="1:10" x14ac:dyDescent="0.25">
      <c r="A108" s="106"/>
      <c r="B108" s="430"/>
      <c r="C108" s="430"/>
      <c r="D108" s="262"/>
      <c r="E108" s="263"/>
      <c r="F108" s="263"/>
      <c r="G108" s="264"/>
      <c r="H108" s="265"/>
      <c r="J108" s="139"/>
    </row>
    <row r="109" spans="1:10" x14ac:dyDescent="0.25">
      <c r="A109" s="106"/>
      <c r="B109" s="438"/>
      <c r="C109" s="439"/>
      <c r="D109" s="262"/>
      <c r="E109" s="263"/>
      <c r="F109" s="263"/>
      <c r="G109" s="264"/>
      <c r="H109" s="265"/>
      <c r="J109" s="139"/>
    </row>
    <row r="110" spans="1:10" x14ac:dyDescent="0.25">
      <c r="A110" s="106"/>
      <c r="B110" s="438"/>
      <c r="C110" s="439"/>
      <c r="D110" s="262"/>
      <c r="E110" s="263"/>
      <c r="F110" s="263"/>
      <c r="G110" s="264"/>
      <c r="H110" s="265"/>
      <c r="J110" s="139"/>
    </row>
    <row r="111" spans="1:10" x14ac:dyDescent="0.25">
      <c r="A111" s="106"/>
      <c r="B111" s="438"/>
      <c r="C111" s="439"/>
      <c r="D111" s="262"/>
      <c r="E111" s="263"/>
      <c r="F111" s="263"/>
      <c r="G111" s="264"/>
      <c r="H111" s="265"/>
      <c r="J111" s="139"/>
    </row>
    <row r="112" spans="1:10" x14ac:dyDescent="0.25">
      <c r="A112" s="106"/>
      <c r="B112" s="433" t="s">
        <v>135</v>
      </c>
      <c r="C112" s="435"/>
      <c r="D112" s="262"/>
      <c r="E112" s="263"/>
      <c r="F112" s="263"/>
      <c r="G112" s="264"/>
      <c r="H112" s="265"/>
      <c r="J112" s="139"/>
    </row>
    <row r="113" spans="1:8" x14ac:dyDescent="0.25">
      <c r="A113" s="106"/>
      <c r="B113" s="430"/>
      <c r="C113" s="430"/>
      <c r="D113" s="263"/>
      <c r="E113" s="263"/>
      <c r="F113" s="263"/>
      <c r="G113" s="266"/>
      <c r="H113" s="267"/>
    </row>
    <row r="114" spans="1:8" x14ac:dyDescent="0.25">
      <c r="A114" s="106"/>
      <c r="B114" s="88" t="s">
        <v>270</v>
      </c>
      <c r="C114" s="113"/>
      <c r="D114" s="140"/>
      <c r="E114" s="140"/>
      <c r="F114" s="140"/>
      <c r="G114" s="141"/>
      <c r="H114" s="142"/>
    </row>
    <row r="115" spans="1:8" x14ac:dyDescent="0.25">
      <c r="A115" s="106"/>
      <c r="B115" s="430"/>
      <c r="C115" s="430"/>
      <c r="D115" s="263"/>
      <c r="E115" s="263"/>
      <c r="F115" s="263"/>
      <c r="G115" s="266"/>
      <c r="H115" s="267"/>
    </row>
    <row r="116" spans="1:8" x14ac:dyDescent="0.25">
      <c r="A116" s="106"/>
      <c r="B116" s="438"/>
      <c r="C116" s="439"/>
      <c r="D116" s="263"/>
      <c r="E116" s="263"/>
      <c r="F116" s="263"/>
      <c r="G116" s="266"/>
      <c r="H116" s="267"/>
    </row>
    <row r="117" spans="1:8" x14ac:dyDescent="0.25">
      <c r="A117" s="106"/>
      <c r="B117" s="438"/>
      <c r="C117" s="439"/>
      <c r="D117" s="263"/>
      <c r="E117" s="263"/>
      <c r="F117" s="263"/>
      <c r="G117" s="266"/>
      <c r="H117" s="267"/>
    </row>
    <row r="118" spans="1:8" x14ac:dyDescent="0.25">
      <c r="A118" s="106"/>
      <c r="B118" s="438"/>
      <c r="C118" s="439"/>
      <c r="D118" s="263"/>
      <c r="E118" s="263"/>
      <c r="F118" s="263"/>
      <c r="G118" s="266"/>
      <c r="H118" s="267"/>
    </row>
    <row r="119" spans="1:8" x14ac:dyDescent="0.25">
      <c r="A119" s="106"/>
      <c r="B119" s="433" t="s">
        <v>135</v>
      </c>
      <c r="C119" s="435"/>
      <c r="D119" s="263"/>
      <c r="E119" s="263"/>
      <c r="F119" s="263"/>
      <c r="G119" s="266"/>
      <c r="H119" s="267"/>
    </row>
    <row r="120" spans="1:8" x14ac:dyDescent="0.25">
      <c r="A120" s="106"/>
      <c r="B120" s="430"/>
      <c r="C120" s="430"/>
      <c r="D120" s="263"/>
      <c r="E120" s="263"/>
      <c r="F120" s="263"/>
      <c r="G120" s="266"/>
      <c r="H120" s="267"/>
    </row>
    <row r="121" spans="1:8" x14ac:dyDescent="0.25">
      <c r="A121" s="106"/>
      <c r="B121" s="143"/>
      <c r="C121" s="120"/>
      <c r="D121" s="144">
        <f>SUM(D108:D120)</f>
        <v>0</v>
      </c>
      <c r="E121" s="145">
        <f>SUM(E108:E120)</f>
        <v>0</v>
      </c>
      <c r="F121" s="145">
        <f>SUM(F108:F120)</f>
        <v>0</v>
      </c>
      <c r="G121" s="144">
        <f>SUM(G108:G120)</f>
        <v>0</v>
      </c>
      <c r="H121" s="146">
        <f>SUM(H108:H120)</f>
        <v>0</v>
      </c>
    </row>
    <row r="122" spans="1:8" x14ac:dyDescent="0.25">
      <c r="A122" s="74" t="s">
        <v>113</v>
      </c>
      <c r="B122" s="50" t="s">
        <v>279</v>
      </c>
      <c r="C122" s="120"/>
      <c r="D122" s="147"/>
      <c r="E122" s="147"/>
      <c r="F122" s="147"/>
      <c r="G122" s="148"/>
      <c r="H122" s="149"/>
    </row>
    <row r="123" spans="1:8" x14ac:dyDescent="0.25">
      <c r="A123" s="106"/>
      <c r="C123" s="44" t="s">
        <v>265</v>
      </c>
      <c r="D123" s="144">
        <f>D121</f>
        <v>0</v>
      </c>
      <c r="E123" s="145">
        <f t="shared" ref="E123:H123" si="3">E121</f>
        <v>0</v>
      </c>
      <c r="F123" s="145">
        <f t="shared" si="3"/>
        <v>0</v>
      </c>
      <c r="G123" s="144">
        <f t="shared" si="3"/>
        <v>0</v>
      </c>
      <c r="H123" s="150">
        <f t="shared" si="3"/>
        <v>0</v>
      </c>
    </row>
    <row r="124" spans="1:8" x14ac:dyDescent="0.25">
      <c r="A124" s="106"/>
      <c r="C124" s="44" t="s">
        <v>266</v>
      </c>
      <c r="E124" s="296" t="e">
        <f>E123/D123</f>
        <v>#DIV/0!</v>
      </c>
      <c r="F124" s="296" t="e">
        <f>F123/D123</f>
        <v>#DIV/0!</v>
      </c>
      <c r="G124" s="296" t="e">
        <f>G123/D123</f>
        <v>#DIV/0!</v>
      </c>
      <c r="H124" s="297" t="e">
        <f>H123/D123</f>
        <v>#DIV/0!</v>
      </c>
    </row>
    <row r="125" spans="1:8" x14ac:dyDescent="0.25">
      <c r="A125" s="106"/>
      <c r="C125" s="44" t="s">
        <v>280</v>
      </c>
      <c r="E125" s="92" t="e">
        <f>IF(E124&gt;=(2/3),"Yes","No")</f>
        <v>#DIV/0!</v>
      </c>
      <c r="F125" s="92" t="e">
        <f>IF(F124&gt;=(2/3),"Yes","No")</f>
        <v>#DIV/0!</v>
      </c>
      <c r="G125" s="92" t="e">
        <f>IF(G124&gt;=(2/3),"Yes","No")</f>
        <v>#DIV/0!</v>
      </c>
      <c r="H125" s="151" t="e">
        <f>IF(H124&gt;=(2/3),"Yes","No")</f>
        <v>#DIV/0!</v>
      </c>
    </row>
    <row r="126" spans="1:8" x14ac:dyDescent="0.25">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25">
      <c r="A127" s="106"/>
      <c r="D127" s="154"/>
      <c r="E127" s="154"/>
      <c r="F127" s="154"/>
      <c r="G127" s="154"/>
      <c r="H127" s="76"/>
    </row>
    <row r="128" spans="1:8" ht="15" customHeight="1" x14ac:dyDescent="0.25">
      <c r="A128" s="106"/>
      <c r="B128" s="155" t="s">
        <v>273</v>
      </c>
      <c r="C128" s="143" t="s">
        <v>299</v>
      </c>
      <c r="D128" s="143"/>
      <c r="E128" s="143"/>
      <c r="F128" s="143"/>
      <c r="G128" s="143"/>
      <c r="H128" s="156"/>
    </row>
    <row r="129" spans="1:8" ht="15" customHeight="1" x14ac:dyDescent="0.25">
      <c r="A129" s="106"/>
      <c r="B129" s="155" t="s">
        <v>274</v>
      </c>
      <c r="C129" s="456" t="s">
        <v>333</v>
      </c>
      <c r="D129" s="456"/>
      <c r="E129" s="456"/>
      <c r="F129" s="456"/>
      <c r="G129" s="456"/>
      <c r="H129" s="457"/>
    </row>
    <row r="130" spans="1:8" x14ac:dyDescent="0.25">
      <c r="A130" s="106"/>
      <c r="B130" s="157"/>
      <c r="C130" s="456"/>
      <c r="D130" s="456"/>
      <c r="E130" s="456"/>
      <c r="F130" s="456"/>
      <c r="G130" s="456"/>
      <c r="H130" s="457"/>
    </row>
    <row r="131" spans="1:8" x14ac:dyDescent="0.25">
      <c r="A131" s="106"/>
      <c r="E131" s="92"/>
      <c r="F131" s="92"/>
      <c r="G131" s="92"/>
      <c r="H131" s="151"/>
    </row>
    <row r="132" spans="1:8" x14ac:dyDescent="0.25">
      <c r="A132" s="74" t="s">
        <v>114</v>
      </c>
      <c r="B132" s="50" t="s">
        <v>275</v>
      </c>
      <c r="E132" s="92"/>
      <c r="F132" s="92"/>
      <c r="G132" s="92"/>
      <c r="H132" s="151"/>
    </row>
    <row r="133" spans="1:8" x14ac:dyDescent="0.25">
      <c r="A133" s="106"/>
      <c r="B133" s="445" t="s">
        <v>283</v>
      </c>
      <c r="C133" s="445"/>
      <c r="D133" s="445"/>
      <c r="E133" s="445"/>
      <c r="F133" s="445"/>
      <c r="G133" s="445"/>
      <c r="H133" s="446"/>
    </row>
    <row r="134" spans="1:8" x14ac:dyDescent="0.25">
      <c r="A134" s="74"/>
      <c r="B134" s="445"/>
      <c r="C134" s="445"/>
      <c r="D134" s="445"/>
      <c r="E134" s="445"/>
      <c r="F134" s="445"/>
      <c r="G134" s="445"/>
      <c r="H134" s="446"/>
    </row>
    <row r="135" spans="1:8" x14ac:dyDescent="0.25">
      <c r="A135" s="74"/>
      <c r="B135" s="445"/>
      <c r="C135" s="445"/>
      <c r="D135" s="445"/>
      <c r="E135" s="445"/>
      <c r="F135" s="445"/>
      <c r="G135" s="445"/>
      <c r="H135" s="446"/>
    </row>
    <row r="136" spans="1:8" x14ac:dyDescent="0.25">
      <c r="A136" s="74"/>
      <c r="E136" s="92"/>
      <c r="F136" s="92"/>
      <c r="G136" s="92"/>
      <c r="H136" s="151"/>
    </row>
    <row r="137" spans="1:8" x14ac:dyDescent="0.25">
      <c r="A137" s="74"/>
      <c r="B137" s="445" t="s">
        <v>316</v>
      </c>
      <c r="C137" s="445"/>
      <c r="D137" s="445"/>
      <c r="E137" s="445"/>
      <c r="F137" s="445"/>
      <c r="G137" s="445"/>
      <c r="H137" s="446"/>
    </row>
    <row r="138" spans="1:8" x14ac:dyDescent="0.25">
      <c r="A138" s="74"/>
      <c r="B138" s="445"/>
      <c r="C138" s="445"/>
      <c r="D138" s="445"/>
      <c r="E138" s="445"/>
      <c r="F138" s="445"/>
      <c r="G138" s="445"/>
      <c r="H138" s="446"/>
    </row>
    <row r="139" spans="1:8" x14ac:dyDescent="0.25">
      <c r="A139" s="74"/>
      <c r="B139" s="445"/>
      <c r="C139" s="445"/>
      <c r="D139" s="445"/>
      <c r="E139" s="445"/>
      <c r="F139" s="445"/>
      <c r="G139" s="445"/>
      <c r="H139" s="446"/>
    </row>
    <row r="140" spans="1:8" x14ac:dyDescent="0.25">
      <c r="A140" s="74"/>
      <c r="B140" s="445"/>
      <c r="C140" s="445"/>
      <c r="D140" s="445"/>
      <c r="E140" s="445"/>
      <c r="F140" s="445"/>
      <c r="G140" s="445"/>
      <c r="H140" s="446"/>
    </row>
    <row r="141" spans="1:8" x14ac:dyDescent="0.25">
      <c r="A141" s="74"/>
      <c r="B141" s="445"/>
      <c r="C141" s="445"/>
      <c r="D141" s="445"/>
      <c r="E141" s="445"/>
      <c r="F141" s="445"/>
      <c r="G141" s="445"/>
      <c r="H141" s="446"/>
    </row>
    <row r="142" spans="1:8" x14ac:dyDescent="0.25">
      <c r="A142" s="74"/>
      <c r="E142" s="92"/>
      <c r="F142" s="92"/>
      <c r="G142" s="92"/>
      <c r="H142" s="151"/>
    </row>
    <row r="143" spans="1:8" x14ac:dyDescent="0.25">
      <c r="A143" s="74"/>
      <c r="B143" s="50" t="s">
        <v>395</v>
      </c>
      <c r="D143" s="464"/>
      <c r="E143" s="464"/>
      <c r="F143" s="464"/>
      <c r="G143" s="464"/>
      <c r="H143" s="465"/>
    </row>
    <row r="144" spans="1:8" x14ac:dyDescent="0.25">
      <c r="A144" s="74"/>
      <c r="D144" s="78"/>
      <c r="E144" s="158"/>
      <c r="F144" s="158"/>
      <c r="G144" s="158"/>
      <c r="H144" s="159"/>
    </row>
    <row r="145" spans="1:8" x14ac:dyDescent="0.25">
      <c r="A145" s="74"/>
      <c r="D145" s="78" t="s">
        <v>284</v>
      </c>
      <c r="E145" s="158" t="s">
        <v>277</v>
      </c>
      <c r="F145" s="158" t="s">
        <v>282</v>
      </c>
      <c r="G145" s="158"/>
      <c r="H145" s="159"/>
    </row>
    <row r="146" spans="1:8" x14ac:dyDescent="0.25">
      <c r="A146" s="74"/>
      <c r="B146" s="160" t="s">
        <v>276</v>
      </c>
      <c r="C146" s="84"/>
      <c r="D146" s="161" t="s">
        <v>285</v>
      </c>
      <c r="E146" s="162" t="s">
        <v>278</v>
      </c>
      <c r="F146" s="162" t="s">
        <v>281</v>
      </c>
      <c r="G146" s="460" t="s">
        <v>286</v>
      </c>
      <c r="H146" s="461"/>
    </row>
    <row r="147" spans="1:8" x14ac:dyDescent="0.25">
      <c r="A147" s="74"/>
      <c r="B147" s="44" t="s">
        <v>461</v>
      </c>
      <c r="C147" s="44" t="s">
        <v>332</v>
      </c>
      <c r="E147" s="92"/>
      <c r="G147" s="92"/>
      <c r="H147" s="151"/>
    </row>
    <row r="148" spans="1:8" x14ac:dyDescent="0.25">
      <c r="A148" s="74"/>
      <c r="C148" s="163" t="str">
        <f>IF(E62="Yes", "Complete Analysis", "N/A - Do Not Complete")</f>
        <v>Complete Analysis</v>
      </c>
      <c r="D148" s="284">
        <v>2000</v>
      </c>
      <c r="E148" s="263">
        <v>142584815.74870342</v>
      </c>
      <c r="F148" s="91">
        <f>E148/E154</f>
        <v>1</v>
      </c>
      <c r="G148" s="454">
        <v>2000</v>
      </c>
      <c r="H148" s="455"/>
    </row>
    <row r="149" spans="1:8" x14ac:dyDescent="0.25">
      <c r="A149" s="74"/>
      <c r="D149" s="284"/>
      <c r="E149" s="263"/>
      <c r="F149" s="91">
        <f>E149/E154</f>
        <v>0</v>
      </c>
      <c r="G149" s="454"/>
      <c r="H149" s="455"/>
    </row>
    <row r="150" spans="1:8" x14ac:dyDescent="0.25">
      <c r="A150" s="74"/>
      <c r="D150" s="284"/>
      <c r="E150" s="263"/>
      <c r="F150" s="91">
        <f>E150/E154</f>
        <v>0</v>
      </c>
      <c r="G150" s="454"/>
      <c r="H150" s="455"/>
    </row>
    <row r="151" spans="1:8" x14ac:dyDescent="0.25">
      <c r="A151" s="74"/>
      <c r="D151" s="284"/>
      <c r="E151" s="263"/>
      <c r="F151" s="91">
        <f>E151/E154</f>
        <v>0</v>
      </c>
      <c r="G151" s="454"/>
      <c r="H151" s="455"/>
    </row>
    <row r="152" spans="1:8" x14ac:dyDescent="0.25">
      <c r="A152" s="74"/>
      <c r="D152" s="284"/>
      <c r="E152" s="263"/>
      <c r="F152" s="91">
        <f>E152/E154</f>
        <v>0</v>
      </c>
      <c r="G152" s="454"/>
      <c r="H152" s="455"/>
    </row>
    <row r="153" spans="1:8" x14ac:dyDescent="0.25">
      <c r="A153" s="74"/>
      <c r="D153" s="285"/>
      <c r="E153" s="269"/>
      <c r="F153" s="91">
        <f>E153/E154</f>
        <v>0</v>
      </c>
      <c r="G153" s="458"/>
      <c r="H153" s="459"/>
    </row>
    <row r="154" spans="1:8" x14ac:dyDescent="0.25">
      <c r="A154" s="74"/>
      <c r="C154" s="164"/>
      <c r="D154" s="164" t="s">
        <v>334</v>
      </c>
      <c r="E154" s="165">
        <f>SUM(E148:E153)</f>
        <v>142584815.74870342</v>
      </c>
      <c r="F154" s="92"/>
      <c r="G154" s="166" t="s">
        <v>287</v>
      </c>
      <c r="H154" s="288">
        <v>2000</v>
      </c>
    </row>
    <row r="155" spans="1:8" x14ac:dyDescent="0.25">
      <c r="A155" s="74"/>
      <c r="E155" s="92"/>
      <c r="F155" s="92"/>
      <c r="G155" s="92"/>
      <c r="H155" s="151"/>
    </row>
    <row r="156" spans="1:8" x14ac:dyDescent="0.25">
      <c r="A156" s="74"/>
      <c r="B156" s="44" t="s">
        <v>461</v>
      </c>
      <c r="C156" s="44" t="s">
        <v>130</v>
      </c>
      <c r="E156" s="92"/>
      <c r="F156" s="92"/>
      <c r="G156" s="92"/>
      <c r="H156" s="151"/>
    </row>
    <row r="157" spans="1:8" x14ac:dyDescent="0.25">
      <c r="A157" s="74"/>
      <c r="C157" s="163" t="str">
        <f>IF(F62="Yes", "Complete Analysis", "N/A - Do Not Complete")</f>
        <v>Complete Analysis</v>
      </c>
      <c r="D157" s="284">
        <v>20</v>
      </c>
      <c r="E157" s="263">
        <v>142584815.74870342</v>
      </c>
      <c r="F157" s="91">
        <f>E157/E163</f>
        <v>1</v>
      </c>
      <c r="G157" s="454">
        <v>20</v>
      </c>
      <c r="H157" s="455"/>
    </row>
    <row r="158" spans="1:8" x14ac:dyDescent="0.25">
      <c r="A158" s="74"/>
      <c r="D158" s="284"/>
      <c r="E158" s="263"/>
      <c r="F158" s="91">
        <f>E158/E163</f>
        <v>0</v>
      </c>
      <c r="G158" s="454"/>
      <c r="H158" s="455"/>
    </row>
    <row r="159" spans="1:8" x14ac:dyDescent="0.25">
      <c r="A159" s="74"/>
      <c r="D159" s="284"/>
      <c r="E159" s="263"/>
      <c r="F159" s="91">
        <f>E159/E163</f>
        <v>0</v>
      </c>
      <c r="G159" s="454"/>
      <c r="H159" s="455"/>
    </row>
    <row r="160" spans="1:8" x14ac:dyDescent="0.25">
      <c r="A160" s="74"/>
      <c r="D160" s="284"/>
      <c r="E160" s="263"/>
      <c r="F160" s="91">
        <f>E160/E163</f>
        <v>0</v>
      </c>
      <c r="G160" s="454"/>
      <c r="H160" s="455"/>
    </row>
    <row r="161" spans="1:10" x14ac:dyDescent="0.25">
      <c r="A161" s="74"/>
      <c r="D161" s="284"/>
      <c r="E161" s="263"/>
      <c r="F161" s="91">
        <f>E161/E163</f>
        <v>0</v>
      </c>
      <c r="G161" s="454"/>
      <c r="H161" s="455"/>
    </row>
    <row r="162" spans="1:10" x14ac:dyDescent="0.25">
      <c r="A162" s="74"/>
      <c r="D162" s="285"/>
      <c r="E162" s="269"/>
      <c r="F162" s="91">
        <f>E162/E163</f>
        <v>0</v>
      </c>
      <c r="G162" s="458"/>
      <c r="H162" s="459"/>
    </row>
    <row r="163" spans="1:10" x14ac:dyDescent="0.25">
      <c r="A163" s="74"/>
      <c r="D163" s="164" t="s">
        <v>288</v>
      </c>
      <c r="E163" s="165">
        <f>SUM(E157:E162)</f>
        <v>142584815.74870342</v>
      </c>
      <c r="F163" s="92"/>
      <c r="G163" s="166" t="s">
        <v>287</v>
      </c>
      <c r="H163" s="289">
        <v>20</v>
      </c>
    </row>
    <row r="164" spans="1:10" x14ac:dyDescent="0.25">
      <c r="A164" s="74"/>
      <c r="D164" s="164"/>
      <c r="E164" s="140"/>
      <c r="F164" s="92"/>
      <c r="G164" s="166"/>
      <c r="H164" s="167"/>
    </row>
    <row r="165" spans="1:10" x14ac:dyDescent="0.25">
      <c r="A165" s="106"/>
      <c r="B165" s="44" t="s">
        <v>461</v>
      </c>
      <c r="C165" s="44" t="s">
        <v>462</v>
      </c>
      <c r="E165" s="92"/>
      <c r="F165" s="92"/>
      <c r="G165" s="92"/>
      <c r="H165" s="151"/>
      <c r="J165" s="139"/>
    </row>
    <row r="166" spans="1:10" x14ac:dyDescent="0.25">
      <c r="A166" s="106"/>
      <c r="C166" s="163" t="str">
        <f>IF(G62="Yes", "Complete Analysis", "N/A - Do Not Complete")</f>
        <v>N/A - Do Not Complete</v>
      </c>
      <c r="D166" s="284"/>
      <c r="E166" s="262"/>
      <c r="F166" s="91" t="e">
        <f>E166/$E$170</f>
        <v>#DIV/0!</v>
      </c>
      <c r="G166" s="454"/>
      <c r="H166" s="455"/>
      <c r="J166" s="139"/>
    </row>
    <row r="167" spans="1:10" x14ac:dyDescent="0.25">
      <c r="A167" s="106"/>
      <c r="D167" s="284"/>
      <c r="E167" s="262"/>
      <c r="F167" s="91" t="e">
        <f>E167/$E$170</f>
        <v>#DIV/0!</v>
      </c>
      <c r="G167" s="454"/>
      <c r="H167" s="455"/>
      <c r="J167" s="139"/>
    </row>
    <row r="168" spans="1:10" x14ac:dyDescent="0.25">
      <c r="A168" s="106"/>
      <c r="D168" s="286"/>
      <c r="E168" s="270"/>
      <c r="F168" s="91" t="e">
        <f>E168/$E$170</f>
        <v>#DIV/0!</v>
      </c>
      <c r="G168" s="454"/>
      <c r="H168" s="455"/>
    </row>
    <row r="169" spans="1:10" x14ac:dyDescent="0.25">
      <c r="A169" s="106"/>
      <c r="D169" s="285"/>
      <c r="E169" s="270"/>
      <c r="F169" s="91" t="e">
        <f>E169/$E$170</f>
        <v>#DIV/0!</v>
      </c>
      <c r="G169" s="458"/>
      <c r="H169" s="459"/>
    </row>
    <row r="170" spans="1:10" x14ac:dyDescent="0.25">
      <c r="A170" s="106"/>
      <c r="D170" s="164" t="s">
        <v>289</v>
      </c>
      <c r="E170" s="168">
        <f>SUM(E166:E169)</f>
        <v>0</v>
      </c>
      <c r="F170" s="92"/>
      <c r="G170" s="166" t="s">
        <v>287</v>
      </c>
      <c r="H170" s="289"/>
    </row>
    <row r="171" spans="1:10" x14ac:dyDescent="0.25">
      <c r="A171" s="106"/>
      <c r="E171" s="92"/>
      <c r="F171" s="92"/>
      <c r="G171" s="92"/>
      <c r="H171" s="151"/>
    </row>
    <row r="172" spans="1:10" x14ac:dyDescent="0.25">
      <c r="A172" s="106"/>
      <c r="B172" s="44" t="s">
        <v>461</v>
      </c>
      <c r="C172" s="44" t="s">
        <v>474</v>
      </c>
      <c r="E172" s="92"/>
      <c r="F172" s="92"/>
      <c r="G172" s="92"/>
      <c r="H172" s="151"/>
      <c r="J172" s="139"/>
    </row>
    <row r="173" spans="1:10" x14ac:dyDescent="0.25">
      <c r="A173" s="106"/>
      <c r="C173" s="163" t="e">
        <f>IF(G83="Yes", "Complete Analysis", "N/A - Do Not Complete")</f>
        <v>#DIV/0!</v>
      </c>
      <c r="D173" s="284"/>
      <c r="E173" s="262"/>
      <c r="F173" s="91" t="e">
        <f>E173/$E$177</f>
        <v>#DIV/0!</v>
      </c>
      <c r="G173" s="454"/>
      <c r="H173" s="455"/>
      <c r="J173" s="139"/>
    </row>
    <row r="174" spans="1:10" x14ac:dyDescent="0.25">
      <c r="A174" s="106"/>
      <c r="D174" s="284"/>
      <c r="E174" s="262"/>
      <c r="F174" s="91" t="e">
        <f>E174/$E$177</f>
        <v>#DIV/0!</v>
      </c>
      <c r="G174" s="454"/>
      <c r="H174" s="455"/>
      <c r="J174" s="139"/>
    </row>
    <row r="175" spans="1:10" x14ac:dyDescent="0.25">
      <c r="A175" s="106"/>
      <c r="D175" s="286"/>
      <c r="E175" s="270"/>
      <c r="F175" s="91" t="e">
        <f>E175/$E$177</f>
        <v>#DIV/0!</v>
      </c>
      <c r="G175" s="454"/>
      <c r="H175" s="455"/>
      <c r="J175" s="139"/>
    </row>
    <row r="176" spans="1:10" x14ac:dyDescent="0.25">
      <c r="A176" s="106"/>
      <c r="D176" s="285"/>
      <c r="E176" s="270"/>
      <c r="F176" s="91" t="e">
        <f>E176/$E$177</f>
        <v>#DIV/0!</v>
      </c>
      <c r="G176" s="458"/>
      <c r="H176" s="459"/>
      <c r="J176" s="139"/>
    </row>
    <row r="177" spans="1:10" x14ac:dyDescent="0.25">
      <c r="A177" s="106"/>
      <c r="D177" s="164" t="s">
        <v>289</v>
      </c>
      <c r="E177" s="168">
        <f>SUM(E173:E176)</f>
        <v>0</v>
      </c>
      <c r="F177" s="92"/>
      <c r="G177" s="166" t="s">
        <v>287</v>
      </c>
      <c r="H177" s="289"/>
      <c r="J177" s="139"/>
    </row>
    <row r="178" spans="1:10" x14ac:dyDescent="0.25">
      <c r="A178" s="106"/>
      <c r="E178" s="92"/>
      <c r="F178" s="92"/>
      <c r="G178" s="92"/>
      <c r="H178" s="151"/>
      <c r="J178" s="139"/>
    </row>
    <row r="179" spans="1:10" x14ac:dyDescent="0.25">
      <c r="A179" s="106"/>
      <c r="B179" s="44" t="s">
        <v>461</v>
      </c>
      <c r="C179" s="44" t="s">
        <v>475</v>
      </c>
      <c r="E179" s="92"/>
      <c r="F179" s="92"/>
      <c r="G179" s="92"/>
      <c r="H179" s="151"/>
      <c r="J179" s="139"/>
    </row>
    <row r="180" spans="1:10" x14ac:dyDescent="0.25">
      <c r="A180" s="106"/>
      <c r="C180" s="163" t="e">
        <f>IF(G104="Yes", "Complete Analysis", "N/A - Do Not Complete")</f>
        <v>#DIV/0!</v>
      </c>
      <c r="D180" s="284"/>
      <c r="E180" s="262"/>
      <c r="F180" s="91" t="e">
        <f>E180/$E$184</f>
        <v>#DIV/0!</v>
      </c>
      <c r="G180" s="454"/>
      <c r="H180" s="455"/>
      <c r="J180" s="139"/>
    </row>
    <row r="181" spans="1:10" x14ac:dyDescent="0.25">
      <c r="A181" s="106"/>
      <c r="D181" s="284"/>
      <c r="E181" s="262"/>
      <c r="F181" s="91" t="e">
        <f>E181/$E$184</f>
        <v>#DIV/0!</v>
      </c>
      <c r="G181" s="454"/>
      <c r="H181" s="455"/>
      <c r="J181" s="139"/>
    </row>
    <row r="182" spans="1:10" x14ac:dyDescent="0.25">
      <c r="A182" s="106"/>
      <c r="D182" s="284"/>
      <c r="E182" s="262"/>
      <c r="F182" s="91" t="e">
        <f>E182/$E$184</f>
        <v>#DIV/0!</v>
      </c>
      <c r="G182" s="454"/>
      <c r="H182" s="455"/>
      <c r="J182" s="139"/>
    </row>
    <row r="183" spans="1:10" x14ac:dyDescent="0.25">
      <c r="A183" s="106"/>
      <c r="D183" s="285"/>
      <c r="E183" s="270"/>
      <c r="F183" s="91" t="e">
        <f>E183/$E$184</f>
        <v>#DIV/0!</v>
      </c>
      <c r="G183" s="458"/>
      <c r="H183" s="459"/>
      <c r="J183" s="139"/>
    </row>
    <row r="184" spans="1:10" x14ac:dyDescent="0.25">
      <c r="A184" s="106"/>
      <c r="D184" s="164" t="s">
        <v>289</v>
      </c>
      <c r="E184" s="168">
        <f>SUM(E180:E183)</f>
        <v>0</v>
      </c>
      <c r="F184" s="92"/>
      <c r="G184" s="166" t="s">
        <v>287</v>
      </c>
      <c r="H184" s="289"/>
      <c r="J184" s="139"/>
    </row>
    <row r="185" spans="1:10" x14ac:dyDescent="0.25">
      <c r="A185" s="106"/>
      <c r="E185" s="92"/>
      <c r="F185" s="92"/>
      <c r="G185" s="92"/>
      <c r="H185" s="151"/>
      <c r="J185" s="139"/>
    </row>
    <row r="186" spans="1:10" x14ac:dyDescent="0.25">
      <c r="A186" s="106"/>
      <c r="B186" s="44" t="s">
        <v>461</v>
      </c>
      <c r="C186" s="44" t="s">
        <v>476</v>
      </c>
      <c r="E186" s="92"/>
      <c r="F186" s="92"/>
      <c r="G186" s="92"/>
      <c r="H186" s="151"/>
      <c r="J186" s="139"/>
    </row>
    <row r="187" spans="1:10" x14ac:dyDescent="0.25">
      <c r="A187" s="106"/>
      <c r="C187" s="163" t="e">
        <f>IF(G125="Yes", "Complete Analysis", "N/A - Do Not Complete")</f>
        <v>#DIV/0!</v>
      </c>
      <c r="D187" s="284"/>
      <c r="E187" s="262"/>
      <c r="F187" s="91" t="e">
        <f>E187/$E$192</f>
        <v>#DIV/0!</v>
      </c>
      <c r="G187" s="454"/>
      <c r="H187" s="455"/>
      <c r="J187" s="139"/>
    </row>
    <row r="188" spans="1:10" x14ac:dyDescent="0.25">
      <c r="A188" s="106"/>
      <c r="D188" s="284"/>
      <c r="E188" s="262"/>
      <c r="F188" s="91" t="e">
        <f>E188/$E$192</f>
        <v>#DIV/0!</v>
      </c>
      <c r="G188" s="454"/>
      <c r="H188" s="455"/>
    </row>
    <row r="189" spans="1:10" x14ac:dyDescent="0.25">
      <c r="A189" s="106"/>
      <c r="D189" s="284"/>
      <c r="E189" s="262"/>
      <c r="F189" s="91" t="e">
        <f>E189/$E$192</f>
        <v>#DIV/0!</v>
      </c>
      <c r="G189" s="454"/>
      <c r="H189" s="455"/>
    </row>
    <row r="190" spans="1:10" x14ac:dyDescent="0.25">
      <c r="A190" s="106"/>
      <c r="D190" s="286"/>
      <c r="E190" s="270"/>
      <c r="F190" s="91" t="e">
        <f>E190/$E$192</f>
        <v>#DIV/0!</v>
      </c>
      <c r="G190" s="454"/>
      <c r="H190" s="455"/>
    </row>
    <row r="191" spans="1:10" x14ac:dyDescent="0.25">
      <c r="A191" s="106"/>
      <c r="D191" s="285"/>
      <c r="E191" s="270"/>
      <c r="F191" s="91" t="e">
        <f>E191/$E$192</f>
        <v>#DIV/0!</v>
      </c>
      <c r="G191" s="458"/>
      <c r="H191" s="459"/>
    </row>
    <row r="192" spans="1:10" x14ac:dyDescent="0.25">
      <c r="A192" s="106"/>
      <c r="D192" s="164" t="s">
        <v>289</v>
      </c>
      <c r="E192" s="168">
        <f>SUM(E187:E191)</f>
        <v>0</v>
      </c>
      <c r="F192" s="92"/>
      <c r="G192" s="166" t="s">
        <v>287</v>
      </c>
      <c r="H192" s="289"/>
    </row>
    <row r="193" spans="1:8" x14ac:dyDescent="0.25">
      <c r="A193" s="106"/>
      <c r="E193" s="92"/>
      <c r="F193" s="92"/>
      <c r="G193" s="92"/>
      <c r="H193" s="151"/>
    </row>
    <row r="194" spans="1:8" x14ac:dyDescent="0.25">
      <c r="A194" s="106"/>
      <c r="B194" s="44" t="s">
        <v>461</v>
      </c>
      <c r="C194" s="44" t="s">
        <v>463</v>
      </c>
      <c r="E194" s="92"/>
      <c r="F194" s="92"/>
      <c r="G194" s="92"/>
      <c r="H194" s="151"/>
    </row>
    <row r="195" spans="1:8" x14ac:dyDescent="0.25">
      <c r="A195" s="106"/>
      <c r="C195" s="163" t="str">
        <f>IF(H62="Yes", "Complete Analysis", "N/A - Do Not Complete")</f>
        <v>Complete Analysis</v>
      </c>
      <c r="D195" s="287">
        <v>5000</v>
      </c>
      <c r="E195" s="262">
        <v>142584815.74870342</v>
      </c>
      <c r="F195" s="91">
        <f>E195/E197</f>
        <v>1</v>
      </c>
      <c r="G195" s="454">
        <v>5000</v>
      </c>
      <c r="H195" s="455"/>
    </row>
    <row r="196" spans="1:8" x14ac:dyDescent="0.25">
      <c r="A196" s="106"/>
      <c r="C196" s="163"/>
      <c r="D196" s="285"/>
      <c r="E196" s="270"/>
      <c r="F196" s="91">
        <f>E196/E197</f>
        <v>0</v>
      </c>
      <c r="G196" s="458"/>
      <c r="H196" s="459"/>
    </row>
    <row r="197" spans="1:8" x14ac:dyDescent="0.25">
      <c r="A197" s="106"/>
      <c r="C197" s="163"/>
      <c r="D197" s="164" t="s">
        <v>290</v>
      </c>
      <c r="E197" s="168">
        <f>SUM(E195:E196)</f>
        <v>142584815.74870342</v>
      </c>
      <c r="F197" s="91"/>
      <c r="G197" s="166" t="s">
        <v>287</v>
      </c>
      <c r="H197" s="290">
        <v>5000</v>
      </c>
    </row>
    <row r="198" spans="1:8" ht="15.75" thickBot="1" x14ac:dyDescent="0.3">
      <c r="A198" s="121"/>
      <c r="B198" s="96"/>
      <c r="C198" s="169"/>
      <c r="D198" s="170"/>
      <c r="E198" s="170"/>
      <c r="F198" s="171"/>
      <c r="G198" s="97"/>
      <c r="H198" s="172"/>
    </row>
    <row r="199" spans="1:8" ht="15.75" thickBot="1" x14ac:dyDescent="0.3">
      <c r="C199" s="163"/>
      <c r="E199" s="140"/>
      <c r="F199" s="92"/>
      <c r="G199" s="92"/>
      <c r="H199" s="92"/>
    </row>
    <row r="200" spans="1:8" ht="16.5" thickBot="1" x14ac:dyDescent="0.3">
      <c r="A200" s="417" t="s">
        <v>367</v>
      </c>
      <c r="B200" s="418"/>
      <c r="C200" s="418"/>
      <c r="D200" s="418"/>
      <c r="E200" s="418"/>
      <c r="F200" s="418"/>
      <c r="G200" s="418"/>
      <c r="H200" s="419"/>
    </row>
    <row r="201" spans="1:8" x14ac:dyDescent="0.25">
      <c r="A201" s="74" t="s">
        <v>116</v>
      </c>
      <c r="B201" s="443" t="s">
        <v>317</v>
      </c>
      <c r="C201" s="443"/>
      <c r="D201" s="443"/>
      <c r="E201" s="443"/>
      <c r="F201" s="443"/>
      <c r="G201" s="443"/>
      <c r="H201" s="444"/>
    </row>
    <row r="202" spans="1:8" x14ac:dyDescent="0.25">
      <c r="A202" s="74"/>
      <c r="B202" s="445"/>
      <c r="C202" s="445"/>
      <c r="D202" s="445"/>
      <c r="E202" s="445"/>
      <c r="F202" s="445"/>
      <c r="G202" s="445"/>
      <c r="H202" s="446"/>
    </row>
    <row r="203" spans="1:8" x14ac:dyDescent="0.25">
      <c r="A203" s="106"/>
      <c r="H203" s="76"/>
    </row>
    <row r="204" spans="1:8" x14ac:dyDescent="0.25">
      <c r="A204" s="74"/>
      <c r="B204" s="50" t="s">
        <v>395</v>
      </c>
      <c r="D204" s="431" t="s">
        <v>662</v>
      </c>
      <c r="E204" s="431"/>
      <c r="F204" s="431"/>
      <c r="G204" s="431"/>
      <c r="H204" s="432"/>
    </row>
    <row r="205" spans="1:8" x14ac:dyDescent="0.25">
      <c r="A205" s="74"/>
      <c r="C205" s="78"/>
      <c r="D205" s="78"/>
      <c r="E205" s="78"/>
      <c r="F205" s="78"/>
      <c r="G205" s="78"/>
      <c r="H205" s="79"/>
    </row>
    <row r="206" spans="1:8" x14ac:dyDescent="0.25">
      <c r="A206" s="106"/>
      <c r="E206" s="447" t="s">
        <v>272</v>
      </c>
      <c r="F206" s="447"/>
      <c r="G206" s="447"/>
      <c r="H206" s="448"/>
    </row>
    <row r="207" spans="1:8" x14ac:dyDescent="0.25">
      <c r="A207" s="106"/>
      <c r="E207" s="80" t="s">
        <v>120</v>
      </c>
      <c r="F207" s="80" t="s">
        <v>120</v>
      </c>
      <c r="G207" s="80" t="s">
        <v>120</v>
      </c>
      <c r="H207" s="81" t="s">
        <v>120</v>
      </c>
    </row>
    <row r="208" spans="1:8" x14ac:dyDescent="0.25">
      <c r="A208" s="106"/>
      <c r="B208" s="82" t="s">
        <v>176</v>
      </c>
      <c r="C208" s="83"/>
      <c r="D208" s="84"/>
      <c r="E208" s="83" t="s">
        <v>332</v>
      </c>
      <c r="F208" s="83" t="s">
        <v>130</v>
      </c>
      <c r="G208" s="83" t="s">
        <v>267</v>
      </c>
      <c r="H208" s="135" t="s">
        <v>268</v>
      </c>
    </row>
    <row r="209" spans="1:10" ht="21.95" customHeight="1" x14ac:dyDescent="0.25">
      <c r="A209" s="106"/>
      <c r="B209" s="88" t="s">
        <v>269</v>
      </c>
      <c r="C209" s="80"/>
      <c r="D209" s="80"/>
      <c r="E209" s="80"/>
      <c r="F209" s="80"/>
      <c r="G209" s="80"/>
      <c r="H209" s="81"/>
    </row>
    <row r="210" spans="1:10" x14ac:dyDescent="0.25">
      <c r="A210" s="106"/>
      <c r="B210" s="463" t="s">
        <v>663</v>
      </c>
      <c r="C210" s="463"/>
      <c r="D210" s="463"/>
      <c r="E210" s="271">
        <v>2000</v>
      </c>
      <c r="F210" s="271">
        <v>20</v>
      </c>
      <c r="G210" s="273"/>
      <c r="H210" s="272">
        <v>5000</v>
      </c>
    </row>
    <row r="211" spans="1:10" x14ac:dyDescent="0.25">
      <c r="A211" s="106"/>
      <c r="B211" s="430" t="s">
        <v>664</v>
      </c>
      <c r="C211" s="430"/>
      <c r="D211" s="430"/>
      <c r="E211" s="273">
        <v>2000</v>
      </c>
      <c r="F211" s="273">
        <v>20</v>
      </c>
      <c r="G211" s="273"/>
      <c r="H211" s="272">
        <v>5000</v>
      </c>
    </row>
    <row r="212" spans="1:10" x14ac:dyDescent="0.25">
      <c r="A212" s="106"/>
      <c r="B212" s="430" t="s">
        <v>665</v>
      </c>
      <c r="C212" s="430"/>
      <c r="D212" s="430"/>
      <c r="E212" s="273">
        <v>2000</v>
      </c>
      <c r="F212" s="273">
        <v>20</v>
      </c>
      <c r="G212" s="273"/>
      <c r="H212" s="272">
        <v>5000</v>
      </c>
    </row>
    <row r="213" spans="1:10" x14ac:dyDescent="0.25">
      <c r="A213" s="106"/>
      <c r="B213" s="375" t="s">
        <v>666</v>
      </c>
      <c r="C213" s="375"/>
      <c r="D213" s="375"/>
      <c r="E213" s="273">
        <v>2000</v>
      </c>
      <c r="F213" s="273">
        <v>20</v>
      </c>
      <c r="G213" s="273"/>
      <c r="H213" s="272">
        <v>5000</v>
      </c>
    </row>
    <row r="214" spans="1:10" x14ac:dyDescent="0.25">
      <c r="A214" s="106"/>
      <c r="B214" s="462" t="s">
        <v>135</v>
      </c>
      <c r="C214" s="462"/>
      <c r="D214" s="462"/>
      <c r="E214" s="273"/>
      <c r="F214" s="273"/>
      <c r="G214" s="273"/>
      <c r="H214" s="272"/>
    </row>
    <row r="215" spans="1:10" x14ac:dyDescent="0.25">
      <c r="A215" s="106"/>
      <c r="B215" s="430"/>
      <c r="C215" s="430"/>
      <c r="D215" s="430"/>
      <c r="E215" s="273"/>
      <c r="F215" s="273"/>
      <c r="G215" s="273"/>
      <c r="H215" s="274"/>
    </row>
    <row r="216" spans="1:10" ht="21.95" customHeight="1" x14ac:dyDescent="0.25">
      <c r="A216" s="106"/>
      <c r="B216" s="88" t="s">
        <v>270</v>
      </c>
      <c r="C216" s="113"/>
      <c r="D216" s="140"/>
      <c r="E216" s="140"/>
      <c r="F216" s="140"/>
      <c r="G216" s="141"/>
      <c r="H216" s="142"/>
    </row>
    <row r="217" spans="1:10" x14ac:dyDescent="0.25">
      <c r="A217" s="106"/>
      <c r="B217" s="430" t="s">
        <v>663</v>
      </c>
      <c r="C217" s="430"/>
      <c r="D217" s="430"/>
      <c r="E217" s="273">
        <v>4000</v>
      </c>
      <c r="F217" s="273">
        <v>40</v>
      </c>
      <c r="G217" s="273"/>
      <c r="H217" s="274">
        <v>10000</v>
      </c>
    </row>
    <row r="218" spans="1:10" x14ac:dyDescent="0.25">
      <c r="A218" s="106"/>
      <c r="B218" s="438" t="s">
        <v>664</v>
      </c>
      <c r="C218" s="453"/>
      <c r="D218" s="439"/>
      <c r="E218" s="273">
        <v>4000</v>
      </c>
      <c r="F218" s="273">
        <v>40</v>
      </c>
      <c r="G218" s="273"/>
      <c r="H218" s="274">
        <v>10000</v>
      </c>
    </row>
    <row r="219" spans="1:10" x14ac:dyDescent="0.25">
      <c r="A219" s="106"/>
      <c r="B219" s="438" t="s">
        <v>665</v>
      </c>
      <c r="C219" s="453"/>
      <c r="D219" s="439"/>
      <c r="E219" s="273">
        <v>4000</v>
      </c>
      <c r="F219" s="273">
        <v>40</v>
      </c>
      <c r="G219" s="273"/>
      <c r="H219" s="274">
        <v>10000</v>
      </c>
    </row>
    <row r="220" spans="1:10" x14ac:dyDescent="0.25">
      <c r="A220" s="106"/>
      <c r="B220" s="438" t="s">
        <v>666</v>
      </c>
      <c r="C220" s="453"/>
      <c r="D220" s="439"/>
      <c r="E220" s="273">
        <v>4000</v>
      </c>
      <c r="F220" s="273">
        <v>40</v>
      </c>
      <c r="G220" s="273"/>
      <c r="H220" s="274">
        <v>10000</v>
      </c>
    </row>
    <row r="221" spans="1:10" x14ac:dyDescent="0.25">
      <c r="A221" s="106"/>
      <c r="B221" s="433" t="s">
        <v>135</v>
      </c>
      <c r="C221" s="434"/>
      <c r="D221" s="435"/>
      <c r="E221" s="273"/>
      <c r="F221" s="273"/>
      <c r="G221" s="273"/>
      <c r="H221" s="274"/>
    </row>
    <row r="222" spans="1:10" x14ac:dyDescent="0.25">
      <c r="A222" s="106"/>
      <c r="B222" s="430"/>
      <c r="C222" s="430"/>
      <c r="D222" s="430"/>
      <c r="E222" s="273"/>
      <c r="F222" s="273"/>
      <c r="G222" s="273"/>
      <c r="H222" s="274"/>
    </row>
    <row r="223" spans="1:10" x14ac:dyDescent="0.25">
      <c r="A223" s="106"/>
      <c r="B223" s="119"/>
      <c r="C223" s="119"/>
      <c r="D223" s="119"/>
      <c r="E223" s="120"/>
      <c r="F223" s="120"/>
      <c r="G223" s="120"/>
      <c r="H223" s="173"/>
    </row>
    <row r="224" spans="1:10" x14ac:dyDescent="0.25">
      <c r="A224" s="74" t="s">
        <v>117</v>
      </c>
      <c r="B224" s="118" t="s">
        <v>318</v>
      </c>
      <c r="C224" s="119"/>
      <c r="D224" s="119"/>
      <c r="E224" s="120"/>
      <c r="F224" s="120"/>
      <c r="G224" s="120"/>
      <c r="H224" s="173"/>
      <c r="J224" s="139"/>
    </row>
    <row r="225" spans="1:10" x14ac:dyDescent="0.25">
      <c r="A225" s="106"/>
      <c r="B225" s="428" t="s">
        <v>667</v>
      </c>
      <c r="C225" s="428"/>
      <c r="D225" s="428"/>
      <c r="E225" s="428"/>
      <c r="F225" s="428"/>
      <c r="G225" s="428"/>
      <c r="H225" s="429"/>
      <c r="J225" s="139"/>
    </row>
    <row r="226" spans="1:10" x14ac:dyDescent="0.25">
      <c r="A226" s="106"/>
      <c r="B226" s="428"/>
      <c r="C226" s="428"/>
      <c r="D226" s="428"/>
      <c r="E226" s="428"/>
      <c r="F226" s="428"/>
      <c r="G226" s="428"/>
      <c r="H226" s="429"/>
      <c r="J226" s="139"/>
    </row>
    <row r="227" spans="1:10" ht="15.75" thickBot="1" x14ac:dyDescent="0.3">
      <c r="A227" s="121"/>
      <c r="B227" s="174"/>
      <c r="C227" s="175"/>
      <c r="D227" s="175"/>
      <c r="E227" s="175"/>
      <c r="F227" s="175"/>
      <c r="G227" s="175"/>
      <c r="H227" s="176"/>
    </row>
    <row r="228" spans="1:10" x14ac:dyDescent="0.25">
      <c r="B228" s="138"/>
      <c r="C228" s="120"/>
      <c r="D228" s="120"/>
      <c r="E228" s="120"/>
      <c r="F228" s="120"/>
      <c r="G228" s="120"/>
      <c r="H228" s="114"/>
    </row>
  </sheetData>
  <sheetProtection algorithmName="SHA-512" hashValue="i6xxBUJWt9XijuC3HGituIIMb+sRtCUP+IU5ZwTusX0n+wQRqVS8SezS48HSsEd9As2Cg6y0ZUoKbQYq0x1X9w==" saltValue="vGS/nMMkycofNKR7vNAp7w==" spinCount="100000" sheet="1" objects="1" scenarios="1" insertRows="0"/>
  <mergeCells count="109">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50:H150"/>
    <mergeCell ref="G169:H169"/>
    <mergeCell ref="G168:H168"/>
    <mergeCell ref="G176:H176"/>
    <mergeCell ref="G175:H175"/>
    <mergeCell ref="G183:H183"/>
    <mergeCell ref="B225:H226"/>
    <mergeCell ref="G173:H173"/>
    <mergeCell ref="G174:H174"/>
    <mergeCell ref="G180:H180"/>
    <mergeCell ref="G181:H181"/>
    <mergeCell ref="B217:D217"/>
    <mergeCell ref="B212:D212"/>
    <mergeCell ref="B214:D214"/>
    <mergeCell ref="B215:D215"/>
    <mergeCell ref="A200:H200"/>
    <mergeCell ref="B201:H202"/>
    <mergeCell ref="D204:H204"/>
    <mergeCell ref="E206:H206"/>
    <mergeCell ref="B210:D210"/>
    <mergeCell ref="B211:D211"/>
    <mergeCell ref="G195:H195"/>
    <mergeCell ref="G196:H196"/>
    <mergeCell ref="B221:D221"/>
    <mergeCell ref="B220:D220"/>
    <mergeCell ref="G189:H189"/>
    <mergeCell ref="B222:D222"/>
    <mergeCell ref="B219:D219"/>
    <mergeCell ref="B218:D218"/>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s>
  <conditionalFormatting sqref="A41">
    <cfRule type="expression" dxfId="197" priority="1">
      <formula>$F$17="no"</formula>
    </cfRule>
  </conditionalFormatting>
  <conditionalFormatting sqref="A28:H32 A33:D33 A34:C35 A36:H167 A168:G169 A170:H174 A175:G176 A177:H182 A183:G183 A184:H189 A190:G191 A192:H227">
    <cfRule type="expression" dxfId="196" priority="3">
      <formula>AND($F$11="no",$F$13="no",$F$15="no",$F$20="no")</formula>
    </cfRule>
  </conditionalFormatting>
  <conditionalFormatting sqref="A64:H126 A172:H174 A175:G176 A177:H182 A183:G183 A184:H189 A190:G191 A192:H192">
    <cfRule type="expression" dxfId="195" priority="7">
      <formula>$F$17="no"</formula>
    </cfRule>
  </conditionalFormatting>
  <conditionalFormatting sqref="B165:H167">
    <cfRule type="expression" dxfId="194" priority="21">
      <formula>$F$15="no"</formula>
    </cfRule>
  </conditionalFormatting>
  <conditionalFormatting sqref="B172:H174">
    <cfRule type="expression" dxfId="193" priority="20">
      <formula>$F$15="no"</formula>
    </cfRule>
  </conditionalFormatting>
  <conditionalFormatting sqref="C165">
    <cfRule type="expression" dxfId="192" priority="5">
      <formula>$F$17="no"</formula>
    </cfRule>
  </conditionalFormatting>
  <conditionalFormatting sqref="C194">
    <cfRule type="expression" dxfId="191" priority="2">
      <formula>$F$17="no"</formula>
    </cfRule>
  </conditionalFormatting>
  <conditionalFormatting sqref="E43:E49 E51:E58 E60:E63 E73:E79 E81:E84 E94:E100 E102:E105 E115:E121 E123:E126 B147:H154 E217:E222">
    <cfRule type="expression" dxfId="190" priority="32">
      <formula>$F$11="no"</formula>
    </cfRule>
  </conditionalFormatting>
  <conditionalFormatting sqref="E66:E71">
    <cfRule type="expression" dxfId="189" priority="19">
      <formula>$F$11="no"</formula>
    </cfRule>
  </conditionalFormatting>
  <conditionalFormatting sqref="E87:E92">
    <cfRule type="expression" dxfId="188" priority="15">
      <formula>$F$11="no"</formula>
    </cfRule>
  </conditionalFormatting>
  <conditionalFormatting sqref="E108:E113">
    <cfRule type="expression" dxfId="187" priority="11">
      <formula>$F$11="no"</formula>
    </cfRule>
  </conditionalFormatting>
  <conditionalFormatting sqref="E210:E215">
    <cfRule type="expression" dxfId="186" priority="28">
      <formula>$F$11="no"</formula>
    </cfRule>
  </conditionalFormatting>
  <conditionalFormatting sqref="F43:F49 F51:F58 F60:F63 F73:F79 F81:F84 F94:F100 F102:F105 F115:F121 F123:F126 B156:H163 F217:F222">
    <cfRule type="expression" dxfId="185" priority="31">
      <formula>$F$13="no"</formula>
    </cfRule>
  </conditionalFormatting>
  <conditionalFormatting sqref="F66:F71">
    <cfRule type="expression" dxfId="184" priority="18">
      <formula>$F$13="no"</formula>
    </cfRule>
  </conditionalFormatting>
  <conditionalFormatting sqref="F87:F92">
    <cfRule type="expression" dxfId="183" priority="14">
      <formula>$F$13="no"</formula>
    </cfRule>
  </conditionalFormatting>
  <conditionalFormatting sqref="F108:F113">
    <cfRule type="expression" dxfId="182" priority="10">
      <formula>$F$13="no"</formula>
    </cfRule>
  </conditionalFormatting>
  <conditionalFormatting sqref="F210:F215">
    <cfRule type="expression" dxfId="181" priority="27">
      <formula>$F$13="no"</formula>
    </cfRule>
  </conditionalFormatting>
  <conditionalFormatting sqref="G43:G49 G51:G58 G60:G63 G73:G79 G81:G84 G94:G100 G102:G105 G115:G121 G123:G126 B168:G169 B170:H170 B175:G176 B177:H177 B179:H182 B183:G183 B184:H184 B186:H189 B190:G191 B192:H192 G217:G222">
    <cfRule type="expression" dxfId="180" priority="30">
      <formula>$F$15="no"</formula>
    </cfRule>
  </conditionalFormatting>
  <conditionalFormatting sqref="G66:G71">
    <cfRule type="expression" dxfId="179" priority="17">
      <formula>$F$15="no"</formula>
    </cfRule>
  </conditionalFormatting>
  <conditionalFormatting sqref="G87:G92">
    <cfRule type="expression" dxfId="178" priority="13">
      <formula>$F$15="no"</formula>
    </cfRule>
  </conditionalFormatting>
  <conditionalFormatting sqref="G108:G113">
    <cfRule type="expression" dxfId="177" priority="9">
      <formula>$F$15="no"</formula>
    </cfRule>
  </conditionalFormatting>
  <conditionalFormatting sqref="G210:G215">
    <cfRule type="expression" dxfId="176" priority="26">
      <formula>$F$15="no"</formula>
    </cfRule>
  </conditionalFormatting>
  <conditionalFormatting sqref="H43:H49 H51:H58 H60:H63 H73:H79 H81:H84 H94:H100 H102:H105 H115:H121 H123:H126 B194:H197 H217:H222">
    <cfRule type="expression" dxfId="175" priority="29">
      <formula>$F$20="no"</formula>
    </cfRule>
  </conditionalFormatting>
  <conditionalFormatting sqref="H66:H71">
    <cfRule type="expression" dxfId="174" priority="16">
      <formula>$F$20="no"</formula>
    </cfRule>
  </conditionalFormatting>
  <conditionalFormatting sqref="H87:H92">
    <cfRule type="expression" dxfId="173" priority="12">
      <formula>$F$20="no"</formula>
    </cfRule>
  </conditionalFormatting>
  <conditionalFormatting sqref="H108:H113">
    <cfRule type="expression" dxfId="172" priority="8">
      <formula>$F$20="no"</formula>
    </cfRule>
  </conditionalFormatting>
  <conditionalFormatting sqref="H210:H215">
    <cfRule type="expression" dxfId="171"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38"/>
  <sheetViews>
    <sheetView showGridLines="0" zoomScaleNormal="100" workbookViewId="0">
      <selection activeCell="N23" sqref="N23"/>
    </sheetView>
  </sheetViews>
  <sheetFormatPr defaultColWidth="9.140625" defaultRowHeight="15" x14ac:dyDescent="0.25"/>
  <cols>
    <col min="1" max="1" width="3" style="44" customWidth="1"/>
    <col min="2" max="2" width="14.140625" style="44" customWidth="1"/>
    <col min="3" max="3" width="42.42578125" style="44" customWidth="1"/>
    <col min="4" max="7" width="17.28515625" style="44" customWidth="1"/>
    <col min="8" max="8" width="22.5703125" style="44" customWidth="1"/>
    <col min="9" max="9" width="2.570312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449</v>
      </c>
    </row>
    <row r="5" spans="1:8" x14ac:dyDescent="0.25">
      <c r="A5" s="50" t="s">
        <v>0</v>
      </c>
      <c r="C5" s="51" t="str">
        <f>'Cover and Instructions'!$D$4</f>
        <v>Anthem</v>
      </c>
      <c r="D5" s="51"/>
      <c r="E5" s="51"/>
      <c r="F5" s="51"/>
      <c r="G5" s="51"/>
    </row>
    <row r="6" spans="1:8" x14ac:dyDescent="0.25">
      <c r="A6" s="50" t="s">
        <v>473</v>
      </c>
      <c r="C6" s="51" t="str">
        <f>'Cover and Instructions'!D5</f>
        <v>Anthem SILVER</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368</v>
      </c>
      <c r="C11" s="60"/>
      <c r="D11" s="60"/>
      <c r="E11" s="60"/>
      <c r="F11" s="129" t="s">
        <v>353</v>
      </c>
      <c r="G11" s="65" t="str">
        <f>IF(F11="yes","  Complete Section 1 and Section 2","")</f>
        <v xml:space="preserve">  Complete Section 1 and Section 2</v>
      </c>
      <c r="H11" s="61"/>
    </row>
    <row r="12" spans="1:8" ht="6" customHeight="1" x14ac:dyDescent="0.25">
      <c r="A12" s="62"/>
      <c r="B12" s="63"/>
      <c r="C12" s="60"/>
      <c r="D12" s="60"/>
      <c r="E12" s="60"/>
      <c r="F12" s="60"/>
      <c r="G12" s="65"/>
      <c r="H12" s="61"/>
    </row>
    <row r="13" spans="1:8" x14ac:dyDescent="0.25">
      <c r="A13" s="62" t="s">
        <v>355</v>
      </c>
      <c r="B13" s="63" t="s">
        <v>369</v>
      </c>
      <c r="C13" s="60"/>
      <c r="D13" s="60"/>
      <c r="E13" s="60"/>
      <c r="F13" s="129" t="s">
        <v>353</v>
      </c>
      <c r="G13" s="65" t="str">
        <f>IF(F13="yes","  Complete Section 1 and Section 2","")</f>
        <v xml:space="preserve">  Complete Section 1 and Section 2</v>
      </c>
      <c r="H13" s="61"/>
    </row>
    <row r="14" spans="1:8" ht="6" customHeight="1" x14ac:dyDescent="0.25">
      <c r="A14" s="62"/>
      <c r="B14" s="63"/>
      <c r="C14" s="60"/>
      <c r="D14" s="60"/>
      <c r="E14" s="60"/>
      <c r="F14" s="60"/>
      <c r="G14" s="65"/>
      <c r="H14" s="61"/>
    </row>
    <row r="15" spans="1:8" x14ac:dyDescent="0.25">
      <c r="A15" s="62" t="s">
        <v>360</v>
      </c>
      <c r="B15" s="63" t="s">
        <v>370</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440" t="s">
        <v>466</v>
      </c>
      <c r="C17" s="440"/>
      <c r="D17" s="440"/>
      <c r="E17" s="440"/>
      <c r="F17" s="129" t="s">
        <v>354</v>
      </c>
      <c r="G17" s="65" t="str">
        <f>IF(F17="yes","  Report each income level in separate tiers in Section 1 and Section 2","")</f>
        <v/>
      </c>
      <c r="H17" s="61"/>
    </row>
    <row r="18" spans="1:10" x14ac:dyDescent="0.25">
      <c r="A18" s="62"/>
      <c r="B18" s="440"/>
      <c r="C18" s="440"/>
      <c r="D18" s="440"/>
      <c r="E18" s="440"/>
      <c r="F18" s="131"/>
      <c r="G18" s="65"/>
      <c r="H18" s="61"/>
    </row>
    <row r="19" spans="1:10" ht="6" customHeight="1" x14ac:dyDescent="0.25">
      <c r="A19" s="62"/>
      <c r="B19" s="63"/>
      <c r="C19" s="60"/>
      <c r="D19" s="60"/>
      <c r="E19" s="60"/>
      <c r="F19" s="60"/>
      <c r="G19" s="65"/>
      <c r="H19" s="61"/>
    </row>
    <row r="20" spans="1:10" x14ac:dyDescent="0.25">
      <c r="A20" s="62" t="s">
        <v>460</v>
      </c>
      <c r="B20" s="63" t="s">
        <v>371</v>
      </c>
      <c r="C20" s="60"/>
      <c r="D20" s="60"/>
      <c r="E20" s="60"/>
      <c r="F20" s="129" t="s">
        <v>353</v>
      </c>
      <c r="G20" s="65" t="str">
        <f>IF(F20="yes","  Complete Section 1 and Section 2","")</f>
        <v xml:space="preserve">  Complete Section 1 and Section 2</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49" t="s">
        <v>635</v>
      </c>
      <c r="C24" s="449"/>
      <c r="D24" s="449"/>
      <c r="E24" s="449"/>
      <c r="F24" s="449"/>
      <c r="G24" s="449"/>
      <c r="H24" s="130"/>
      <c r="J24" s="132"/>
    </row>
    <row r="25" spans="1:10" x14ac:dyDescent="0.25">
      <c r="A25" s="62"/>
      <c r="B25" s="450"/>
      <c r="C25" s="450"/>
      <c r="D25" s="450"/>
      <c r="E25" s="450"/>
      <c r="F25" s="450"/>
      <c r="G25" s="450"/>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17" t="s">
        <v>373</v>
      </c>
      <c r="B28" s="418"/>
      <c r="C28" s="418"/>
      <c r="D28" s="418"/>
      <c r="E28" s="418"/>
      <c r="F28" s="418"/>
      <c r="G28" s="418"/>
      <c r="H28" s="419"/>
    </row>
    <row r="29" spans="1:10" x14ac:dyDescent="0.25">
      <c r="A29" s="74" t="s">
        <v>112</v>
      </c>
      <c r="B29" s="443" t="s">
        <v>350</v>
      </c>
      <c r="C29" s="443"/>
      <c r="D29" s="443"/>
      <c r="E29" s="443"/>
      <c r="F29" s="443"/>
      <c r="G29" s="443"/>
      <c r="H29" s="444"/>
    </row>
    <row r="30" spans="1:10" x14ac:dyDescent="0.25">
      <c r="A30" s="74"/>
      <c r="B30" s="445"/>
      <c r="C30" s="445"/>
      <c r="D30" s="445"/>
      <c r="E30" s="445"/>
      <c r="F30" s="445"/>
      <c r="G30" s="445"/>
      <c r="H30" s="446"/>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51" t="s">
        <v>658</v>
      </c>
      <c r="E33" s="451"/>
      <c r="F33" s="451"/>
      <c r="G33" s="451"/>
      <c r="H33" s="452"/>
    </row>
    <row r="34" spans="1:10" ht="15" customHeight="1" x14ac:dyDescent="0.25">
      <c r="A34" s="74"/>
      <c r="B34" s="50"/>
      <c r="D34" s="451"/>
      <c r="E34" s="451"/>
      <c r="F34" s="451"/>
      <c r="G34" s="451"/>
      <c r="H34" s="452"/>
    </row>
    <row r="35" spans="1:10" x14ac:dyDescent="0.25">
      <c r="A35" s="74"/>
      <c r="B35" s="50"/>
      <c r="D35" s="451"/>
      <c r="E35" s="451"/>
      <c r="F35" s="451"/>
      <c r="G35" s="451"/>
      <c r="H35" s="452"/>
    </row>
    <row r="36" spans="1:10" x14ac:dyDescent="0.25">
      <c r="A36" s="74"/>
      <c r="C36" s="78"/>
      <c r="D36" s="78"/>
      <c r="E36" s="78"/>
      <c r="F36" s="78"/>
      <c r="G36" s="78"/>
      <c r="H36" s="79"/>
    </row>
    <row r="37" spans="1:10" ht="15" customHeight="1" x14ac:dyDescent="0.25">
      <c r="A37" s="106"/>
      <c r="B37" s="78"/>
      <c r="C37" s="78"/>
      <c r="D37" s="78"/>
      <c r="E37" s="447" t="s">
        <v>272</v>
      </c>
      <c r="F37" s="447"/>
      <c r="G37" s="447"/>
      <c r="H37" s="448"/>
    </row>
    <row r="38" spans="1:10" x14ac:dyDescent="0.25">
      <c r="A38" s="106"/>
      <c r="E38" s="80" t="s">
        <v>140</v>
      </c>
      <c r="F38" s="80" t="s">
        <v>140</v>
      </c>
      <c r="G38" s="80" t="s">
        <v>140</v>
      </c>
      <c r="H38" s="81" t="s">
        <v>140</v>
      </c>
    </row>
    <row r="39" spans="1:10" x14ac:dyDescent="0.25">
      <c r="A39" s="106"/>
      <c r="B39" s="80"/>
      <c r="C39" s="80"/>
      <c r="D39" s="80" t="s">
        <v>146</v>
      </c>
      <c r="E39" s="80" t="s">
        <v>143</v>
      </c>
      <c r="F39" s="80" t="s">
        <v>143</v>
      </c>
      <c r="G39" s="80" t="s">
        <v>143</v>
      </c>
      <c r="H39" s="81" t="s">
        <v>143</v>
      </c>
      <c r="J39" s="177"/>
    </row>
    <row r="40" spans="1:10" x14ac:dyDescent="0.25">
      <c r="A40" s="106"/>
      <c r="B40" s="82" t="s">
        <v>173</v>
      </c>
      <c r="C40" s="83"/>
      <c r="D40" s="83" t="s">
        <v>140</v>
      </c>
      <c r="E40" s="83" t="s">
        <v>332</v>
      </c>
      <c r="F40" s="83" t="s">
        <v>130</v>
      </c>
      <c r="G40" s="83" t="s">
        <v>267</v>
      </c>
      <c r="H40" s="135" t="s">
        <v>268</v>
      </c>
      <c r="J40" s="178"/>
    </row>
    <row r="41" spans="1:10" x14ac:dyDescent="0.25">
      <c r="A41" s="137" t="s">
        <v>443</v>
      </c>
      <c r="B41" s="138"/>
      <c r="C41" s="80"/>
      <c r="D41" s="80"/>
      <c r="E41" s="80"/>
      <c r="F41" s="80"/>
      <c r="G41" s="80"/>
      <c r="H41" s="81"/>
      <c r="J41" s="178"/>
    </row>
    <row r="42" spans="1:10" ht="21.95" customHeight="1" x14ac:dyDescent="0.25">
      <c r="A42" s="106"/>
      <c r="B42" s="88" t="s">
        <v>269</v>
      </c>
      <c r="C42" s="80"/>
      <c r="D42" s="80"/>
      <c r="E42" s="80"/>
      <c r="F42" s="80"/>
      <c r="G42" s="80"/>
      <c r="H42" s="81"/>
    </row>
    <row r="43" spans="1:10" ht="15" customHeight="1" x14ac:dyDescent="0.25">
      <c r="A43" s="106"/>
      <c r="B43" s="430" t="s">
        <v>668</v>
      </c>
      <c r="C43" s="430"/>
      <c r="D43" s="262">
        <v>6422233.0395698464</v>
      </c>
      <c r="E43" s="263">
        <v>6422233.0395698464</v>
      </c>
      <c r="F43" s="263">
        <v>6422233.0395698464</v>
      </c>
      <c r="G43" s="264"/>
      <c r="H43" s="265">
        <v>6422233.0395698464</v>
      </c>
    </row>
    <row r="44" spans="1:10" ht="15" customHeight="1" x14ac:dyDescent="0.25">
      <c r="A44" s="106"/>
      <c r="B44" s="438" t="s">
        <v>669</v>
      </c>
      <c r="C44" s="439"/>
      <c r="D44" s="262">
        <v>648279.62239459867</v>
      </c>
      <c r="E44" s="263">
        <v>648279.62239459867</v>
      </c>
      <c r="F44" s="263">
        <v>648279.62239459867</v>
      </c>
      <c r="G44" s="264"/>
      <c r="H44" s="265">
        <v>648279.62239459867</v>
      </c>
    </row>
    <row r="45" spans="1:10" ht="15" customHeight="1" x14ac:dyDescent="0.25">
      <c r="A45" s="106"/>
      <c r="B45" s="438" t="s">
        <v>670</v>
      </c>
      <c r="C45" s="439"/>
      <c r="D45" s="262">
        <v>7112192.363034158</v>
      </c>
      <c r="E45" s="263">
        <v>0</v>
      </c>
      <c r="F45" s="263">
        <v>0</v>
      </c>
      <c r="G45" s="264"/>
      <c r="H45" s="265">
        <v>0</v>
      </c>
    </row>
    <row r="46" spans="1:10" ht="15" customHeight="1" x14ac:dyDescent="0.25">
      <c r="A46" s="106"/>
      <c r="B46" s="438" t="s">
        <v>671</v>
      </c>
      <c r="C46" s="439"/>
      <c r="D46" s="262">
        <v>22903657.18517739</v>
      </c>
      <c r="E46" s="263">
        <v>22903657.18517739</v>
      </c>
      <c r="F46" s="263">
        <v>22903657.18517739</v>
      </c>
      <c r="G46" s="264"/>
      <c r="H46" s="265">
        <v>22903657.18517739</v>
      </c>
    </row>
    <row r="47" spans="1:10" ht="15" customHeight="1" x14ac:dyDescent="0.25">
      <c r="A47" s="106"/>
      <c r="B47" s="376" t="s">
        <v>672</v>
      </c>
      <c r="C47" s="377"/>
      <c r="D47" s="262">
        <v>1808890.0689919929</v>
      </c>
      <c r="E47" s="263">
        <v>1808890.0689919929</v>
      </c>
      <c r="F47" s="263">
        <v>1808890.0689919929</v>
      </c>
      <c r="G47" s="264"/>
      <c r="H47" s="265">
        <v>1808890.0689919929</v>
      </c>
    </row>
    <row r="48" spans="1:10" ht="15" customHeight="1" x14ac:dyDescent="0.25">
      <c r="A48" s="106"/>
      <c r="B48" s="376" t="s">
        <v>673</v>
      </c>
      <c r="C48" s="377"/>
      <c r="D48" s="262">
        <v>15228882.687183525</v>
      </c>
      <c r="E48" s="263">
        <v>15228882.687183525</v>
      </c>
      <c r="F48" s="263">
        <v>15228882.687183525</v>
      </c>
      <c r="G48" s="264"/>
      <c r="H48" s="265">
        <v>15228882.687183525</v>
      </c>
    </row>
    <row r="49" spans="1:10" ht="15" customHeight="1" x14ac:dyDescent="0.25">
      <c r="A49" s="106"/>
      <c r="B49" s="376" t="s">
        <v>674</v>
      </c>
      <c r="C49" s="377"/>
      <c r="D49" s="262">
        <v>2422848.4741907632</v>
      </c>
      <c r="E49" s="263">
        <v>2422848.4741907632</v>
      </c>
      <c r="F49" s="263">
        <v>2422848.4741907632</v>
      </c>
      <c r="G49" s="264"/>
      <c r="H49" s="265">
        <v>2422848.4741907632</v>
      </c>
    </row>
    <row r="50" spans="1:10" ht="15" customHeight="1" x14ac:dyDescent="0.25">
      <c r="A50" s="106"/>
      <c r="B50" s="433" t="s">
        <v>135</v>
      </c>
      <c r="C50" s="435"/>
      <c r="D50" s="262"/>
      <c r="E50" s="263"/>
      <c r="F50" s="263"/>
      <c r="G50" s="264"/>
      <c r="H50" s="265"/>
    </row>
    <row r="51" spans="1:10" x14ac:dyDescent="0.25">
      <c r="A51" s="106"/>
      <c r="B51" s="430"/>
      <c r="C51" s="430"/>
      <c r="D51" s="263"/>
      <c r="E51" s="263"/>
      <c r="F51" s="263"/>
      <c r="G51" s="266"/>
      <c r="H51" s="267"/>
    </row>
    <row r="52" spans="1:10" ht="21.95" customHeight="1" x14ac:dyDescent="0.25">
      <c r="A52" s="106"/>
      <c r="B52" s="88" t="s">
        <v>270</v>
      </c>
      <c r="C52" s="113"/>
      <c r="D52" s="140"/>
      <c r="E52" s="140"/>
      <c r="F52" s="140"/>
      <c r="G52" s="141"/>
      <c r="H52" s="142"/>
      <c r="J52" s="178"/>
    </row>
    <row r="53" spans="1:10" x14ac:dyDescent="0.25">
      <c r="A53" s="106"/>
      <c r="B53" s="430" t="s">
        <v>668</v>
      </c>
      <c r="C53" s="430"/>
      <c r="D53" s="263">
        <v>174064.11824436006</v>
      </c>
      <c r="E53" s="263">
        <v>174064.11824436006</v>
      </c>
      <c r="F53" s="263">
        <v>174064.11824436006</v>
      </c>
      <c r="G53" s="266"/>
      <c r="H53" s="267">
        <v>174064.11824436006</v>
      </c>
    </row>
    <row r="54" spans="1:10" x14ac:dyDescent="0.25">
      <c r="A54" s="106"/>
      <c r="B54" s="438" t="s">
        <v>669</v>
      </c>
      <c r="C54" s="439"/>
      <c r="D54" s="263">
        <v>17570.558426117244</v>
      </c>
      <c r="E54" s="263">
        <v>17570.558426117244</v>
      </c>
      <c r="F54" s="263">
        <v>17570.558426117244</v>
      </c>
      <c r="G54" s="266"/>
      <c r="H54" s="267">
        <v>17570.558426117244</v>
      </c>
    </row>
    <row r="55" spans="1:10" x14ac:dyDescent="0.25">
      <c r="A55" s="106"/>
      <c r="B55" s="438" t="s">
        <v>670</v>
      </c>
      <c r="C55" s="439"/>
      <c r="D55" s="263">
        <v>192764.33677011673</v>
      </c>
      <c r="E55" s="263">
        <v>192764.33677011673</v>
      </c>
      <c r="F55" s="263">
        <v>192764.33677011673</v>
      </c>
      <c r="G55" s="266"/>
      <c r="H55" s="267">
        <v>192764.33677011673</v>
      </c>
    </row>
    <row r="56" spans="1:10" x14ac:dyDescent="0.25">
      <c r="A56" s="106"/>
      <c r="B56" s="438" t="s">
        <v>671</v>
      </c>
      <c r="C56" s="439"/>
      <c r="D56" s="263">
        <v>620766.15220054821</v>
      </c>
      <c r="E56" s="263">
        <v>620766.15220054821</v>
      </c>
      <c r="F56" s="263">
        <v>620766.15220054821</v>
      </c>
      <c r="G56" s="266"/>
      <c r="H56" s="267">
        <v>620766.15220054821</v>
      </c>
    </row>
    <row r="57" spans="1:10" x14ac:dyDescent="0.25">
      <c r="A57" s="106"/>
      <c r="B57" s="376" t="s">
        <v>672</v>
      </c>
      <c r="C57" s="377"/>
      <c r="D57" s="263">
        <v>49027.005547771281</v>
      </c>
      <c r="E57" s="263">
        <v>49027.005547771281</v>
      </c>
      <c r="F57" s="263">
        <v>49027.005547771281</v>
      </c>
      <c r="G57" s="266"/>
      <c r="H57" s="267">
        <v>49027.005547771281</v>
      </c>
    </row>
    <row r="58" spans="1:10" x14ac:dyDescent="0.25">
      <c r="A58" s="106"/>
      <c r="B58" s="376" t="s">
        <v>673</v>
      </c>
      <c r="C58" s="377"/>
      <c r="D58" s="263">
        <v>412753.94717986573</v>
      </c>
      <c r="E58" s="263">
        <v>412753.94717986573</v>
      </c>
      <c r="F58" s="263">
        <v>412753.94717986573</v>
      </c>
      <c r="G58" s="266"/>
      <c r="H58" s="267">
        <v>412753.94717986573</v>
      </c>
    </row>
    <row r="59" spans="1:10" x14ac:dyDescent="0.25">
      <c r="A59" s="106"/>
      <c r="B59" s="376" t="s">
        <v>674</v>
      </c>
      <c r="C59" s="377"/>
      <c r="D59" s="263">
        <v>65667.343539429625</v>
      </c>
      <c r="E59" s="263">
        <v>65667.343539429625</v>
      </c>
      <c r="F59" s="263">
        <v>65667.343539429625</v>
      </c>
      <c r="G59" s="266"/>
      <c r="H59" s="267">
        <v>65667.343539429625</v>
      </c>
    </row>
    <row r="60" spans="1:10" x14ac:dyDescent="0.25">
      <c r="A60" s="106"/>
      <c r="B60" s="433" t="s">
        <v>135</v>
      </c>
      <c r="C60" s="435"/>
      <c r="D60" s="263"/>
      <c r="E60" s="263"/>
      <c r="F60" s="263"/>
      <c r="G60" s="266"/>
      <c r="H60" s="267"/>
    </row>
    <row r="61" spans="1:10" x14ac:dyDescent="0.25">
      <c r="A61" s="106"/>
      <c r="B61" s="430"/>
      <c r="C61" s="430"/>
      <c r="D61" s="263"/>
      <c r="E61" s="263"/>
      <c r="F61" s="263"/>
      <c r="G61" s="266"/>
      <c r="H61" s="267"/>
    </row>
    <row r="62" spans="1:10" x14ac:dyDescent="0.25">
      <c r="A62" s="106"/>
      <c r="B62" s="143"/>
      <c r="C62" s="120"/>
      <c r="D62" s="144">
        <f>SUM(D43:D61)</f>
        <v>58079596.902450487</v>
      </c>
      <c r="E62" s="145">
        <f>SUM(E43:E61)</f>
        <v>50967404.539416328</v>
      </c>
      <c r="F62" s="145">
        <f>SUM(F43:F61)</f>
        <v>50967404.539416328</v>
      </c>
      <c r="G62" s="144">
        <f>SUM(G43:G61)</f>
        <v>0</v>
      </c>
      <c r="H62" s="146">
        <f>SUM(H43:H61)</f>
        <v>50967404.539416328</v>
      </c>
    </row>
    <row r="63" spans="1:10" x14ac:dyDescent="0.25">
      <c r="A63" s="74" t="s">
        <v>113</v>
      </c>
      <c r="B63" s="50" t="s">
        <v>279</v>
      </c>
      <c r="C63" s="120"/>
      <c r="D63" s="147"/>
      <c r="E63" s="147"/>
      <c r="F63" s="147"/>
      <c r="G63" s="141"/>
      <c r="H63" s="142"/>
    </row>
    <row r="64" spans="1:10" x14ac:dyDescent="0.25">
      <c r="A64" s="106"/>
      <c r="C64" s="44" t="s">
        <v>265</v>
      </c>
      <c r="D64" s="144">
        <f>D62</f>
        <v>58079596.902450487</v>
      </c>
      <c r="E64" s="145">
        <f t="shared" ref="E64:H64" si="0">E62</f>
        <v>50967404.539416328</v>
      </c>
      <c r="F64" s="145">
        <f t="shared" si="0"/>
        <v>50967404.539416328</v>
      </c>
      <c r="G64" s="144">
        <f t="shared" si="0"/>
        <v>0</v>
      </c>
      <c r="H64" s="150">
        <f t="shared" si="0"/>
        <v>50967404.539416328</v>
      </c>
    </row>
    <row r="65" spans="1:10" x14ac:dyDescent="0.25">
      <c r="A65" s="106"/>
      <c r="C65" s="44" t="s">
        <v>266</v>
      </c>
      <c r="E65" s="296">
        <f>E64/D64</f>
        <v>0.87754404743924652</v>
      </c>
      <c r="F65" s="296">
        <f>F64/D64</f>
        <v>0.87754404743924652</v>
      </c>
      <c r="G65" s="296">
        <f>G64/D64</f>
        <v>0</v>
      </c>
      <c r="H65" s="297">
        <f>H64/D64</f>
        <v>0.87754404743924652</v>
      </c>
    </row>
    <row r="66" spans="1:10" x14ac:dyDescent="0.25">
      <c r="A66" s="106"/>
      <c r="C66" s="44" t="s">
        <v>280</v>
      </c>
      <c r="E66" s="92" t="str">
        <f>IF(E65&gt;=(2/3),"Yes","No")</f>
        <v>Yes</v>
      </c>
      <c r="F66" s="92" t="str">
        <f>IF(F65&gt;=(2/3),"Yes","No")</f>
        <v>Yes</v>
      </c>
      <c r="G66" s="92" t="str">
        <f>IF(G65&gt;=(2/3),"Yes","No")</f>
        <v>No</v>
      </c>
      <c r="H66" s="151" t="str">
        <f>IF(H65&gt;=(2/3),"Yes","No")</f>
        <v>Yes</v>
      </c>
    </row>
    <row r="67" spans="1:10" x14ac:dyDescent="0.25">
      <c r="A67" s="106"/>
      <c r="B67" s="84"/>
      <c r="C67" s="84"/>
      <c r="D67" s="84"/>
      <c r="E67" s="152" t="str">
        <f>IF(E66="No", "Note A", "Note B")</f>
        <v>Note B</v>
      </c>
      <c r="F67" s="152" t="str">
        <f>IF(F66="No", "Note A", "Note B")</f>
        <v>Note B</v>
      </c>
      <c r="G67" s="152" t="str">
        <f>IF(G66="No", "Note A", "Note B")</f>
        <v>Note A</v>
      </c>
      <c r="H67" s="153" t="str">
        <f>IF(H66="No", "Note A", "Note B")</f>
        <v>Note B</v>
      </c>
    </row>
    <row r="68" spans="1:10" x14ac:dyDescent="0.25">
      <c r="A68" s="137" t="s">
        <v>444</v>
      </c>
      <c r="D68" s="154"/>
      <c r="E68" s="154"/>
      <c r="F68" s="154"/>
      <c r="G68" s="154"/>
      <c r="H68" s="76"/>
    </row>
    <row r="69" spans="1:10" x14ac:dyDescent="0.25">
      <c r="A69" s="106"/>
      <c r="B69" s="88" t="s">
        <v>269</v>
      </c>
      <c r="C69" s="80"/>
      <c r="D69" s="80"/>
      <c r="E69" s="80"/>
      <c r="F69" s="80"/>
      <c r="G69" s="80"/>
      <c r="H69" s="81"/>
      <c r="J69" s="139"/>
    </row>
    <row r="70" spans="1:10" x14ac:dyDescent="0.25">
      <c r="A70" s="106"/>
      <c r="B70" s="430"/>
      <c r="C70" s="430"/>
      <c r="D70" s="262"/>
      <c r="E70" s="263"/>
      <c r="F70" s="263"/>
      <c r="G70" s="264"/>
      <c r="H70" s="265"/>
      <c r="J70" s="132"/>
    </row>
    <row r="71" spans="1:10" x14ac:dyDescent="0.25">
      <c r="A71" s="106"/>
      <c r="B71" s="438"/>
      <c r="C71" s="439"/>
      <c r="D71" s="262"/>
      <c r="E71" s="263"/>
      <c r="F71" s="263"/>
      <c r="G71" s="264"/>
      <c r="H71" s="265"/>
      <c r="J71" s="132"/>
    </row>
    <row r="72" spans="1:10" x14ac:dyDescent="0.25">
      <c r="A72" s="106"/>
      <c r="B72" s="438"/>
      <c r="C72" s="439"/>
      <c r="D72" s="262"/>
      <c r="E72" s="263"/>
      <c r="F72" s="263"/>
      <c r="G72" s="264"/>
      <c r="H72" s="265"/>
      <c r="J72" s="132"/>
    </row>
    <row r="73" spans="1:10" x14ac:dyDescent="0.25">
      <c r="A73" s="106"/>
      <c r="B73" s="438"/>
      <c r="C73" s="439"/>
      <c r="D73" s="262"/>
      <c r="E73" s="263"/>
      <c r="F73" s="263"/>
      <c r="G73" s="264"/>
      <c r="H73" s="265"/>
      <c r="J73" s="132"/>
    </row>
    <row r="74" spans="1:10" x14ac:dyDescent="0.25">
      <c r="A74" s="106"/>
      <c r="B74" s="433" t="s">
        <v>135</v>
      </c>
      <c r="C74" s="435"/>
      <c r="D74" s="262"/>
      <c r="E74" s="263"/>
      <c r="F74" s="263"/>
      <c r="G74" s="264"/>
      <c r="H74" s="265"/>
      <c r="J74" s="132"/>
    </row>
    <row r="75" spans="1:10" x14ac:dyDescent="0.25">
      <c r="A75" s="106"/>
      <c r="B75" s="430"/>
      <c r="C75" s="430"/>
      <c r="D75" s="263"/>
      <c r="E75" s="263"/>
      <c r="F75" s="263"/>
      <c r="G75" s="266"/>
      <c r="H75" s="267"/>
    </row>
    <row r="76" spans="1:10" x14ac:dyDescent="0.25">
      <c r="A76" s="106"/>
      <c r="B76" s="88" t="s">
        <v>270</v>
      </c>
      <c r="C76" s="113"/>
      <c r="D76" s="140"/>
      <c r="E76" s="140"/>
      <c r="F76" s="140"/>
      <c r="G76" s="141"/>
      <c r="H76" s="142"/>
    </row>
    <row r="77" spans="1:10" x14ac:dyDescent="0.25">
      <c r="A77" s="106"/>
      <c r="B77" s="430"/>
      <c r="C77" s="430"/>
      <c r="D77" s="263"/>
      <c r="E77" s="263"/>
      <c r="F77" s="263"/>
      <c r="G77" s="266"/>
      <c r="H77" s="267"/>
    </row>
    <row r="78" spans="1:10" x14ac:dyDescent="0.25">
      <c r="A78" s="106"/>
      <c r="B78" s="438"/>
      <c r="C78" s="439"/>
      <c r="D78" s="263"/>
      <c r="E78" s="263"/>
      <c r="F78" s="263"/>
      <c r="G78" s="266"/>
      <c r="H78" s="267"/>
    </row>
    <row r="79" spans="1:10" x14ac:dyDescent="0.25">
      <c r="A79" s="106"/>
      <c r="B79" s="438"/>
      <c r="C79" s="439"/>
      <c r="D79" s="263"/>
      <c r="E79" s="263"/>
      <c r="F79" s="263"/>
      <c r="G79" s="266"/>
      <c r="H79" s="267"/>
    </row>
    <row r="80" spans="1:10" x14ac:dyDescent="0.25">
      <c r="A80" s="106"/>
      <c r="B80" s="438"/>
      <c r="C80" s="439"/>
      <c r="D80" s="263"/>
      <c r="E80" s="263"/>
      <c r="F80" s="263"/>
      <c r="G80" s="266"/>
      <c r="H80" s="267"/>
    </row>
    <row r="81" spans="1:10" x14ac:dyDescent="0.25">
      <c r="A81" s="106"/>
      <c r="B81" s="433" t="s">
        <v>135</v>
      </c>
      <c r="C81" s="435"/>
      <c r="D81" s="263"/>
      <c r="E81" s="263"/>
      <c r="F81" s="263"/>
      <c r="G81" s="266"/>
      <c r="H81" s="267"/>
    </row>
    <row r="82" spans="1:10" x14ac:dyDescent="0.25">
      <c r="A82" s="106"/>
      <c r="B82" s="430"/>
      <c r="C82" s="430"/>
      <c r="D82" s="263"/>
      <c r="E82" s="263"/>
      <c r="F82" s="263"/>
      <c r="G82" s="266"/>
      <c r="H82" s="267"/>
    </row>
    <row r="83" spans="1:10" x14ac:dyDescent="0.25">
      <c r="A83" s="106"/>
      <c r="B83" s="143"/>
      <c r="C83" s="120"/>
      <c r="D83" s="144">
        <f>SUM(D70:D82)</f>
        <v>0</v>
      </c>
      <c r="E83" s="145">
        <f>SUM(E70:E82)</f>
        <v>0</v>
      </c>
      <c r="F83" s="145">
        <f>SUM(F70:F82)</f>
        <v>0</v>
      </c>
      <c r="G83" s="144">
        <f>SUM(G70:G82)</f>
        <v>0</v>
      </c>
      <c r="H83" s="146">
        <f>SUM(H70:H82)</f>
        <v>0</v>
      </c>
    </row>
    <row r="84" spans="1:10" x14ac:dyDescent="0.25">
      <c r="A84" s="74" t="s">
        <v>113</v>
      </c>
      <c r="B84" s="50" t="s">
        <v>279</v>
      </c>
      <c r="C84" s="120"/>
      <c r="D84" s="147"/>
      <c r="E84" s="147"/>
      <c r="F84" s="147"/>
      <c r="G84" s="141"/>
      <c r="H84" s="142"/>
    </row>
    <row r="85" spans="1:10" x14ac:dyDescent="0.25">
      <c r="A85" s="106"/>
      <c r="C85" s="44" t="s">
        <v>265</v>
      </c>
      <c r="D85" s="144">
        <f>D83</f>
        <v>0</v>
      </c>
      <c r="E85" s="145">
        <f t="shared" ref="E85:H85" si="1">E83</f>
        <v>0</v>
      </c>
      <c r="F85" s="145">
        <f t="shared" si="1"/>
        <v>0</v>
      </c>
      <c r="G85" s="144">
        <f t="shared" si="1"/>
        <v>0</v>
      </c>
      <c r="H85" s="150">
        <f t="shared" si="1"/>
        <v>0</v>
      </c>
    </row>
    <row r="86" spans="1:10" x14ac:dyDescent="0.25">
      <c r="A86" s="106"/>
      <c r="C86" s="44" t="s">
        <v>266</v>
      </c>
      <c r="E86" s="296" t="e">
        <f>E85/D85</f>
        <v>#DIV/0!</v>
      </c>
      <c r="F86" s="296" t="e">
        <f>F85/D85</f>
        <v>#DIV/0!</v>
      </c>
      <c r="G86" s="296" t="e">
        <f>G85/D85</f>
        <v>#DIV/0!</v>
      </c>
      <c r="H86" s="297" t="e">
        <f>H85/D85</f>
        <v>#DIV/0!</v>
      </c>
    </row>
    <row r="87" spans="1:10" x14ac:dyDescent="0.25">
      <c r="A87" s="106"/>
      <c r="C87" s="44" t="s">
        <v>280</v>
      </c>
      <c r="E87" s="92" t="e">
        <f>IF(E86&gt;=(2/3),"Yes","No")</f>
        <v>#DIV/0!</v>
      </c>
      <c r="F87" s="92" t="e">
        <f>IF(F86&gt;=(2/3),"Yes","No")</f>
        <v>#DIV/0!</v>
      </c>
      <c r="G87" s="92" t="e">
        <f>IF(G86&gt;=(2/3),"Yes","No")</f>
        <v>#DIV/0!</v>
      </c>
      <c r="H87" s="151" t="e">
        <f>IF(H86&gt;=(2/3),"Yes","No")</f>
        <v>#DIV/0!</v>
      </c>
    </row>
    <row r="88" spans="1:10" x14ac:dyDescent="0.25">
      <c r="A88" s="106"/>
      <c r="B88" s="84"/>
      <c r="C88" s="84"/>
      <c r="D88" s="84"/>
      <c r="E88" s="152" t="e">
        <f>IF(E87="No", "Note A", "Note B")</f>
        <v>#DIV/0!</v>
      </c>
      <c r="F88" s="152" t="e">
        <f>IF(F87="No", "Note A", "Note B")</f>
        <v>#DIV/0!</v>
      </c>
      <c r="G88" s="152" t="e">
        <f>IF(G87="No", "Note A", "Note B")</f>
        <v>#DIV/0!</v>
      </c>
      <c r="H88" s="153" t="e">
        <f>IF(H87="No", "Note A", "Note B")</f>
        <v>#DIV/0!</v>
      </c>
    </row>
    <row r="89" spans="1:10" x14ac:dyDescent="0.25">
      <c r="A89" s="137" t="s">
        <v>445</v>
      </c>
      <c r="D89" s="154"/>
      <c r="E89" s="154"/>
      <c r="F89" s="154"/>
      <c r="G89" s="154"/>
      <c r="H89" s="76"/>
    </row>
    <row r="90" spans="1:10" x14ac:dyDescent="0.25">
      <c r="A90" s="106"/>
      <c r="B90" s="88" t="s">
        <v>269</v>
      </c>
      <c r="C90" s="80"/>
      <c r="D90" s="80"/>
      <c r="E90" s="80"/>
      <c r="F90" s="80"/>
      <c r="G90" s="80"/>
      <c r="H90" s="81"/>
    </row>
    <row r="91" spans="1:10" x14ac:dyDescent="0.25">
      <c r="A91" s="106"/>
      <c r="B91" s="430"/>
      <c r="C91" s="430"/>
      <c r="D91" s="262"/>
      <c r="E91" s="263"/>
      <c r="F91" s="263"/>
      <c r="G91" s="264"/>
      <c r="H91" s="265"/>
      <c r="J91" s="139"/>
    </row>
    <row r="92" spans="1:10" x14ac:dyDescent="0.25">
      <c r="A92" s="106"/>
      <c r="B92" s="438"/>
      <c r="C92" s="439"/>
      <c r="D92" s="262"/>
      <c r="E92" s="263"/>
      <c r="F92" s="263"/>
      <c r="G92" s="264"/>
      <c r="H92" s="265"/>
      <c r="J92" s="139"/>
    </row>
    <row r="93" spans="1:10" x14ac:dyDescent="0.25">
      <c r="A93" s="106"/>
      <c r="B93" s="438"/>
      <c r="C93" s="439"/>
      <c r="D93" s="262"/>
      <c r="E93" s="263"/>
      <c r="F93" s="263"/>
      <c r="G93" s="264"/>
      <c r="H93" s="265"/>
      <c r="J93" s="139"/>
    </row>
    <row r="94" spans="1:10" x14ac:dyDescent="0.25">
      <c r="A94" s="106"/>
      <c r="B94" s="438"/>
      <c r="C94" s="439"/>
      <c r="D94" s="262"/>
      <c r="E94" s="263"/>
      <c r="F94" s="263"/>
      <c r="G94" s="264"/>
      <c r="H94" s="265"/>
      <c r="J94" s="139"/>
    </row>
    <row r="95" spans="1:10" x14ac:dyDescent="0.25">
      <c r="A95" s="106"/>
      <c r="B95" s="433" t="s">
        <v>135</v>
      </c>
      <c r="C95" s="435"/>
      <c r="D95" s="262"/>
      <c r="E95" s="263"/>
      <c r="F95" s="263"/>
      <c r="G95" s="264"/>
      <c r="H95" s="265"/>
      <c r="J95" s="139"/>
    </row>
    <row r="96" spans="1:10" x14ac:dyDescent="0.25">
      <c r="A96" s="106"/>
      <c r="B96" s="430"/>
      <c r="C96" s="430"/>
      <c r="D96" s="263"/>
      <c r="E96" s="263"/>
      <c r="F96" s="263"/>
      <c r="G96" s="266"/>
      <c r="H96" s="267"/>
    </row>
    <row r="97" spans="1:10" x14ac:dyDescent="0.25">
      <c r="A97" s="106"/>
      <c r="B97" s="88" t="s">
        <v>270</v>
      </c>
      <c r="C97" s="113"/>
      <c r="D97" s="140"/>
      <c r="E97" s="140"/>
      <c r="F97" s="140"/>
      <c r="G97" s="141"/>
      <c r="H97" s="142"/>
    </row>
    <row r="98" spans="1:10" x14ac:dyDescent="0.25">
      <c r="A98" s="106"/>
      <c r="B98" s="430"/>
      <c r="C98" s="430"/>
      <c r="D98" s="263"/>
      <c r="E98" s="263"/>
      <c r="F98" s="263"/>
      <c r="G98" s="266"/>
      <c r="H98" s="267"/>
    </row>
    <row r="99" spans="1:10" x14ac:dyDescent="0.25">
      <c r="A99" s="106"/>
      <c r="B99" s="438"/>
      <c r="C99" s="439"/>
      <c r="D99" s="263"/>
      <c r="E99" s="263"/>
      <c r="F99" s="263"/>
      <c r="G99" s="266"/>
      <c r="H99" s="267"/>
    </row>
    <row r="100" spans="1:10" x14ac:dyDescent="0.25">
      <c r="A100" s="106"/>
      <c r="B100" s="438"/>
      <c r="C100" s="439"/>
      <c r="D100" s="263"/>
      <c r="E100" s="263"/>
      <c r="F100" s="263"/>
      <c r="G100" s="266"/>
      <c r="H100" s="267"/>
    </row>
    <row r="101" spans="1:10" x14ac:dyDescent="0.25">
      <c r="A101" s="106"/>
      <c r="B101" s="438"/>
      <c r="C101" s="439"/>
      <c r="D101" s="263"/>
      <c r="E101" s="263"/>
      <c r="F101" s="263"/>
      <c r="G101" s="266"/>
      <c r="H101" s="267"/>
    </row>
    <row r="102" spans="1:10" x14ac:dyDescent="0.25">
      <c r="A102" s="106"/>
      <c r="B102" s="433" t="s">
        <v>135</v>
      </c>
      <c r="C102" s="435"/>
      <c r="D102" s="263"/>
      <c r="E102" s="263"/>
      <c r="F102" s="263"/>
      <c r="G102" s="266"/>
      <c r="H102" s="267"/>
    </row>
    <row r="103" spans="1:10" x14ac:dyDescent="0.25">
      <c r="A103" s="106"/>
      <c r="B103" s="430"/>
      <c r="C103" s="430"/>
      <c r="D103" s="263"/>
      <c r="E103" s="263"/>
      <c r="F103" s="263"/>
      <c r="G103" s="266"/>
      <c r="H103" s="267"/>
    </row>
    <row r="104" spans="1:10" x14ac:dyDescent="0.25">
      <c r="A104" s="106"/>
      <c r="B104" s="143"/>
      <c r="C104" s="120"/>
      <c r="D104" s="144">
        <f>SUM(D91:D103)</f>
        <v>0</v>
      </c>
      <c r="E104" s="145">
        <f>SUM(E91:E103)</f>
        <v>0</v>
      </c>
      <c r="F104" s="145">
        <f>SUM(F91:F103)</f>
        <v>0</v>
      </c>
      <c r="G104" s="144">
        <f>SUM(G91:G103)</f>
        <v>0</v>
      </c>
      <c r="H104" s="146">
        <f>SUM(H91:H103)</f>
        <v>0</v>
      </c>
    </row>
    <row r="105" spans="1:10" x14ac:dyDescent="0.25">
      <c r="A105" s="74" t="s">
        <v>113</v>
      </c>
      <c r="B105" s="50" t="s">
        <v>279</v>
      </c>
      <c r="C105" s="120"/>
      <c r="D105" s="147"/>
      <c r="E105" s="147"/>
      <c r="F105" s="147"/>
      <c r="G105" s="141"/>
      <c r="H105" s="142"/>
    </row>
    <row r="106" spans="1:10" x14ac:dyDescent="0.25">
      <c r="A106" s="106"/>
      <c r="C106" s="44" t="s">
        <v>265</v>
      </c>
      <c r="D106" s="144">
        <f>D104</f>
        <v>0</v>
      </c>
      <c r="E106" s="145">
        <f t="shared" ref="E106:H106" si="2">E104</f>
        <v>0</v>
      </c>
      <c r="F106" s="145">
        <f t="shared" si="2"/>
        <v>0</v>
      </c>
      <c r="G106" s="144">
        <f t="shared" si="2"/>
        <v>0</v>
      </c>
      <c r="H106" s="150">
        <f t="shared" si="2"/>
        <v>0</v>
      </c>
    </row>
    <row r="107" spans="1:10" x14ac:dyDescent="0.25">
      <c r="A107" s="106"/>
      <c r="C107" s="44" t="s">
        <v>266</v>
      </c>
      <c r="E107" s="296" t="e">
        <f>E106/D106</f>
        <v>#DIV/0!</v>
      </c>
      <c r="F107" s="296" t="e">
        <f>F106/D106</f>
        <v>#DIV/0!</v>
      </c>
      <c r="G107" s="296" t="e">
        <f>G106/D106</f>
        <v>#DIV/0!</v>
      </c>
      <c r="H107" s="297" t="e">
        <f>H106/D106</f>
        <v>#DIV/0!</v>
      </c>
    </row>
    <row r="108" spans="1:10" x14ac:dyDescent="0.25">
      <c r="A108" s="106"/>
      <c r="C108" s="44" t="s">
        <v>280</v>
      </c>
      <c r="E108" s="92" t="e">
        <f>IF(E107&gt;=(2/3),"Yes","No")</f>
        <v>#DIV/0!</v>
      </c>
      <c r="F108" s="92" t="e">
        <f>IF(F107&gt;=(2/3),"Yes","No")</f>
        <v>#DIV/0!</v>
      </c>
      <c r="G108" s="92" t="e">
        <f>IF(G107&gt;=(2/3),"Yes","No")</f>
        <v>#DIV/0!</v>
      </c>
      <c r="H108" s="151" t="e">
        <f>IF(H107&gt;=(2/3),"Yes","No")</f>
        <v>#DIV/0!</v>
      </c>
    </row>
    <row r="109" spans="1:10" x14ac:dyDescent="0.25">
      <c r="A109" s="106"/>
      <c r="B109" s="84"/>
      <c r="C109" s="84"/>
      <c r="D109" s="84"/>
      <c r="E109" s="152" t="e">
        <f>IF(E108="No", "Note A", "Note B")</f>
        <v>#DIV/0!</v>
      </c>
      <c r="F109" s="152" t="e">
        <f>IF(F108="No", "Note A", "Note B")</f>
        <v>#DIV/0!</v>
      </c>
      <c r="G109" s="152" t="e">
        <f>IF(G108="No", "Note A", "Note B")</f>
        <v>#DIV/0!</v>
      </c>
      <c r="H109" s="153" t="e">
        <f>IF(H108="No", "Note A", "Note B")</f>
        <v>#DIV/0!</v>
      </c>
    </row>
    <row r="110" spans="1:10" x14ac:dyDescent="0.25">
      <c r="A110" s="137" t="s">
        <v>446</v>
      </c>
      <c r="D110" s="154"/>
      <c r="E110" s="154"/>
      <c r="F110" s="154"/>
      <c r="G110" s="154"/>
      <c r="H110" s="76"/>
    </row>
    <row r="111" spans="1:10" x14ac:dyDescent="0.25">
      <c r="A111" s="106"/>
      <c r="B111" s="88" t="s">
        <v>269</v>
      </c>
      <c r="C111" s="80"/>
      <c r="D111" s="80"/>
      <c r="E111" s="80"/>
      <c r="F111" s="80"/>
      <c r="G111" s="80"/>
      <c r="H111" s="81"/>
    </row>
    <row r="112" spans="1:10" x14ac:dyDescent="0.25">
      <c r="A112" s="106"/>
      <c r="B112" s="430"/>
      <c r="C112" s="430"/>
      <c r="D112" s="262"/>
      <c r="E112" s="263"/>
      <c r="F112" s="263"/>
      <c r="G112" s="264"/>
      <c r="H112" s="265"/>
      <c r="J112" s="139"/>
    </row>
    <row r="113" spans="1:10" x14ac:dyDescent="0.25">
      <c r="A113" s="106"/>
      <c r="B113" s="438"/>
      <c r="C113" s="439"/>
      <c r="D113" s="262"/>
      <c r="E113" s="263"/>
      <c r="F113" s="263"/>
      <c r="G113" s="264"/>
      <c r="H113" s="265"/>
      <c r="J113" s="139"/>
    </row>
    <row r="114" spans="1:10" x14ac:dyDescent="0.25">
      <c r="A114" s="106"/>
      <c r="B114" s="438"/>
      <c r="C114" s="439"/>
      <c r="D114" s="262"/>
      <c r="E114" s="263"/>
      <c r="F114" s="263"/>
      <c r="G114" s="264"/>
      <c r="H114" s="265"/>
      <c r="J114" s="139"/>
    </row>
    <row r="115" spans="1:10" x14ac:dyDescent="0.25">
      <c r="A115" s="106"/>
      <c r="B115" s="438"/>
      <c r="C115" s="439"/>
      <c r="D115" s="262"/>
      <c r="E115" s="263"/>
      <c r="F115" s="263"/>
      <c r="G115" s="264"/>
      <c r="H115" s="265"/>
      <c r="J115" s="139"/>
    </row>
    <row r="116" spans="1:10" x14ac:dyDescent="0.25">
      <c r="A116" s="106"/>
      <c r="B116" s="433" t="s">
        <v>135</v>
      </c>
      <c r="C116" s="435"/>
      <c r="D116" s="262"/>
      <c r="E116" s="263"/>
      <c r="F116" s="263"/>
      <c r="G116" s="264"/>
      <c r="H116" s="265"/>
      <c r="J116" s="139"/>
    </row>
    <row r="117" spans="1:10" x14ac:dyDescent="0.25">
      <c r="A117" s="106"/>
      <c r="B117" s="430"/>
      <c r="C117" s="430"/>
      <c r="D117" s="263"/>
      <c r="E117" s="263"/>
      <c r="F117" s="263"/>
      <c r="G117" s="266"/>
      <c r="H117" s="267"/>
    </row>
    <row r="118" spans="1:10" x14ac:dyDescent="0.25">
      <c r="A118" s="106"/>
      <c r="B118" s="88" t="s">
        <v>270</v>
      </c>
      <c r="C118" s="113"/>
      <c r="D118" s="140"/>
      <c r="E118" s="140"/>
      <c r="F118" s="140"/>
      <c r="G118" s="141"/>
      <c r="H118" s="142"/>
    </row>
    <row r="119" spans="1:10" x14ac:dyDescent="0.25">
      <c r="A119" s="106"/>
      <c r="B119" s="430"/>
      <c r="C119" s="430"/>
      <c r="D119" s="263"/>
      <c r="E119" s="263"/>
      <c r="F119" s="263"/>
      <c r="G119" s="266"/>
      <c r="H119" s="267"/>
    </row>
    <row r="120" spans="1:10" x14ac:dyDescent="0.25">
      <c r="A120" s="106"/>
      <c r="B120" s="438"/>
      <c r="C120" s="439"/>
      <c r="D120" s="263"/>
      <c r="E120" s="263"/>
      <c r="F120" s="263"/>
      <c r="G120" s="266"/>
      <c r="H120" s="267"/>
    </row>
    <row r="121" spans="1:10" x14ac:dyDescent="0.25">
      <c r="A121" s="106"/>
      <c r="B121" s="438"/>
      <c r="C121" s="439"/>
      <c r="D121" s="263"/>
      <c r="E121" s="263"/>
      <c r="F121" s="263"/>
      <c r="G121" s="266"/>
      <c r="H121" s="267"/>
    </row>
    <row r="122" spans="1:10" x14ac:dyDescent="0.25">
      <c r="A122" s="106"/>
      <c r="B122" s="438"/>
      <c r="C122" s="439"/>
      <c r="D122" s="263"/>
      <c r="E122" s="263"/>
      <c r="F122" s="263"/>
      <c r="G122" s="266"/>
      <c r="H122" s="267"/>
    </row>
    <row r="123" spans="1:10" x14ac:dyDescent="0.25">
      <c r="A123" s="106"/>
      <c r="B123" s="433" t="s">
        <v>135</v>
      </c>
      <c r="C123" s="435"/>
      <c r="D123" s="263"/>
      <c r="E123" s="263"/>
      <c r="F123" s="263"/>
      <c r="G123" s="266"/>
      <c r="H123" s="267"/>
    </row>
    <row r="124" spans="1:10" x14ac:dyDescent="0.25">
      <c r="A124" s="106"/>
      <c r="B124" s="430"/>
      <c r="C124" s="430"/>
      <c r="D124" s="263"/>
      <c r="E124" s="263"/>
      <c r="F124" s="263"/>
      <c r="G124" s="266"/>
      <c r="H124" s="267"/>
    </row>
    <row r="125" spans="1:10" x14ac:dyDescent="0.25">
      <c r="A125" s="106"/>
      <c r="B125" s="143"/>
      <c r="C125" s="120"/>
      <c r="D125" s="144">
        <f>SUM(D112:D124)</f>
        <v>0</v>
      </c>
      <c r="E125" s="145">
        <f>SUM(E112:E124)</f>
        <v>0</v>
      </c>
      <c r="F125" s="145">
        <f>SUM(F112:F124)</f>
        <v>0</v>
      </c>
      <c r="G125" s="144">
        <f>SUM(G112:G124)</f>
        <v>0</v>
      </c>
      <c r="H125" s="146">
        <f>SUM(H112:H124)</f>
        <v>0</v>
      </c>
    </row>
    <row r="126" spans="1:10" x14ac:dyDescent="0.25">
      <c r="A126" s="74" t="s">
        <v>113</v>
      </c>
      <c r="B126" s="50" t="s">
        <v>279</v>
      </c>
      <c r="C126" s="120"/>
      <c r="D126" s="147"/>
      <c r="E126" s="147"/>
      <c r="F126" s="147"/>
      <c r="G126" s="141"/>
      <c r="H126" s="142"/>
    </row>
    <row r="127" spans="1:10" x14ac:dyDescent="0.25">
      <c r="A127" s="106"/>
      <c r="C127" s="44" t="s">
        <v>265</v>
      </c>
      <c r="D127" s="144">
        <f>D125</f>
        <v>0</v>
      </c>
      <c r="E127" s="145">
        <f t="shared" ref="E127:H127" si="3">E125</f>
        <v>0</v>
      </c>
      <c r="F127" s="145">
        <f t="shared" si="3"/>
        <v>0</v>
      </c>
      <c r="G127" s="144">
        <f t="shared" si="3"/>
        <v>0</v>
      </c>
      <c r="H127" s="150">
        <f t="shared" si="3"/>
        <v>0</v>
      </c>
    </row>
    <row r="128" spans="1:10" x14ac:dyDescent="0.25">
      <c r="A128" s="106"/>
      <c r="C128" s="44" t="s">
        <v>266</v>
      </c>
      <c r="E128" s="296" t="e">
        <f>E127/D127</f>
        <v>#DIV/0!</v>
      </c>
      <c r="F128" s="296" t="e">
        <f>F127/D127</f>
        <v>#DIV/0!</v>
      </c>
      <c r="G128" s="296" t="e">
        <f>G127/D127</f>
        <v>#DIV/0!</v>
      </c>
      <c r="H128" s="297" t="e">
        <f>H127/D127</f>
        <v>#DIV/0!</v>
      </c>
    </row>
    <row r="129" spans="1:8" x14ac:dyDescent="0.25">
      <c r="A129" s="106"/>
      <c r="C129" s="44" t="s">
        <v>280</v>
      </c>
      <c r="E129" s="92" t="e">
        <f>IF(E128&gt;=(2/3),"Yes","No")</f>
        <v>#DIV/0!</v>
      </c>
      <c r="F129" s="92" t="e">
        <f>IF(F128&gt;=(2/3),"Yes","No")</f>
        <v>#DIV/0!</v>
      </c>
      <c r="G129" s="92" t="e">
        <f>IF(G128&gt;=(2/3),"Yes","No")</f>
        <v>#DIV/0!</v>
      </c>
      <c r="H129" s="151" t="e">
        <f>IF(H128&gt;=(2/3),"Yes","No")</f>
        <v>#DIV/0!</v>
      </c>
    </row>
    <row r="130" spans="1:8" x14ac:dyDescent="0.25">
      <c r="A130" s="106"/>
      <c r="B130" s="84"/>
      <c r="C130" s="84"/>
      <c r="D130" s="84"/>
      <c r="E130" s="152" t="e">
        <f>IF(E129="No", "Note A", "Note B")</f>
        <v>#DIV/0!</v>
      </c>
      <c r="F130" s="152" t="e">
        <f>IF(F129="No", "Note A", "Note B")</f>
        <v>#DIV/0!</v>
      </c>
      <c r="G130" s="152" t="e">
        <f>IF(G129="No", "Note A", "Note B")</f>
        <v>#DIV/0!</v>
      </c>
      <c r="H130" s="153" t="e">
        <f>IF(H129="No", "Note A", "Note B")</f>
        <v>#DIV/0!</v>
      </c>
    </row>
    <row r="131" spans="1:8" x14ac:dyDescent="0.25">
      <c r="A131" s="106"/>
      <c r="D131" s="154"/>
      <c r="E131" s="154"/>
      <c r="F131" s="154"/>
      <c r="G131" s="154"/>
      <c r="H131" s="76"/>
    </row>
    <row r="132" spans="1:8" ht="15" customHeight="1" x14ac:dyDescent="0.25">
      <c r="A132" s="106"/>
      <c r="B132" s="155" t="s">
        <v>273</v>
      </c>
      <c r="C132" s="143" t="s">
        <v>299</v>
      </c>
      <c r="D132" s="143"/>
      <c r="E132" s="143"/>
      <c r="F132" s="143"/>
      <c r="G132" s="143"/>
      <c r="H132" s="156"/>
    </row>
    <row r="133" spans="1:8" ht="15" customHeight="1" x14ac:dyDescent="0.25">
      <c r="A133" s="106"/>
      <c r="B133" s="155" t="s">
        <v>274</v>
      </c>
      <c r="C133" s="456" t="s">
        <v>333</v>
      </c>
      <c r="D133" s="456"/>
      <c r="E133" s="456"/>
      <c r="F133" s="456"/>
      <c r="G133" s="456"/>
      <c r="H133" s="457"/>
    </row>
    <row r="134" spans="1:8" x14ac:dyDescent="0.25">
      <c r="A134" s="106"/>
      <c r="B134" s="157"/>
      <c r="C134" s="456"/>
      <c r="D134" s="456"/>
      <c r="E134" s="456"/>
      <c r="F134" s="456"/>
      <c r="G134" s="456"/>
      <c r="H134" s="457"/>
    </row>
    <row r="135" spans="1:8" x14ac:dyDescent="0.25">
      <c r="A135" s="106"/>
      <c r="E135" s="92"/>
      <c r="F135" s="92"/>
      <c r="G135" s="92"/>
      <c r="H135" s="151"/>
    </row>
    <row r="136" spans="1:8" x14ac:dyDescent="0.25">
      <c r="A136" s="74" t="s">
        <v>114</v>
      </c>
      <c r="B136" s="50" t="s">
        <v>275</v>
      </c>
      <c r="E136" s="92"/>
      <c r="F136" s="92"/>
      <c r="G136" s="92"/>
      <c r="H136" s="151"/>
    </row>
    <row r="137" spans="1:8" x14ac:dyDescent="0.25">
      <c r="A137" s="106"/>
      <c r="B137" s="445" t="s">
        <v>283</v>
      </c>
      <c r="C137" s="445"/>
      <c r="D137" s="445"/>
      <c r="E137" s="445"/>
      <c r="F137" s="445"/>
      <c r="G137" s="445"/>
      <c r="H137" s="446"/>
    </row>
    <row r="138" spans="1:8" x14ac:dyDescent="0.25">
      <c r="A138" s="74"/>
      <c r="B138" s="445"/>
      <c r="C138" s="445"/>
      <c r="D138" s="445"/>
      <c r="E138" s="445"/>
      <c r="F138" s="445"/>
      <c r="G138" s="445"/>
      <c r="H138" s="446"/>
    </row>
    <row r="139" spans="1:8" x14ac:dyDescent="0.25">
      <c r="A139" s="74"/>
      <c r="B139" s="445"/>
      <c r="C139" s="445"/>
      <c r="D139" s="445"/>
      <c r="E139" s="445"/>
      <c r="F139" s="445"/>
      <c r="G139" s="445"/>
      <c r="H139" s="446"/>
    </row>
    <row r="140" spans="1:8" x14ac:dyDescent="0.25">
      <c r="A140" s="74"/>
      <c r="E140" s="92"/>
      <c r="F140" s="92"/>
      <c r="G140" s="92"/>
      <c r="H140" s="151"/>
    </row>
    <row r="141" spans="1:8" x14ac:dyDescent="0.25">
      <c r="A141" s="74"/>
      <c r="B141" s="445" t="s">
        <v>316</v>
      </c>
      <c r="C141" s="445"/>
      <c r="D141" s="445"/>
      <c r="E141" s="445"/>
      <c r="F141" s="445"/>
      <c r="G141" s="445"/>
      <c r="H141" s="446"/>
    </row>
    <row r="142" spans="1:8" x14ac:dyDescent="0.25">
      <c r="A142" s="74"/>
      <c r="B142" s="445"/>
      <c r="C142" s="445"/>
      <c r="D142" s="445"/>
      <c r="E142" s="445"/>
      <c r="F142" s="445"/>
      <c r="G142" s="445"/>
      <c r="H142" s="446"/>
    </row>
    <row r="143" spans="1:8" x14ac:dyDescent="0.25">
      <c r="A143" s="74"/>
      <c r="B143" s="445"/>
      <c r="C143" s="445"/>
      <c r="D143" s="445"/>
      <c r="E143" s="445"/>
      <c r="F143" s="445"/>
      <c r="G143" s="445"/>
      <c r="H143" s="446"/>
    </row>
    <row r="144" spans="1:8" x14ac:dyDescent="0.25">
      <c r="A144" s="74"/>
      <c r="B144" s="445"/>
      <c r="C144" s="445"/>
      <c r="D144" s="445"/>
      <c r="E144" s="445"/>
      <c r="F144" s="445"/>
      <c r="G144" s="445"/>
      <c r="H144" s="446"/>
    </row>
    <row r="145" spans="1:8" x14ac:dyDescent="0.25">
      <c r="A145" s="74"/>
      <c r="B145" s="445"/>
      <c r="C145" s="445"/>
      <c r="D145" s="445"/>
      <c r="E145" s="445"/>
      <c r="F145" s="445"/>
      <c r="G145" s="445"/>
      <c r="H145" s="446"/>
    </row>
    <row r="146" spans="1:8" x14ac:dyDescent="0.25">
      <c r="A146" s="74"/>
      <c r="E146" s="92"/>
      <c r="F146" s="92"/>
      <c r="G146" s="92"/>
      <c r="H146" s="151"/>
    </row>
    <row r="147" spans="1:8" x14ac:dyDescent="0.25">
      <c r="A147" s="74"/>
      <c r="B147" s="50" t="s">
        <v>395</v>
      </c>
      <c r="D147" s="431" t="s">
        <v>658</v>
      </c>
      <c r="E147" s="431"/>
      <c r="F147" s="431"/>
      <c r="G147" s="431"/>
      <c r="H147" s="432"/>
    </row>
    <row r="148" spans="1:8" x14ac:dyDescent="0.25">
      <c r="A148" s="74"/>
      <c r="D148" s="78"/>
      <c r="E148" s="158"/>
      <c r="F148" s="158"/>
      <c r="G148" s="158"/>
      <c r="H148" s="159"/>
    </row>
    <row r="149" spans="1:8" x14ac:dyDescent="0.25">
      <c r="A149" s="74"/>
      <c r="D149" s="78" t="s">
        <v>284</v>
      </c>
      <c r="E149" s="158" t="s">
        <v>277</v>
      </c>
      <c r="F149" s="158" t="s">
        <v>282</v>
      </c>
      <c r="G149" s="158"/>
      <c r="H149" s="159"/>
    </row>
    <row r="150" spans="1:8" x14ac:dyDescent="0.25">
      <c r="A150" s="74"/>
      <c r="B150" s="160" t="s">
        <v>276</v>
      </c>
      <c r="C150" s="84"/>
      <c r="D150" s="161" t="s">
        <v>285</v>
      </c>
      <c r="E150" s="162" t="s">
        <v>278</v>
      </c>
      <c r="F150" s="162" t="s">
        <v>281</v>
      </c>
      <c r="G150" s="460" t="s">
        <v>286</v>
      </c>
      <c r="H150" s="461"/>
    </row>
    <row r="151" spans="1:8" x14ac:dyDescent="0.25">
      <c r="A151" s="74"/>
      <c r="B151" s="44" t="s">
        <v>461</v>
      </c>
      <c r="C151" s="44" t="s">
        <v>332</v>
      </c>
      <c r="E151" s="92"/>
      <c r="G151" s="92"/>
      <c r="H151" s="151"/>
    </row>
    <row r="152" spans="1:8" x14ac:dyDescent="0.25">
      <c r="A152" s="74"/>
      <c r="C152" s="163" t="str">
        <f>IF(E66="Yes", "Complete Analysis", "N/A - Do Not Complete")</f>
        <v>Complete Analysis</v>
      </c>
      <c r="D152" s="284">
        <v>2000</v>
      </c>
      <c r="E152" s="263">
        <v>49434791.077508114</v>
      </c>
      <c r="F152" s="91">
        <f>E152/E158</f>
        <v>1</v>
      </c>
      <c r="G152" s="454">
        <v>2000</v>
      </c>
      <c r="H152" s="455"/>
    </row>
    <row r="153" spans="1:8" x14ac:dyDescent="0.25">
      <c r="A153" s="74"/>
      <c r="D153" s="284"/>
      <c r="E153" s="263"/>
      <c r="F153" s="91">
        <f>E153/E158</f>
        <v>0</v>
      </c>
      <c r="G153" s="454"/>
      <c r="H153" s="455"/>
    </row>
    <row r="154" spans="1:8" x14ac:dyDescent="0.25">
      <c r="A154" s="74"/>
      <c r="D154" s="284"/>
      <c r="E154" s="263"/>
      <c r="F154" s="91">
        <f>E154/E158</f>
        <v>0</v>
      </c>
      <c r="G154" s="454"/>
      <c r="H154" s="455"/>
    </row>
    <row r="155" spans="1:8" x14ac:dyDescent="0.25">
      <c r="A155" s="74"/>
      <c r="D155" s="284"/>
      <c r="E155" s="263"/>
      <c r="F155" s="91">
        <f>E155/E158</f>
        <v>0</v>
      </c>
      <c r="G155" s="454"/>
      <c r="H155" s="455"/>
    </row>
    <row r="156" spans="1:8" x14ac:dyDescent="0.25">
      <c r="A156" s="74"/>
      <c r="D156" s="284"/>
      <c r="E156" s="263"/>
      <c r="F156" s="91">
        <f>E156/E158</f>
        <v>0</v>
      </c>
      <c r="G156" s="454"/>
      <c r="H156" s="455"/>
    </row>
    <row r="157" spans="1:8" x14ac:dyDescent="0.25">
      <c r="A157" s="74"/>
      <c r="D157" s="285"/>
      <c r="E157" s="269"/>
      <c r="F157" s="91">
        <f>E157/E158</f>
        <v>0</v>
      </c>
      <c r="G157" s="458"/>
      <c r="H157" s="459"/>
    </row>
    <row r="158" spans="1:8" x14ac:dyDescent="0.25">
      <c r="A158" s="74"/>
      <c r="C158" s="164"/>
      <c r="D158" s="164" t="s">
        <v>334</v>
      </c>
      <c r="E158" s="165">
        <f>SUM(E152:E157)</f>
        <v>49434791.077508114</v>
      </c>
      <c r="F158" s="92"/>
      <c r="G158" s="166" t="s">
        <v>287</v>
      </c>
      <c r="H158" s="288">
        <v>2000</v>
      </c>
    </row>
    <row r="159" spans="1:8" x14ac:dyDescent="0.25">
      <c r="A159" s="74"/>
      <c r="E159" s="92"/>
      <c r="F159" s="92"/>
      <c r="G159" s="92"/>
      <c r="H159" s="151"/>
    </row>
    <row r="160" spans="1:8" x14ac:dyDescent="0.25">
      <c r="A160" s="74"/>
      <c r="B160" s="44" t="s">
        <v>461</v>
      </c>
      <c r="C160" s="44" t="s">
        <v>130</v>
      </c>
      <c r="E160" s="92"/>
      <c r="F160" s="92"/>
      <c r="G160" s="92"/>
      <c r="H160" s="151"/>
    </row>
    <row r="161" spans="1:10" x14ac:dyDescent="0.25">
      <c r="A161" s="74"/>
      <c r="C161" s="163" t="str">
        <f>IF(F66="Yes", "Complete Analysis", "N/A - Do Not Complete")</f>
        <v>Complete Analysis</v>
      </c>
      <c r="D161" s="284">
        <v>20</v>
      </c>
      <c r="E161" s="263">
        <v>49434791.077508114</v>
      </c>
      <c r="F161" s="91">
        <f>E161/E167</f>
        <v>1</v>
      </c>
      <c r="G161" s="454">
        <v>20</v>
      </c>
      <c r="H161" s="455"/>
    </row>
    <row r="162" spans="1:10" x14ac:dyDescent="0.25">
      <c r="A162" s="74"/>
      <c r="D162" s="284"/>
      <c r="E162" s="263"/>
      <c r="F162" s="91">
        <f>E162/E167</f>
        <v>0</v>
      </c>
      <c r="G162" s="454"/>
      <c r="H162" s="455"/>
    </row>
    <row r="163" spans="1:10" x14ac:dyDescent="0.25">
      <c r="A163" s="74"/>
      <c r="D163" s="284"/>
      <c r="E163" s="263"/>
      <c r="F163" s="91">
        <f>E163/E167</f>
        <v>0</v>
      </c>
      <c r="G163" s="454"/>
      <c r="H163" s="455"/>
    </row>
    <row r="164" spans="1:10" x14ac:dyDescent="0.25">
      <c r="A164" s="74"/>
      <c r="D164" s="284"/>
      <c r="E164" s="263"/>
      <c r="F164" s="91">
        <f>E164/E167</f>
        <v>0</v>
      </c>
      <c r="G164" s="454"/>
      <c r="H164" s="455"/>
    </row>
    <row r="165" spans="1:10" x14ac:dyDescent="0.25">
      <c r="A165" s="74"/>
      <c r="D165" s="284"/>
      <c r="E165" s="263"/>
      <c r="F165" s="91">
        <f>E165/E167</f>
        <v>0</v>
      </c>
      <c r="G165" s="454"/>
      <c r="H165" s="455"/>
    </row>
    <row r="166" spans="1:10" x14ac:dyDescent="0.25">
      <c r="A166" s="74"/>
      <c r="D166" s="285"/>
      <c r="E166" s="269"/>
      <c r="F166" s="91">
        <f>E166/E167</f>
        <v>0</v>
      </c>
      <c r="G166" s="458"/>
      <c r="H166" s="459"/>
    </row>
    <row r="167" spans="1:10" x14ac:dyDescent="0.25">
      <c r="A167" s="74"/>
      <c r="D167" s="164" t="s">
        <v>288</v>
      </c>
      <c r="E167" s="165">
        <f>SUM(E161:E166)</f>
        <v>49434791.077508114</v>
      </c>
      <c r="F167" s="92"/>
      <c r="G167" s="166" t="s">
        <v>287</v>
      </c>
      <c r="H167" s="289">
        <v>20</v>
      </c>
    </row>
    <row r="168" spans="1:10" x14ac:dyDescent="0.25">
      <c r="A168" s="74"/>
      <c r="D168" s="164"/>
      <c r="E168" s="140"/>
      <c r="F168" s="92"/>
      <c r="G168" s="166"/>
      <c r="H168" s="167"/>
    </row>
    <row r="169" spans="1:10" x14ac:dyDescent="0.25">
      <c r="A169" s="106"/>
      <c r="B169" s="44" t="s">
        <v>461</v>
      </c>
      <c r="C169" s="44" t="s">
        <v>462</v>
      </c>
      <c r="E169" s="92"/>
      <c r="F169" s="92"/>
      <c r="G169" s="92"/>
      <c r="H169" s="151"/>
      <c r="I169" s="179"/>
      <c r="J169" s="139"/>
    </row>
    <row r="170" spans="1:10" x14ac:dyDescent="0.25">
      <c r="A170" s="106"/>
      <c r="C170" s="163" t="str">
        <f>IF(G66="Yes", "Complete Analysis", "N/A - Do Not Complete")</f>
        <v>N/A - Do Not Complete</v>
      </c>
      <c r="D170" s="284"/>
      <c r="E170" s="262"/>
      <c r="F170" s="91" t="e">
        <f>E170/$E$174</f>
        <v>#DIV/0!</v>
      </c>
      <c r="G170" s="454"/>
      <c r="H170" s="455"/>
      <c r="J170" s="139"/>
    </row>
    <row r="171" spans="1:10" x14ac:dyDescent="0.25">
      <c r="A171" s="106"/>
      <c r="C171" s="163"/>
      <c r="D171" s="284"/>
      <c r="E171" s="262"/>
      <c r="F171" s="91" t="e">
        <f>E171/$E$174</f>
        <v>#DIV/0!</v>
      </c>
      <c r="G171" s="454"/>
      <c r="H171" s="455"/>
      <c r="J171" s="139"/>
    </row>
    <row r="172" spans="1:10" x14ac:dyDescent="0.25">
      <c r="A172" s="106"/>
      <c r="D172" s="286"/>
      <c r="E172" s="262"/>
      <c r="F172" s="91" t="e">
        <f>E172/$E$174</f>
        <v>#DIV/0!</v>
      </c>
      <c r="G172" s="454"/>
      <c r="H172" s="455"/>
    </row>
    <row r="173" spans="1:10" x14ac:dyDescent="0.25">
      <c r="A173" s="106"/>
      <c r="D173" s="285"/>
      <c r="E173" s="262"/>
      <c r="F173" s="91" t="e">
        <f>E173/$E$174</f>
        <v>#DIV/0!</v>
      </c>
      <c r="G173" s="458"/>
      <c r="H173" s="459"/>
    </row>
    <row r="174" spans="1:10" x14ac:dyDescent="0.25">
      <c r="A174" s="106"/>
      <c r="D174" s="164" t="s">
        <v>289</v>
      </c>
      <c r="E174" s="168">
        <f>SUM(E170:E173)</f>
        <v>0</v>
      </c>
      <c r="F174" s="92"/>
      <c r="G174" s="166" t="s">
        <v>287</v>
      </c>
      <c r="H174" s="289"/>
    </row>
    <row r="175" spans="1:10" x14ac:dyDescent="0.25">
      <c r="A175" s="106"/>
      <c r="E175" s="92"/>
      <c r="F175" s="92"/>
      <c r="G175" s="92"/>
      <c r="H175" s="151"/>
    </row>
    <row r="176" spans="1:10" x14ac:dyDescent="0.25">
      <c r="A176" s="106"/>
      <c r="B176" s="44" t="s">
        <v>461</v>
      </c>
      <c r="C176" s="44" t="s">
        <v>474</v>
      </c>
      <c r="E176" s="92"/>
      <c r="F176" s="92"/>
      <c r="G176" s="92"/>
      <c r="H176" s="151"/>
      <c r="I176" s="179"/>
      <c r="J176" s="139"/>
    </row>
    <row r="177" spans="1:11" x14ac:dyDescent="0.25">
      <c r="A177" s="106"/>
      <c r="C177" s="163" t="e">
        <f>IF(G87 ="Yes", "Complete Analysis", "N/A - Do Not Complete")</f>
        <v>#DIV/0!</v>
      </c>
      <c r="D177" s="284"/>
      <c r="E177" s="262"/>
      <c r="F177" s="91" t="e">
        <f>E177/$E$183</f>
        <v>#DIV/0!</v>
      </c>
      <c r="G177" s="454"/>
      <c r="H177" s="455"/>
      <c r="J177" s="132"/>
    </row>
    <row r="178" spans="1:11" x14ac:dyDescent="0.25">
      <c r="A178" s="106"/>
      <c r="C178" s="163"/>
      <c r="D178" s="284"/>
      <c r="E178" s="262"/>
      <c r="F178" s="91" t="e">
        <f>E178/$E$183</f>
        <v>#DIV/0!</v>
      </c>
      <c r="G178" s="454"/>
      <c r="H178" s="455"/>
      <c r="K178" s="132"/>
    </row>
    <row r="179" spans="1:11" x14ac:dyDescent="0.25">
      <c r="A179" s="106"/>
      <c r="D179" s="286"/>
      <c r="E179" s="262"/>
      <c r="F179" s="91" t="e">
        <f>E179/$E$183</f>
        <v>#DIV/0!</v>
      </c>
      <c r="G179" s="454"/>
      <c r="H179" s="455"/>
    </row>
    <row r="180" spans="1:11" x14ac:dyDescent="0.25">
      <c r="A180" s="106"/>
      <c r="D180" s="286"/>
      <c r="E180" s="262"/>
      <c r="F180" s="91" t="e">
        <f t="shared" ref="F180:F181" si="4">E180/$E$183</f>
        <v>#DIV/0!</v>
      </c>
      <c r="G180" s="454"/>
      <c r="H180" s="455"/>
    </row>
    <row r="181" spans="1:11" x14ac:dyDescent="0.25">
      <c r="A181" s="106"/>
      <c r="D181" s="286"/>
      <c r="E181" s="262"/>
      <c r="F181" s="91" t="e">
        <f t="shared" si="4"/>
        <v>#DIV/0!</v>
      </c>
      <c r="G181" s="454"/>
      <c r="H181" s="455"/>
    </row>
    <row r="182" spans="1:11" x14ac:dyDescent="0.25">
      <c r="A182" s="106"/>
      <c r="D182" s="285"/>
      <c r="E182" s="262"/>
      <c r="F182" s="91" t="e">
        <f>E182/$E$183</f>
        <v>#DIV/0!</v>
      </c>
      <c r="G182" s="458"/>
      <c r="H182" s="459"/>
    </row>
    <row r="183" spans="1:11" x14ac:dyDescent="0.25">
      <c r="A183" s="106"/>
      <c r="D183" s="164" t="s">
        <v>289</v>
      </c>
      <c r="E183" s="168">
        <f>SUM(E177:E182)</f>
        <v>0</v>
      </c>
      <c r="F183" s="92"/>
      <c r="G183" s="166" t="s">
        <v>287</v>
      </c>
      <c r="H183" s="289"/>
    </row>
    <row r="184" spans="1:11" x14ac:dyDescent="0.25">
      <c r="A184" s="106"/>
      <c r="E184" s="92"/>
      <c r="F184" s="92"/>
      <c r="G184" s="92"/>
      <c r="H184" s="151"/>
    </row>
    <row r="185" spans="1:11" x14ac:dyDescent="0.25">
      <c r="A185" s="106"/>
      <c r="B185" s="44" t="s">
        <v>461</v>
      </c>
      <c r="C185" s="44" t="s">
        <v>475</v>
      </c>
      <c r="E185" s="92"/>
      <c r="F185" s="92"/>
      <c r="G185" s="92"/>
      <c r="H185" s="151"/>
      <c r="J185" s="139"/>
    </row>
    <row r="186" spans="1:11" x14ac:dyDescent="0.25">
      <c r="A186" s="106"/>
      <c r="C186" s="163" t="e">
        <f>IF(G108="Yes", "Complete Analysis", "N/A - Do Not Complete")</f>
        <v>#DIV/0!</v>
      </c>
      <c r="D186" s="284"/>
      <c r="E186" s="262"/>
      <c r="F186" s="91" t="e">
        <f>E186/$E$193</f>
        <v>#DIV/0!</v>
      </c>
      <c r="G186" s="454"/>
      <c r="H186" s="455"/>
      <c r="J186" s="132"/>
    </row>
    <row r="187" spans="1:11" x14ac:dyDescent="0.25">
      <c r="A187" s="106"/>
      <c r="C187" s="163"/>
      <c r="D187" s="284"/>
      <c r="E187" s="262"/>
      <c r="F187" s="91" t="e">
        <f>E187/$E$193</f>
        <v>#DIV/0!</v>
      </c>
      <c r="G187" s="454"/>
      <c r="H187" s="455"/>
      <c r="K187" s="132"/>
    </row>
    <row r="188" spans="1:11" x14ac:dyDescent="0.25">
      <c r="A188" s="106"/>
      <c r="D188" s="286"/>
      <c r="E188" s="262"/>
      <c r="F188" s="91" t="e">
        <f>E188/$E$193</f>
        <v>#DIV/0!</v>
      </c>
      <c r="G188" s="454"/>
      <c r="H188" s="455"/>
    </row>
    <row r="189" spans="1:11" x14ac:dyDescent="0.25">
      <c r="A189" s="106"/>
      <c r="D189" s="286"/>
      <c r="E189" s="262"/>
      <c r="F189" s="91" t="e">
        <f t="shared" ref="F189:F191" si="5">E189/$E$193</f>
        <v>#DIV/0!</v>
      </c>
      <c r="G189" s="454"/>
      <c r="H189" s="455"/>
    </row>
    <row r="190" spans="1:11" x14ac:dyDescent="0.25">
      <c r="A190" s="106"/>
      <c r="D190" s="286"/>
      <c r="E190" s="262"/>
      <c r="F190" s="91" t="e">
        <f t="shared" si="5"/>
        <v>#DIV/0!</v>
      </c>
      <c r="G190" s="454"/>
      <c r="H190" s="455"/>
    </row>
    <row r="191" spans="1:11" x14ac:dyDescent="0.25">
      <c r="A191" s="106"/>
      <c r="D191" s="286"/>
      <c r="E191" s="262"/>
      <c r="F191" s="91" t="e">
        <f t="shared" si="5"/>
        <v>#DIV/0!</v>
      </c>
      <c r="G191" s="454"/>
      <c r="H191" s="455"/>
    </row>
    <row r="192" spans="1:11" x14ac:dyDescent="0.25">
      <c r="A192" s="106"/>
      <c r="D192" s="285"/>
      <c r="E192" s="262"/>
      <c r="F192" s="91" t="e">
        <f>E192/$E$193</f>
        <v>#DIV/0!</v>
      </c>
      <c r="G192" s="458"/>
      <c r="H192" s="459"/>
    </row>
    <row r="193" spans="1:11" x14ac:dyDescent="0.25">
      <c r="A193" s="106"/>
      <c r="D193" s="164" t="s">
        <v>289</v>
      </c>
      <c r="E193" s="168">
        <f>SUM(E186:E192)</f>
        <v>0</v>
      </c>
      <c r="F193" s="92"/>
      <c r="G193" s="166" t="s">
        <v>287</v>
      </c>
      <c r="H193" s="289"/>
    </row>
    <row r="194" spans="1:11" x14ac:dyDescent="0.25">
      <c r="A194" s="106"/>
      <c r="E194" s="180"/>
      <c r="F194" s="92"/>
      <c r="G194" s="92"/>
      <c r="H194" s="151"/>
    </row>
    <row r="195" spans="1:11" x14ac:dyDescent="0.25">
      <c r="A195" s="106"/>
      <c r="B195" s="44" t="s">
        <v>461</v>
      </c>
      <c r="C195" s="44" t="s">
        <v>476</v>
      </c>
      <c r="E195" s="92"/>
      <c r="F195" s="92"/>
      <c r="G195" s="92"/>
      <c r="H195" s="151"/>
      <c r="J195" s="139"/>
    </row>
    <row r="196" spans="1:11" x14ac:dyDescent="0.25">
      <c r="A196" s="106"/>
      <c r="C196" s="163" t="e">
        <f>IF(G129="Yes", "Complete Analysis", "N/A - Do Not Complete")</f>
        <v>#DIV/0!</v>
      </c>
      <c r="D196" s="284"/>
      <c r="E196" s="262"/>
      <c r="F196" s="91" t="e">
        <f>E196/$E$202</f>
        <v>#DIV/0!</v>
      </c>
      <c r="G196" s="454"/>
      <c r="H196" s="455"/>
      <c r="J196" s="132"/>
    </row>
    <row r="197" spans="1:11" x14ac:dyDescent="0.25">
      <c r="A197" s="106"/>
      <c r="C197" s="163"/>
      <c r="D197" s="284"/>
      <c r="E197" s="262"/>
      <c r="F197" s="91" t="e">
        <f>E197/$E$202</f>
        <v>#DIV/0!</v>
      </c>
      <c r="G197" s="454"/>
      <c r="H197" s="455"/>
      <c r="K197" s="132"/>
    </row>
    <row r="198" spans="1:11" x14ac:dyDescent="0.25">
      <c r="A198" s="106"/>
      <c r="C198" s="163"/>
      <c r="D198" s="286"/>
      <c r="E198" s="262"/>
      <c r="F198" s="91" t="e">
        <f t="shared" ref="F198:F199" si="6">E198/$E$202</f>
        <v>#DIV/0!</v>
      </c>
      <c r="G198" s="454"/>
      <c r="H198" s="455"/>
      <c r="K198" s="132"/>
    </row>
    <row r="199" spans="1:11" x14ac:dyDescent="0.25">
      <c r="A199" s="106"/>
      <c r="C199" s="163"/>
      <c r="D199" s="286"/>
      <c r="E199" s="262"/>
      <c r="F199" s="91" t="e">
        <f t="shared" si="6"/>
        <v>#DIV/0!</v>
      </c>
      <c r="G199" s="454"/>
      <c r="H199" s="455"/>
      <c r="K199" s="132"/>
    </row>
    <row r="200" spans="1:11" x14ac:dyDescent="0.25">
      <c r="A200" s="106"/>
      <c r="D200" s="286"/>
      <c r="E200" s="262"/>
      <c r="F200" s="91" t="e">
        <f>E200/$E$202</f>
        <v>#DIV/0!</v>
      </c>
      <c r="G200" s="454"/>
      <c r="H200" s="455"/>
    </row>
    <row r="201" spans="1:11" x14ac:dyDescent="0.25">
      <c r="A201" s="106"/>
      <c r="D201" s="285"/>
      <c r="E201" s="262"/>
      <c r="F201" s="91"/>
      <c r="G201" s="458"/>
      <c r="H201" s="459"/>
    </row>
    <row r="202" spans="1:11" x14ac:dyDescent="0.25">
      <c r="A202" s="106"/>
      <c r="D202" s="164" t="s">
        <v>289</v>
      </c>
      <c r="E202" s="168">
        <f>SUM(E196:E201)</f>
        <v>0</v>
      </c>
      <c r="F202" s="92"/>
      <c r="G202" s="166" t="s">
        <v>287</v>
      </c>
      <c r="H202" s="289"/>
    </row>
    <row r="203" spans="1:11" x14ac:dyDescent="0.25">
      <c r="A203" s="106"/>
      <c r="E203" s="92"/>
      <c r="F203" s="92"/>
      <c r="G203" s="92"/>
      <c r="H203" s="151"/>
    </row>
    <row r="204" spans="1:11" x14ac:dyDescent="0.25">
      <c r="A204" s="106"/>
      <c r="B204" s="44" t="s">
        <v>461</v>
      </c>
      <c r="C204" s="44" t="s">
        <v>463</v>
      </c>
      <c r="E204" s="92"/>
      <c r="F204" s="92"/>
      <c r="G204" s="92"/>
      <c r="H204" s="151"/>
    </row>
    <row r="205" spans="1:11" x14ac:dyDescent="0.25">
      <c r="A205" s="106"/>
      <c r="C205" s="163" t="str">
        <f>IF(H66="Yes", "Complete Analysis", "N/A - Do Not Complete")</f>
        <v>Complete Analysis</v>
      </c>
      <c r="D205" s="287">
        <v>5000</v>
      </c>
      <c r="E205" s="262">
        <v>49434791.077508114</v>
      </c>
      <c r="F205" s="91">
        <f>E205/E207</f>
        <v>1</v>
      </c>
      <c r="G205" s="454">
        <v>5000</v>
      </c>
      <c r="H205" s="455"/>
    </row>
    <row r="206" spans="1:11" x14ac:dyDescent="0.25">
      <c r="A206" s="106"/>
      <c r="C206" s="163"/>
      <c r="D206" s="285"/>
      <c r="E206" s="270"/>
      <c r="F206" s="91">
        <f>E206/E207</f>
        <v>0</v>
      </c>
      <c r="G206" s="458"/>
      <c r="H206" s="459"/>
    </row>
    <row r="207" spans="1:11" x14ac:dyDescent="0.25">
      <c r="A207" s="106"/>
      <c r="C207" s="163"/>
      <c r="D207" s="164" t="s">
        <v>290</v>
      </c>
      <c r="E207" s="168">
        <f>SUM(E205:E206)</f>
        <v>49434791.077508114</v>
      </c>
      <c r="F207" s="91"/>
      <c r="G207" s="166" t="s">
        <v>287</v>
      </c>
      <c r="H207" s="290">
        <v>5000</v>
      </c>
    </row>
    <row r="208" spans="1:11" ht="15.75" thickBot="1" x14ac:dyDescent="0.3">
      <c r="A208" s="121"/>
      <c r="B208" s="96"/>
      <c r="C208" s="169"/>
      <c r="D208" s="170"/>
      <c r="E208" s="170"/>
      <c r="F208" s="171"/>
      <c r="G208" s="97"/>
      <c r="H208" s="172"/>
    </row>
    <row r="209" spans="1:8" ht="15.75" thickBot="1" x14ac:dyDescent="0.3">
      <c r="C209" s="163"/>
      <c r="E209" s="140"/>
      <c r="F209" s="92"/>
      <c r="G209" s="92"/>
      <c r="H209" s="92"/>
    </row>
    <row r="210" spans="1:8" ht="16.5" thickBot="1" x14ac:dyDescent="0.3">
      <c r="A210" s="417" t="s">
        <v>372</v>
      </c>
      <c r="B210" s="418"/>
      <c r="C210" s="418"/>
      <c r="D210" s="418"/>
      <c r="E210" s="418"/>
      <c r="F210" s="418"/>
      <c r="G210" s="418"/>
      <c r="H210" s="419"/>
    </row>
    <row r="211" spans="1:8" x14ac:dyDescent="0.25">
      <c r="A211" s="74" t="s">
        <v>116</v>
      </c>
      <c r="B211" s="443" t="s">
        <v>317</v>
      </c>
      <c r="C211" s="443"/>
      <c r="D211" s="443"/>
      <c r="E211" s="443"/>
      <c r="F211" s="443"/>
      <c r="G211" s="443"/>
      <c r="H211" s="444"/>
    </row>
    <row r="212" spans="1:8" x14ac:dyDescent="0.25">
      <c r="A212" s="74"/>
      <c r="B212" s="445"/>
      <c r="C212" s="445"/>
      <c r="D212" s="445"/>
      <c r="E212" s="445"/>
      <c r="F212" s="445"/>
      <c r="G212" s="445"/>
      <c r="H212" s="446"/>
    </row>
    <row r="213" spans="1:8" x14ac:dyDescent="0.25">
      <c r="A213" s="106"/>
      <c r="H213" s="76"/>
    </row>
    <row r="214" spans="1:8" x14ac:dyDescent="0.25">
      <c r="A214" s="74"/>
      <c r="B214" s="50" t="s">
        <v>395</v>
      </c>
      <c r="D214" s="431" t="s">
        <v>662</v>
      </c>
      <c r="E214" s="431"/>
      <c r="F214" s="431"/>
      <c r="G214" s="431"/>
      <c r="H214" s="432"/>
    </row>
    <row r="215" spans="1:8" x14ac:dyDescent="0.25">
      <c r="A215" s="74"/>
      <c r="C215" s="78"/>
      <c r="D215" s="78"/>
      <c r="E215" s="78"/>
      <c r="F215" s="78"/>
      <c r="G215" s="78"/>
      <c r="H215" s="79"/>
    </row>
    <row r="216" spans="1:8" x14ac:dyDescent="0.25">
      <c r="A216" s="106"/>
      <c r="E216" s="447" t="s">
        <v>272</v>
      </c>
      <c r="F216" s="447"/>
      <c r="G216" s="447"/>
      <c r="H216" s="448"/>
    </row>
    <row r="217" spans="1:8" x14ac:dyDescent="0.25">
      <c r="A217" s="106"/>
      <c r="E217" s="80" t="s">
        <v>120</v>
      </c>
      <c r="F217" s="80" t="s">
        <v>120</v>
      </c>
      <c r="G217" s="80" t="s">
        <v>120</v>
      </c>
      <c r="H217" s="81" t="s">
        <v>120</v>
      </c>
    </row>
    <row r="218" spans="1:8" x14ac:dyDescent="0.25">
      <c r="A218" s="106"/>
      <c r="B218" s="82" t="s">
        <v>181</v>
      </c>
      <c r="C218" s="181"/>
      <c r="D218" s="84"/>
      <c r="E218" s="83" t="s">
        <v>332</v>
      </c>
      <c r="F218" s="83" t="s">
        <v>130</v>
      </c>
      <c r="G218" s="83" t="s">
        <v>267</v>
      </c>
      <c r="H218" s="135" t="s">
        <v>268</v>
      </c>
    </row>
    <row r="219" spans="1:8" ht="21.95" customHeight="1" x14ac:dyDescent="0.25">
      <c r="A219" s="106"/>
      <c r="B219" s="88" t="s">
        <v>269</v>
      </c>
      <c r="C219" s="80"/>
      <c r="D219" s="80"/>
      <c r="E219" s="80"/>
      <c r="F219" s="80"/>
      <c r="G219" s="80"/>
      <c r="H219" s="81"/>
    </row>
    <row r="220" spans="1:8" x14ac:dyDescent="0.25">
      <c r="A220" s="106"/>
      <c r="B220" s="463" t="s">
        <v>675</v>
      </c>
      <c r="C220" s="463"/>
      <c r="D220" s="463"/>
      <c r="E220" s="271">
        <v>2000</v>
      </c>
      <c r="F220" s="271">
        <v>20</v>
      </c>
      <c r="G220" s="273"/>
      <c r="H220" s="272">
        <v>5000</v>
      </c>
    </row>
    <row r="221" spans="1:8" x14ac:dyDescent="0.25">
      <c r="A221" s="106"/>
      <c r="B221" s="430" t="s">
        <v>676</v>
      </c>
      <c r="C221" s="430"/>
      <c r="D221" s="430"/>
      <c r="E221" s="273">
        <v>2000</v>
      </c>
      <c r="F221" s="273">
        <v>20</v>
      </c>
      <c r="G221" s="273"/>
      <c r="H221" s="272">
        <v>5000</v>
      </c>
    </row>
    <row r="222" spans="1:8" x14ac:dyDescent="0.25">
      <c r="A222" s="106"/>
      <c r="B222" s="430" t="s">
        <v>677</v>
      </c>
      <c r="C222" s="430"/>
      <c r="D222" s="430"/>
      <c r="E222" s="273">
        <v>2000</v>
      </c>
      <c r="F222" s="273">
        <v>20</v>
      </c>
      <c r="G222" s="273"/>
      <c r="H222" s="272">
        <v>5000</v>
      </c>
    </row>
    <row r="223" spans="1:8" x14ac:dyDescent="0.25">
      <c r="A223" s="106"/>
      <c r="B223" s="430" t="s">
        <v>678</v>
      </c>
      <c r="C223" s="430"/>
      <c r="D223" s="430"/>
      <c r="E223" s="273">
        <v>0</v>
      </c>
      <c r="F223" s="273">
        <v>0</v>
      </c>
      <c r="G223" s="273"/>
      <c r="H223" s="272">
        <v>5000</v>
      </c>
    </row>
    <row r="224" spans="1:8" x14ac:dyDescent="0.25">
      <c r="A224" s="106"/>
      <c r="B224" s="462" t="s">
        <v>135</v>
      </c>
      <c r="C224" s="462"/>
      <c r="D224" s="462"/>
      <c r="E224" s="273"/>
      <c r="F224" s="273"/>
      <c r="G224" s="273"/>
      <c r="H224" s="274"/>
    </row>
    <row r="225" spans="1:10" x14ac:dyDescent="0.25">
      <c r="A225" s="106"/>
      <c r="B225" s="430"/>
      <c r="C225" s="430"/>
      <c r="D225" s="430"/>
      <c r="E225" s="273"/>
      <c r="F225" s="273"/>
      <c r="G225" s="273"/>
      <c r="H225" s="274"/>
    </row>
    <row r="226" spans="1:10" ht="21.95" customHeight="1" x14ac:dyDescent="0.25">
      <c r="A226" s="106"/>
      <c r="B226" s="88" t="s">
        <v>270</v>
      </c>
      <c r="C226" s="113"/>
      <c r="D226" s="140"/>
      <c r="E226" s="140"/>
      <c r="F226" s="140"/>
      <c r="G226" s="141"/>
      <c r="H226" s="142"/>
    </row>
    <row r="227" spans="1:10" x14ac:dyDescent="0.25">
      <c r="A227" s="106"/>
      <c r="B227" s="430" t="s">
        <v>675</v>
      </c>
      <c r="C227" s="430"/>
      <c r="D227" s="430"/>
      <c r="E227" s="273">
        <v>4000</v>
      </c>
      <c r="F227" s="273">
        <v>40</v>
      </c>
      <c r="G227" s="273"/>
      <c r="H227" s="274">
        <v>10000</v>
      </c>
    </row>
    <row r="228" spans="1:10" x14ac:dyDescent="0.25">
      <c r="A228" s="106"/>
      <c r="B228" s="438" t="s">
        <v>676</v>
      </c>
      <c r="C228" s="453"/>
      <c r="D228" s="439"/>
      <c r="E228" s="273">
        <v>4000</v>
      </c>
      <c r="F228" s="273">
        <v>40</v>
      </c>
      <c r="G228" s="273"/>
      <c r="H228" s="274">
        <v>10000</v>
      </c>
    </row>
    <row r="229" spans="1:10" x14ac:dyDescent="0.25">
      <c r="A229" s="106"/>
      <c r="B229" s="438" t="s">
        <v>677</v>
      </c>
      <c r="C229" s="453"/>
      <c r="D229" s="439"/>
      <c r="E229" s="273">
        <v>4000</v>
      </c>
      <c r="F229" s="273">
        <v>40</v>
      </c>
      <c r="G229" s="273"/>
      <c r="H229" s="274">
        <v>10000</v>
      </c>
    </row>
    <row r="230" spans="1:10" x14ac:dyDescent="0.25">
      <c r="A230" s="106"/>
      <c r="B230" s="438" t="s">
        <v>678</v>
      </c>
      <c r="C230" s="453"/>
      <c r="D230" s="439"/>
      <c r="E230" s="273">
        <v>0</v>
      </c>
      <c r="F230" s="273">
        <v>0</v>
      </c>
      <c r="G230" s="273"/>
      <c r="H230" s="274">
        <v>10000</v>
      </c>
    </row>
    <row r="231" spans="1:10" x14ac:dyDescent="0.25">
      <c r="A231" s="106"/>
      <c r="B231" s="433" t="s">
        <v>135</v>
      </c>
      <c r="C231" s="434"/>
      <c r="D231" s="435"/>
      <c r="E231" s="273"/>
      <c r="F231" s="273"/>
      <c r="G231" s="273"/>
      <c r="H231" s="274"/>
    </row>
    <row r="232" spans="1:10" x14ac:dyDescent="0.25">
      <c r="A232" s="106"/>
      <c r="B232" s="430"/>
      <c r="C232" s="430"/>
      <c r="D232" s="430"/>
      <c r="E232" s="273"/>
      <c r="F232" s="273"/>
      <c r="G232" s="273"/>
      <c r="H232" s="274"/>
    </row>
    <row r="233" spans="1:10" x14ac:dyDescent="0.25">
      <c r="A233" s="106"/>
      <c r="B233" s="119"/>
      <c r="C233" s="119"/>
      <c r="D233" s="119"/>
      <c r="E233" s="120"/>
      <c r="F233" s="120"/>
      <c r="G233" s="120"/>
      <c r="H233" s="173"/>
    </row>
    <row r="234" spans="1:10" x14ac:dyDescent="0.25">
      <c r="A234" s="74" t="s">
        <v>117</v>
      </c>
      <c r="B234" s="118" t="s">
        <v>318</v>
      </c>
      <c r="C234" s="119"/>
      <c r="D234" s="119"/>
      <c r="E234" s="120"/>
      <c r="F234" s="120"/>
      <c r="G234" s="120"/>
      <c r="H234" s="173"/>
      <c r="J234" s="139"/>
    </row>
    <row r="235" spans="1:10" x14ac:dyDescent="0.25">
      <c r="A235" s="106"/>
      <c r="B235" s="428" t="s">
        <v>679</v>
      </c>
      <c r="C235" s="428"/>
      <c r="D235" s="428"/>
      <c r="E235" s="428"/>
      <c r="F235" s="428"/>
      <c r="G235" s="428"/>
      <c r="H235" s="429"/>
      <c r="J235" s="132"/>
    </row>
    <row r="236" spans="1:10" ht="43.15" customHeight="1" x14ac:dyDescent="0.25">
      <c r="A236" s="106"/>
      <c r="B236" s="428"/>
      <c r="C236" s="428"/>
      <c r="D236" s="428"/>
      <c r="E236" s="428"/>
      <c r="F236" s="428"/>
      <c r="G236" s="428"/>
      <c r="H236" s="429"/>
      <c r="J236" s="139"/>
    </row>
    <row r="237" spans="1:10" ht="15.75" thickBot="1" x14ac:dyDescent="0.3">
      <c r="A237" s="121"/>
      <c r="B237" s="174"/>
      <c r="C237" s="175"/>
      <c r="D237" s="175"/>
      <c r="E237" s="175"/>
      <c r="F237" s="175"/>
      <c r="G237" s="175"/>
      <c r="H237" s="176"/>
    </row>
    <row r="238" spans="1:10" x14ac:dyDescent="0.25">
      <c r="C238" s="163"/>
      <c r="E238" s="140"/>
      <c r="F238" s="92"/>
      <c r="G238" s="92"/>
      <c r="H238" s="92"/>
    </row>
  </sheetData>
  <sheetProtection algorithmName="SHA-512" hashValue="WNQPlCvm/NqliPmjJZDCYTj37C+YSQvjZ25ICyr2bfmJOru1ZeVQqtg0L0UzsZ0LHhR0+43b0+ZrXLq2bJqj8g==" saltValue="z77MWVRkEAv9idQlvk53+A==" spinCount="100000" sheet="1" objects="1" scenarios="1" insertRows="0"/>
  <mergeCells count="114">
    <mergeCell ref="G190:H190"/>
    <mergeCell ref="G189:H189"/>
    <mergeCell ref="G188:H188"/>
    <mergeCell ref="D33:H35"/>
    <mergeCell ref="B81:C81"/>
    <mergeCell ref="B120:C120"/>
    <mergeCell ref="B121:C121"/>
    <mergeCell ref="B122:C122"/>
    <mergeCell ref="B123:C123"/>
    <mergeCell ref="G162:H162"/>
    <mergeCell ref="G154:H154"/>
    <mergeCell ref="G163:H163"/>
    <mergeCell ref="G164:H164"/>
    <mergeCell ref="G155:H155"/>
    <mergeCell ref="G156:H156"/>
    <mergeCell ref="G157:H157"/>
    <mergeCell ref="G161:H161"/>
    <mergeCell ref="B71:C71"/>
    <mergeCell ref="B72:C72"/>
    <mergeCell ref="B44:C44"/>
    <mergeCell ref="B45:C45"/>
    <mergeCell ref="B124:C124"/>
    <mergeCell ref="B46:C46"/>
    <mergeCell ref="B50:C50"/>
    <mergeCell ref="B73:C73"/>
    <mergeCell ref="B74:C74"/>
    <mergeCell ref="B101:C101"/>
    <mergeCell ref="B102:C102"/>
    <mergeCell ref="B113:C113"/>
    <mergeCell ref="B114:C114"/>
    <mergeCell ref="B70:C70"/>
    <mergeCell ref="B75:C75"/>
    <mergeCell ref="B77:C77"/>
    <mergeCell ref="B82:C82"/>
    <mergeCell ref="B91:C91"/>
    <mergeCell ref="B96:C96"/>
    <mergeCell ref="B98:C98"/>
    <mergeCell ref="B103:C103"/>
    <mergeCell ref="B112:C112"/>
    <mergeCell ref="B221:D221"/>
    <mergeCell ref="C133:H134"/>
    <mergeCell ref="B137:H139"/>
    <mergeCell ref="G152:H152"/>
    <mergeCell ref="G153:H153"/>
    <mergeCell ref="G173:H173"/>
    <mergeCell ref="G172:H172"/>
    <mergeCell ref="G171:H171"/>
    <mergeCell ref="G182:H182"/>
    <mergeCell ref="G181:H181"/>
    <mergeCell ref="G180:H180"/>
    <mergeCell ref="G179:H179"/>
    <mergeCell ref="G178:H178"/>
    <mergeCell ref="G165:H165"/>
    <mergeCell ref="G166:H166"/>
    <mergeCell ref="G170:H170"/>
    <mergeCell ref="G187:H187"/>
    <mergeCell ref="G201:H201"/>
    <mergeCell ref="B141:H145"/>
    <mergeCell ref="D147:H147"/>
    <mergeCell ref="G150:H150"/>
    <mergeCell ref="G197:H197"/>
    <mergeCell ref="G192:H192"/>
    <mergeCell ref="G191:H191"/>
    <mergeCell ref="B235:H236"/>
    <mergeCell ref="G177:H177"/>
    <mergeCell ref="G186:H186"/>
    <mergeCell ref="B225:D225"/>
    <mergeCell ref="B227:D227"/>
    <mergeCell ref="B222:D222"/>
    <mergeCell ref="B223:D223"/>
    <mergeCell ref="B224:D224"/>
    <mergeCell ref="A210:H210"/>
    <mergeCell ref="B211:H212"/>
    <mergeCell ref="D214:H214"/>
    <mergeCell ref="E216:H216"/>
    <mergeCell ref="B220:D220"/>
    <mergeCell ref="G196:H196"/>
    <mergeCell ref="B232:D232"/>
    <mergeCell ref="G205:H205"/>
    <mergeCell ref="G206:H206"/>
    <mergeCell ref="B228:D228"/>
    <mergeCell ref="B229:D229"/>
    <mergeCell ref="B230:D230"/>
    <mergeCell ref="B231:D231"/>
    <mergeCell ref="G200:H200"/>
    <mergeCell ref="G199:H199"/>
    <mergeCell ref="G198:H198"/>
    <mergeCell ref="B117:C117"/>
    <mergeCell ref="B119:C119"/>
    <mergeCell ref="B78:C78"/>
    <mergeCell ref="B79:C79"/>
    <mergeCell ref="B80:C80"/>
    <mergeCell ref="B92:C92"/>
    <mergeCell ref="B93:C93"/>
    <mergeCell ref="B94:C94"/>
    <mergeCell ref="B95:C95"/>
    <mergeCell ref="B99:C99"/>
    <mergeCell ref="B100:C100"/>
    <mergeCell ref="B115:C115"/>
    <mergeCell ref="B116:C116"/>
    <mergeCell ref="B17:E18"/>
    <mergeCell ref="B53:C53"/>
    <mergeCell ref="B61:C61"/>
    <mergeCell ref="B51:C51"/>
    <mergeCell ref="A28:H28"/>
    <mergeCell ref="B29:H30"/>
    <mergeCell ref="E37:H37"/>
    <mergeCell ref="B43:C43"/>
    <mergeCell ref="B55:C55"/>
    <mergeCell ref="B56:C56"/>
    <mergeCell ref="B60:C60"/>
    <mergeCell ref="B24:G24"/>
    <mergeCell ref="B25:G25"/>
    <mergeCell ref="B54:C54"/>
  </mergeCells>
  <conditionalFormatting sqref="A41">
    <cfRule type="expression" dxfId="170" priority="4">
      <formula>$F$17="no"</formula>
    </cfRule>
  </conditionalFormatting>
  <conditionalFormatting sqref="A28:H32 A33:D33 A34:C35 A36:H170 A171:G173 A174:H177 A178:G182 A183:H186 A187:G192 A193:H196 A197:G201 A202:H237">
    <cfRule type="expression" dxfId="169" priority="1">
      <formula>AND($F$11="no",$F$13="no",$F$15="no",$F$20="no")</formula>
    </cfRule>
  </conditionalFormatting>
  <conditionalFormatting sqref="A68:H70 A71:B74 D71:H74 A75:H77 A78:B81 D78:H81 A82:H91 A92:B95 D92:H95 A96:H98 A99:B102 D99:H102 A103:H112 A113:B116 D113:H116 A117:H119 A120:B123 D120:H123 A124:H130 A176:H177 A178:G182 A183:H186 A187:G192 A193:H196 A197:G201 A202:H202">
    <cfRule type="expression" dxfId="168" priority="5">
      <formula>$F$17="no"</formula>
    </cfRule>
  </conditionalFormatting>
  <conditionalFormatting sqref="B204">
    <cfRule type="expression" dxfId="167" priority="10">
      <formula>$F$20="no"</formula>
    </cfRule>
  </conditionalFormatting>
  <conditionalFormatting sqref="C169">
    <cfRule type="expression" dxfId="166" priority="3">
      <formula>$F$17="no"</formula>
    </cfRule>
  </conditionalFormatting>
  <conditionalFormatting sqref="C204">
    <cfRule type="expression" dxfId="165" priority="2">
      <formula>$F$17="no"</formula>
    </cfRule>
  </conditionalFormatting>
  <conditionalFormatting sqref="E43:E51 E53:E62 E64:E67 E77:E83 E85:E88 E98:E104 E106:E109 E119:E125 E127:E130 B151:H158 E227:E232">
    <cfRule type="expression" dxfId="164" priority="71">
      <formula>$F$11="no"</formula>
    </cfRule>
  </conditionalFormatting>
  <conditionalFormatting sqref="E70:E75">
    <cfRule type="expression" dxfId="163" priority="38">
      <formula>$F$11="no"</formula>
    </cfRule>
  </conditionalFormatting>
  <conditionalFormatting sqref="E91:E96">
    <cfRule type="expression" dxfId="162" priority="26">
      <formula>$F$11="no"</formula>
    </cfRule>
  </conditionalFormatting>
  <conditionalFormatting sqref="E112:E117">
    <cfRule type="expression" dxfId="161" priority="14">
      <formula>$F$11="no"</formula>
    </cfRule>
  </conditionalFormatting>
  <conditionalFormatting sqref="E220:E225">
    <cfRule type="expression" dxfId="160" priority="63">
      <formula>$F$11="no"</formula>
    </cfRule>
  </conditionalFormatting>
  <conditionalFormatting sqref="F43:F51 F53:F62 F64:F67 F77:F83 F85:F88 F98:F104 F106:F109 F119:F125 F127:F130 B160:H167 F227:F232">
    <cfRule type="expression" dxfId="159" priority="70">
      <formula>$F$13="no"</formula>
    </cfRule>
  </conditionalFormatting>
  <conditionalFormatting sqref="F70:F75">
    <cfRule type="expression" dxfId="158" priority="37">
      <formula>$F$13="no"</formula>
    </cfRule>
  </conditionalFormatting>
  <conditionalFormatting sqref="F91:F96">
    <cfRule type="expression" dxfId="157" priority="25">
      <formula>$F$13="no"</formula>
    </cfRule>
  </conditionalFormatting>
  <conditionalFormatting sqref="F112:F117">
    <cfRule type="expression" dxfId="156" priority="13">
      <formula>$F$13="no"</formula>
    </cfRule>
  </conditionalFormatting>
  <conditionalFormatting sqref="F220:F225">
    <cfRule type="expression" dxfId="155" priority="62">
      <formula>$F$13="no"</formula>
    </cfRule>
  </conditionalFormatting>
  <conditionalFormatting sqref="G43:G51 G53:G62 G64:G67 G70:G75 G77:G83 G85:G88 G91:G96 G98:G104 G106:G109 G112:G117 G119:G125 G127:G130 B169:H170 B171:G173 B174:H177 B178:G182 B183:H186 B187:G192 B193:H196 B197:G201 B202:H202 G220:G225 G227:G232">
    <cfRule type="expression" dxfId="154" priority="69">
      <formula>$F$15="no"</formula>
    </cfRule>
  </conditionalFormatting>
  <conditionalFormatting sqref="H43:H51 H53:H62 H64:H67 H77:H83 H85:H88 H98:H104 H106:H109 H119:H125 H127:H130 C204:H207 H227:H232">
    <cfRule type="expression" dxfId="153" priority="68">
      <formula>$F$20="no"</formula>
    </cfRule>
  </conditionalFormatting>
  <conditionalFormatting sqref="H70:H75">
    <cfRule type="expression" dxfId="152" priority="35">
      <formula>$F$20="no"</formula>
    </cfRule>
  </conditionalFormatting>
  <conditionalFormatting sqref="H91:H96">
    <cfRule type="expression" dxfId="151" priority="23">
      <formula>$F$20="no"</formula>
    </cfRule>
  </conditionalFormatting>
  <conditionalFormatting sqref="H112:H117">
    <cfRule type="expression" dxfId="150" priority="11">
      <formula>$F$20="no"</formula>
    </cfRule>
  </conditionalFormatting>
  <conditionalFormatting sqref="H220:H225">
    <cfRule type="expression" dxfId="149"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70"/>
  <sheetViews>
    <sheetView showGridLines="0" workbookViewId="0">
      <selection activeCell="M237" sqref="M237"/>
    </sheetView>
  </sheetViews>
  <sheetFormatPr defaultColWidth="9.140625" defaultRowHeight="15" x14ac:dyDescent="0.25"/>
  <cols>
    <col min="1" max="1" width="3" style="44" customWidth="1"/>
    <col min="2" max="2" width="13.5703125" style="44" customWidth="1"/>
    <col min="3" max="3" width="42.42578125" style="44" customWidth="1"/>
    <col min="4" max="7" width="17.28515625" style="44" customWidth="1"/>
    <col min="8" max="8" width="22.7109375" style="44" customWidth="1"/>
    <col min="9" max="9" width="2.5703125" style="44" customWidth="1"/>
    <col min="10" max="10" width="9.140625" style="44"/>
    <col min="11" max="11" width="13.7109375" style="44" bestFit="1" customWidth="1"/>
    <col min="12" max="16384" width="9.140625" style="44"/>
  </cols>
  <sheetData>
    <row r="1" spans="1:10" ht="18.75" customHeight="1" x14ac:dyDescent="0.3">
      <c r="A1" s="43" t="str">
        <f>'Cover and Instructions'!A1</f>
        <v>Georgia State Health Benefit Plan MHPAEA Parity</v>
      </c>
      <c r="H1" s="45" t="s">
        <v>525</v>
      </c>
    </row>
    <row r="2" spans="1:10" ht="26.25" x14ac:dyDescent="0.4">
      <c r="A2" s="46" t="s">
        <v>16</v>
      </c>
    </row>
    <row r="3" spans="1:10" ht="21" x14ac:dyDescent="0.35">
      <c r="A3" s="48" t="s">
        <v>450</v>
      </c>
    </row>
    <row r="5" spans="1:10" x14ac:dyDescent="0.25">
      <c r="A5" s="50" t="s">
        <v>0</v>
      </c>
      <c r="C5" s="51" t="str">
        <f>'Cover and Instructions'!$D$4</f>
        <v>Anthem</v>
      </c>
      <c r="D5" s="51"/>
      <c r="E5" s="51"/>
      <c r="F5" s="51"/>
      <c r="G5" s="51"/>
    </row>
    <row r="6" spans="1:10" x14ac:dyDescent="0.25">
      <c r="A6" s="50" t="s">
        <v>473</v>
      </c>
      <c r="C6" s="51" t="str">
        <f>'Cover and Instructions'!D5</f>
        <v>Anthem SILVER</v>
      </c>
      <c r="D6" s="51"/>
      <c r="E6" s="51"/>
      <c r="F6" s="51"/>
      <c r="G6" s="51"/>
    </row>
    <row r="7" spans="1:10" ht="15.75" thickBot="1" x14ac:dyDescent="0.3"/>
    <row r="8" spans="1:10" x14ac:dyDescent="0.25">
      <c r="A8" s="53" t="s">
        <v>357</v>
      </c>
      <c r="B8" s="54"/>
      <c r="C8" s="54"/>
      <c r="D8" s="54"/>
      <c r="E8" s="54"/>
      <c r="F8" s="54"/>
      <c r="G8" s="54"/>
      <c r="H8" s="55"/>
    </row>
    <row r="9" spans="1:10" ht="15" customHeight="1" x14ac:dyDescent="0.25">
      <c r="A9" s="56" t="s">
        <v>356</v>
      </c>
      <c r="B9" s="127"/>
      <c r="C9" s="127"/>
      <c r="D9" s="127"/>
      <c r="E9" s="127"/>
      <c r="F9" s="127"/>
      <c r="G9" s="127"/>
      <c r="H9" s="128"/>
    </row>
    <row r="10" spans="1:10" x14ac:dyDescent="0.25">
      <c r="A10" s="59"/>
      <c r="B10" s="60"/>
      <c r="C10" s="60"/>
      <c r="D10" s="60"/>
      <c r="E10" s="60"/>
      <c r="F10" s="60"/>
      <c r="G10" s="60"/>
      <c r="H10" s="61"/>
    </row>
    <row r="11" spans="1:10" x14ac:dyDescent="0.25">
      <c r="A11" s="62" t="s">
        <v>352</v>
      </c>
      <c r="B11" s="63" t="s">
        <v>368</v>
      </c>
      <c r="C11" s="60"/>
      <c r="D11" s="60"/>
      <c r="E11" s="60"/>
      <c r="F11" s="129" t="s">
        <v>353</v>
      </c>
      <c r="G11" s="65" t="str">
        <f>IF(F11="yes","  Complete Section 1 and Section 2","")</f>
        <v xml:space="preserve">  Complete Section 1 and Section 2</v>
      </c>
      <c r="H11" s="61"/>
    </row>
    <row r="12" spans="1:10" ht="6" customHeight="1" x14ac:dyDescent="0.25">
      <c r="A12" s="62"/>
      <c r="B12" s="63"/>
      <c r="C12" s="60"/>
      <c r="D12" s="60"/>
      <c r="E12" s="60"/>
      <c r="F12" s="60"/>
      <c r="G12" s="65"/>
      <c r="H12" s="61"/>
    </row>
    <row r="13" spans="1:10" x14ac:dyDescent="0.25">
      <c r="A13" s="62" t="s">
        <v>355</v>
      </c>
      <c r="B13" s="63" t="s">
        <v>369</v>
      </c>
      <c r="C13" s="60"/>
      <c r="D13" s="60"/>
      <c r="E13" s="60"/>
      <c r="F13" s="129" t="s">
        <v>353</v>
      </c>
      <c r="G13" s="65" t="str">
        <f>IF(F13="yes","  Complete Section 1 and Section 2","")</f>
        <v xml:space="preserve">  Complete Section 1 and Section 2</v>
      </c>
      <c r="H13" s="61"/>
    </row>
    <row r="14" spans="1:10" ht="6" customHeight="1" x14ac:dyDescent="0.25">
      <c r="A14" s="62"/>
      <c r="B14" s="63"/>
      <c r="C14" s="60"/>
      <c r="D14" s="60"/>
      <c r="E14" s="60"/>
      <c r="F14" s="60"/>
      <c r="G14" s="65"/>
      <c r="H14" s="61"/>
    </row>
    <row r="15" spans="1:10" x14ac:dyDescent="0.25">
      <c r="A15" s="62" t="s">
        <v>360</v>
      </c>
      <c r="B15" s="63" t="s">
        <v>370</v>
      </c>
      <c r="C15" s="60"/>
      <c r="D15" s="60"/>
      <c r="E15" s="60"/>
      <c r="F15" s="64" t="s">
        <v>354</v>
      </c>
      <c r="G15" s="65" t="str">
        <f>IF(F15="yes","  Complete Section 1 and Section 2","")</f>
        <v/>
      </c>
      <c r="H15" s="61"/>
      <c r="J15" s="132"/>
    </row>
    <row r="16" spans="1:10" ht="6" customHeight="1" x14ac:dyDescent="0.25">
      <c r="A16" s="62"/>
      <c r="B16" s="63"/>
      <c r="C16" s="60"/>
      <c r="D16" s="60"/>
      <c r="E16" s="60"/>
      <c r="F16" s="60"/>
      <c r="G16" s="65"/>
      <c r="H16" s="61"/>
      <c r="J16" s="50"/>
    </row>
    <row r="17" spans="1:10" x14ac:dyDescent="0.25">
      <c r="A17" s="62" t="s">
        <v>361</v>
      </c>
      <c r="B17" s="440" t="s">
        <v>466</v>
      </c>
      <c r="C17" s="440"/>
      <c r="D17" s="440"/>
      <c r="E17" s="440"/>
      <c r="F17" s="129" t="s">
        <v>354</v>
      </c>
      <c r="G17" s="65" t="str">
        <f>IF(F17="yes","  Report each income level in separate tiers in Section 1 and Section 2","")</f>
        <v/>
      </c>
      <c r="H17" s="61"/>
      <c r="J17" s="50"/>
    </row>
    <row r="18" spans="1:10" x14ac:dyDescent="0.25">
      <c r="A18" s="62"/>
      <c r="B18" s="440"/>
      <c r="C18" s="440"/>
      <c r="D18" s="440"/>
      <c r="E18" s="440"/>
      <c r="F18" s="60"/>
      <c r="G18" s="65"/>
      <c r="H18" s="61"/>
      <c r="J18" s="50"/>
    </row>
    <row r="19" spans="1:10" ht="6" customHeight="1" x14ac:dyDescent="0.25">
      <c r="A19" s="62"/>
      <c r="B19" s="63"/>
      <c r="C19" s="60"/>
      <c r="D19" s="60"/>
      <c r="E19" s="60"/>
      <c r="F19" s="60"/>
      <c r="G19" s="65"/>
      <c r="H19" s="61"/>
      <c r="J19" s="50"/>
    </row>
    <row r="20" spans="1:10" x14ac:dyDescent="0.25">
      <c r="A20" s="62" t="s">
        <v>460</v>
      </c>
      <c r="B20" s="63" t="s">
        <v>371</v>
      </c>
      <c r="C20" s="60"/>
      <c r="D20" s="60"/>
      <c r="E20" s="60"/>
      <c r="F20" s="129" t="s">
        <v>353</v>
      </c>
      <c r="G20" s="65" t="str">
        <f>IF(F20="yes","  Complete Section 1 and Section 2","")</f>
        <v xml:space="preserve">  Complete Section 1 and Section 2</v>
      </c>
      <c r="H20" s="61"/>
      <c r="J20" s="132"/>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49" t="s">
        <v>635</v>
      </c>
      <c r="C24" s="449"/>
      <c r="D24" s="449"/>
      <c r="E24" s="449"/>
      <c r="F24" s="449"/>
      <c r="G24" s="449"/>
      <c r="H24" s="130"/>
      <c r="J24" s="132"/>
    </row>
    <row r="25" spans="1:10" x14ac:dyDescent="0.25">
      <c r="A25" s="62"/>
      <c r="B25" s="450"/>
      <c r="C25" s="450"/>
      <c r="D25" s="450"/>
      <c r="E25" s="450"/>
      <c r="F25" s="450"/>
      <c r="G25" s="450"/>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17" t="s">
        <v>373</v>
      </c>
      <c r="B28" s="418"/>
      <c r="C28" s="418"/>
      <c r="D28" s="418"/>
      <c r="E28" s="418"/>
      <c r="F28" s="418"/>
      <c r="G28" s="418"/>
      <c r="H28" s="419"/>
    </row>
    <row r="29" spans="1:10" x14ac:dyDescent="0.25">
      <c r="A29" s="74" t="s">
        <v>112</v>
      </c>
      <c r="B29" s="443" t="s">
        <v>350</v>
      </c>
      <c r="C29" s="443"/>
      <c r="D29" s="443"/>
      <c r="E29" s="443"/>
      <c r="F29" s="443"/>
      <c r="G29" s="443"/>
      <c r="H29" s="444"/>
    </row>
    <row r="30" spans="1:10" x14ac:dyDescent="0.25">
      <c r="A30" s="74"/>
      <c r="B30" s="445"/>
      <c r="C30" s="445"/>
      <c r="D30" s="445"/>
      <c r="E30" s="445"/>
      <c r="F30" s="445"/>
      <c r="G30" s="445"/>
      <c r="H30" s="446"/>
    </row>
    <row r="31" spans="1:10" x14ac:dyDescent="0.25">
      <c r="A31" s="74"/>
      <c r="B31" s="77" t="s">
        <v>291</v>
      </c>
      <c r="C31" s="78"/>
      <c r="D31" s="78"/>
      <c r="E31" s="78"/>
      <c r="F31" s="78"/>
      <c r="G31" s="78"/>
      <c r="H31" s="79"/>
    </row>
    <row r="32" spans="1:10" x14ac:dyDescent="0.25">
      <c r="A32" s="74"/>
      <c r="C32" s="78"/>
      <c r="D32" s="78"/>
      <c r="E32" s="78"/>
      <c r="F32" s="78"/>
      <c r="G32" s="78"/>
      <c r="H32" s="79"/>
    </row>
    <row r="33" spans="1:11" x14ac:dyDescent="0.25">
      <c r="A33" s="74"/>
      <c r="B33" s="50" t="s">
        <v>395</v>
      </c>
      <c r="D33" s="451" t="s">
        <v>658</v>
      </c>
      <c r="E33" s="451"/>
      <c r="F33" s="451"/>
      <c r="G33" s="451"/>
      <c r="H33" s="452"/>
      <c r="J33" s="132"/>
    </row>
    <row r="34" spans="1:11" ht="15" customHeight="1" x14ac:dyDescent="0.25">
      <c r="A34" s="74"/>
      <c r="B34" s="50"/>
      <c r="D34" s="451"/>
      <c r="E34" s="451"/>
      <c r="F34" s="451"/>
      <c r="G34" s="451"/>
      <c r="H34" s="452"/>
      <c r="J34" s="132"/>
    </row>
    <row r="35" spans="1:11" x14ac:dyDescent="0.25">
      <c r="A35" s="74"/>
      <c r="B35" s="50"/>
      <c r="D35" s="451"/>
      <c r="E35" s="451"/>
      <c r="F35" s="451"/>
      <c r="G35" s="451"/>
      <c r="H35" s="452"/>
    </row>
    <row r="36" spans="1:11" x14ac:dyDescent="0.25">
      <c r="A36" s="74"/>
      <c r="C36" s="78"/>
      <c r="D36" s="78"/>
      <c r="E36" s="78"/>
      <c r="F36" s="78"/>
      <c r="G36" s="78"/>
      <c r="H36" s="79"/>
    </row>
    <row r="37" spans="1:11" ht="15" customHeight="1" x14ac:dyDescent="0.25">
      <c r="A37" s="106"/>
      <c r="B37" s="78"/>
      <c r="C37" s="78"/>
      <c r="D37" s="78"/>
      <c r="E37" s="447" t="s">
        <v>272</v>
      </c>
      <c r="F37" s="447"/>
      <c r="G37" s="447"/>
      <c r="H37" s="448"/>
    </row>
    <row r="38" spans="1:11" x14ac:dyDescent="0.25">
      <c r="A38" s="106"/>
      <c r="E38" s="80" t="s">
        <v>140</v>
      </c>
      <c r="F38" s="80" t="s">
        <v>140</v>
      </c>
      <c r="G38" s="80" t="s">
        <v>140</v>
      </c>
      <c r="H38" s="81" t="s">
        <v>140</v>
      </c>
    </row>
    <row r="39" spans="1:11" x14ac:dyDescent="0.25">
      <c r="A39" s="106"/>
      <c r="B39" s="80"/>
      <c r="C39" s="80"/>
      <c r="D39" s="80" t="s">
        <v>146</v>
      </c>
      <c r="E39" s="80" t="s">
        <v>143</v>
      </c>
      <c r="F39" s="80" t="s">
        <v>143</v>
      </c>
      <c r="G39" s="80" t="s">
        <v>143</v>
      </c>
      <c r="H39" s="81" t="s">
        <v>143</v>
      </c>
      <c r="J39" s="177"/>
    </row>
    <row r="40" spans="1:11" x14ac:dyDescent="0.25">
      <c r="A40" s="106"/>
      <c r="B40" s="82" t="s">
        <v>173</v>
      </c>
      <c r="C40" s="83"/>
      <c r="D40" s="83" t="s">
        <v>140</v>
      </c>
      <c r="E40" s="83" t="s">
        <v>332</v>
      </c>
      <c r="F40" s="83" t="s">
        <v>130</v>
      </c>
      <c r="G40" s="83" t="s">
        <v>267</v>
      </c>
      <c r="H40" s="135" t="s">
        <v>268</v>
      </c>
      <c r="J40" s="178"/>
    </row>
    <row r="41" spans="1:11" x14ac:dyDescent="0.25">
      <c r="A41" s="137" t="s">
        <v>443</v>
      </c>
      <c r="B41" s="138"/>
      <c r="C41" s="80"/>
      <c r="D41" s="80"/>
      <c r="E41" s="80"/>
      <c r="F41" s="80"/>
      <c r="G41" s="80"/>
      <c r="H41" s="81"/>
      <c r="J41" s="178"/>
    </row>
    <row r="42" spans="1:11" ht="21.95" customHeight="1" x14ac:dyDescent="0.25">
      <c r="A42" s="106"/>
      <c r="B42" s="88" t="s">
        <v>269</v>
      </c>
      <c r="C42" s="80"/>
      <c r="D42" s="80"/>
      <c r="E42" s="80"/>
      <c r="F42" s="80"/>
      <c r="G42" s="80"/>
      <c r="H42" s="81"/>
      <c r="K42" s="182"/>
    </row>
    <row r="43" spans="1:11" ht="15" customHeight="1" x14ac:dyDescent="0.25">
      <c r="A43" s="106"/>
      <c r="B43" s="430" t="s">
        <v>680</v>
      </c>
      <c r="C43" s="430"/>
      <c r="D43" s="262">
        <v>5169476.315670195</v>
      </c>
      <c r="E43" s="263">
        <v>5169476.315670195</v>
      </c>
      <c r="F43" s="263">
        <v>5169476.315670195</v>
      </c>
      <c r="G43" s="264"/>
      <c r="H43" s="265">
        <v>5169476.315670195</v>
      </c>
    </row>
    <row r="44" spans="1:11" ht="15" customHeight="1" x14ac:dyDescent="0.25">
      <c r="A44" s="106"/>
      <c r="B44" s="438" t="s">
        <v>681</v>
      </c>
      <c r="C44" s="439"/>
      <c r="D44" s="262">
        <v>56174338.266587727</v>
      </c>
      <c r="E44" s="263">
        <v>56174338.266587727</v>
      </c>
      <c r="F44" s="263">
        <v>56174338.266587727</v>
      </c>
      <c r="G44" s="264"/>
      <c r="H44" s="265">
        <v>56174338.266587727</v>
      </c>
    </row>
    <row r="45" spans="1:11" ht="15" customHeight="1" x14ac:dyDescent="0.25">
      <c r="A45" s="106"/>
      <c r="B45" s="438" t="s">
        <v>682</v>
      </c>
      <c r="C45" s="439"/>
      <c r="D45" s="262">
        <v>11878883.584812613</v>
      </c>
      <c r="E45" s="263">
        <v>11878883.584812613</v>
      </c>
      <c r="F45" s="263">
        <v>11878883.584812613</v>
      </c>
      <c r="G45" s="264"/>
      <c r="H45" s="265">
        <v>11878883.584812613</v>
      </c>
    </row>
    <row r="46" spans="1:11" ht="15" customHeight="1" x14ac:dyDescent="0.25">
      <c r="A46" s="106"/>
      <c r="B46" s="438" t="s">
        <v>683</v>
      </c>
      <c r="C46" s="439"/>
      <c r="D46" s="262">
        <v>7090968.3511259323</v>
      </c>
      <c r="E46" s="263">
        <v>7090968.3511259323</v>
      </c>
      <c r="F46" s="263">
        <v>7090968.3511259323</v>
      </c>
      <c r="G46" s="264"/>
      <c r="H46" s="265">
        <v>7090968.3511259323</v>
      </c>
    </row>
    <row r="47" spans="1:11" ht="15" customHeight="1" x14ac:dyDescent="0.25">
      <c r="A47" s="106"/>
      <c r="B47" s="376" t="s">
        <v>684</v>
      </c>
      <c r="C47" s="377"/>
      <c r="D47" s="262">
        <v>7318502.1810988821</v>
      </c>
      <c r="E47" s="263">
        <v>7318502.1810988821</v>
      </c>
      <c r="F47" s="263">
        <v>7318502.1810988821</v>
      </c>
      <c r="G47" s="264"/>
      <c r="H47" s="265">
        <v>7318502.1810988821</v>
      </c>
    </row>
    <row r="48" spans="1:11" ht="15" customHeight="1" x14ac:dyDescent="0.25">
      <c r="A48" s="106"/>
      <c r="B48" s="376" t="s">
        <v>685</v>
      </c>
      <c r="C48" s="377"/>
      <c r="D48" s="262">
        <v>21268477.356541745</v>
      </c>
      <c r="E48" s="263">
        <v>21268477.356541745</v>
      </c>
      <c r="F48" s="263">
        <v>21268477.356541745</v>
      </c>
      <c r="G48" s="264"/>
      <c r="H48" s="265">
        <v>21268477.356541745</v>
      </c>
    </row>
    <row r="49" spans="1:8" ht="15" customHeight="1" x14ac:dyDescent="0.25">
      <c r="A49" s="106"/>
      <c r="B49" s="376" t="s">
        <v>686</v>
      </c>
      <c r="C49" s="377"/>
      <c r="D49" s="262">
        <v>5801229.9078122033</v>
      </c>
      <c r="E49" s="263">
        <v>5801229.9078122033</v>
      </c>
      <c r="F49" s="263">
        <v>5801229.9078122033</v>
      </c>
      <c r="G49" s="264"/>
      <c r="H49" s="265">
        <v>5801229.9078122033</v>
      </c>
    </row>
    <row r="50" spans="1:8" ht="15" customHeight="1" x14ac:dyDescent="0.25">
      <c r="A50" s="106"/>
      <c r="B50" s="376" t="s">
        <v>687</v>
      </c>
      <c r="C50" s="377"/>
      <c r="D50" s="262">
        <v>63218751.775483765</v>
      </c>
      <c r="E50" s="263">
        <v>63218751.775483765</v>
      </c>
      <c r="F50" s="263">
        <v>63218751.775483765</v>
      </c>
      <c r="G50" s="264"/>
      <c r="H50" s="265">
        <v>63218751.775483765</v>
      </c>
    </row>
    <row r="51" spans="1:8" ht="15" customHeight="1" x14ac:dyDescent="0.25">
      <c r="A51" s="106"/>
      <c r="B51" s="376" t="s">
        <v>688</v>
      </c>
      <c r="C51" s="377"/>
      <c r="D51" s="262">
        <v>3084714.3403336592</v>
      </c>
      <c r="E51" s="263">
        <v>3084714.3403336592</v>
      </c>
      <c r="F51" s="263">
        <v>3084714.3403336592</v>
      </c>
      <c r="G51" s="264"/>
      <c r="H51" s="265">
        <v>3084714.3403336592</v>
      </c>
    </row>
    <row r="52" spans="1:8" ht="15" customHeight="1" x14ac:dyDescent="0.25">
      <c r="A52" s="106"/>
      <c r="B52" s="376" t="s">
        <v>689</v>
      </c>
      <c r="C52" s="377"/>
      <c r="D52" s="262">
        <v>28035912.875298738</v>
      </c>
      <c r="E52" s="263">
        <v>28035912.875298738</v>
      </c>
      <c r="F52" s="263">
        <v>28035912.875298738</v>
      </c>
      <c r="G52" s="264"/>
      <c r="H52" s="265">
        <v>28035912.875298738</v>
      </c>
    </row>
    <row r="53" spans="1:8" ht="15" customHeight="1" x14ac:dyDescent="0.25">
      <c r="A53" s="106"/>
      <c r="B53" s="376" t="s">
        <v>690</v>
      </c>
      <c r="C53" s="377"/>
      <c r="D53" s="262">
        <v>8218217.6824682616</v>
      </c>
      <c r="E53" s="263">
        <v>8218217.6824682616</v>
      </c>
      <c r="F53" s="263">
        <v>8218217.6824682616</v>
      </c>
      <c r="G53" s="264"/>
      <c r="H53" s="265">
        <v>8218217.6824682616</v>
      </c>
    </row>
    <row r="54" spans="1:8" ht="15" customHeight="1" x14ac:dyDescent="0.25">
      <c r="A54" s="106"/>
      <c r="B54" s="376" t="s">
        <v>691</v>
      </c>
      <c r="C54" s="377"/>
      <c r="D54" s="262">
        <v>16275062.532579612</v>
      </c>
      <c r="E54" s="263">
        <v>16275062.532579612</v>
      </c>
      <c r="F54" s="263">
        <v>16275062.532579612</v>
      </c>
      <c r="G54" s="264"/>
      <c r="H54" s="265">
        <v>16275062.532579612</v>
      </c>
    </row>
    <row r="55" spans="1:8" ht="15" customHeight="1" x14ac:dyDescent="0.25">
      <c r="A55" s="106"/>
      <c r="B55" s="376" t="s">
        <v>692</v>
      </c>
      <c r="C55" s="377"/>
      <c r="D55" s="262">
        <v>375092.2131091879</v>
      </c>
      <c r="E55" s="263">
        <v>375092.2131091879</v>
      </c>
      <c r="F55" s="263">
        <v>375092.2131091879</v>
      </c>
      <c r="G55" s="264"/>
      <c r="H55" s="265">
        <v>375092.2131091879</v>
      </c>
    </row>
    <row r="56" spans="1:8" ht="15" customHeight="1" x14ac:dyDescent="0.25">
      <c r="A56" s="106"/>
      <c r="B56" s="376" t="s">
        <v>693</v>
      </c>
      <c r="C56" s="377"/>
      <c r="D56" s="262">
        <v>197657.81119699002</v>
      </c>
      <c r="E56" s="263">
        <v>0</v>
      </c>
      <c r="F56" s="263">
        <v>0</v>
      </c>
      <c r="G56" s="264"/>
      <c r="H56" s="265">
        <v>0</v>
      </c>
    </row>
    <row r="57" spans="1:8" ht="15" customHeight="1" x14ac:dyDescent="0.25">
      <c r="A57" s="106"/>
      <c r="B57" s="376" t="s">
        <v>694</v>
      </c>
      <c r="C57" s="377"/>
      <c r="D57" s="262">
        <v>1293819.2015174283</v>
      </c>
      <c r="E57" s="263">
        <v>1293819.2015174283</v>
      </c>
      <c r="F57" s="263">
        <v>1293819.2015174283</v>
      </c>
      <c r="G57" s="264"/>
      <c r="H57" s="265">
        <v>1293819.2015174283</v>
      </c>
    </row>
    <row r="58" spans="1:8" ht="15" customHeight="1" x14ac:dyDescent="0.25">
      <c r="A58" s="106"/>
      <c r="B58" s="376" t="s">
        <v>695</v>
      </c>
      <c r="C58" s="377"/>
      <c r="D58" s="262">
        <v>8862750.9047979899</v>
      </c>
      <c r="E58" s="263">
        <v>8862750.9047979899</v>
      </c>
      <c r="F58" s="263">
        <v>8862750.9047979899</v>
      </c>
      <c r="G58" s="264"/>
      <c r="H58" s="265">
        <v>8862750.9047979899</v>
      </c>
    </row>
    <row r="59" spans="1:8" ht="15" customHeight="1" x14ac:dyDescent="0.25">
      <c r="A59" s="106"/>
      <c r="B59" s="376" t="s">
        <v>696</v>
      </c>
      <c r="C59" s="377"/>
      <c r="D59" s="262">
        <v>3516426.153874842</v>
      </c>
      <c r="E59" s="263">
        <v>3516426.153874842</v>
      </c>
      <c r="F59" s="263">
        <v>3516426.153874842</v>
      </c>
      <c r="G59" s="264"/>
      <c r="H59" s="265">
        <v>3516426.153874842</v>
      </c>
    </row>
    <row r="60" spans="1:8" ht="15" customHeight="1" x14ac:dyDescent="0.25">
      <c r="A60" s="106"/>
      <c r="B60" s="376" t="s">
        <v>697</v>
      </c>
      <c r="C60" s="377"/>
      <c r="D60" s="262">
        <v>4277587.6626498625</v>
      </c>
      <c r="E60" s="263">
        <v>4277587.6626498625</v>
      </c>
      <c r="F60" s="263">
        <v>4277587.6626498625</v>
      </c>
      <c r="G60" s="264"/>
      <c r="H60" s="265">
        <v>4277587.6626498625</v>
      </c>
    </row>
    <row r="61" spans="1:8" ht="15" customHeight="1" x14ac:dyDescent="0.25">
      <c r="A61" s="106"/>
      <c r="B61" s="376" t="s">
        <v>698</v>
      </c>
      <c r="C61" s="377"/>
      <c r="D61" s="262">
        <v>4615835.3095881324</v>
      </c>
      <c r="E61" s="263">
        <v>4615835.3095881324</v>
      </c>
      <c r="F61" s="263">
        <v>4615835.3095881324</v>
      </c>
      <c r="G61" s="264"/>
      <c r="H61" s="265">
        <v>4615835.3095881324</v>
      </c>
    </row>
    <row r="62" spans="1:8" ht="15" customHeight="1" x14ac:dyDescent="0.25">
      <c r="A62" s="106"/>
      <c r="B62" s="376" t="s">
        <v>699</v>
      </c>
      <c r="C62" s="377"/>
      <c r="D62" s="262">
        <v>242807.91669164193</v>
      </c>
      <c r="E62" s="263">
        <v>242807.91669164193</v>
      </c>
      <c r="F62" s="263">
        <v>242807.91669164193</v>
      </c>
      <c r="G62" s="264"/>
      <c r="H62" s="265">
        <v>242807.91669164193</v>
      </c>
    </row>
    <row r="63" spans="1:8" ht="15" customHeight="1" x14ac:dyDescent="0.25">
      <c r="A63" s="106"/>
      <c r="B63" s="433" t="s">
        <v>135</v>
      </c>
      <c r="C63" s="435"/>
      <c r="D63" s="262"/>
      <c r="E63" s="263"/>
      <c r="F63" s="263"/>
      <c r="G63" s="264"/>
      <c r="H63" s="265"/>
    </row>
    <row r="64" spans="1:8" x14ac:dyDescent="0.25">
      <c r="A64" s="106"/>
      <c r="B64" s="430"/>
      <c r="C64" s="430"/>
      <c r="D64" s="263"/>
      <c r="E64" s="263"/>
      <c r="F64" s="263"/>
      <c r="G64" s="266"/>
      <c r="H64" s="267"/>
    </row>
    <row r="65" spans="1:10" ht="21.95" customHeight="1" x14ac:dyDescent="0.25">
      <c r="A65" s="106"/>
      <c r="B65" s="88" t="s">
        <v>270</v>
      </c>
      <c r="C65" s="113"/>
      <c r="D65" s="140"/>
      <c r="E65" s="140"/>
      <c r="F65" s="140"/>
      <c r="G65" s="141"/>
      <c r="H65" s="142"/>
      <c r="J65" s="178"/>
    </row>
    <row r="66" spans="1:10" x14ac:dyDescent="0.25">
      <c r="A66" s="106"/>
      <c r="B66" s="430" t="s">
        <v>680</v>
      </c>
      <c r="C66" s="430"/>
      <c r="D66" s="263">
        <v>140110.19704954597</v>
      </c>
      <c r="E66" s="263">
        <v>140110.19704954597</v>
      </c>
      <c r="F66" s="263">
        <v>140110.19704954597</v>
      </c>
      <c r="G66" s="266"/>
      <c r="H66" s="267">
        <v>140110.19704954597</v>
      </c>
    </row>
    <row r="67" spans="1:10" x14ac:dyDescent="0.25">
      <c r="A67" s="106"/>
      <c r="B67" s="438" t="s">
        <v>681</v>
      </c>
      <c r="C67" s="439"/>
      <c r="D67" s="263">
        <v>6338011.9099330511</v>
      </c>
      <c r="E67" s="263">
        <v>6338011.9099330511</v>
      </c>
      <c r="F67" s="263">
        <v>6338011.9099330511</v>
      </c>
      <c r="G67" s="266"/>
      <c r="H67" s="267">
        <v>6338011.9099330511</v>
      </c>
    </row>
    <row r="68" spans="1:10" x14ac:dyDescent="0.25">
      <c r="A68" s="106"/>
      <c r="B68" s="438" t="s">
        <v>682</v>
      </c>
      <c r="C68" s="439"/>
      <c r="D68" s="263">
        <v>1340265.1096654192</v>
      </c>
      <c r="E68" s="263">
        <v>1340265.1096654192</v>
      </c>
      <c r="F68" s="263">
        <v>1340265.1096654192</v>
      </c>
      <c r="G68" s="266"/>
      <c r="H68" s="267">
        <v>1340265.1096654192</v>
      </c>
    </row>
    <row r="69" spans="1:10" x14ac:dyDescent="0.25">
      <c r="A69" s="106"/>
      <c r="B69" s="438" t="s">
        <v>683</v>
      </c>
      <c r="C69" s="439"/>
      <c r="D69" s="263">
        <v>800056.45369793684</v>
      </c>
      <c r="E69" s="263">
        <v>800056.45369793684</v>
      </c>
      <c r="F69" s="263">
        <v>800056.45369793684</v>
      </c>
      <c r="G69" s="266"/>
      <c r="H69" s="267">
        <v>800056.45369793684</v>
      </c>
    </row>
    <row r="70" spans="1:10" x14ac:dyDescent="0.25">
      <c r="A70" s="106"/>
      <c r="B70" s="376" t="s">
        <v>684</v>
      </c>
      <c r="C70" s="377"/>
      <c r="D70" s="263">
        <v>825728.53402467561</v>
      </c>
      <c r="E70" s="263">
        <v>825728.53402467561</v>
      </c>
      <c r="F70" s="263">
        <v>825728.53402467561</v>
      </c>
      <c r="G70" s="266"/>
      <c r="H70" s="267">
        <v>825728.53402467561</v>
      </c>
    </row>
    <row r="71" spans="1:10" x14ac:dyDescent="0.25">
      <c r="A71" s="106"/>
      <c r="B71" s="376" t="s">
        <v>685</v>
      </c>
      <c r="C71" s="377"/>
      <c r="D71" s="263">
        <v>2399669.7949903831</v>
      </c>
      <c r="E71" s="263">
        <v>2399669.7949903831</v>
      </c>
      <c r="F71" s="263">
        <v>2399669.7949903831</v>
      </c>
      <c r="G71" s="266"/>
      <c r="H71" s="267">
        <v>2399669.7949903831</v>
      </c>
    </row>
    <row r="72" spans="1:10" x14ac:dyDescent="0.25">
      <c r="A72" s="106"/>
      <c r="B72" s="376" t="s">
        <v>686</v>
      </c>
      <c r="C72" s="377"/>
      <c r="D72" s="263">
        <v>654538.44909541507</v>
      </c>
      <c r="E72" s="263">
        <v>654538.44909541507</v>
      </c>
      <c r="F72" s="263">
        <v>654538.44909541507</v>
      </c>
      <c r="G72" s="266"/>
      <c r="H72" s="267">
        <v>654538.44909541507</v>
      </c>
    </row>
    <row r="73" spans="1:10" x14ac:dyDescent="0.25">
      <c r="A73" s="106"/>
      <c r="B73" s="376" t="s">
        <v>687</v>
      </c>
      <c r="C73" s="377"/>
      <c r="D73" s="263">
        <v>7132815.6957113799</v>
      </c>
      <c r="E73" s="263">
        <v>7132815.6957113799</v>
      </c>
      <c r="F73" s="263">
        <v>7132815.6957113799</v>
      </c>
      <c r="G73" s="266"/>
      <c r="H73" s="267">
        <v>7132815.6957113799</v>
      </c>
    </row>
    <row r="74" spans="1:10" x14ac:dyDescent="0.25">
      <c r="A74" s="106"/>
      <c r="B74" s="376" t="s">
        <v>688</v>
      </c>
      <c r="C74" s="377"/>
      <c r="D74" s="263">
        <v>348040.70383513247</v>
      </c>
      <c r="E74" s="263">
        <v>348040.70383513247</v>
      </c>
      <c r="F74" s="263">
        <v>348040.70383513247</v>
      </c>
      <c r="G74" s="266"/>
      <c r="H74" s="267">
        <v>348040.70383513247</v>
      </c>
    </row>
    <row r="75" spans="1:10" x14ac:dyDescent="0.25">
      <c r="A75" s="106"/>
      <c r="B75" s="376" t="s">
        <v>689</v>
      </c>
      <c r="C75" s="377"/>
      <c r="D75" s="263">
        <v>3163222.8379124356</v>
      </c>
      <c r="E75" s="263">
        <v>3163222.8379124356</v>
      </c>
      <c r="F75" s="263">
        <v>3163222.8379124356</v>
      </c>
      <c r="G75" s="266"/>
      <c r="H75" s="267">
        <v>3163222.8379124356</v>
      </c>
    </row>
    <row r="76" spans="1:10" x14ac:dyDescent="0.25">
      <c r="A76" s="106"/>
      <c r="B76" s="376" t="s">
        <v>690</v>
      </c>
      <c r="C76" s="377"/>
      <c r="D76" s="263">
        <v>222741.34333419628</v>
      </c>
      <c r="E76" s="263">
        <v>222741.34333419628</v>
      </c>
      <c r="F76" s="263">
        <v>222741.34333419628</v>
      </c>
      <c r="G76" s="266"/>
      <c r="H76" s="267">
        <v>222741.34333419628</v>
      </c>
    </row>
    <row r="77" spans="1:10" x14ac:dyDescent="0.25">
      <c r="A77" s="106"/>
      <c r="B77" s="376" t="s">
        <v>691</v>
      </c>
      <c r="C77" s="377"/>
      <c r="D77" s="263">
        <v>441108.94009150378</v>
      </c>
      <c r="E77" s="263">
        <v>441108.94009150378</v>
      </c>
      <c r="F77" s="263">
        <v>441108.94009150378</v>
      </c>
      <c r="G77" s="266"/>
      <c r="H77" s="267">
        <v>441108.94009150378</v>
      </c>
    </row>
    <row r="78" spans="1:10" x14ac:dyDescent="0.25">
      <c r="A78" s="106"/>
      <c r="B78" s="376" t="s">
        <v>692</v>
      </c>
      <c r="C78" s="377"/>
      <c r="D78" s="263">
        <v>10166.260696692103</v>
      </c>
      <c r="E78" s="263">
        <v>10166.260696692103</v>
      </c>
      <c r="F78" s="263">
        <v>10166.260696692103</v>
      </c>
      <c r="G78" s="266"/>
      <c r="H78" s="267">
        <v>10166.260696692103</v>
      </c>
    </row>
    <row r="79" spans="1:10" x14ac:dyDescent="0.25">
      <c r="A79" s="106"/>
      <c r="B79" s="376" t="s">
        <v>693</v>
      </c>
      <c r="C79" s="377"/>
      <c r="D79" s="263">
        <v>5357.1915575363</v>
      </c>
      <c r="E79" s="263">
        <v>5357.1915575363</v>
      </c>
      <c r="F79" s="263">
        <v>5357.1915575363</v>
      </c>
      <c r="G79" s="266"/>
      <c r="H79" s="267">
        <v>5357.1915575363</v>
      </c>
    </row>
    <row r="80" spans="1:10" x14ac:dyDescent="0.25">
      <c r="A80" s="106"/>
      <c r="B80" s="376" t="s">
        <v>694</v>
      </c>
      <c r="C80" s="377"/>
      <c r="D80" s="263">
        <v>35066.852462712457</v>
      </c>
      <c r="E80" s="263">
        <v>35066.852462712457</v>
      </c>
      <c r="F80" s="263">
        <v>35066.852462712457</v>
      </c>
      <c r="G80" s="266"/>
      <c r="H80" s="267">
        <v>35066.852462712457</v>
      </c>
    </row>
    <row r="81" spans="1:10" x14ac:dyDescent="0.25">
      <c r="A81" s="106"/>
      <c r="B81" s="376" t="s">
        <v>695</v>
      </c>
      <c r="C81" s="377"/>
      <c r="D81" s="263">
        <v>240210.36171655238</v>
      </c>
      <c r="E81" s="263">
        <v>240210.36171655238</v>
      </c>
      <c r="F81" s="263">
        <v>240210.36171655238</v>
      </c>
      <c r="G81" s="266"/>
      <c r="H81" s="267">
        <v>240210.36171655238</v>
      </c>
    </row>
    <row r="82" spans="1:10" x14ac:dyDescent="0.25">
      <c r="A82" s="106"/>
      <c r="B82" s="376" t="s">
        <v>696</v>
      </c>
      <c r="C82" s="377"/>
      <c r="D82" s="263">
        <v>95306.977195369327</v>
      </c>
      <c r="E82" s="263">
        <v>95306.977195369327</v>
      </c>
      <c r="F82" s="263">
        <v>95306.977195369327</v>
      </c>
      <c r="G82" s="266"/>
      <c r="H82" s="267">
        <v>95306.977195369327</v>
      </c>
    </row>
    <row r="83" spans="1:10" x14ac:dyDescent="0.25">
      <c r="A83" s="106"/>
      <c r="B83" s="376" t="s">
        <v>697</v>
      </c>
      <c r="C83" s="377"/>
      <c r="D83" s="263">
        <v>115937.01445034641</v>
      </c>
      <c r="E83" s="263">
        <v>115937.01445034641</v>
      </c>
      <c r="F83" s="263">
        <v>115937.01445034641</v>
      </c>
      <c r="G83" s="266"/>
      <c r="H83" s="267">
        <v>115937.01445034641</v>
      </c>
    </row>
    <row r="84" spans="1:10" x14ac:dyDescent="0.25">
      <c r="A84" s="106"/>
      <c r="B84" s="376" t="s">
        <v>698</v>
      </c>
      <c r="C84" s="377"/>
      <c r="D84" s="263">
        <v>125104.66346740593</v>
      </c>
      <c r="E84" s="263">
        <v>125104.66346740593</v>
      </c>
      <c r="F84" s="263">
        <v>125104.66346740593</v>
      </c>
      <c r="G84" s="266"/>
      <c r="H84" s="267">
        <v>125104.66346740593</v>
      </c>
    </row>
    <row r="85" spans="1:10" x14ac:dyDescent="0.25">
      <c r="A85" s="106"/>
      <c r="B85" s="376" t="s">
        <v>699</v>
      </c>
      <c r="C85" s="377"/>
      <c r="D85" s="263">
        <v>6580.9112907107301</v>
      </c>
      <c r="E85" s="263">
        <v>6580.9112907107301</v>
      </c>
      <c r="F85" s="263">
        <v>6580.9112907107301</v>
      </c>
      <c r="G85" s="266"/>
      <c r="H85" s="267">
        <v>6580.9112907107301</v>
      </c>
    </row>
    <row r="86" spans="1:10" x14ac:dyDescent="0.25">
      <c r="A86" s="106"/>
      <c r="B86" s="433" t="s">
        <v>135</v>
      </c>
      <c r="C86" s="435"/>
      <c r="D86" s="263"/>
      <c r="E86" s="263"/>
      <c r="F86" s="263"/>
      <c r="G86" s="266"/>
      <c r="H86" s="267"/>
    </row>
    <row r="87" spans="1:10" x14ac:dyDescent="0.25">
      <c r="A87" s="106"/>
      <c r="B87" s="430"/>
      <c r="C87" s="430"/>
      <c r="D87" s="263"/>
      <c r="E87" s="263"/>
      <c r="F87" s="263"/>
      <c r="G87" s="266"/>
      <c r="H87" s="267"/>
    </row>
    <row r="88" spans="1:10" x14ac:dyDescent="0.25">
      <c r="A88" s="106"/>
      <c r="B88" s="143"/>
      <c r="C88" s="120"/>
      <c r="D88" s="144">
        <f>SUM(D43:D87)</f>
        <v>281356552.5454179</v>
      </c>
      <c r="E88" s="145">
        <f>SUM(E43:E87)</f>
        <v>281158894.73422092</v>
      </c>
      <c r="F88" s="145">
        <f>SUM(F43:F87)</f>
        <v>281158894.73422092</v>
      </c>
      <c r="G88" s="144">
        <f>SUM(G43:G87)</f>
        <v>0</v>
      </c>
      <c r="H88" s="146">
        <f>SUM(H43:H87)</f>
        <v>281158894.73422092</v>
      </c>
    </row>
    <row r="89" spans="1:10" x14ac:dyDescent="0.25">
      <c r="A89" s="74" t="s">
        <v>113</v>
      </c>
      <c r="B89" s="50" t="s">
        <v>279</v>
      </c>
      <c r="C89" s="120"/>
      <c r="D89" s="147"/>
      <c r="E89" s="147"/>
      <c r="F89" s="147"/>
      <c r="G89" s="141"/>
      <c r="H89" s="142"/>
    </row>
    <row r="90" spans="1:10" x14ac:dyDescent="0.25">
      <c r="A90" s="106"/>
      <c r="C90" s="44" t="s">
        <v>265</v>
      </c>
      <c r="D90" s="144">
        <f>D88</f>
        <v>281356552.5454179</v>
      </c>
      <c r="E90" s="145">
        <f t="shared" ref="E90:H90" si="0">E88</f>
        <v>281158894.73422092</v>
      </c>
      <c r="F90" s="145">
        <f t="shared" si="0"/>
        <v>281158894.73422092</v>
      </c>
      <c r="G90" s="144">
        <f t="shared" si="0"/>
        <v>0</v>
      </c>
      <c r="H90" s="150">
        <f t="shared" si="0"/>
        <v>281158894.73422092</v>
      </c>
    </row>
    <row r="91" spans="1:10" x14ac:dyDescent="0.25">
      <c r="A91" s="106"/>
      <c r="C91" s="44" t="s">
        <v>266</v>
      </c>
      <c r="E91" s="296">
        <f>E90/D90</f>
        <v>0.99929748282238751</v>
      </c>
      <c r="F91" s="296">
        <f>F90/D90</f>
        <v>0.99929748282238751</v>
      </c>
      <c r="G91" s="296">
        <f>G90/D90</f>
        <v>0</v>
      </c>
      <c r="H91" s="297">
        <f>H90/D90</f>
        <v>0.99929748282238751</v>
      </c>
    </row>
    <row r="92" spans="1:10" x14ac:dyDescent="0.25">
      <c r="A92" s="106"/>
      <c r="C92" s="44" t="s">
        <v>280</v>
      </c>
      <c r="E92" s="92" t="str">
        <f>IF(E91&gt;=(2/3),"Yes","No")</f>
        <v>Yes</v>
      </c>
      <c r="F92" s="92" t="str">
        <f>IF(F91&gt;=(2/3),"Yes","No")</f>
        <v>Yes</v>
      </c>
      <c r="G92" s="92" t="str">
        <f>IF(G91&gt;=(2/3),"Yes","No")</f>
        <v>No</v>
      </c>
      <c r="H92" s="151" t="str">
        <f>IF(H91&gt;=(2/3),"Yes","No")</f>
        <v>Yes</v>
      </c>
    </row>
    <row r="93" spans="1:10" x14ac:dyDescent="0.25">
      <c r="A93" s="106"/>
      <c r="B93" s="84"/>
      <c r="C93" s="84"/>
      <c r="D93" s="84"/>
      <c r="E93" s="152" t="str">
        <f>IF(E92="No", "Note A", "Note B")</f>
        <v>Note B</v>
      </c>
      <c r="F93" s="152" t="str">
        <f>IF(F92="No", "Note A", "Note B")</f>
        <v>Note B</v>
      </c>
      <c r="G93" s="152" t="str">
        <f>IF(G92="No", "Note A", "Note B")</f>
        <v>Note A</v>
      </c>
      <c r="H93" s="153" t="str">
        <f>IF(H92="No", "Note A", "Note B")</f>
        <v>Note B</v>
      </c>
    </row>
    <row r="94" spans="1:10" x14ac:dyDescent="0.25">
      <c r="A94" s="137" t="s">
        <v>444</v>
      </c>
      <c r="D94" s="154"/>
      <c r="E94" s="154"/>
      <c r="F94" s="154"/>
      <c r="G94" s="154"/>
      <c r="H94" s="76"/>
    </row>
    <row r="95" spans="1:10" x14ac:dyDescent="0.25">
      <c r="A95" s="106"/>
      <c r="B95" s="88" t="s">
        <v>269</v>
      </c>
      <c r="C95" s="80"/>
      <c r="D95" s="80"/>
      <c r="E95" s="80"/>
      <c r="F95" s="80"/>
      <c r="G95" s="80"/>
      <c r="H95" s="81"/>
      <c r="J95" s="139"/>
    </row>
    <row r="96" spans="1:10" x14ac:dyDescent="0.25">
      <c r="A96" s="106"/>
      <c r="B96" s="430"/>
      <c r="C96" s="430"/>
      <c r="D96" s="262"/>
      <c r="E96" s="263"/>
      <c r="F96" s="263"/>
      <c r="G96" s="264"/>
      <c r="H96" s="265"/>
      <c r="J96" s="132"/>
    </row>
    <row r="97" spans="1:10" x14ac:dyDescent="0.25">
      <c r="A97" s="106"/>
      <c r="B97" s="438"/>
      <c r="C97" s="439"/>
      <c r="D97" s="262"/>
      <c r="E97" s="263"/>
      <c r="F97" s="263"/>
      <c r="G97" s="264"/>
      <c r="H97" s="265"/>
      <c r="J97" s="132"/>
    </row>
    <row r="98" spans="1:10" x14ac:dyDescent="0.25">
      <c r="A98" s="106"/>
      <c r="B98" s="438"/>
      <c r="C98" s="439"/>
      <c r="D98" s="262"/>
      <c r="E98" s="263"/>
      <c r="F98" s="263"/>
      <c r="G98" s="264"/>
      <c r="H98" s="265"/>
      <c r="J98" s="132"/>
    </row>
    <row r="99" spans="1:10" x14ac:dyDescent="0.25">
      <c r="A99" s="106"/>
      <c r="B99" s="438"/>
      <c r="C99" s="439"/>
      <c r="D99" s="262"/>
      <c r="E99" s="263"/>
      <c r="F99" s="263"/>
      <c r="G99" s="264"/>
      <c r="H99" s="265"/>
      <c r="J99" s="132"/>
    </row>
    <row r="100" spans="1:10" x14ac:dyDescent="0.25">
      <c r="A100" s="106"/>
      <c r="B100" s="433" t="s">
        <v>135</v>
      </c>
      <c r="C100" s="435"/>
      <c r="D100" s="262"/>
      <c r="E100" s="263"/>
      <c r="F100" s="263"/>
      <c r="G100" s="264"/>
      <c r="H100" s="265"/>
      <c r="J100" s="132"/>
    </row>
    <row r="101" spans="1:10" x14ac:dyDescent="0.25">
      <c r="A101" s="106"/>
      <c r="B101" s="430"/>
      <c r="C101" s="430"/>
      <c r="D101" s="263"/>
      <c r="E101" s="263"/>
      <c r="F101" s="263"/>
      <c r="G101" s="266"/>
      <c r="H101" s="267"/>
    </row>
    <row r="102" spans="1:10" x14ac:dyDescent="0.25">
      <c r="A102" s="106"/>
      <c r="B102" s="88" t="s">
        <v>270</v>
      </c>
      <c r="C102" s="113"/>
      <c r="D102" s="140"/>
      <c r="E102" s="140"/>
      <c r="F102" s="140"/>
      <c r="G102" s="141"/>
      <c r="H102" s="142"/>
    </row>
    <row r="103" spans="1:10" x14ac:dyDescent="0.25">
      <c r="A103" s="106"/>
      <c r="B103" s="430"/>
      <c r="C103" s="430"/>
      <c r="D103" s="263"/>
      <c r="E103" s="263"/>
      <c r="F103" s="263"/>
      <c r="G103" s="266"/>
      <c r="H103" s="267"/>
    </row>
    <row r="104" spans="1:10" x14ac:dyDescent="0.25">
      <c r="A104" s="106"/>
      <c r="B104" s="438"/>
      <c r="C104" s="439"/>
      <c r="D104" s="263"/>
      <c r="E104" s="263"/>
      <c r="F104" s="263"/>
      <c r="G104" s="266"/>
      <c r="H104" s="267"/>
    </row>
    <row r="105" spans="1:10" x14ac:dyDescent="0.25">
      <c r="A105" s="106"/>
      <c r="B105" s="438"/>
      <c r="C105" s="439"/>
      <c r="D105" s="263"/>
      <c r="E105" s="263"/>
      <c r="F105" s="263"/>
      <c r="G105" s="266"/>
      <c r="H105" s="267"/>
    </row>
    <row r="106" spans="1:10" x14ac:dyDescent="0.25">
      <c r="A106" s="106"/>
      <c r="B106" s="438"/>
      <c r="C106" s="439"/>
      <c r="D106" s="263"/>
      <c r="E106" s="263"/>
      <c r="F106" s="263"/>
      <c r="G106" s="266"/>
      <c r="H106" s="267"/>
    </row>
    <row r="107" spans="1:10" x14ac:dyDescent="0.25">
      <c r="A107" s="106"/>
      <c r="B107" s="433" t="s">
        <v>135</v>
      </c>
      <c r="C107" s="435"/>
      <c r="D107" s="263"/>
      <c r="E107" s="263"/>
      <c r="F107" s="263"/>
      <c r="G107" s="266"/>
      <c r="H107" s="267"/>
    </row>
    <row r="108" spans="1:10" x14ac:dyDescent="0.25">
      <c r="A108" s="106"/>
      <c r="B108" s="430"/>
      <c r="C108" s="430"/>
      <c r="D108" s="263"/>
      <c r="E108" s="263"/>
      <c r="F108" s="263"/>
      <c r="G108" s="266"/>
      <c r="H108" s="267"/>
    </row>
    <row r="109" spans="1:10" x14ac:dyDescent="0.25">
      <c r="A109" s="106"/>
      <c r="B109" s="143"/>
      <c r="C109" s="120"/>
      <c r="D109" s="144">
        <f>SUM(D96:D108)</f>
        <v>0</v>
      </c>
      <c r="E109" s="145">
        <f>SUM(E96:E108)</f>
        <v>0</v>
      </c>
      <c r="F109" s="145">
        <f>SUM(F96:F108)</f>
        <v>0</v>
      </c>
      <c r="G109" s="144">
        <f>SUM(G96:G108)</f>
        <v>0</v>
      </c>
      <c r="H109" s="146">
        <f>SUM(H96:H108)</f>
        <v>0</v>
      </c>
    </row>
    <row r="110" spans="1:10" x14ac:dyDescent="0.25">
      <c r="A110" s="74" t="s">
        <v>113</v>
      </c>
      <c r="B110" s="50" t="s">
        <v>279</v>
      </c>
      <c r="C110" s="120"/>
      <c r="D110" s="147"/>
      <c r="E110" s="147"/>
      <c r="F110" s="147"/>
      <c r="G110" s="141"/>
      <c r="H110" s="142"/>
    </row>
    <row r="111" spans="1:10" x14ac:dyDescent="0.25">
      <c r="A111" s="106"/>
      <c r="C111" s="44" t="s">
        <v>265</v>
      </c>
      <c r="D111" s="144">
        <f>D109</f>
        <v>0</v>
      </c>
      <c r="E111" s="145">
        <f t="shared" ref="E111:H111" si="1">E109</f>
        <v>0</v>
      </c>
      <c r="F111" s="145">
        <f t="shared" si="1"/>
        <v>0</v>
      </c>
      <c r="G111" s="144">
        <f t="shared" si="1"/>
        <v>0</v>
      </c>
      <c r="H111" s="150">
        <f t="shared" si="1"/>
        <v>0</v>
      </c>
    </row>
    <row r="112" spans="1:10" x14ac:dyDescent="0.25">
      <c r="A112" s="106"/>
      <c r="C112" s="44" t="s">
        <v>266</v>
      </c>
      <c r="E112" s="296" t="e">
        <f>E111/D111</f>
        <v>#DIV/0!</v>
      </c>
      <c r="F112" s="296" t="e">
        <f>F111/D111</f>
        <v>#DIV/0!</v>
      </c>
      <c r="G112" s="296" t="e">
        <f>G111/D111</f>
        <v>#DIV/0!</v>
      </c>
      <c r="H112" s="297" t="e">
        <f>H111/D111</f>
        <v>#DIV/0!</v>
      </c>
    </row>
    <row r="113" spans="1:10" x14ac:dyDescent="0.25">
      <c r="A113" s="106"/>
      <c r="C113" s="44" t="s">
        <v>280</v>
      </c>
      <c r="E113" s="92" t="e">
        <f>IF(E112&gt;=(2/3),"Yes","No")</f>
        <v>#DIV/0!</v>
      </c>
      <c r="F113" s="92" t="e">
        <f>IF(F112&gt;=(2/3),"Yes","No")</f>
        <v>#DIV/0!</v>
      </c>
      <c r="G113" s="92" t="e">
        <f>IF(G112&gt;=(2/3),"Yes","No")</f>
        <v>#DIV/0!</v>
      </c>
      <c r="H113" s="151" t="e">
        <f>IF(H112&gt;=(2/3),"Yes","No")</f>
        <v>#DIV/0!</v>
      </c>
    </row>
    <row r="114" spans="1:10" x14ac:dyDescent="0.25">
      <c r="A114" s="106"/>
      <c r="B114" s="84"/>
      <c r="C114" s="84"/>
      <c r="D114" s="84"/>
      <c r="E114" s="152" t="e">
        <f>IF(E113="No", "Note A", "Note B")</f>
        <v>#DIV/0!</v>
      </c>
      <c r="F114" s="152" t="e">
        <f>IF(F113="No", "Note A", "Note B")</f>
        <v>#DIV/0!</v>
      </c>
      <c r="G114" s="152" t="e">
        <f>IF(G113="No", "Note A", "Note B")</f>
        <v>#DIV/0!</v>
      </c>
      <c r="H114" s="153" t="e">
        <f>IF(H113="No", "Note A", "Note B")</f>
        <v>#DIV/0!</v>
      </c>
    </row>
    <row r="115" spans="1:10" x14ac:dyDescent="0.25">
      <c r="A115" s="137" t="s">
        <v>445</v>
      </c>
      <c r="D115" s="154"/>
      <c r="E115" s="154"/>
      <c r="F115" s="154"/>
      <c r="G115" s="154"/>
      <c r="H115" s="76"/>
    </row>
    <row r="116" spans="1:10" x14ac:dyDescent="0.25">
      <c r="A116" s="106"/>
      <c r="B116" s="88" t="s">
        <v>269</v>
      </c>
      <c r="C116" s="80"/>
      <c r="D116" s="80"/>
      <c r="E116" s="80"/>
      <c r="F116" s="80"/>
      <c r="G116" s="80"/>
      <c r="H116" s="81"/>
    </row>
    <row r="117" spans="1:10" x14ac:dyDescent="0.25">
      <c r="A117" s="106"/>
      <c r="B117" s="430"/>
      <c r="C117" s="430"/>
      <c r="D117" s="262"/>
      <c r="E117" s="263"/>
      <c r="F117" s="263"/>
      <c r="G117" s="264"/>
      <c r="H117" s="265"/>
      <c r="J117" s="139"/>
    </row>
    <row r="118" spans="1:10" x14ac:dyDescent="0.25">
      <c r="A118" s="106"/>
      <c r="B118" s="438"/>
      <c r="C118" s="439"/>
      <c r="D118" s="262"/>
      <c r="E118" s="263"/>
      <c r="F118" s="263"/>
      <c r="G118" s="264"/>
      <c r="H118" s="265"/>
      <c r="J118" s="139"/>
    </row>
    <row r="119" spans="1:10" x14ac:dyDescent="0.25">
      <c r="A119" s="106"/>
      <c r="B119" s="438"/>
      <c r="C119" s="439"/>
      <c r="D119" s="262"/>
      <c r="E119" s="263"/>
      <c r="F119" s="263"/>
      <c r="G119" s="264"/>
      <c r="H119" s="265"/>
      <c r="J119" s="139"/>
    </row>
    <row r="120" spans="1:10" x14ac:dyDescent="0.25">
      <c r="A120" s="106"/>
      <c r="B120" s="438"/>
      <c r="C120" s="439"/>
      <c r="D120" s="262"/>
      <c r="E120" s="263"/>
      <c r="F120" s="263"/>
      <c r="G120" s="264"/>
      <c r="H120" s="265"/>
      <c r="J120" s="139"/>
    </row>
    <row r="121" spans="1:10" x14ac:dyDescent="0.25">
      <c r="A121" s="106"/>
      <c r="B121" s="433" t="s">
        <v>135</v>
      </c>
      <c r="C121" s="435"/>
      <c r="D121" s="262"/>
      <c r="E121" s="263"/>
      <c r="F121" s="263"/>
      <c r="G121" s="264"/>
      <c r="H121" s="265"/>
      <c r="J121" s="139"/>
    </row>
    <row r="122" spans="1:10" x14ac:dyDescent="0.25">
      <c r="A122" s="106"/>
      <c r="B122" s="430"/>
      <c r="C122" s="430"/>
      <c r="D122" s="263"/>
      <c r="E122" s="263"/>
      <c r="F122" s="263"/>
      <c r="G122" s="266"/>
      <c r="H122" s="267"/>
    </row>
    <row r="123" spans="1:10" x14ac:dyDescent="0.25">
      <c r="A123" s="106"/>
      <c r="B123" s="88" t="s">
        <v>270</v>
      </c>
      <c r="C123" s="113"/>
      <c r="D123" s="140"/>
      <c r="E123" s="140"/>
      <c r="F123" s="140"/>
      <c r="G123" s="141"/>
      <c r="H123" s="142"/>
    </row>
    <row r="124" spans="1:10" x14ac:dyDescent="0.25">
      <c r="A124" s="106"/>
      <c r="B124" s="430"/>
      <c r="C124" s="430"/>
      <c r="D124" s="263"/>
      <c r="E124" s="263"/>
      <c r="F124" s="263"/>
      <c r="G124" s="266"/>
      <c r="H124" s="267"/>
    </row>
    <row r="125" spans="1:10" x14ac:dyDescent="0.25">
      <c r="A125" s="106"/>
      <c r="B125" s="438"/>
      <c r="C125" s="439"/>
      <c r="D125" s="263"/>
      <c r="E125" s="263"/>
      <c r="F125" s="263"/>
      <c r="G125" s="266"/>
      <c r="H125" s="267"/>
    </row>
    <row r="126" spans="1:10" x14ac:dyDescent="0.25">
      <c r="A126" s="106"/>
      <c r="B126" s="438"/>
      <c r="C126" s="439"/>
      <c r="D126" s="263"/>
      <c r="E126" s="263"/>
      <c r="F126" s="263"/>
      <c r="G126" s="266"/>
      <c r="H126" s="267"/>
    </row>
    <row r="127" spans="1:10" x14ac:dyDescent="0.25">
      <c r="A127" s="106"/>
      <c r="B127" s="438"/>
      <c r="C127" s="439"/>
      <c r="D127" s="263"/>
      <c r="E127" s="263"/>
      <c r="F127" s="263"/>
      <c r="G127" s="266"/>
      <c r="H127" s="267"/>
    </row>
    <row r="128" spans="1:10" x14ac:dyDescent="0.25">
      <c r="A128" s="106"/>
      <c r="B128" s="433" t="s">
        <v>135</v>
      </c>
      <c r="C128" s="435"/>
      <c r="D128" s="263"/>
      <c r="E128" s="263"/>
      <c r="F128" s="263"/>
      <c r="G128" s="266"/>
      <c r="H128" s="267"/>
    </row>
    <row r="129" spans="1:10" x14ac:dyDescent="0.25">
      <c r="A129" s="106"/>
      <c r="B129" s="430"/>
      <c r="C129" s="430"/>
      <c r="D129" s="263"/>
      <c r="E129" s="263"/>
      <c r="F129" s="263"/>
      <c r="G129" s="266"/>
      <c r="H129" s="267"/>
    </row>
    <row r="130" spans="1:10" x14ac:dyDescent="0.25">
      <c r="A130" s="106"/>
      <c r="B130" s="143"/>
      <c r="C130" s="120"/>
      <c r="D130" s="144">
        <f>SUM(D117:D129)</f>
        <v>0</v>
      </c>
      <c r="E130" s="145">
        <f>SUM(E117:E129)</f>
        <v>0</v>
      </c>
      <c r="F130" s="145">
        <f>SUM(F117:F129)</f>
        <v>0</v>
      </c>
      <c r="G130" s="144">
        <f>SUM(G117:G129)</f>
        <v>0</v>
      </c>
      <c r="H130" s="146">
        <f>SUM(H117:H129)</f>
        <v>0</v>
      </c>
    </row>
    <row r="131" spans="1:10" x14ac:dyDescent="0.25">
      <c r="A131" s="74" t="s">
        <v>113</v>
      </c>
      <c r="B131" s="50" t="s">
        <v>279</v>
      </c>
      <c r="C131" s="120"/>
      <c r="D131" s="147"/>
      <c r="E131" s="147"/>
      <c r="F131" s="147"/>
      <c r="G131" s="141"/>
      <c r="H131" s="142"/>
    </row>
    <row r="132" spans="1:10" x14ac:dyDescent="0.25">
      <c r="A132" s="106"/>
      <c r="C132" s="44" t="s">
        <v>265</v>
      </c>
      <c r="D132" s="144">
        <f>D130</f>
        <v>0</v>
      </c>
      <c r="E132" s="145">
        <f t="shared" ref="E132:H132" si="2">E130</f>
        <v>0</v>
      </c>
      <c r="F132" s="145">
        <f t="shared" si="2"/>
        <v>0</v>
      </c>
      <c r="G132" s="144">
        <f t="shared" si="2"/>
        <v>0</v>
      </c>
      <c r="H132" s="150">
        <f t="shared" si="2"/>
        <v>0</v>
      </c>
    </row>
    <row r="133" spans="1:10" x14ac:dyDescent="0.25">
      <c r="A133" s="106"/>
      <c r="C133" s="44" t="s">
        <v>266</v>
      </c>
      <c r="E133" s="296" t="e">
        <f>E132/D132</f>
        <v>#DIV/0!</v>
      </c>
      <c r="F133" s="296" t="e">
        <f>F132/D132</f>
        <v>#DIV/0!</v>
      </c>
      <c r="G133" s="296" t="e">
        <f>G132/D132</f>
        <v>#DIV/0!</v>
      </c>
      <c r="H133" s="297" t="e">
        <f>H132/D132</f>
        <v>#DIV/0!</v>
      </c>
    </row>
    <row r="134" spans="1:10" x14ac:dyDescent="0.25">
      <c r="A134" s="106"/>
      <c r="C134" s="44" t="s">
        <v>280</v>
      </c>
      <c r="E134" s="92" t="e">
        <f>IF(E133&gt;=(2/3),"Yes","No")</f>
        <v>#DIV/0!</v>
      </c>
      <c r="F134" s="92" t="e">
        <f>IF(F133&gt;=(2/3),"Yes","No")</f>
        <v>#DIV/0!</v>
      </c>
      <c r="G134" s="92" t="e">
        <f>IF(G133&gt;=(2/3),"Yes","No")</f>
        <v>#DIV/0!</v>
      </c>
      <c r="H134" s="151" t="e">
        <f>IF(H133&gt;=(2/3),"Yes","No")</f>
        <v>#DIV/0!</v>
      </c>
    </row>
    <row r="135" spans="1:10" x14ac:dyDescent="0.25">
      <c r="A135" s="106"/>
      <c r="B135" s="84"/>
      <c r="C135" s="84"/>
      <c r="D135" s="84"/>
      <c r="E135" s="152" t="e">
        <f>IF(E134="No", "Note A", "Note B")</f>
        <v>#DIV/0!</v>
      </c>
      <c r="F135" s="152" t="e">
        <f>IF(F134="No", "Note A", "Note B")</f>
        <v>#DIV/0!</v>
      </c>
      <c r="G135" s="152" t="e">
        <f>IF(G134="No", "Note A", "Note B")</f>
        <v>#DIV/0!</v>
      </c>
      <c r="H135" s="153" t="e">
        <f>IF(H134="No", "Note A", "Note B")</f>
        <v>#DIV/0!</v>
      </c>
    </row>
    <row r="136" spans="1:10" x14ac:dyDescent="0.25">
      <c r="A136" s="137" t="s">
        <v>446</v>
      </c>
      <c r="D136" s="154"/>
      <c r="E136" s="154"/>
      <c r="F136" s="154"/>
      <c r="G136" s="154"/>
      <c r="H136" s="76"/>
    </row>
    <row r="137" spans="1:10" x14ac:dyDescent="0.25">
      <c r="A137" s="106"/>
      <c r="B137" s="88" t="s">
        <v>269</v>
      </c>
      <c r="C137" s="80"/>
      <c r="D137" s="80"/>
      <c r="E137" s="80"/>
      <c r="F137" s="80"/>
      <c r="G137" s="80"/>
      <c r="H137" s="81"/>
    </row>
    <row r="138" spans="1:10" x14ac:dyDescent="0.25">
      <c r="A138" s="106"/>
      <c r="B138" s="430"/>
      <c r="C138" s="430"/>
      <c r="D138" s="262"/>
      <c r="E138" s="263"/>
      <c r="F138" s="263"/>
      <c r="G138" s="264"/>
      <c r="H138" s="265"/>
      <c r="J138" s="139"/>
    </row>
    <row r="139" spans="1:10" x14ac:dyDescent="0.25">
      <c r="A139" s="106"/>
      <c r="B139" s="438"/>
      <c r="C139" s="439"/>
      <c r="D139" s="262"/>
      <c r="E139" s="263"/>
      <c r="F139" s="263"/>
      <c r="G139" s="264"/>
      <c r="H139" s="265"/>
      <c r="J139" s="139"/>
    </row>
    <row r="140" spans="1:10" x14ac:dyDescent="0.25">
      <c r="A140" s="106"/>
      <c r="B140" s="438"/>
      <c r="C140" s="439"/>
      <c r="D140" s="262"/>
      <c r="E140" s="263"/>
      <c r="F140" s="263"/>
      <c r="G140" s="264"/>
      <c r="H140" s="265"/>
      <c r="J140" s="139"/>
    </row>
    <row r="141" spans="1:10" x14ac:dyDescent="0.25">
      <c r="A141" s="106"/>
      <c r="B141" s="438"/>
      <c r="C141" s="439"/>
      <c r="D141" s="262"/>
      <c r="E141" s="263"/>
      <c r="F141" s="263"/>
      <c r="G141" s="264"/>
      <c r="H141" s="265"/>
      <c r="J141" s="139"/>
    </row>
    <row r="142" spans="1:10" x14ac:dyDescent="0.25">
      <c r="A142" s="106"/>
      <c r="B142" s="433" t="s">
        <v>135</v>
      </c>
      <c r="C142" s="435"/>
      <c r="D142" s="262"/>
      <c r="E142" s="263"/>
      <c r="F142" s="263"/>
      <c r="G142" s="264"/>
      <c r="H142" s="265"/>
      <c r="J142" s="139"/>
    </row>
    <row r="143" spans="1:10" x14ac:dyDescent="0.25">
      <c r="A143" s="106"/>
      <c r="B143" s="430"/>
      <c r="C143" s="430"/>
      <c r="D143" s="263"/>
      <c r="E143" s="263"/>
      <c r="F143" s="263"/>
      <c r="G143" s="266"/>
      <c r="H143" s="267"/>
    </row>
    <row r="144" spans="1:10" x14ac:dyDescent="0.25">
      <c r="A144" s="106"/>
      <c r="B144" s="88" t="s">
        <v>270</v>
      </c>
      <c r="C144" s="113"/>
      <c r="D144" s="140"/>
      <c r="E144" s="140"/>
      <c r="F144" s="140"/>
      <c r="G144" s="141"/>
      <c r="H144" s="142"/>
    </row>
    <row r="145" spans="1:8" x14ac:dyDescent="0.25">
      <c r="A145" s="106"/>
      <c r="B145" s="430"/>
      <c r="C145" s="430"/>
      <c r="D145" s="263"/>
      <c r="E145" s="263"/>
      <c r="F145" s="263"/>
      <c r="G145" s="266"/>
      <c r="H145" s="267"/>
    </row>
    <row r="146" spans="1:8" x14ac:dyDescent="0.25">
      <c r="A146" s="106"/>
      <c r="B146" s="438"/>
      <c r="C146" s="439"/>
      <c r="D146" s="263"/>
      <c r="E146" s="263"/>
      <c r="F146" s="263"/>
      <c r="G146" s="266"/>
      <c r="H146" s="267"/>
    </row>
    <row r="147" spans="1:8" x14ac:dyDescent="0.25">
      <c r="A147" s="106"/>
      <c r="B147" s="438"/>
      <c r="C147" s="439"/>
      <c r="D147" s="263"/>
      <c r="E147" s="263"/>
      <c r="F147" s="263"/>
      <c r="G147" s="266"/>
      <c r="H147" s="267"/>
    </row>
    <row r="148" spans="1:8" x14ac:dyDescent="0.25">
      <c r="A148" s="106"/>
      <c r="B148" s="438"/>
      <c r="C148" s="439"/>
      <c r="D148" s="263"/>
      <c r="E148" s="263"/>
      <c r="F148" s="263"/>
      <c r="G148" s="266"/>
      <c r="H148" s="267"/>
    </row>
    <row r="149" spans="1:8" x14ac:dyDescent="0.25">
      <c r="A149" s="106"/>
      <c r="B149" s="433" t="s">
        <v>135</v>
      </c>
      <c r="C149" s="435"/>
      <c r="D149" s="263"/>
      <c r="E149" s="263"/>
      <c r="F149" s="263"/>
      <c r="G149" s="266"/>
      <c r="H149" s="267"/>
    </row>
    <row r="150" spans="1:8" x14ac:dyDescent="0.25">
      <c r="A150" s="106"/>
      <c r="B150" s="430"/>
      <c r="C150" s="430"/>
      <c r="D150" s="263"/>
      <c r="E150" s="263"/>
      <c r="F150" s="263"/>
      <c r="G150" s="266"/>
      <c r="H150" s="267"/>
    </row>
    <row r="151" spans="1:8" x14ac:dyDescent="0.25">
      <c r="A151" s="106"/>
      <c r="B151" s="143"/>
      <c r="C151" s="120"/>
      <c r="D151" s="144">
        <f>SUM(D138:D150)</f>
        <v>0</v>
      </c>
      <c r="E151" s="145">
        <f>SUM(E138:E150)</f>
        <v>0</v>
      </c>
      <c r="F151" s="145">
        <f>SUM(F138:F150)</f>
        <v>0</v>
      </c>
      <c r="G151" s="144">
        <f>SUM(G138:G150)</f>
        <v>0</v>
      </c>
      <c r="H151" s="146">
        <f>SUM(H138:H150)</f>
        <v>0</v>
      </c>
    </row>
    <row r="152" spans="1:8" x14ac:dyDescent="0.25">
      <c r="A152" s="74" t="s">
        <v>113</v>
      </c>
      <c r="B152" s="50" t="s">
        <v>279</v>
      </c>
      <c r="C152" s="120"/>
      <c r="D152" s="147"/>
      <c r="E152" s="147"/>
      <c r="F152" s="147"/>
      <c r="G152" s="141"/>
      <c r="H152" s="142"/>
    </row>
    <row r="153" spans="1:8" x14ac:dyDescent="0.25">
      <c r="A153" s="106"/>
      <c r="C153" s="44" t="s">
        <v>265</v>
      </c>
      <c r="D153" s="144">
        <f>D151</f>
        <v>0</v>
      </c>
      <c r="E153" s="145">
        <f t="shared" ref="E153:H153" si="3">E151</f>
        <v>0</v>
      </c>
      <c r="F153" s="145">
        <f t="shared" si="3"/>
        <v>0</v>
      </c>
      <c r="G153" s="144">
        <f t="shared" si="3"/>
        <v>0</v>
      </c>
      <c r="H153" s="150">
        <f t="shared" si="3"/>
        <v>0</v>
      </c>
    </row>
    <row r="154" spans="1:8" x14ac:dyDescent="0.25">
      <c r="A154" s="106"/>
      <c r="C154" s="44" t="s">
        <v>266</v>
      </c>
      <c r="E154" s="296" t="e">
        <f>E153/D153</f>
        <v>#DIV/0!</v>
      </c>
      <c r="F154" s="296" t="e">
        <f>F153/D153</f>
        <v>#DIV/0!</v>
      </c>
      <c r="G154" s="296" t="e">
        <f>G153/D153</f>
        <v>#DIV/0!</v>
      </c>
      <c r="H154" s="297" t="e">
        <f>H153/D153</f>
        <v>#DIV/0!</v>
      </c>
    </row>
    <row r="155" spans="1:8" x14ac:dyDescent="0.25">
      <c r="A155" s="106"/>
      <c r="C155" s="44" t="s">
        <v>280</v>
      </c>
      <c r="E155" s="92" t="e">
        <f>IF(E154&gt;=(2/3),"Yes","No")</f>
        <v>#DIV/0!</v>
      </c>
      <c r="F155" s="92" t="e">
        <f>IF(F154&gt;=(2/3),"Yes","No")</f>
        <v>#DIV/0!</v>
      </c>
      <c r="G155" s="92" t="e">
        <f>IF(G154&gt;=(2/3),"Yes","No")</f>
        <v>#DIV/0!</v>
      </c>
      <c r="H155" s="151" t="e">
        <f>IF(H154&gt;=(2/3),"Yes","No")</f>
        <v>#DIV/0!</v>
      </c>
    </row>
    <row r="156" spans="1:8" x14ac:dyDescent="0.25">
      <c r="A156" s="106"/>
      <c r="B156" s="84"/>
      <c r="C156" s="84"/>
      <c r="D156" s="84"/>
      <c r="E156" s="152" t="e">
        <f>IF(E155="No", "Note A", "Note B")</f>
        <v>#DIV/0!</v>
      </c>
      <c r="F156" s="152" t="e">
        <f>IF(F155="No", "Note A", "Note B")</f>
        <v>#DIV/0!</v>
      </c>
      <c r="G156" s="152" t="e">
        <f>IF(G155="No", "Note A", "Note B")</f>
        <v>#DIV/0!</v>
      </c>
      <c r="H156" s="153" t="e">
        <f>IF(H155="No", "Note A", "Note B")</f>
        <v>#DIV/0!</v>
      </c>
    </row>
    <row r="157" spans="1:8" x14ac:dyDescent="0.25">
      <c r="A157" s="106"/>
      <c r="D157" s="154"/>
      <c r="E157" s="154"/>
      <c r="F157" s="154"/>
      <c r="G157" s="154"/>
      <c r="H157" s="76"/>
    </row>
    <row r="158" spans="1:8" ht="15" customHeight="1" x14ac:dyDescent="0.25">
      <c r="A158" s="106"/>
      <c r="B158" s="155" t="s">
        <v>273</v>
      </c>
      <c r="C158" s="143" t="s">
        <v>299</v>
      </c>
      <c r="D158" s="143"/>
      <c r="E158" s="143"/>
      <c r="F158" s="143"/>
      <c r="G158" s="143"/>
      <c r="H158" s="156"/>
    </row>
    <row r="159" spans="1:8" ht="15" customHeight="1" x14ac:dyDescent="0.25">
      <c r="A159" s="106"/>
      <c r="B159" s="155" t="s">
        <v>274</v>
      </c>
      <c r="C159" s="456" t="s">
        <v>333</v>
      </c>
      <c r="D159" s="456"/>
      <c r="E159" s="456"/>
      <c r="F159" s="456"/>
      <c r="G159" s="456"/>
      <c r="H159" s="457"/>
    </row>
    <row r="160" spans="1:8" x14ac:dyDescent="0.25">
      <c r="A160" s="106"/>
      <c r="B160" s="157"/>
      <c r="C160" s="456"/>
      <c r="D160" s="456"/>
      <c r="E160" s="456"/>
      <c r="F160" s="456"/>
      <c r="G160" s="456"/>
      <c r="H160" s="457"/>
    </row>
    <row r="161" spans="1:10" x14ac:dyDescent="0.25">
      <c r="A161" s="106"/>
      <c r="E161" s="92"/>
      <c r="F161" s="92"/>
      <c r="G161" s="92"/>
      <c r="H161" s="151"/>
    </row>
    <row r="162" spans="1:10" x14ac:dyDescent="0.25">
      <c r="A162" s="74" t="s">
        <v>114</v>
      </c>
      <c r="B162" s="50" t="s">
        <v>275</v>
      </c>
      <c r="E162" s="92"/>
      <c r="F162" s="92"/>
      <c r="G162" s="92"/>
      <c r="H162" s="151"/>
    </row>
    <row r="163" spans="1:10" x14ac:dyDescent="0.25">
      <c r="A163" s="106"/>
      <c r="B163" s="445" t="s">
        <v>283</v>
      </c>
      <c r="C163" s="445"/>
      <c r="D163" s="445"/>
      <c r="E163" s="445"/>
      <c r="F163" s="445"/>
      <c r="G163" s="445"/>
      <c r="H163" s="446"/>
    </row>
    <row r="164" spans="1:10" x14ac:dyDescent="0.25">
      <c r="A164" s="74"/>
      <c r="B164" s="445"/>
      <c r="C164" s="445"/>
      <c r="D164" s="445"/>
      <c r="E164" s="445"/>
      <c r="F164" s="445"/>
      <c r="G164" s="445"/>
      <c r="H164" s="446"/>
    </row>
    <row r="165" spans="1:10" x14ac:dyDescent="0.25">
      <c r="A165" s="74"/>
      <c r="B165" s="445"/>
      <c r="C165" s="445"/>
      <c r="D165" s="445"/>
      <c r="E165" s="445"/>
      <c r="F165" s="445"/>
      <c r="G165" s="445"/>
      <c r="H165" s="446"/>
    </row>
    <row r="166" spans="1:10" x14ac:dyDescent="0.25">
      <c r="A166" s="74"/>
      <c r="E166" s="92"/>
      <c r="F166" s="92"/>
      <c r="G166" s="92"/>
      <c r="H166" s="151"/>
    </row>
    <row r="167" spans="1:10" x14ac:dyDescent="0.25">
      <c r="A167" s="74"/>
      <c r="B167" s="445" t="s">
        <v>316</v>
      </c>
      <c r="C167" s="445"/>
      <c r="D167" s="445"/>
      <c r="E167" s="445"/>
      <c r="F167" s="445"/>
      <c r="G167" s="445"/>
      <c r="H167" s="446"/>
    </row>
    <row r="168" spans="1:10" x14ac:dyDescent="0.25">
      <c r="A168" s="74"/>
      <c r="B168" s="445"/>
      <c r="C168" s="445"/>
      <c r="D168" s="445"/>
      <c r="E168" s="445"/>
      <c r="F168" s="445"/>
      <c r="G168" s="445"/>
      <c r="H168" s="446"/>
    </row>
    <row r="169" spans="1:10" x14ac:dyDescent="0.25">
      <c r="A169" s="74"/>
      <c r="B169" s="445"/>
      <c r="C169" s="445"/>
      <c r="D169" s="445"/>
      <c r="E169" s="445"/>
      <c r="F169" s="445"/>
      <c r="G169" s="445"/>
      <c r="H169" s="446"/>
    </row>
    <row r="170" spans="1:10" x14ac:dyDescent="0.25">
      <c r="A170" s="74"/>
      <c r="B170" s="445"/>
      <c r="C170" s="445"/>
      <c r="D170" s="445"/>
      <c r="E170" s="445"/>
      <c r="F170" s="445"/>
      <c r="G170" s="445"/>
      <c r="H170" s="446"/>
    </row>
    <row r="171" spans="1:10" x14ac:dyDescent="0.25">
      <c r="A171" s="74"/>
      <c r="B171" s="445"/>
      <c r="C171" s="445"/>
      <c r="D171" s="445"/>
      <c r="E171" s="445"/>
      <c r="F171" s="445"/>
      <c r="G171" s="445"/>
      <c r="H171" s="446"/>
    </row>
    <row r="172" spans="1:10" x14ac:dyDescent="0.25">
      <c r="A172" s="74"/>
      <c r="E172" s="92"/>
      <c r="F172" s="92"/>
      <c r="G172" s="92"/>
      <c r="H172" s="151"/>
    </row>
    <row r="173" spans="1:10" x14ac:dyDescent="0.25">
      <c r="A173" s="74"/>
      <c r="B173" s="50" t="s">
        <v>395</v>
      </c>
      <c r="D173" s="431" t="s">
        <v>658</v>
      </c>
      <c r="E173" s="431"/>
      <c r="F173" s="431"/>
      <c r="G173" s="431"/>
      <c r="H173" s="432"/>
      <c r="J173" s="132"/>
    </row>
    <row r="174" spans="1:10" x14ac:dyDescent="0.25">
      <c r="A174" s="74"/>
      <c r="D174" s="78"/>
      <c r="E174" s="158"/>
      <c r="F174" s="158"/>
      <c r="G174" s="158"/>
      <c r="H174" s="159"/>
    </row>
    <row r="175" spans="1:10" x14ac:dyDescent="0.25">
      <c r="A175" s="74"/>
      <c r="D175" s="78" t="s">
        <v>284</v>
      </c>
      <c r="E175" s="158" t="s">
        <v>277</v>
      </c>
      <c r="F175" s="158" t="s">
        <v>282</v>
      </c>
      <c r="G175" s="158"/>
      <c r="H175" s="159"/>
    </row>
    <row r="176" spans="1:10" x14ac:dyDescent="0.25">
      <c r="A176" s="74"/>
      <c r="B176" s="160" t="s">
        <v>276</v>
      </c>
      <c r="C176" s="84"/>
      <c r="D176" s="161" t="s">
        <v>285</v>
      </c>
      <c r="E176" s="162" t="s">
        <v>278</v>
      </c>
      <c r="F176" s="162" t="s">
        <v>281</v>
      </c>
      <c r="G176" s="460" t="s">
        <v>286</v>
      </c>
      <c r="H176" s="461"/>
    </row>
    <row r="177" spans="1:8" x14ac:dyDescent="0.25">
      <c r="A177" s="74"/>
      <c r="B177" s="44" t="s">
        <v>461</v>
      </c>
      <c r="C177" s="44" t="s">
        <v>332</v>
      </c>
      <c r="E177" s="92"/>
      <c r="G177" s="92"/>
      <c r="H177" s="151"/>
    </row>
    <row r="178" spans="1:8" x14ac:dyDescent="0.25">
      <c r="A178" s="74"/>
      <c r="C178" s="163" t="str">
        <f>IF(E92="Yes", "Complete Analysis", "N/A - Do Not Complete")</f>
        <v>Complete Analysis</v>
      </c>
      <c r="D178" s="284">
        <v>2000</v>
      </c>
      <c r="E178" s="263">
        <v>256718854.53204244</v>
      </c>
      <c r="F178" s="91">
        <f>E178/E184</f>
        <v>1</v>
      </c>
      <c r="G178" s="454">
        <v>2000</v>
      </c>
      <c r="H178" s="455"/>
    </row>
    <row r="179" spans="1:8" x14ac:dyDescent="0.25">
      <c r="A179" s="74"/>
      <c r="D179" s="284"/>
      <c r="E179" s="263"/>
      <c r="F179" s="91">
        <f>E179/E184</f>
        <v>0</v>
      </c>
      <c r="G179" s="454"/>
      <c r="H179" s="455"/>
    </row>
    <row r="180" spans="1:8" x14ac:dyDescent="0.25">
      <c r="A180" s="74"/>
      <c r="D180" s="284"/>
      <c r="E180" s="263"/>
      <c r="F180" s="91">
        <f>E180/E184</f>
        <v>0</v>
      </c>
      <c r="G180" s="454"/>
      <c r="H180" s="455"/>
    </row>
    <row r="181" spans="1:8" x14ac:dyDescent="0.25">
      <c r="A181" s="74"/>
      <c r="D181" s="284"/>
      <c r="E181" s="263"/>
      <c r="F181" s="91">
        <f>E181/E184</f>
        <v>0</v>
      </c>
      <c r="G181" s="454"/>
      <c r="H181" s="455"/>
    </row>
    <row r="182" spans="1:8" x14ac:dyDescent="0.25">
      <c r="A182" s="74"/>
      <c r="D182" s="284"/>
      <c r="E182" s="263"/>
      <c r="F182" s="91">
        <f>E182/E184</f>
        <v>0</v>
      </c>
      <c r="G182" s="454"/>
      <c r="H182" s="455"/>
    </row>
    <row r="183" spans="1:8" x14ac:dyDescent="0.25">
      <c r="A183" s="74"/>
      <c r="D183" s="285"/>
      <c r="E183" s="269"/>
      <c r="F183" s="91">
        <f>E183/E184</f>
        <v>0</v>
      </c>
      <c r="G183" s="458"/>
      <c r="H183" s="459"/>
    </row>
    <row r="184" spans="1:8" x14ac:dyDescent="0.25">
      <c r="A184" s="74"/>
      <c r="C184" s="164"/>
      <c r="D184" s="164" t="s">
        <v>334</v>
      </c>
      <c r="E184" s="165">
        <f>SUM(E178:E183)</f>
        <v>256718854.53204244</v>
      </c>
      <c r="F184" s="92"/>
      <c r="G184" s="166" t="s">
        <v>287</v>
      </c>
      <c r="H184" s="288">
        <v>2000</v>
      </c>
    </row>
    <row r="185" spans="1:8" x14ac:dyDescent="0.25">
      <c r="A185" s="74"/>
      <c r="E185" s="92"/>
      <c r="F185" s="92"/>
      <c r="G185" s="92"/>
      <c r="H185" s="151"/>
    </row>
    <row r="186" spans="1:8" x14ac:dyDescent="0.25">
      <c r="A186" s="74"/>
      <c r="B186" s="44" t="s">
        <v>461</v>
      </c>
      <c r="C186" s="44" t="s">
        <v>130</v>
      </c>
      <c r="E186" s="92"/>
      <c r="F186" s="92"/>
      <c r="G186" s="92"/>
      <c r="H186" s="151"/>
    </row>
    <row r="187" spans="1:8" x14ac:dyDescent="0.25">
      <c r="A187" s="74"/>
      <c r="C187" s="163" t="str">
        <f>IF(F92="Yes", "Complete Analysis", "N/A - Do Not Complete")</f>
        <v>Complete Analysis</v>
      </c>
      <c r="D187" s="284">
        <v>20</v>
      </c>
      <c r="E187" s="263">
        <v>256718854.53204244</v>
      </c>
      <c r="F187" s="91">
        <f>E187/E193</f>
        <v>1</v>
      </c>
      <c r="G187" s="454">
        <v>20</v>
      </c>
      <c r="H187" s="455"/>
    </row>
    <row r="188" spans="1:8" x14ac:dyDescent="0.25">
      <c r="A188" s="74"/>
      <c r="D188" s="284"/>
      <c r="E188" s="263"/>
      <c r="F188" s="91">
        <f>E188/E193</f>
        <v>0</v>
      </c>
      <c r="G188" s="454"/>
      <c r="H188" s="455"/>
    </row>
    <row r="189" spans="1:8" x14ac:dyDescent="0.25">
      <c r="A189" s="74"/>
      <c r="D189" s="284"/>
      <c r="E189" s="263"/>
      <c r="F189" s="91">
        <f>E189/E193</f>
        <v>0</v>
      </c>
      <c r="G189" s="454"/>
      <c r="H189" s="455"/>
    </row>
    <row r="190" spans="1:8" x14ac:dyDescent="0.25">
      <c r="A190" s="74"/>
      <c r="D190" s="284"/>
      <c r="E190" s="263"/>
      <c r="F190" s="91">
        <f>E190/E193</f>
        <v>0</v>
      </c>
      <c r="G190" s="454"/>
      <c r="H190" s="455"/>
    </row>
    <row r="191" spans="1:8" x14ac:dyDescent="0.25">
      <c r="A191" s="74"/>
      <c r="D191" s="284"/>
      <c r="E191" s="263"/>
      <c r="F191" s="91">
        <f>E191/E193</f>
        <v>0</v>
      </c>
      <c r="G191" s="454"/>
      <c r="H191" s="455"/>
    </row>
    <row r="192" spans="1:8" x14ac:dyDescent="0.25">
      <c r="A192" s="74"/>
      <c r="D192" s="285"/>
      <c r="E192" s="269"/>
      <c r="F192" s="91">
        <f>E192/E193</f>
        <v>0</v>
      </c>
      <c r="G192" s="458"/>
      <c r="H192" s="459"/>
    </row>
    <row r="193" spans="1:11" x14ac:dyDescent="0.25">
      <c r="A193" s="74"/>
      <c r="D193" s="164" t="s">
        <v>288</v>
      </c>
      <c r="E193" s="165">
        <f>SUM(E187:E192)</f>
        <v>256718854.53204244</v>
      </c>
      <c r="F193" s="92"/>
      <c r="G193" s="166" t="s">
        <v>287</v>
      </c>
      <c r="H193" s="289">
        <v>20</v>
      </c>
    </row>
    <row r="194" spans="1:11" x14ac:dyDescent="0.25">
      <c r="A194" s="74"/>
      <c r="D194" s="164"/>
      <c r="E194" s="140"/>
      <c r="F194" s="92"/>
      <c r="G194" s="166"/>
      <c r="H194" s="167"/>
    </row>
    <row r="195" spans="1:11" x14ac:dyDescent="0.25">
      <c r="A195" s="106"/>
      <c r="B195" s="44" t="s">
        <v>461</v>
      </c>
      <c r="C195" s="44" t="s">
        <v>462</v>
      </c>
      <c r="E195" s="92"/>
      <c r="F195" s="92"/>
      <c r="G195" s="92"/>
      <c r="H195" s="151"/>
      <c r="I195" s="179"/>
      <c r="J195" s="132"/>
    </row>
    <row r="196" spans="1:11" x14ac:dyDescent="0.25">
      <c r="A196" s="106"/>
      <c r="C196" s="163" t="str">
        <f>IF(G92="Yes", "Complete Analysis", "N/A - Do Not Complete")</f>
        <v>N/A - Do Not Complete</v>
      </c>
      <c r="D196" s="284"/>
      <c r="E196" s="262"/>
      <c r="F196" s="91" t="e">
        <f>E196/$E$200</f>
        <v>#DIV/0!</v>
      </c>
      <c r="G196" s="454"/>
      <c r="H196" s="455"/>
      <c r="J196" s="139"/>
    </row>
    <row r="197" spans="1:11" x14ac:dyDescent="0.25">
      <c r="A197" s="106"/>
      <c r="C197" s="163"/>
      <c r="D197" s="284"/>
      <c r="E197" s="262"/>
      <c r="F197" s="91" t="e">
        <f>E197/$E$200</f>
        <v>#DIV/0!</v>
      </c>
      <c r="G197" s="454"/>
      <c r="H197" s="455"/>
      <c r="J197" s="139"/>
    </row>
    <row r="198" spans="1:11" x14ac:dyDescent="0.25">
      <c r="A198" s="106"/>
      <c r="D198" s="286"/>
      <c r="E198" s="262"/>
      <c r="F198" s="91" t="e">
        <f>E198/$E$200</f>
        <v>#DIV/0!</v>
      </c>
      <c r="G198" s="454"/>
      <c r="H198" s="455"/>
    </row>
    <row r="199" spans="1:11" x14ac:dyDescent="0.25">
      <c r="A199" s="106"/>
      <c r="D199" s="285"/>
      <c r="E199" s="262"/>
      <c r="F199" s="91" t="e">
        <f>E199/$E$200</f>
        <v>#DIV/0!</v>
      </c>
      <c r="G199" s="458"/>
      <c r="H199" s="459"/>
    </row>
    <row r="200" spans="1:11" x14ac:dyDescent="0.25">
      <c r="A200" s="106"/>
      <c r="D200" s="164" t="s">
        <v>289</v>
      </c>
      <c r="E200" s="168">
        <f>SUM(E196:E199)</f>
        <v>0</v>
      </c>
      <c r="F200" s="92"/>
      <c r="G200" s="166" t="s">
        <v>287</v>
      </c>
      <c r="H200" s="289"/>
    </row>
    <row r="201" spans="1:11" x14ac:dyDescent="0.25">
      <c r="A201" s="106"/>
      <c r="E201" s="92"/>
      <c r="F201" s="92"/>
      <c r="G201" s="92"/>
      <c r="H201" s="151"/>
    </row>
    <row r="202" spans="1:11" x14ac:dyDescent="0.25">
      <c r="A202" s="106"/>
      <c r="B202" s="44" t="s">
        <v>461</v>
      </c>
      <c r="C202" s="44" t="s">
        <v>474</v>
      </c>
      <c r="E202" s="92"/>
      <c r="F202" s="92"/>
      <c r="G202" s="92"/>
      <c r="H202" s="151"/>
      <c r="I202" s="179"/>
      <c r="J202" s="139"/>
    </row>
    <row r="203" spans="1:11" x14ac:dyDescent="0.25">
      <c r="A203" s="106"/>
      <c r="C203" s="163" t="e">
        <f>IF(G113 ="Yes", "Complete Analysis", "N/A - Do Not Complete")</f>
        <v>#DIV/0!</v>
      </c>
      <c r="D203" s="284"/>
      <c r="E203" s="262"/>
      <c r="F203" s="91" t="e">
        <f>E203/$E$208</f>
        <v>#DIV/0!</v>
      </c>
      <c r="G203" s="454"/>
      <c r="H203" s="455"/>
      <c r="J203" s="132"/>
    </row>
    <row r="204" spans="1:11" x14ac:dyDescent="0.25">
      <c r="A204" s="106"/>
      <c r="C204" s="163"/>
      <c r="D204" s="284"/>
      <c r="E204" s="262"/>
      <c r="F204" s="91" t="e">
        <f>E204/$E$208</f>
        <v>#DIV/0!</v>
      </c>
      <c r="G204" s="454"/>
      <c r="H204" s="455"/>
      <c r="K204" s="132"/>
    </row>
    <row r="205" spans="1:11" x14ac:dyDescent="0.25">
      <c r="A205" s="106"/>
      <c r="D205" s="286"/>
      <c r="E205" s="262"/>
      <c r="F205" s="91" t="e">
        <f>E205/$E$208</f>
        <v>#DIV/0!</v>
      </c>
      <c r="G205" s="454"/>
      <c r="H205" s="455"/>
    </row>
    <row r="206" spans="1:11" x14ac:dyDescent="0.25">
      <c r="A206" s="106"/>
      <c r="D206" s="286"/>
      <c r="E206" s="262"/>
      <c r="F206" s="91" t="e">
        <f>E206/$E$208</f>
        <v>#DIV/0!</v>
      </c>
      <c r="G206" s="454"/>
      <c r="H206" s="455"/>
    </row>
    <row r="207" spans="1:11" x14ac:dyDescent="0.25">
      <c r="A207" s="106"/>
      <c r="D207" s="285"/>
      <c r="E207" s="262"/>
      <c r="F207" s="91" t="e">
        <f>E207/$E$208</f>
        <v>#DIV/0!</v>
      </c>
      <c r="G207" s="458"/>
      <c r="H207" s="459"/>
    </row>
    <row r="208" spans="1:11" x14ac:dyDescent="0.25">
      <c r="A208" s="106"/>
      <c r="D208" s="164" t="s">
        <v>289</v>
      </c>
      <c r="E208" s="168">
        <f>SUM(E203:E207)</f>
        <v>0</v>
      </c>
      <c r="F208" s="92"/>
      <c r="G208" s="166" t="s">
        <v>287</v>
      </c>
      <c r="H208" s="289"/>
    </row>
    <row r="209" spans="1:11" x14ac:dyDescent="0.25">
      <c r="A209" s="106"/>
      <c r="E209" s="92"/>
      <c r="F209" s="92"/>
      <c r="G209" s="92"/>
      <c r="H209" s="151"/>
    </row>
    <row r="210" spans="1:11" x14ac:dyDescent="0.25">
      <c r="A210" s="106"/>
      <c r="B210" s="44" t="s">
        <v>461</v>
      </c>
      <c r="C210" s="44" t="s">
        <v>475</v>
      </c>
      <c r="E210" s="92"/>
      <c r="F210" s="92"/>
      <c r="G210" s="92"/>
      <c r="H210" s="151"/>
      <c r="J210" s="139"/>
    </row>
    <row r="211" spans="1:11" x14ac:dyDescent="0.25">
      <c r="A211" s="106"/>
      <c r="C211" s="163" t="e">
        <f>IF(G134="Yes", "Complete Analysis", "N/A - Do Not Complete")</f>
        <v>#DIV/0!</v>
      </c>
      <c r="D211" s="284"/>
      <c r="E211" s="262"/>
      <c r="F211" s="91" t="e">
        <f>E211/$E$219</f>
        <v>#DIV/0!</v>
      </c>
      <c r="G211" s="454"/>
      <c r="H211" s="455"/>
      <c r="J211" s="132"/>
    </row>
    <row r="212" spans="1:11" x14ac:dyDescent="0.25">
      <c r="A212" s="106"/>
      <c r="C212" s="163"/>
      <c r="D212" s="284"/>
      <c r="E212" s="262"/>
      <c r="F212" s="91" t="e">
        <f>E212/$E$219</f>
        <v>#DIV/0!</v>
      </c>
      <c r="G212" s="454"/>
      <c r="H212" s="455"/>
      <c r="K212" s="132"/>
    </row>
    <row r="213" spans="1:11" x14ac:dyDescent="0.25">
      <c r="A213" s="106"/>
      <c r="C213" s="163"/>
      <c r="D213" s="286"/>
      <c r="E213" s="262"/>
      <c r="F213" s="91"/>
      <c r="G213" s="454"/>
      <c r="H213" s="455"/>
      <c r="K213" s="132"/>
    </row>
    <row r="214" spans="1:11" x14ac:dyDescent="0.25">
      <c r="A214" s="106"/>
      <c r="C214" s="163"/>
      <c r="D214" s="286"/>
      <c r="E214" s="262"/>
      <c r="F214" s="91" t="e">
        <f>E214/$E$219</f>
        <v>#DIV/0!</v>
      </c>
      <c r="G214" s="454"/>
      <c r="H214" s="455"/>
      <c r="K214" s="132"/>
    </row>
    <row r="215" spans="1:11" x14ac:dyDescent="0.25">
      <c r="A215" s="106"/>
      <c r="C215" s="163"/>
      <c r="D215" s="286"/>
      <c r="E215" s="262"/>
      <c r="F215" s="91" t="e">
        <f>E215/$E$219</f>
        <v>#DIV/0!</v>
      </c>
      <c r="G215" s="454"/>
      <c r="H215" s="455"/>
      <c r="K215" s="132"/>
    </row>
    <row r="216" spans="1:11" x14ac:dyDescent="0.25">
      <c r="A216" s="106"/>
      <c r="C216" s="163"/>
      <c r="D216" s="286"/>
      <c r="E216" s="262"/>
      <c r="F216" s="91" t="e">
        <f>E216/$E$219</f>
        <v>#DIV/0!</v>
      </c>
      <c r="G216" s="454"/>
      <c r="H216" s="455"/>
      <c r="K216" s="132"/>
    </row>
    <row r="217" spans="1:11" x14ac:dyDescent="0.25">
      <c r="A217" s="106"/>
      <c r="D217" s="286"/>
      <c r="E217" s="262"/>
      <c r="F217" s="91" t="e">
        <f>E217/$E$219</f>
        <v>#DIV/0!</v>
      </c>
      <c r="G217" s="454"/>
      <c r="H217" s="455"/>
    </row>
    <row r="218" spans="1:11" x14ac:dyDescent="0.25">
      <c r="A218" s="106"/>
      <c r="D218" s="285"/>
      <c r="E218" s="262"/>
      <c r="F218" s="91" t="e">
        <f>E218/$E$219</f>
        <v>#DIV/0!</v>
      </c>
      <c r="G218" s="458"/>
      <c r="H218" s="459"/>
    </row>
    <row r="219" spans="1:11" x14ac:dyDescent="0.25">
      <c r="A219" s="106"/>
      <c r="D219" s="164" t="s">
        <v>289</v>
      </c>
      <c r="E219" s="168">
        <f>SUM(E211:E218)</f>
        <v>0</v>
      </c>
      <c r="F219" s="92"/>
      <c r="G219" s="166" t="s">
        <v>287</v>
      </c>
      <c r="H219" s="289"/>
    </row>
    <row r="220" spans="1:11" x14ac:dyDescent="0.25">
      <c r="A220" s="106"/>
      <c r="E220" s="92"/>
      <c r="F220" s="92"/>
      <c r="G220" s="92"/>
      <c r="H220" s="151"/>
    </row>
    <row r="221" spans="1:11" x14ac:dyDescent="0.25">
      <c r="A221" s="106"/>
      <c r="B221" s="44" t="s">
        <v>461</v>
      </c>
      <c r="C221" s="44" t="s">
        <v>476</v>
      </c>
      <c r="E221" s="92"/>
      <c r="F221" s="92"/>
      <c r="G221" s="92"/>
      <c r="H221" s="151"/>
      <c r="J221" s="139"/>
    </row>
    <row r="222" spans="1:11" x14ac:dyDescent="0.25">
      <c r="A222" s="106"/>
      <c r="C222" s="163" t="e">
        <f>IF(G155="Yes", "Complete Analysis", "N/A - Do Not Complete")</f>
        <v>#DIV/0!</v>
      </c>
      <c r="D222" s="284"/>
      <c r="E222" s="262"/>
      <c r="F222" s="91" t="e">
        <f>E222/$E$226</f>
        <v>#DIV/0!</v>
      </c>
      <c r="G222" s="454"/>
      <c r="H222" s="455"/>
      <c r="J222" s="132"/>
    </row>
    <row r="223" spans="1:11" x14ac:dyDescent="0.25">
      <c r="A223" s="106"/>
      <c r="C223" s="163"/>
      <c r="D223" s="284"/>
      <c r="E223" s="262"/>
      <c r="F223" s="91" t="e">
        <f>E223/$E$226</f>
        <v>#DIV/0!</v>
      </c>
      <c r="G223" s="454"/>
      <c r="H223" s="455"/>
      <c r="K223" s="132"/>
    </row>
    <row r="224" spans="1:11" x14ac:dyDescent="0.25">
      <c r="A224" s="106"/>
      <c r="D224" s="286"/>
      <c r="E224" s="262"/>
      <c r="F224" s="91" t="e">
        <f>E224/$E$226</f>
        <v>#DIV/0!</v>
      </c>
      <c r="G224" s="454"/>
      <c r="H224" s="455"/>
    </row>
    <row r="225" spans="1:10" x14ac:dyDescent="0.25">
      <c r="A225" s="106"/>
      <c r="D225" s="285"/>
      <c r="E225" s="262"/>
      <c r="F225" s="91" t="e">
        <f>E225/$E$226</f>
        <v>#DIV/0!</v>
      </c>
      <c r="G225" s="458"/>
      <c r="H225" s="459"/>
    </row>
    <row r="226" spans="1:10" x14ac:dyDescent="0.25">
      <c r="A226" s="106"/>
      <c r="D226" s="164" t="s">
        <v>289</v>
      </c>
      <c r="E226" s="168">
        <f>SUM(E222:E225)</f>
        <v>0</v>
      </c>
      <c r="F226" s="92"/>
      <c r="G226" s="166" t="s">
        <v>287</v>
      </c>
      <c r="H226" s="289"/>
    </row>
    <row r="227" spans="1:10" x14ac:dyDescent="0.25">
      <c r="A227" s="106"/>
      <c r="E227" s="92"/>
      <c r="F227" s="92"/>
      <c r="G227" s="92"/>
      <c r="H227" s="151"/>
    </row>
    <row r="228" spans="1:10" x14ac:dyDescent="0.25">
      <c r="A228" s="106"/>
      <c r="B228" s="44" t="s">
        <v>461</v>
      </c>
      <c r="C228" s="44" t="s">
        <v>463</v>
      </c>
      <c r="E228" s="92"/>
      <c r="F228" s="92"/>
      <c r="G228" s="92"/>
      <c r="H228" s="151"/>
    </row>
    <row r="229" spans="1:10" x14ac:dyDescent="0.25">
      <c r="A229" s="106"/>
      <c r="C229" s="163" t="str">
        <f>IF(H92="Yes", "Complete Analysis", "N/A - Do Not Complete")</f>
        <v>Complete Analysis</v>
      </c>
      <c r="D229" s="287">
        <v>5000</v>
      </c>
      <c r="E229" s="262">
        <v>256718854.53204244</v>
      </c>
      <c r="F229" s="91">
        <f>E229/E231</f>
        <v>1</v>
      </c>
      <c r="G229" s="454">
        <v>5000</v>
      </c>
      <c r="H229" s="455"/>
    </row>
    <row r="230" spans="1:10" x14ac:dyDescent="0.25">
      <c r="A230" s="106"/>
      <c r="C230" s="163"/>
      <c r="D230" s="285"/>
      <c r="E230" s="270"/>
      <c r="F230" s="91">
        <f>E230/E231</f>
        <v>0</v>
      </c>
      <c r="G230" s="458"/>
      <c r="H230" s="459"/>
    </row>
    <row r="231" spans="1:10" x14ac:dyDescent="0.25">
      <c r="A231" s="106"/>
      <c r="C231" s="163"/>
      <c r="D231" s="164" t="s">
        <v>290</v>
      </c>
      <c r="E231" s="168">
        <f>SUM(E229:E230)</f>
        <v>256718854.53204244</v>
      </c>
      <c r="F231" s="91"/>
      <c r="G231" s="166" t="s">
        <v>287</v>
      </c>
      <c r="H231" s="290">
        <v>5000</v>
      </c>
    </row>
    <row r="232" spans="1:10" ht="15.75" thickBot="1" x14ac:dyDescent="0.3">
      <c r="A232" s="121"/>
      <c r="B232" s="96"/>
      <c r="C232" s="169"/>
      <c r="D232" s="170"/>
      <c r="E232" s="170"/>
      <c r="F232" s="171"/>
      <c r="G232" s="97"/>
      <c r="H232" s="172"/>
    </row>
    <row r="233" spans="1:10" ht="15.75" thickBot="1" x14ac:dyDescent="0.3">
      <c r="C233" s="163"/>
      <c r="E233" s="140"/>
      <c r="F233" s="92"/>
      <c r="G233" s="92"/>
      <c r="H233" s="92"/>
    </row>
    <row r="234" spans="1:10" ht="16.5" thickBot="1" x14ac:dyDescent="0.3">
      <c r="A234" s="417" t="s">
        <v>372</v>
      </c>
      <c r="B234" s="418"/>
      <c r="C234" s="418"/>
      <c r="D234" s="418"/>
      <c r="E234" s="418"/>
      <c r="F234" s="418"/>
      <c r="G234" s="418"/>
      <c r="H234" s="419"/>
    </row>
    <row r="235" spans="1:10" x14ac:dyDescent="0.25">
      <c r="A235" s="74" t="s">
        <v>116</v>
      </c>
      <c r="B235" s="443" t="s">
        <v>317</v>
      </c>
      <c r="C235" s="443"/>
      <c r="D235" s="443"/>
      <c r="E235" s="443"/>
      <c r="F235" s="443"/>
      <c r="G235" s="443"/>
      <c r="H235" s="444"/>
    </row>
    <row r="236" spans="1:10" x14ac:dyDescent="0.25">
      <c r="A236" s="74"/>
      <c r="B236" s="445"/>
      <c r="C236" s="445"/>
      <c r="D236" s="445"/>
      <c r="E236" s="445"/>
      <c r="F236" s="445"/>
      <c r="G236" s="445"/>
      <c r="H236" s="446"/>
    </row>
    <row r="237" spans="1:10" x14ac:dyDescent="0.25">
      <c r="A237" s="106"/>
      <c r="H237" s="76"/>
    </row>
    <row r="238" spans="1:10" x14ac:dyDescent="0.25">
      <c r="A238" s="74"/>
      <c r="B238" s="50" t="s">
        <v>395</v>
      </c>
      <c r="D238" s="431" t="s">
        <v>662</v>
      </c>
      <c r="E238" s="431"/>
      <c r="F238" s="431"/>
      <c r="G238" s="431"/>
      <c r="H238" s="432"/>
      <c r="J238" s="132"/>
    </row>
    <row r="239" spans="1:10" x14ac:dyDescent="0.25">
      <c r="A239" s="74"/>
      <c r="C239" s="78"/>
      <c r="D239" s="78"/>
      <c r="E239" s="78"/>
      <c r="F239" s="78"/>
      <c r="G239" s="78"/>
      <c r="H239" s="79"/>
      <c r="J239" s="50"/>
    </row>
    <row r="240" spans="1:10" x14ac:dyDescent="0.25">
      <c r="A240" s="106"/>
      <c r="E240" s="447" t="s">
        <v>272</v>
      </c>
      <c r="F240" s="447"/>
      <c r="G240" s="447"/>
      <c r="H240" s="448"/>
      <c r="J240" s="50"/>
    </row>
    <row r="241" spans="1:10" x14ac:dyDescent="0.25">
      <c r="A241" s="106"/>
      <c r="E241" s="80" t="s">
        <v>120</v>
      </c>
      <c r="F241" s="80" t="s">
        <v>120</v>
      </c>
      <c r="G241" s="80" t="s">
        <v>120</v>
      </c>
      <c r="H241" s="81" t="s">
        <v>120</v>
      </c>
      <c r="J241" s="50"/>
    </row>
    <row r="242" spans="1:10" x14ac:dyDescent="0.25">
      <c r="A242" s="106"/>
      <c r="B242" s="82" t="s">
        <v>181</v>
      </c>
      <c r="C242" s="83"/>
      <c r="D242" s="84"/>
      <c r="E242" s="83" t="s">
        <v>332</v>
      </c>
      <c r="F242" s="83" t="s">
        <v>130</v>
      </c>
      <c r="G242" s="83" t="s">
        <v>267</v>
      </c>
      <c r="H242" s="135" t="s">
        <v>268</v>
      </c>
      <c r="J242" s="50"/>
    </row>
    <row r="243" spans="1:10" ht="21.95" customHeight="1" x14ac:dyDescent="0.25">
      <c r="A243" s="106"/>
      <c r="B243" s="88" t="s">
        <v>269</v>
      </c>
      <c r="C243" s="80"/>
      <c r="D243" s="80"/>
      <c r="E243" s="80"/>
      <c r="F243" s="80"/>
      <c r="G243" s="80"/>
      <c r="H243" s="81"/>
      <c r="J243" s="132"/>
    </row>
    <row r="244" spans="1:10" x14ac:dyDescent="0.25">
      <c r="A244" s="106"/>
      <c r="B244" s="463" t="s">
        <v>700</v>
      </c>
      <c r="C244" s="463"/>
      <c r="D244" s="463"/>
      <c r="E244" s="271">
        <v>2000</v>
      </c>
      <c r="F244" s="271">
        <v>20</v>
      </c>
      <c r="G244" s="273"/>
      <c r="H244" s="272">
        <v>5000</v>
      </c>
    </row>
    <row r="245" spans="1:10" x14ac:dyDescent="0.25">
      <c r="A245" s="106"/>
      <c r="B245" s="430" t="s">
        <v>701</v>
      </c>
      <c r="C245" s="430"/>
      <c r="D245" s="430"/>
      <c r="E245" s="273">
        <v>2000</v>
      </c>
      <c r="F245" s="273">
        <v>20</v>
      </c>
      <c r="G245" s="273"/>
      <c r="H245" s="272">
        <v>5000</v>
      </c>
    </row>
    <row r="246" spans="1:10" x14ac:dyDescent="0.25">
      <c r="A246" s="106"/>
      <c r="B246" s="430" t="s">
        <v>702</v>
      </c>
      <c r="C246" s="430"/>
      <c r="D246" s="430"/>
      <c r="E246" s="273">
        <v>2000</v>
      </c>
      <c r="F246" s="273">
        <v>20</v>
      </c>
      <c r="G246" s="273"/>
      <c r="H246" s="272">
        <v>5000</v>
      </c>
    </row>
    <row r="247" spans="1:10" x14ac:dyDescent="0.25">
      <c r="A247" s="106"/>
      <c r="B247" s="430" t="s">
        <v>703</v>
      </c>
      <c r="C247" s="430"/>
      <c r="D247" s="430"/>
      <c r="E247" s="273">
        <v>2000</v>
      </c>
      <c r="F247" s="273">
        <v>20</v>
      </c>
      <c r="G247" s="273"/>
      <c r="H247" s="272">
        <v>5000</v>
      </c>
    </row>
    <row r="248" spans="1:10" x14ac:dyDescent="0.25">
      <c r="A248" s="106"/>
      <c r="B248" s="375" t="s">
        <v>704</v>
      </c>
      <c r="C248" s="375"/>
      <c r="D248" s="375"/>
      <c r="E248" s="273">
        <v>2000</v>
      </c>
      <c r="F248" s="273">
        <v>20</v>
      </c>
      <c r="G248" s="273"/>
      <c r="H248" s="272">
        <v>5000</v>
      </c>
    </row>
    <row r="249" spans="1:10" x14ac:dyDescent="0.25">
      <c r="A249" s="106"/>
      <c r="B249" s="375" t="s">
        <v>705</v>
      </c>
      <c r="C249" s="375"/>
      <c r="D249" s="375"/>
      <c r="E249" s="273">
        <v>2000</v>
      </c>
      <c r="F249" s="273">
        <v>20</v>
      </c>
      <c r="G249" s="273"/>
      <c r="H249" s="272">
        <v>5000</v>
      </c>
    </row>
    <row r="250" spans="1:10" x14ac:dyDescent="0.25">
      <c r="A250" s="106"/>
      <c r="B250" s="375" t="s">
        <v>706</v>
      </c>
      <c r="C250" s="375"/>
      <c r="D250" s="375"/>
      <c r="E250" s="273">
        <v>0</v>
      </c>
      <c r="F250" s="273">
        <v>0</v>
      </c>
      <c r="G250" s="273"/>
      <c r="H250" s="272">
        <v>5000</v>
      </c>
    </row>
    <row r="251" spans="1:10" x14ac:dyDescent="0.25">
      <c r="A251" s="106"/>
      <c r="B251" s="375" t="s">
        <v>707</v>
      </c>
      <c r="C251" s="375"/>
      <c r="D251" s="375"/>
      <c r="E251" s="273">
        <v>0</v>
      </c>
      <c r="F251" s="273">
        <v>0</v>
      </c>
      <c r="G251" s="273"/>
      <c r="H251" s="272">
        <v>5000</v>
      </c>
    </row>
    <row r="252" spans="1:10" x14ac:dyDescent="0.25">
      <c r="A252" s="106"/>
      <c r="B252" s="462" t="s">
        <v>135</v>
      </c>
      <c r="C252" s="462"/>
      <c r="D252" s="462"/>
      <c r="E252" s="273"/>
      <c r="F252" s="273"/>
      <c r="G252" s="273"/>
      <c r="H252" s="274"/>
    </row>
    <row r="253" spans="1:10" x14ac:dyDescent="0.25">
      <c r="A253" s="106"/>
      <c r="B253" s="430"/>
      <c r="C253" s="430"/>
      <c r="D253" s="430"/>
      <c r="E253" s="273"/>
      <c r="F253" s="273"/>
      <c r="G253" s="273"/>
      <c r="H253" s="274"/>
    </row>
    <row r="254" spans="1:10" ht="21.95" customHeight="1" x14ac:dyDescent="0.25">
      <c r="A254" s="106"/>
      <c r="B254" s="88" t="s">
        <v>270</v>
      </c>
      <c r="C254" s="113"/>
      <c r="D254" s="140"/>
      <c r="E254" s="140"/>
      <c r="F254" s="140"/>
      <c r="G254" s="141"/>
      <c r="H254" s="142"/>
    </row>
    <row r="255" spans="1:10" x14ac:dyDescent="0.25">
      <c r="A255" s="106"/>
      <c r="B255" s="430" t="s">
        <v>700</v>
      </c>
      <c r="C255" s="430"/>
      <c r="D255" s="430"/>
      <c r="E255" s="273">
        <v>4000</v>
      </c>
      <c r="F255" s="273">
        <v>40</v>
      </c>
      <c r="G255" s="273"/>
      <c r="H255" s="274">
        <v>10000</v>
      </c>
    </row>
    <row r="256" spans="1:10" x14ac:dyDescent="0.25">
      <c r="A256" s="106"/>
      <c r="B256" s="438" t="s">
        <v>701</v>
      </c>
      <c r="C256" s="453"/>
      <c r="D256" s="439"/>
      <c r="E256" s="273">
        <v>4000</v>
      </c>
      <c r="F256" s="273">
        <v>40</v>
      </c>
      <c r="G256" s="273"/>
      <c r="H256" s="274">
        <v>10000</v>
      </c>
    </row>
    <row r="257" spans="1:10" x14ac:dyDescent="0.25">
      <c r="A257" s="106"/>
      <c r="B257" s="438" t="s">
        <v>702</v>
      </c>
      <c r="C257" s="453"/>
      <c r="D257" s="439"/>
      <c r="E257" s="273">
        <v>4000</v>
      </c>
      <c r="F257" s="273">
        <v>40</v>
      </c>
      <c r="G257" s="273"/>
      <c r="H257" s="274">
        <v>10000</v>
      </c>
    </row>
    <row r="258" spans="1:10" x14ac:dyDescent="0.25">
      <c r="A258" s="106"/>
      <c r="B258" s="438" t="s">
        <v>703</v>
      </c>
      <c r="C258" s="453"/>
      <c r="D258" s="439"/>
      <c r="E258" s="273">
        <v>4000</v>
      </c>
      <c r="F258" s="273">
        <v>40</v>
      </c>
      <c r="G258" s="273"/>
      <c r="H258" s="274">
        <v>10000</v>
      </c>
    </row>
    <row r="259" spans="1:10" x14ac:dyDescent="0.25">
      <c r="A259" s="106"/>
      <c r="B259" s="376" t="s">
        <v>704</v>
      </c>
      <c r="C259" s="378"/>
      <c r="D259" s="377"/>
      <c r="E259" s="273">
        <v>4000</v>
      </c>
      <c r="F259" s="273">
        <v>40</v>
      </c>
      <c r="G259" s="273"/>
      <c r="H259" s="274">
        <v>10000</v>
      </c>
    </row>
    <row r="260" spans="1:10" x14ac:dyDescent="0.25">
      <c r="A260" s="106"/>
      <c r="B260" s="376" t="s">
        <v>705</v>
      </c>
      <c r="C260" s="378"/>
      <c r="D260" s="377"/>
      <c r="E260" s="273">
        <v>4000</v>
      </c>
      <c r="F260" s="273">
        <v>40</v>
      </c>
      <c r="G260" s="273"/>
      <c r="H260" s="274">
        <v>10000</v>
      </c>
    </row>
    <row r="261" spans="1:10" x14ac:dyDescent="0.25">
      <c r="A261" s="106"/>
      <c r="B261" s="376" t="s">
        <v>706</v>
      </c>
      <c r="C261" s="378"/>
      <c r="D261" s="377"/>
      <c r="E261" s="273">
        <v>0</v>
      </c>
      <c r="F261" s="273">
        <v>0</v>
      </c>
      <c r="G261" s="273"/>
      <c r="H261" s="274">
        <v>10000</v>
      </c>
    </row>
    <row r="262" spans="1:10" x14ac:dyDescent="0.25">
      <c r="A262" s="106"/>
      <c r="B262" s="376" t="s">
        <v>707</v>
      </c>
      <c r="C262" s="378"/>
      <c r="D262" s="377"/>
      <c r="E262" s="273">
        <v>0</v>
      </c>
      <c r="F262" s="273">
        <v>0</v>
      </c>
      <c r="G262" s="273"/>
      <c r="H262" s="274">
        <v>10000</v>
      </c>
    </row>
    <row r="263" spans="1:10" x14ac:dyDescent="0.25">
      <c r="A263" s="106"/>
      <c r="B263" s="433" t="s">
        <v>135</v>
      </c>
      <c r="C263" s="434"/>
      <c r="D263" s="435"/>
      <c r="E263" s="273"/>
      <c r="F263" s="273"/>
      <c r="G263" s="273"/>
      <c r="H263" s="274"/>
    </row>
    <row r="264" spans="1:10" x14ac:dyDescent="0.25">
      <c r="A264" s="106"/>
      <c r="B264" s="430"/>
      <c r="C264" s="430"/>
      <c r="D264" s="430"/>
      <c r="E264" s="273"/>
      <c r="F264" s="273"/>
      <c r="G264" s="273"/>
      <c r="H264" s="274"/>
    </row>
    <row r="265" spans="1:10" x14ac:dyDescent="0.25">
      <c r="A265" s="106"/>
      <c r="B265" s="119"/>
      <c r="C265" s="119"/>
      <c r="D265" s="119"/>
      <c r="E265" s="120"/>
      <c r="F265" s="120"/>
      <c r="G265" s="120"/>
      <c r="H265" s="173"/>
    </row>
    <row r="266" spans="1:10" x14ac:dyDescent="0.25">
      <c r="A266" s="74" t="s">
        <v>117</v>
      </c>
      <c r="B266" s="118" t="s">
        <v>318</v>
      </c>
      <c r="C266" s="119"/>
      <c r="D266" s="119"/>
      <c r="E266" s="120"/>
      <c r="F266" s="120"/>
      <c r="G266" s="120"/>
      <c r="H266" s="173"/>
      <c r="J266" s="139"/>
    </row>
    <row r="267" spans="1:10" x14ac:dyDescent="0.25">
      <c r="A267" s="106"/>
      <c r="B267" s="428" t="s">
        <v>679</v>
      </c>
      <c r="C267" s="428"/>
      <c r="D267" s="428"/>
      <c r="E267" s="428"/>
      <c r="F267" s="428"/>
      <c r="G267" s="428"/>
      <c r="H267" s="429"/>
      <c r="J267" s="132"/>
    </row>
    <row r="268" spans="1:10" ht="43.15" customHeight="1" x14ac:dyDescent="0.25">
      <c r="A268" s="106"/>
      <c r="B268" s="428"/>
      <c r="C268" s="428"/>
      <c r="D268" s="428"/>
      <c r="E268" s="428"/>
      <c r="F268" s="428"/>
      <c r="G268" s="428"/>
      <c r="H268" s="429"/>
      <c r="J268" s="139"/>
    </row>
    <row r="269" spans="1:10" ht="15.75" thickBot="1" x14ac:dyDescent="0.3">
      <c r="A269" s="121"/>
      <c r="B269" s="174"/>
      <c r="C269" s="175"/>
      <c r="D269" s="175"/>
      <c r="E269" s="175"/>
      <c r="F269" s="175"/>
      <c r="G269" s="175"/>
      <c r="H269" s="176"/>
    </row>
    <row r="270" spans="1:10" x14ac:dyDescent="0.25">
      <c r="C270" s="163"/>
      <c r="E270" s="140"/>
      <c r="F270" s="92"/>
      <c r="G270" s="92"/>
      <c r="H270" s="92"/>
    </row>
  </sheetData>
  <sheetProtection algorithmName="SHA-512" hashValue="YluP5TNNTru3Rlxdoi+X1wOnF0rMawL3CVKwbKHhHRvkhyfjCEfACujEl7JiZdfSaoakAHowLo3wETSuAPwBmg==" saltValue="d/qwsE+VOUcuUsLDPIJzVQ==" spinCount="100000" sheet="1" objects="1" scenarios="1" insertRows="0"/>
  <mergeCells count="112">
    <mergeCell ref="B244:D244"/>
    <mergeCell ref="G192:H192"/>
    <mergeCell ref="G196:H196"/>
    <mergeCell ref="G203:H203"/>
    <mergeCell ref="G211:H211"/>
    <mergeCell ref="B24:G24"/>
    <mergeCell ref="B25:G25"/>
    <mergeCell ref="G197:H197"/>
    <mergeCell ref="G198:H198"/>
    <mergeCell ref="G199:H199"/>
    <mergeCell ref="B67:C67"/>
    <mergeCell ref="B63:C63"/>
    <mergeCell ref="B46:C46"/>
    <mergeCell ref="B45:C45"/>
    <mergeCell ref="B44:C44"/>
    <mergeCell ref="B125:C125"/>
    <mergeCell ref="B126:C126"/>
    <mergeCell ref="B127:C127"/>
    <mergeCell ref="B128:C128"/>
    <mergeCell ref="B86:C86"/>
    <mergeCell ref="B146:C146"/>
    <mergeCell ref="B147:C147"/>
    <mergeCell ref="B148:C148"/>
    <mergeCell ref="G229:H229"/>
    <mergeCell ref="G230:H230"/>
    <mergeCell ref="A234:H234"/>
    <mergeCell ref="B235:H236"/>
    <mergeCell ref="D238:H238"/>
    <mergeCell ref="E240:H240"/>
    <mergeCell ref="G204:H204"/>
    <mergeCell ref="G205:H205"/>
    <mergeCell ref="G206:H206"/>
    <mergeCell ref="G207:H207"/>
    <mergeCell ref="G213:H213"/>
    <mergeCell ref="G212:H212"/>
    <mergeCell ref="G225:H225"/>
    <mergeCell ref="G224:H224"/>
    <mergeCell ref="G223:H223"/>
    <mergeCell ref="G218:H218"/>
    <mergeCell ref="G217:H217"/>
    <mergeCell ref="G216:H216"/>
    <mergeCell ref="G215:H215"/>
    <mergeCell ref="G214:H214"/>
    <mergeCell ref="G222:H222"/>
    <mergeCell ref="B264:D264"/>
    <mergeCell ref="B267:H268"/>
    <mergeCell ref="B245:D245"/>
    <mergeCell ref="B246:D246"/>
    <mergeCell ref="B247:D247"/>
    <mergeCell ref="B252:D252"/>
    <mergeCell ref="B253:D253"/>
    <mergeCell ref="B255:D255"/>
    <mergeCell ref="B256:D256"/>
    <mergeCell ref="B257:D257"/>
    <mergeCell ref="B258:D258"/>
    <mergeCell ref="B263:D263"/>
    <mergeCell ref="G191:H191"/>
    <mergeCell ref="G176:H176"/>
    <mergeCell ref="G178:H178"/>
    <mergeCell ref="G179:H179"/>
    <mergeCell ref="G180:H180"/>
    <mergeCell ref="G181:H181"/>
    <mergeCell ref="G182:H182"/>
    <mergeCell ref="G183:H183"/>
    <mergeCell ref="G187:H187"/>
    <mergeCell ref="G188:H188"/>
    <mergeCell ref="G189:H189"/>
    <mergeCell ref="G190:H190"/>
    <mergeCell ref="D173:H173"/>
    <mergeCell ref="B117:C117"/>
    <mergeCell ref="B122:C122"/>
    <mergeCell ref="B124:C124"/>
    <mergeCell ref="B129:C129"/>
    <mergeCell ref="B138:C138"/>
    <mergeCell ref="B143:C143"/>
    <mergeCell ref="B145:C145"/>
    <mergeCell ref="B150:C150"/>
    <mergeCell ref="C159:H160"/>
    <mergeCell ref="B163:H165"/>
    <mergeCell ref="B167:H171"/>
    <mergeCell ref="B139:C139"/>
    <mergeCell ref="B140:C140"/>
    <mergeCell ref="B141:C141"/>
    <mergeCell ref="B142:C142"/>
    <mergeCell ref="B118:C118"/>
    <mergeCell ref="B119:C119"/>
    <mergeCell ref="B120:C120"/>
    <mergeCell ref="B121:C121"/>
    <mergeCell ref="B149:C149"/>
    <mergeCell ref="B17:E18"/>
    <mergeCell ref="B108:C108"/>
    <mergeCell ref="A28:H28"/>
    <mergeCell ref="B29:H30"/>
    <mergeCell ref="E37:H37"/>
    <mergeCell ref="B43:C43"/>
    <mergeCell ref="B64:C64"/>
    <mergeCell ref="B66:C66"/>
    <mergeCell ref="B87:C87"/>
    <mergeCell ref="B96:C96"/>
    <mergeCell ref="B101:C101"/>
    <mergeCell ref="B103:C103"/>
    <mergeCell ref="B69:C69"/>
    <mergeCell ref="B68:C68"/>
    <mergeCell ref="B105:C105"/>
    <mergeCell ref="B106:C106"/>
    <mergeCell ref="B107:C107"/>
    <mergeCell ref="B97:C97"/>
    <mergeCell ref="B98:C98"/>
    <mergeCell ref="B99:C99"/>
    <mergeCell ref="B100:C100"/>
    <mergeCell ref="B104:C104"/>
    <mergeCell ref="D33:H35"/>
  </mergeCells>
  <conditionalFormatting sqref="A41">
    <cfRule type="expression" dxfId="148" priority="4">
      <formula>$F$17="no"</formula>
    </cfRule>
  </conditionalFormatting>
  <conditionalFormatting sqref="A28:H32 A33:D33 A34:C35 A36:H196 A197:G199 A200:H203 A204:G207 A208:H211 A212:G218 A219:H222 A223:G225 A226:H269">
    <cfRule type="expression" dxfId="147" priority="1">
      <formula>AND($F$11="no",$F$13="no",$F$15="no",$F$20="no")</formula>
    </cfRule>
  </conditionalFormatting>
  <conditionalFormatting sqref="A94:H96 A97:B100 D97:H100 A101:H103 A104:B107 D104:H107 A108:H117 A118:B121 D118:H121 A122:H124 A125:B128 D125:H128 A129:H138 A139:B142 D139:H142 A143:H145 A146:B149 D146:H149 A150:H156 A202:H203 A204:G207 A208:H211 A212:G218 A219:H222 A223:G225 A226:H226">
    <cfRule type="expression" dxfId="146" priority="5">
      <formula>$F$17="no"</formula>
    </cfRule>
  </conditionalFormatting>
  <conditionalFormatting sqref="B228">
    <cfRule type="expression" dxfId="145" priority="22">
      <formula>$F$20="no"</formula>
    </cfRule>
  </conditionalFormatting>
  <conditionalFormatting sqref="C195">
    <cfRule type="expression" dxfId="144" priority="3">
      <formula>$F$17="no"</formula>
    </cfRule>
  </conditionalFormatting>
  <conditionalFormatting sqref="C228">
    <cfRule type="expression" dxfId="143" priority="2">
      <formula>$F$17="no"</formula>
    </cfRule>
  </conditionalFormatting>
  <conditionalFormatting sqref="E43:E64 E66:E88 E90:E93 E103:E109 E111:E114 E124:E130 E132:E135 E145:E151 E153:E156 B177:H184 E255:E264">
    <cfRule type="expression" dxfId="142" priority="75">
      <formula>$F$11="no"</formula>
    </cfRule>
  </conditionalFormatting>
  <conditionalFormatting sqref="E96:E101">
    <cfRule type="expression" dxfId="141" priority="50">
      <formula>$F$11="no"</formula>
    </cfRule>
  </conditionalFormatting>
  <conditionalFormatting sqref="E117:E122">
    <cfRule type="expression" dxfId="140" priority="38">
      <formula>$F$11="no"</formula>
    </cfRule>
  </conditionalFormatting>
  <conditionalFormatting sqref="E138:E143">
    <cfRule type="expression" dxfId="139" priority="26">
      <formula>$F$11="no"</formula>
    </cfRule>
  </conditionalFormatting>
  <conditionalFormatting sqref="E244:E253">
    <cfRule type="expression" dxfId="138" priority="9">
      <formula>$F$11="no"</formula>
    </cfRule>
  </conditionalFormatting>
  <conditionalFormatting sqref="F43:F64 F66:F88 F90:F93 F103:F109 F111:F114 F124:F130 F132:F135 F145:F151 F153:F156 B186:H193 F255:F264">
    <cfRule type="expression" dxfId="137" priority="74">
      <formula>$F$13="no"</formula>
    </cfRule>
  </conditionalFormatting>
  <conditionalFormatting sqref="F96:F101">
    <cfRule type="expression" dxfId="136" priority="49">
      <formula>$F$13="no"</formula>
    </cfRule>
  </conditionalFormatting>
  <conditionalFormatting sqref="F117:F122">
    <cfRule type="expression" dxfId="135" priority="37">
      <formula>$F$13="no"</formula>
    </cfRule>
  </conditionalFormatting>
  <conditionalFormatting sqref="F138:F143">
    <cfRule type="expression" dxfId="134" priority="25">
      <formula>$F$13="no"</formula>
    </cfRule>
  </conditionalFormatting>
  <conditionalFormatting sqref="F244:F253">
    <cfRule type="expression" dxfId="133" priority="8">
      <formula>$F$13="no"</formula>
    </cfRule>
  </conditionalFormatting>
  <conditionalFormatting sqref="G43:G64 G66:G88 G90:G93 G96:G101 G103:G109 G111:G114 G117:G122 G124:G130 G132:G135 G138:G143 G145:G151 G153:G156 B195:H196 B197:G199 B200:H203 B204:G207 B208:H211 B212:G218 B219:H222 B223:G225 B226:H226 G244:G253 G255:G264">
    <cfRule type="expression" dxfId="132" priority="73">
      <formula>$F$15="no"</formula>
    </cfRule>
  </conditionalFormatting>
  <conditionalFormatting sqref="H43:H64 H66:H88 H90:H93 H103:H109 H111:H114 H124:H130 H132:H135 H145:H151 H153:H156 C228:H231 H255:H264">
    <cfRule type="expression" dxfId="131" priority="72">
      <formula>$F$20="no"</formula>
    </cfRule>
  </conditionalFormatting>
  <conditionalFormatting sqref="H96:H101">
    <cfRule type="expression" dxfId="130" priority="47">
      <formula>$F$20="no"</formula>
    </cfRule>
  </conditionalFormatting>
  <conditionalFormatting sqref="H117:H122">
    <cfRule type="expression" dxfId="129" priority="35">
      <formula>$F$20="no"</formula>
    </cfRule>
  </conditionalFormatting>
  <conditionalFormatting sqref="H138:H143">
    <cfRule type="expression" dxfId="128" priority="23">
      <formula>$F$20="no"</formula>
    </cfRule>
  </conditionalFormatting>
  <conditionalFormatting sqref="H244:H253">
    <cfRule type="expression" dxfId="127"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28"/>
  <sheetViews>
    <sheetView showGridLines="0" zoomScaleNormal="100" workbookViewId="0">
      <selection activeCell="A2" sqref="A2"/>
    </sheetView>
  </sheetViews>
  <sheetFormatPr defaultColWidth="9.140625" defaultRowHeight="15" x14ac:dyDescent="0.25"/>
  <cols>
    <col min="1" max="1" width="3" style="44" customWidth="1"/>
    <col min="2" max="2" width="12.28515625" style="44" customWidth="1"/>
    <col min="3" max="3" width="43.5703125" style="44" customWidth="1"/>
    <col min="4" max="4" width="19.28515625" style="44" customWidth="1"/>
    <col min="5" max="8" width="17.42578125" style="44" customWidth="1"/>
    <col min="9" max="9" width="3.14062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292</v>
      </c>
    </row>
    <row r="5" spans="1:8" x14ac:dyDescent="0.25">
      <c r="A5" s="50" t="s">
        <v>0</v>
      </c>
      <c r="C5" s="51" t="str">
        <f>'Cover and Instructions'!$D$4</f>
        <v>Anthem</v>
      </c>
      <c r="D5" s="51"/>
      <c r="E5" s="51"/>
      <c r="F5" s="51"/>
      <c r="G5" s="51"/>
    </row>
    <row r="6" spans="1:8" x14ac:dyDescent="0.25">
      <c r="A6" s="50" t="s">
        <v>473</v>
      </c>
      <c r="C6" s="51" t="str">
        <f>'Cover and Instructions'!D5</f>
        <v>Anthem SILVER</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374</v>
      </c>
      <c r="C11" s="60"/>
      <c r="D11" s="60"/>
      <c r="E11" s="60"/>
      <c r="F11" s="129" t="s">
        <v>353</v>
      </c>
      <c r="G11" s="65" t="str">
        <f>IF(F11="yes","  Complete Section 1 and Section 2","")</f>
        <v xml:space="preserve">  Complete Section 1 and Section 2</v>
      </c>
      <c r="H11" s="61"/>
    </row>
    <row r="12" spans="1:8" ht="6" customHeight="1" x14ac:dyDescent="0.25">
      <c r="A12" s="62"/>
      <c r="B12" s="63"/>
      <c r="C12" s="60"/>
      <c r="D12" s="60"/>
      <c r="E12" s="60"/>
      <c r="F12" s="60"/>
      <c r="G12" s="65"/>
      <c r="H12" s="61"/>
    </row>
    <row r="13" spans="1:8" x14ac:dyDescent="0.25">
      <c r="A13" s="62" t="s">
        <v>355</v>
      </c>
      <c r="B13" s="63" t="s">
        <v>375</v>
      </c>
      <c r="C13" s="60"/>
      <c r="D13" s="60"/>
      <c r="E13" s="60"/>
      <c r="F13" s="129" t="s">
        <v>353</v>
      </c>
      <c r="G13" s="65" t="str">
        <f>IF(F13="yes","  Complete Section 1 and Section 2","")</f>
        <v xml:space="preserve">  Complete Section 1 and Section 2</v>
      </c>
      <c r="H13" s="61"/>
    </row>
    <row r="14" spans="1:8" ht="6" customHeight="1" x14ac:dyDescent="0.25">
      <c r="A14" s="62"/>
      <c r="B14" s="63"/>
      <c r="C14" s="60"/>
      <c r="D14" s="60"/>
      <c r="E14" s="60"/>
      <c r="F14" s="60"/>
      <c r="G14" s="65"/>
      <c r="H14" s="61"/>
    </row>
    <row r="15" spans="1:8" x14ac:dyDescent="0.25">
      <c r="A15" s="62" t="s">
        <v>360</v>
      </c>
      <c r="B15" s="63" t="s">
        <v>376</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440" t="s">
        <v>467</v>
      </c>
      <c r="C17" s="440"/>
      <c r="D17" s="440"/>
      <c r="E17" s="440"/>
      <c r="F17" s="129" t="s">
        <v>354</v>
      </c>
      <c r="G17" s="65" t="str">
        <f>IF(F17="yes","  Report each income level in separate tiers in Section 1 and Section 2","")</f>
        <v/>
      </c>
      <c r="H17" s="61"/>
    </row>
    <row r="18" spans="1:10" x14ac:dyDescent="0.25">
      <c r="A18" s="62"/>
      <c r="B18" s="440"/>
      <c r="C18" s="440"/>
      <c r="D18" s="440"/>
      <c r="E18" s="440"/>
      <c r="F18" s="60"/>
      <c r="G18" s="65"/>
      <c r="H18" s="61"/>
    </row>
    <row r="19" spans="1:10" ht="6" customHeight="1" x14ac:dyDescent="0.25">
      <c r="A19" s="62"/>
      <c r="B19" s="63"/>
      <c r="C19" s="60"/>
      <c r="D19" s="60"/>
      <c r="E19" s="60"/>
      <c r="F19" s="60"/>
      <c r="G19" s="65"/>
      <c r="H19" s="61"/>
    </row>
    <row r="20" spans="1:10" x14ac:dyDescent="0.25">
      <c r="A20" s="62" t="s">
        <v>460</v>
      </c>
      <c r="B20" s="63" t="s">
        <v>377</v>
      </c>
      <c r="C20" s="60"/>
      <c r="D20" s="60"/>
      <c r="E20" s="60"/>
      <c r="F20" s="129" t="s">
        <v>353</v>
      </c>
      <c r="G20" s="65" t="str">
        <f>IF(F20="yes","  Complete Section 1 and Section 2","")</f>
        <v xml:space="preserve">  Complete Section 1 and Section 2</v>
      </c>
      <c r="H20" s="61"/>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49" t="s">
        <v>635</v>
      </c>
      <c r="C24" s="449"/>
      <c r="D24" s="449"/>
      <c r="E24" s="449"/>
      <c r="F24" s="449"/>
      <c r="G24" s="449"/>
      <c r="H24" s="130"/>
      <c r="J24" s="132"/>
    </row>
    <row r="25" spans="1:10" x14ac:dyDescent="0.25">
      <c r="A25" s="62"/>
      <c r="B25" s="450"/>
      <c r="C25" s="450"/>
      <c r="D25" s="450"/>
      <c r="E25" s="450"/>
      <c r="F25" s="450"/>
      <c r="G25" s="450"/>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17" t="s">
        <v>379</v>
      </c>
      <c r="B28" s="418"/>
      <c r="C28" s="418"/>
      <c r="D28" s="418"/>
      <c r="E28" s="418"/>
      <c r="F28" s="418"/>
      <c r="G28" s="418"/>
      <c r="H28" s="419"/>
    </row>
    <row r="29" spans="1:10" x14ac:dyDescent="0.25">
      <c r="A29" s="74" t="s">
        <v>112</v>
      </c>
      <c r="B29" s="443" t="s">
        <v>350</v>
      </c>
      <c r="C29" s="443"/>
      <c r="D29" s="443"/>
      <c r="E29" s="443"/>
      <c r="F29" s="443"/>
      <c r="G29" s="443"/>
      <c r="H29" s="444"/>
    </row>
    <row r="30" spans="1:10" x14ac:dyDescent="0.25">
      <c r="A30" s="74"/>
      <c r="B30" s="445"/>
      <c r="C30" s="445"/>
      <c r="D30" s="445"/>
      <c r="E30" s="445"/>
      <c r="F30" s="445"/>
      <c r="G30" s="445"/>
      <c r="H30" s="446"/>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28" t="s">
        <v>658</v>
      </c>
      <c r="E33" s="428"/>
      <c r="F33" s="428"/>
      <c r="G33" s="428"/>
      <c r="H33" s="429"/>
    </row>
    <row r="34" spans="1:10" ht="15" customHeight="1" x14ac:dyDescent="0.25">
      <c r="A34" s="74"/>
      <c r="B34" s="50"/>
      <c r="D34" s="428"/>
      <c r="E34" s="428"/>
      <c r="F34" s="428"/>
      <c r="G34" s="428"/>
      <c r="H34" s="429"/>
    </row>
    <row r="35" spans="1:10" x14ac:dyDescent="0.25">
      <c r="A35" s="74"/>
      <c r="B35" s="50"/>
      <c r="D35" s="428"/>
      <c r="E35" s="428"/>
      <c r="F35" s="428"/>
      <c r="G35" s="428"/>
      <c r="H35" s="429"/>
    </row>
    <row r="36" spans="1:10" x14ac:dyDescent="0.25">
      <c r="A36" s="74"/>
      <c r="C36" s="78"/>
      <c r="D36" s="78"/>
      <c r="E36" s="78"/>
      <c r="F36" s="78"/>
      <c r="G36" s="78"/>
      <c r="H36" s="79"/>
    </row>
    <row r="37" spans="1:10" ht="15" customHeight="1" x14ac:dyDescent="0.25">
      <c r="A37" s="106"/>
      <c r="B37" s="78"/>
      <c r="C37" s="78"/>
      <c r="D37" s="78"/>
      <c r="E37" s="447" t="s">
        <v>272</v>
      </c>
      <c r="F37" s="447"/>
      <c r="G37" s="447"/>
      <c r="H37" s="448"/>
    </row>
    <row r="38" spans="1:10" x14ac:dyDescent="0.25">
      <c r="A38" s="106"/>
      <c r="E38" s="80" t="s">
        <v>140</v>
      </c>
      <c r="F38" s="80" t="s">
        <v>140</v>
      </c>
      <c r="G38" s="80" t="s">
        <v>140</v>
      </c>
      <c r="H38" s="81" t="s">
        <v>140</v>
      </c>
    </row>
    <row r="39" spans="1:10" x14ac:dyDescent="0.25">
      <c r="A39" s="106"/>
      <c r="B39" s="80"/>
      <c r="C39" s="80"/>
      <c r="D39" s="80" t="s">
        <v>147</v>
      </c>
      <c r="E39" s="80" t="s">
        <v>143</v>
      </c>
      <c r="F39" s="80" t="s">
        <v>143</v>
      </c>
      <c r="G39" s="80" t="s">
        <v>143</v>
      </c>
      <c r="H39" s="81" t="s">
        <v>143</v>
      </c>
    </row>
    <row r="40" spans="1:10" x14ac:dyDescent="0.25">
      <c r="A40" s="106"/>
      <c r="B40" s="82" t="s">
        <v>174</v>
      </c>
      <c r="C40" s="83"/>
      <c r="D40" s="83" t="s">
        <v>140</v>
      </c>
      <c r="E40" s="83" t="s">
        <v>332</v>
      </c>
      <c r="F40" s="83" t="s">
        <v>130</v>
      </c>
      <c r="G40" s="83" t="s">
        <v>267</v>
      </c>
      <c r="H40" s="135" t="s">
        <v>268</v>
      </c>
    </row>
    <row r="41" spans="1:10" x14ac:dyDescent="0.25">
      <c r="A41" s="137" t="s">
        <v>443</v>
      </c>
      <c r="B41" s="138"/>
      <c r="C41" s="80"/>
      <c r="D41" s="80"/>
      <c r="E41" s="80"/>
      <c r="F41" s="80"/>
      <c r="G41" s="80"/>
      <c r="H41" s="81"/>
    </row>
    <row r="42" spans="1:10" ht="21.95" customHeight="1" x14ac:dyDescent="0.25">
      <c r="A42" s="106"/>
      <c r="B42" s="88" t="s">
        <v>269</v>
      </c>
      <c r="C42" s="80"/>
      <c r="D42" s="80"/>
      <c r="E42" s="80"/>
      <c r="F42" s="80"/>
      <c r="G42" s="80"/>
      <c r="H42" s="81"/>
      <c r="J42" s="136"/>
    </row>
    <row r="43" spans="1:10" ht="15" customHeight="1" x14ac:dyDescent="0.25">
      <c r="A43" s="106"/>
      <c r="B43" s="430" t="s">
        <v>708</v>
      </c>
      <c r="C43" s="430"/>
      <c r="D43" s="262">
        <v>35324107.374193206</v>
      </c>
      <c r="E43" s="263">
        <v>35324107.374193206</v>
      </c>
      <c r="F43" s="263">
        <v>35324107.374193206</v>
      </c>
      <c r="G43" s="264"/>
      <c r="H43" s="265">
        <v>35324107.374193206</v>
      </c>
      <c r="J43" s="139"/>
    </row>
    <row r="44" spans="1:10" ht="15" customHeight="1" x14ac:dyDescent="0.25">
      <c r="A44" s="106"/>
      <c r="B44" s="438" t="s">
        <v>709</v>
      </c>
      <c r="C44" s="439"/>
      <c r="D44" s="262">
        <v>4153852.1590386662</v>
      </c>
      <c r="E44" s="263">
        <v>4153852.1590386662</v>
      </c>
      <c r="F44" s="263">
        <v>4153852.1590386662</v>
      </c>
      <c r="G44" s="264"/>
      <c r="H44" s="265">
        <v>4153852.1590386662</v>
      </c>
      <c r="J44" s="139"/>
    </row>
    <row r="45" spans="1:10" ht="15" customHeight="1" x14ac:dyDescent="0.25">
      <c r="A45" s="106"/>
      <c r="B45" s="438" t="s">
        <v>710</v>
      </c>
      <c r="C45" s="439"/>
      <c r="D45" s="262">
        <v>6819469.5693672104</v>
      </c>
      <c r="E45" s="263">
        <v>6819469.5693672104</v>
      </c>
      <c r="F45" s="263">
        <v>6819469.5693672104</v>
      </c>
      <c r="G45" s="264"/>
      <c r="H45" s="265">
        <v>6819469.5693672104</v>
      </c>
      <c r="J45" s="139"/>
    </row>
    <row r="46" spans="1:10" ht="15" customHeight="1" x14ac:dyDescent="0.25">
      <c r="A46" s="106"/>
      <c r="B46" s="438"/>
      <c r="C46" s="439"/>
      <c r="D46" s="262"/>
      <c r="E46" s="263"/>
      <c r="F46" s="263"/>
      <c r="G46" s="264"/>
      <c r="H46" s="265"/>
      <c r="J46" s="139"/>
    </row>
    <row r="47" spans="1:10" ht="15" customHeight="1" x14ac:dyDescent="0.25">
      <c r="A47" s="106"/>
      <c r="B47" s="433" t="s">
        <v>135</v>
      </c>
      <c r="C47" s="435"/>
      <c r="D47" s="262"/>
      <c r="E47" s="263"/>
      <c r="F47" s="263"/>
      <c r="G47" s="264"/>
      <c r="H47" s="265"/>
      <c r="J47" s="139"/>
    </row>
    <row r="48" spans="1:10" x14ac:dyDescent="0.25">
      <c r="A48" s="106"/>
      <c r="B48" s="430"/>
      <c r="C48" s="430"/>
      <c r="D48" s="263"/>
      <c r="E48" s="263"/>
      <c r="F48" s="263"/>
      <c r="G48" s="266"/>
      <c r="H48" s="267"/>
    </row>
    <row r="49" spans="1:8" ht="21.95" customHeight="1" x14ac:dyDescent="0.25">
      <c r="A49" s="106"/>
      <c r="B49" s="88" t="s">
        <v>270</v>
      </c>
      <c r="C49" s="113"/>
      <c r="D49" s="140"/>
      <c r="E49" s="140"/>
      <c r="F49" s="140"/>
      <c r="G49" s="141"/>
      <c r="H49" s="142"/>
    </row>
    <row r="50" spans="1:8" x14ac:dyDescent="0.25">
      <c r="A50" s="106"/>
      <c r="B50" s="430" t="s">
        <v>708</v>
      </c>
      <c r="C50" s="430"/>
      <c r="D50" s="263">
        <v>484893.87483995617</v>
      </c>
      <c r="E50" s="263">
        <v>484893.87483995617</v>
      </c>
      <c r="F50" s="263">
        <v>484893.87483995617</v>
      </c>
      <c r="G50" s="266"/>
      <c r="H50" s="267">
        <v>484893.87483995617</v>
      </c>
    </row>
    <row r="51" spans="1:8" x14ac:dyDescent="0.25">
      <c r="A51" s="106"/>
      <c r="B51" s="438" t="s">
        <v>709</v>
      </c>
      <c r="C51" s="439"/>
      <c r="D51" s="263">
        <v>468668.88455626857</v>
      </c>
      <c r="E51" s="263">
        <v>468668.88455626857</v>
      </c>
      <c r="F51" s="263">
        <v>468668.88455626857</v>
      </c>
      <c r="G51" s="266"/>
      <c r="H51" s="267">
        <v>468668.88455626857</v>
      </c>
    </row>
    <row r="52" spans="1:8" x14ac:dyDescent="0.25">
      <c r="A52" s="106"/>
      <c r="B52" s="438" t="s">
        <v>710</v>
      </c>
      <c r="C52" s="439"/>
      <c r="D52" s="263">
        <v>184830.56441154226</v>
      </c>
      <c r="E52" s="263">
        <v>184830.56441154226</v>
      </c>
      <c r="F52" s="263">
        <v>184830.56441154226</v>
      </c>
      <c r="G52" s="266"/>
      <c r="H52" s="267">
        <v>184830.56441154226</v>
      </c>
    </row>
    <row r="53" spans="1:8" x14ac:dyDescent="0.25">
      <c r="A53" s="106"/>
      <c r="B53" s="438"/>
      <c r="C53" s="439"/>
      <c r="D53" s="263"/>
      <c r="E53" s="263"/>
      <c r="F53" s="263"/>
      <c r="G53" s="266"/>
      <c r="H53" s="267"/>
    </row>
    <row r="54" spans="1:8" x14ac:dyDescent="0.25">
      <c r="A54" s="106"/>
      <c r="B54" s="433" t="s">
        <v>135</v>
      </c>
      <c r="C54" s="435"/>
      <c r="D54" s="263"/>
      <c r="E54" s="263"/>
      <c r="F54" s="263"/>
      <c r="G54" s="266"/>
      <c r="H54" s="267"/>
    </row>
    <row r="55" spans="1:8" x14ac:dyDescent="0.25">
      <c r="A55" s="106"/>
      <c r="B55" s="430"/>
      <c r="C55" s="430"/>
      <c r="D55" s="263"/>
      <c r="E55" s="263"/>
      <c r="F55" s="263"/>
      <c r="G55" s="266"/>
      <c r="H55" s="267"/>
    </row>
    <row r="56" spans="1:8" x14ac:dyDescent="0.25">
      <c r="A56" s="106"/>
      <c r="B56" s="143"/>
      <c r="C56" s="120"/>
      <c r="D56" s="144">
        <f>SUM(D43:D55)</f>
        <v>47435822.426406845</v>
      </c>
      <c r="E56" s="145">
        <f>SUM(E43:E55)</f>
        <v>47435822.426406845</v>
      </c>
      <c r="F56" s="145">
        <f>SUM(F43:F55)</f>
        <v>47435822.426406845</v>
      </c>
      <c r="G56" s="144">
        <f>SUM(G43:G55)</f>
        <v>0</v>
      </c>
      <c r="H56" s="146">
        <f>SUM(H43:H55)</f>
        <v>47435822.426406845</v>
      </c>
    </row>
    <row r="57" spans="1:8" x14ac:dyDescent="0.25">
      <c r="A57" s="74" t="s">
        <v>113</v>
      </c>
      <c r="B57" s="50" t="s">
        <v>279</v>
      </c>
      <c r="C57" s="120"/>
      <c r="D57" s="147"/>
      <c r="E57" s="147"/>
      <c r="F57" s="147"/>
      <c r="G57" s="141"/>
      <c r="H57" s="142"/>
    </row>
    <row r="58" spans="1:8" x14ac:dyDescent="0.25">
      <c r="A58" s="106"/>
      <c r="C58" s="44" t="s">
        <v>265</v>
      </c>
      <c r="D58" s="144">
        <f>D56</f>
        <v>47435822.426406845</v>
      </c>
      <c r="E58" s="145">
        <f t="shared" ref="E58:H58" si="0">E56</f>
        <v>47435822.426406845</v>
      </c>
      <c r="F58" s="145">
        <f t="shared" si="0"/>
        <v>47435822.426406845</v>
      </c>
      <c r="G58" s="144">
        <f t="shared" si="0"/>
        <v>0</v>
      </c>
      <c r="H58" s="150">
        <f t="shared" si="0"/>
        <v>47435822.426406845</v>
      </c>
    </row>
    <row r="59" spans="1:8" x14ac:dyDescent="0.25">
      <c r="A59" s="106"/>
      <c r="C59" s="44" t="s">
        <v>266</v>
      </c>
      <c r="E59" s="296">
        <f>E58/D58</f>
        <v>1</v>
      </c>
      <c r="F59" s="296">
        <f>F58/D58</f>
        <v>1</v>
      </c>
      <c r="G59" s="296">
        <f>G58/D58</f>
        <v>0</v>
      </c>
      <c r="H59" s="297">
        <f>H58/D58</f>
        <v>1</v>
      </c>
    </row>
    <row r="60" spans="1:8" x14ac:dyDescent="0.25">
      <c r="A60" s="106"/>
      <c r="C60" s="44" t="s">
        <v>280</v>
      </c>
      <c r="E60" s="92" t="str">
        <f>IF(E59&gt;=(2/3),"Yes","No")</f>
        <v>Yes</v>
      </c>
      <c r="F60" s="92" t="str">
        <f>IF(F59&gt;=(2/3),"Yes","No")</f>
        <v>Yes</v>
      </c>
      <c r="G60" s="92" t="str">
        <f>IF(G59&gt;=(2/3),"Yes","No")</f>
        <v>No</v>
      </c>
      <c r="H60" s="151" t="str">
        <f>IF(H59&gt;=(2/3),"Yes","No")</f>
        <v>Yes</v>
      </c>
    </row>
    <row r="61" spans="1:8" x14ac:dyDescent="0.25">
      <c r="A61" s="106"/>
      <c r="B61" s="84"/>
      <c r="C61" s="84"/>
      <c r="D61" s="84"/>
      <c r="E61" s="152" t="str">
        <f>IF(E60="No", "Note A", "Note B")</f>
        <v>Note B</v>
      </c>
      <c r="F61" s="152" t="str">
        <f>IF(F60="No", "Note A", "Note B")</f>
        <v>Note B</v>
      </c>
      <c r="G61" s="152" t="str">
        <f>IF(G60="No", "Note A", "Note B")</f>
        <v>Note A</v>
      </c>
      <c r="H61" s="153" t="str">
        <f>IF(H60="No", "Note A", "Note B")</f>
        <v>Note B</v>
      </c>
    </row>
    <row r="62" spans="1:8" x14ac:dyDescent="0.25">
      <c r="A62" s="137" t="s">
        <v>444</v>
      </c>
      <c r="B62" s="138"/>
      <c r="C62" s="80"/>
      <c r="D62" s="80"/>
      <c r="E62" s="80"/>
      <c r="F62" s="80"/>
      <c r="G62" s="80"/>
      <c r="H62" s="81"/>
    </row>
    <row r="63" spans="1:8" ht="19.5" customHeight="1" x14ac:dyDescent="0.25">
      <c r="A63" s="106"/>
      <c r="B63" s="88" t="s">
        <v>269</v>
      </c>
      <c r="C63" s="80"/>
      <c r="D63" s="80"/>
      <c r="E63" s="80"/>
      <c r="F63" s="80"/>
      <c r="G63" s="80"/>
      <c r="H63" s="81"/>
    </row>
    <row r="64" spans="1:8" x14ac:dyDescent="0.25">
      <c r="A64" s="106"/>
      <c r="B64" s="430"/>
      <c r="C64" s="430"/>
      <c r="D64" s="262"/>
      <c r="E64" s="263"/>
      <c r="F64" s="263"/>
      <c r="G64" s="264"/>
      <c r="H64" s="265"/>
    </row>
    <row r="65" spans="1:8" x14ac:dyDescent="0.25">
      <c r="A65" s="106"/>
      <c r="B65" s="438"/>
      <c r="C65" s="439"/>
      <c r="D65" s="262"/>
      <c r="E65" s="263"/>
      <c r="F65" s="263"/>
      <c r="G65" s="264"/>
      <c r="H65" s="265"/>
    </row>
    <row r="66" spans="1:8" x14ac:dyDescent="0.25">
      <c r="A66" s="106"/>
      <c r="B66" s="438"/>
      <c r="C66" s="439"/>
      <c r="D66" s="262"/>
      <c r="E66" s="263"/>
      <c r="F66" s="263"/>
      <c r="G66" s="264"/>
      <c r="H66" s="265"/>
    </row>
    <row r="67" spans="1:8" x14ac:dyDescent="0.25">
      <c r="A67" s="106"/>
      <c r="B67" s="438"/>
      <c r="C67" s="439"/>
      <c r="D67" s="262"/>
      <c r="E67" s="263"/>
      <c r="F67" s="263"/>
      <c r="G67" s="264"/>
      <c r="H67" s="265"/>
    </row>
    <row r="68" spans="1:8" x14ac:dyDescent="0.25">
      <c r="A68" s="106"/>
      <c r="B68" s="433" t="s">
        <v>135</v>
      </c>
      <c r="C68" s="435"/>
      <c r="D68" s="262"/>
      <c r="E68" s="263"/>
      <c r="F68" s="263"/>
      <c r="G68" s="264"/>
      <c r="H68" s="265"/>
    </row>
    <row r="69" spans="1:8" x14ac:dyDescent="0.25">
      <c r="A69" s="106"/>
      <c r="B69" s="430"/>
      <c r="C69" s="430"/>
      <c r="D69" s="263"/>
      <c r="E69" s="263"/>
      <c r="F69" s="263"/>
      <c r="G69" s="266"/>
      <c r="H69" s="267"/>
    </row>
    <row r="70" spans="1:8" ht="19.5" customHeight="1" x14ac:dyDescent="0.25">
      <c r="A70" s="106"/>
      <c r="B70" s="88" t="s">
        <v>270</v>
      </c>
      <c r="C70" s="113"/>
      <c r="D70" s="140"/>
      <c r="E70" s="140"/>
      <c r="F70" s="140"/>
      <c r="G70" s="141"/>
      <c r="H70" s="142"/>
    </row>
    <row r="71" spans="1:8" x14ac:dyDescent="0.25">
      <c r="A71" s="106"/>
      <c r="B71" s="430"/>
      <c r="C71" s="430"/>
      <c r="D71" s="263"/>
      <c r="E71" s="263"/>
      <c r="F71" s="263"/>
      <c r="G71" s="266"/>
      <c r="H71" s="267"/>
    </row>
    <row r="72" spans="1:8" x14ac:dyDescent="0.25">
      <c r="A72" s="106"/>
      <c r="B72" s="438"/>
      <c r="C72" s="439"/>
      <c r="D72" s="263"/>
      <c r="E72" s="263"/>
      <c r="F72" s="263"/>
      <c r="G72" s="266"/>
      <c r="H72" s="267"/>
    </row>
    <row r="73" spans="1:8" x14ac:dyDescent="0.25">
      <c r="A73" s="106"/>
      <c r="B73" s="438"/>
      <c r="C73" s="439"/>
      <c r="D73" s="263"/>
      <c r="E73" s="263"/>
      <c r="F73" s="263"/>
      <c r="G73" s="266"/>
      <c r="H73" s="267"/>
    </row>
    <row r="74" spans="1:8" x14ac:dyDescent="0.25">
      <c r="A74" s="106"/>
      <c r="B74" s="438"/>
      <c r="C74" s="439"/>
      <c r="D74" s="263"/>
      <c r="E74" s="263"/>
      <c r="F74" s="263"/>
      <c r="G74" s="266"/>
      <c r="H74" s="267"/>
    </row>
    <row r="75" spans="1:8" x14ac:dyDescent="0.25">
      <c r="A75" s="106"/>
      <c r="B75" s="433" t="s">
        <v>135</v>
      </c>
      <c r="C75" s="435"/>
      <c r="D75" s="263"/>
      <c r="E75" s="263"/>
      <c r="F75" s="263"/>
      <c r="G75" s="266"/>
      <c r="H75" s="267"/>
    </row>
    <row r="76" spans="1:8" x14ac:dyDescent="0.25">
      <c r="A76" s="106"/>
      <c r="B76" s="430"/>
      <c r="C76" s="430"/>
      <c r="D76" s="263"/>
      <c r="E76" s="263"/>
      <c r="F76" s="263"/>
      <c r="G76" s="266"/>
      <c r="H76" s="267"/>
    </row>
    <row r="77" spans="1:8" x14ac:dyDescent="0.25">
      <c r="A77" s="106"/>
      <c r="B77" s="143"/>
      <c r="C77" s="120"/>
      <c r="D77" s="144">
        <f>SUM(D64:D76)</f>
        <v>0</v>
      </c>
      <c r="E77" s="145">
        <f>SUM(E64:E76)</f>
        <v>0</v>
      </c>
      <c r="F77" s="145">
        <f>SUM(F64:F76)</f>
        <v>0</v>
      </c>
      <c r="G77" s="144">
        <f>SUM(G64:G76)</f>
        <v>0</v>
      </c>
      <c r="H77" s="146">
        <f>SUM(H64:H76)</f>
        <v>0</v>
      </c>
    </row>
    <row r="78" spans="1:8" x14ac:dyDescent="0.25">
      <c r="A78" s="74" t="s">
        <v>113</v>
      </c>
      <c r="B78" s="50" t="s">
        <v>279</v>
      </c>
      <c r="C78" s="120"/>
      <c r="D78" s="147"/>
      <c r="E78" s="147"/>
      <c r="F78" s="147"/>
      <c r="G78" s="141"/>
      <c r="H78" s="142"/>
    </row>
    <row r="79" spans="1:8" x14ac:dyDescent="0.25">
      <c r="A79" s="106"/>
      <c r="C79" s="44" t="s">
        <v>265</v>
      </c>
      <c r="D79" s="144">
        <f>D77</f>
        <v>0</v>
      </c>
      <c r="E79" s="145">
        <f t="shared" ref="E79:H79" si="1">E77</f>
        <v>0</v>
      </c>
      <c r="F79" s="145">
        <f t="shared" si="1"/>
        <v>0</v>
      </c>
      <c r="G79" s="144">
        <f t="shared" si="1"/>
        <v>0</v>
      </c>
      <c r="H79" s="150">
        <f t="shared" si="1"/>
        <v>0</v>
      </c>
    </row>
    <row r="80" spans="1:8" x14ac:dyDescent="0.25">
      <c r="A80" s="106"/>
      <c r="C80" s="44" t="s">
        <v>266</v>
      </c>
      <c r="E80" s="296" t="e">
        <f>E79/D79</f>
        <v>#DIV/0!</v>
      </c>
      <c r="F80" s="296" t="e">
        <f>F79/D79</f>
        <v>#DIV/0!</v>
      </c>
      <c r="G80" s="296" t="e">
        <f>G79/D79</f>
        <v>#DIV/0!</v>
      </c>
      <c r="H80" s="297" t="e">
        <f>H79/D79</f>
        <v>#DIV/0!</v>
      </c>
    </row>
    <row r="81" spans="1:8" x14ac:dyDescent="0.25">
      <c r="A81" s="106"/>
      <c r="C81" s="44" t="s">
        <v>280</v>
      </c>
      <c r="E81" s="92" t="e">
        <f>IF(E80&gt;=(2/3),"Yes","No")</f>
        <v>#DIV/0!</v>
      </c>
      <c r="F81" s="92" t="e">
        <f>IF(F80&gt;=(2/3),"Yes","No")</f>
        <v>#DIV/0!</v>
      </c>
      <c r="G81" s="92" t="e">
        <f>IF(G80&gt;=(2/3),"Yes","No")</f>
        <v>#DIV/0!</v>
      </c>
      <c r="H81" s="151" t="e">
        <f>IF(H80&gt;=(2/3),"Yes","No")</f>
        <v>#DIV/0!</v>
      </c>
    </row>
    <row r="82" spans="1:8" x14ac:dyDescent="0.25">
      <c r="A82" s="106"/>
      <c r="B82" s="84"/>
      <c r="C82" s="84"/>
      <c r="D82" s="84"/>
      <c r="E82" s="152" t="e">
        <f>IF(E81="No", "Note A", "Note B")</f>
        <v>#DIV/0!</v>
      </c>
      <c r="F82" s="152" t="e">
        <f>IF(F81="No", "Note A", "Note B")</f>
        <v>#DIV/0!</v>
      </c>
      <c r="G82" s="152" t="e">
        <f>IF(G81="No", "Note A", "Note B")</f>
        <v>#DIV/0!</v>
      </c>
      <c r="H82" s="153" t="e">
        <f>IF(H81="No", "Note A", "Note B")</f>
        <v>#DIV/0!</v>
      </c>
    </row>
    <row r="83" spans="1:8" x14ac:dyDescent="0.25">
      <c r="A83" s="137" t="s">
        <v>445</v>
      </c>
      <c r="B83" s="138"/>
      <c r="C83" s="80"/>
      <c r="D83" s="80"/>
      <c r="E83" s="80"/>
      <c r="F83" s="80"/>
      <c r="G83" s="80"/>
      <c r="H83" s="81"/>
    </row>
    <row r="84" spans="1:8" ht="19.5" customHeight="1" x14ac:dyDescent="0.25">
      <c r="A84" s="106"/>
      <c r="B84" s="88" t="s">
        <v>269</v>
      </c>
      <c r="C84" s="80"/>
      <c r="D84" s="80"/>
      <c r="E84" s="80"/>
      <c r="F84" s="80"/>
      <c r="G84" s="80"/>
      <c r="H84" s="81"/>
    </row>
    <row r="85" spans="1:8" x14ac:dyDescent="0.25">
      <c r="A85" s="106"/>
      <c r="B85" s="430"/>
      <c r="C85" s="430"/>
      <c r="D85" s="262"/>
      <c r="E85" s="263"/>
      <c r="F85" s="263"/>
      <c r="G85" s="264"/>
      <c r="H85" s="265"/>
    </row>
    <row r="86" spans="1:8" x14ac:dyDescent="0.25">
      <c r="A86" s="106"/>
      <c r="B86" s="438"/>
      <c r="C86" s="439"/>
      <c r="D86" s="262"/>
      <c r="E86" s="263"/>
      <c r="F86" s="263"/>
      <c r="G86" s="264"/>
      <c r="H86" s="265"/>
    </row>
    <row r="87" spans="1:8" x14ac:dyDescent="0.25">
      <c r="A87" s="106"/>
      <c r="B87" s="438"/>
      <c r="C87" s="439"/>
      <c r="D87" s="262"/>
      <c r="E87" s="263"/>
      <c r="F87" s="263"/>
      <c r="G87" s="264"/>
      <c r="H87" s="265"/>
    </row>
    <row r="88" spans="1:8" x14ac:dyDescent="0.25">
      <c r="A88" s="106"/>
      <c r="B88" s="438"/>
      <c r="C88" s="439"/>
      <c r="D88" s="262"/>
      <c r="E88" s="263"/>
      <c r="F88" s="263"/>
      <c r="G88" s="264"/>
      <c r="H88" s="265"/>
    </row>
    <row r="89" spans="1:8" x14ac:dyDescent="0.25">
      <c r="A89" s="106"/>
      <c r="B89" s="433" t="s">
        <v>135</v>
      </c>
      <c r="C89" s="435"/>
      <c r="D89" s="262"/>
      <c r="E89" s="263"/>
      <c r="F89" s="263"/>
      <c r="G89" s="264"/>
      <c r="H89" s="265"/>
    </row>
    <row r="90" spans="1:8" x14ac:dyDescent="0.25">
      <c r="A90" s="106"/>
      <c r="B90" s="430"/>
      <c r="C90" s="430"/>
      <c r="D90" s="263"/>
      <c r="E90" s="263"/>
      <c r="F90" s="263"/>
      <c r="G90" s="266"/>
      <c r="H90" s="267"/>
    </row>
    <row r="91" spans="1:8" ht="19.5" customHeight="1" x14ac:dyDescent="0.25">
      <c r="A91" s="106"/>
      <c r="B91" s="88" t="s">
        <v>270</v>
      </c>
      <c r="C91" s="113"/>
      <c r="D91" s="140"/>
      <c r="E91" s="140"/>
      <c r="F91" s="140"/>
      <c r="G91" s="141"/>
      <c r="H91" s="142"/>
    </row>
    <row r="92" spans="1:8" x14ac:dyDescent="0.25">
      <c r="A92" s="106"/>
      <c r="B92" s="430"/>
      <c r="C92" s="430"/>
      <c r="D92" s="263"/>
      <c r="E92" s="263"/>
      <c r="F92" s="263"/>
      <c r="G92" s="266"/>
      <c r="H92" s="267"/>
    </row>
    <row r="93" spans="1:8" x14ac:dyDescent="0.25">
      <c r="A93" s="106"/>
      <c r="B93" s="438"/>
      <c r="C93" s="439"/>
      <c r="D93" s="263"/>
      <c r="E93" s="263"/>
      <c r="F93" s="263"/>
      <c r="G93" s="266"/>
      <c r="H93" s="267"/>
    </row>
    <row r="94" spans="1:8" x14ac:dyDescent="0.25">
      <c r="A94" s="106"/>
      <c r="B94" s="438"/>
      <c r="C94" s="439"/>
      <c r="D94" s="263"/>
      <c r="E94" s="263"/>
      <c r="F94" s="263"/>
      <c r="G94" s="266"/>
      <c r="H94" s="267"/>
    </row>
    <row r="95" spans="1:8" x14ac:dyDescent="0.25">
      <c r="A95" s="106"/>
      <c r="B95" s="438"/>
      <c r="C95" s="439"/>
      <c r="D95" s="263"/>
      <c r="E95" s="263"/>
      <c r="F95" s="263"/>
      <c r="G95" s="266"/>
      <c r="H95" s="267"/>
    </row>
    <row r="96" spans="1:8" x14ac:dyDescent="0.25">
      <c r="A96" s="106"/>
      <c r="B96" s="433" t="s">
        <v>135</v>
      </c>
      <c r="C96" s="435"/>
      <c r="D96" s="263"/>
      <c r="E96" s="263"/>
      <c r="F96" s="263"/>
      <c r="G96" s="266"/>
      <c r="H96" s="267"/>
    </row>
    <row r="97" spans="1:8" x14ac:dyDescent="0.25">
      <c r="A97" s="106"/>
      <c r="B97" s="430"/>
      <c r="C97" s="430"/>
      <c r="D97" s="263"/>
      <c r="E97" s="263"/>
      <c r="F97" s="263"/>
      <c r="G97" s="266"/>
      <c r="H97" s="267"/>
    </row>
    <row r="98" spans="1:8" x14ac:dyDescent="0.25">
      <c r="A98" s="106"/>
      <c r="B98" s="143"/>
      <c r="C98" s="120"/>
      <c r="D98" s="144">
        <f>SUM(D85:D97)</f>
        <v>0</v>
      </c>
      <c r="E98" s="145">
        <f>SUM(E85:E97)</f>
        <v>0</v>
      </c>
      <c r="F98" s="145">
        <f>SUM(F85:F97)</f>
        <v>0</v>
      </c>
      <c r="G98" s="144">
        <f>SUM(G85:G97)</f>
        <v>0</v>
      </c>
      <c r="H98" s="146">
        <f>SUM(H85:H97)</f>
        <v>0</v>
      </c>
    </row>
    <row r="99" spans="1:8" x14ac:dyDescent="0.25">
      <c r="A99" s="74" t="s">
        <v>113</v>
      </c>
      <c r="B99" s="50" t="s">
        <v>279</v>
      </c>
      <c r="C99" s="120"/>
      <c r="D99" s="147"/>
      <c r="E99" s="147"/>
      <c r="F99" s="147"/>
      <c r="G99" s="141"/>
      <c r="H99" s="142"/>
    </row>
    <row r="100" spans="1:8" x14ac:dyDescent="0.25">
      <c r="A100" s="106"/>
      <c r="C100" s="44" t="s">
        <v>265</v>
      </c>
      <c r="D100" s="144">
        <f>D98</f>
        <v>0</v>
      </c>
      <c r="E100" s="145">
        <f t="shared" ref="E100:H100" si="2">E98</f>
        <v>0</v>
      </c>
      <c r="F100" s="145">
        <f t="shared" si="2"/>
        <v>0</v>
      </c>
      <c r="G100" s="144">
        <f t="shared" si="2"/>
        <v>0</v>
      </c>
      <c r="H100" s="150">
        <f t="shared" si="2"/>
        <v>0</v>
      </c>
    </row>
    <row r="101" spans="1:8" x14ac:dyDescent="0.25">
      <c r="A101" s="106"/>
      <c r="C101" s="44" t="s">
        <v>266</v>
      </c>
      <c r="E101" s="296" t="e">
        <f>E100/D100</f>
        <v>#DIV/0!</v>
      </c>
      <c r="F101" s="296" t="e">
        <f>F100/D100</f>
        <v>#DIV/0!</v>
      </c>
      <c r="G101" s="296" t="e">
        <f>G100/D100</f>
        <v>#DIV/0!</v>
      </c>
      <c r="H101" s="297" t="e">
        <f>H100/D100</f>
        <v>#DIV/0!</v>
      </c>
    </row>
    <row r="102" spans="1:8" x14ac:dyDescent="0.25">
      <c r="A102" s="106"/>
      <c r="C102" s="44" t="s">
        <v>280</v>
      </c>
      <c r="E102" s="92" t="e">
        <f>IF(E101&gt;=(2/3),"Yes","No")</f>
        <v>#DIV/0!</v>
      </c>
      <c r="F102" s="92" t="e">
        <f>IF(F101&gt;=(2/3),"Yes","No")</f>
        <v>#DIV/0!</v>
      </c>
      <c r="G102" s="92" t="e">
        <f>IF(G101&gt;=(2/3),"Yes","No")</f>
        <v>#DIV/0!</v>
      </c>
      <c r="H102" s="151" t="e">
        <f>IF(H101&gt;=(2/3),"Yes","No")</f>
        <v>#DIV/0!</v>
      </c>
    </row>
    <row r="103" spans="1:8"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25">
      <c r="A104" s="137" t="s">
        <v>446</v>
      </c>
      <c r="B104" s="138"/>
      <c r="C104" s="80"/>
      <c r="D104" s="80"/>
      <c r="E104" s="80"/>
      <c r="F104" s="80"/>
      <c r="G104" s="80"/>
      <c r="H104" s="81"/>
    </row>
    <row r="105" spans="1:8" ht="19.5" customHeight="1" x14ac:dyDescent="0.25">
      <c r="A105" s="106"/>
      <c r="B105" s="88" t="s">
        <v>269</v>
      </c>
      <c r="C105" s="80"/>
      <c r="D105" s="80"/>
      <c r="E105" s="80"/>
      <c r="F105" s="80"/>
      <c r="G105" s="80"/>
      <c r="H105" s="81"/>
    </row>
    <row r="106" spans="1:8" x14ac:dyDescent="0.25">
      <c r="A106" s="106"/>
      <c r="B106" s="430"/>
      <c r="C106" s="430"/>
      <c r="D106" s="262"/>
      <c r="E106" s="263"/>
      <c r="F106" s="263"/>
      <c r="G106" s="264"/>
      <c r="H106" s="265"/>
    </row>
    <row r="107" spans="1:8" x14ac:dyDescent="0.25">
      <c r="A107" s="106"/>
      <c r="B107" s="438"/>
      <c r="C107" s="439"/>
      <c r="D107" s="262"/>
      <c r="E107" s="263"/>
      <c r="F107" s="263"/>
      <c r="G107" s="264"/>
      <c r="H107" s="265"/>
    </row>
    <row r="108" spans="1:8" x14ac:dyDescent="0.25">
      <c r="A108" s="106"/>
      <c r="B108" s="438"/>
      <c r="C108" s="439"/>
      <c r="D108" s="262"/>
      <c r="E108" s="263"/>
      <c r="F108" s="263"/>
      <c r="G108" s="264"/>
      <c r="H108" s="265"/>
    </row>
    <row r="109" spans="1:8" x14ac:dyDescent="0.25">
      <c r="A109" s="106"/>
      <c r="B109" s="438"/>
      <c r="C109" s="439"/>
      <c r="D109" s="262"/>
      <c r="E109" s="263"/>
      <c r="F109" s="263"/>
      <c r="G109" s="264"/>
      <c r="H109" s="265"/>
    </row>
    <row r="110" spans="1:8" x14ac:dyDescent="0.25">
      <c r="A110" s="106"/>
      <c r="B110" s="433" t="s">
        <v>135</v>
      </c>
      <c r="C110" s="435"/>
      <c r="D110" s="262"/>
      <c r="E110" s="263"/>
      <c r="F110" s="263"/>
      <c r="G110" s="264"/>
      <c r="H110" s="265"/>
    </row>
    <row r="111" spans="1:8" x14ac:dyDescent="0.25">
      <c r="A111" s="106"/>
      <c r="B111" s="430"/>
      <c r="C111" s="430"/>
      <c r="D111" s="263"/>
      <c r="E111" s="263"/>
      <c r="F111" s="263"/>
      <c r="G111" s="266"/>
      <c r="H111" s="267"/>
    </row>
    <row r="112" spans="1:8" ht="19.5" customHeight="1" x14ac:dyDescent="0.25">
      <c r="A112" s="106"/>
      <c r="B112" s="88" t="s">
        <v>270</v>
      </c>
      <c r="C112" s="113"/>
      <c r="D112" s="140"/>
      <c r="E112" s="140"/>
      <c r="F112" s="140"/>
      <c r="G112" s="141"/>
      <c r="H112" s="142"/>
    </row>
    <row r="113" spans="1:8" x14ac:dyDescent="0.25">
      <c r="A113" s="106"/>
      <c r="B113" s="430"/>
      <c r="C113" s="430"/>
      <c r="D113" s="263"/>
      <c r="E113" s="263"/>
      <c r="F113" s="263"/>
      <c r="G113" s="266"/>
      <c r="H113" s="267"/>
    </row>
    <row r="114" spans="1:8" x14ac:dyDescent="0.25">
      <c r="A114" s="106"/>
      <c r="B114" s="438"/>
      <c r="C114" s="439"/>
      <c r="D114" s="263"/>
      <c r="E114" s="263"/>
      <c r="F114" s="263"/>
      <c r="G114" s="266"/>
      <c r="H114" s="267"/>
    </row>
    <row r="115" spans="1:8" x14ac:dyDescent="0.25">
      <c r="A115" s="106"/>
      <c r="B115" s="438"/>
      <c r="C115" s="439"/>
      <c r="D115" s="263"/>
      <c r="E115" s="263"/>
      <c r="F115" s="263"/>
      <c r="G115" s="266"/>
      <c r="H115" s="267"/>
    </row>
    <row r="116" spans="1:8" x14ac:dyDescent="0.25">
      <c r="A116" s="106"/>
      <c r="B116" s="438"/>
      <c r="C116" s="439"/>
      <c r="D116" s="263"/>
      <c r="E116" s="263"/>
      <c r="F116" s="263"/>
      <c r="G116" s="266"/>
      <c r="H116" s="267"/>
    </row>
    <row r="117" spans="1:8" x14ac:dyDescent="0.25">
      <c r="A117" s="106"/>
      <c r="B117" s="433" t="s">
        <v>135</v>
      </c>
      <c r="C117" s="435"/>
      <c r="D117" s="263"/>
      <c r="E117" s="263"/>
      <c r="F117" s="263"/>
      <c r="G117" s="266"/>
      <c r="H117" s="267"/>
    </row>
    <row r="118" spans="1:8" x14ac:dyDescent="0.25">
      <c r="A118" s="106"/>
      <c r="B118" s="430"/>
      <c r="C118" s="430"/>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C121" s="44" t="s">
        <v>265</v>
      </c>
      <c r="D121" s="144">
        <f>D119</f>
        <v>0</v>
      </c>
      <c r="E121" s="145">
        <f t="shared" ref="E121:H121" si="3">E119</f>
        <v>0</v>
      </c>
      <c r="F121" s="145">
        <f t="shared" si="3"/>
        <v>0</v>
      </c>
      <c r="G121" s="144">
        <f t="shared" si="3"/>
        <v>0</v>
      </c>
      <c r="H121" s="150">
        <f t="shared" si="3"/>
        <v>0</v>
      </c>
    </row>
    <row r="122" spans="1:8" x14ac:dyDescent="0.25">
      <c r="A122" s="106"/>
      <c r="C122" s="44" t="s">
        <v>266</v>
      </c>
      <c r="E122" s="296" t="e">
        <f>E121/D121</f>
        <v>#DIV/0!</v>
      </c>
      <c r="F122" s="296" t="e">
        <f>F121/D121</f>
        <v>#DIV/0!</v>
      </c>
      <c r="G122" s="296" t="e">
        <f>G121/D121</f>
        <v>#DIV/0!</v>
      </c>
      <c r="H122" s="297" t="e">
        <f>H121/D121</f>
        <v>#DIV/0!</v>
      </c>
    </row>
    <row r="123" spans="1:8" x14ac:dyDescent="0.25">
      <c r="A123" s="106"/>
      <c r="C123" s="44" t="s">
        <v>280</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E125" s="154"/>
      <c r="F125" s="154"/>
      <c r="G125" s="154"/>
      <c r="H125" s="184"/>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6" t="s">
        <v>333</v>
      </c>
      <c r="D127" s="456"/>
      <c r="E127" s="456"/>
      <c r="F127" s="456"/>
      <c r="G127" s="456"/>
      <c r="H127" s="457"/>
    </row>
    <row r="128" spans="1:8" x14ac:dyDescent="0.25">
      <c r="A128" s="106"/>
      <c r="B128" s="157"/>
      <c r="C128" s="456"/>
      <c r="D128" s="456"/>
      <c r="E128" s="456"/>
      <c r="F128" s="456"/>
      <c r="G128" s="456"/>
      <c r="H128" s="457"/>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45" t="s">
        <v>283</v>
      </c>
      <c r="C131" s="445"/>
      <c r="D131" s="445"/>
      <c r="E131" s="445"/>
      <c r="F131" s="445"/>
      <c r="G131" s="445"/>
      <c r="H131" s="446"/>
    </row>
    <row r="132" spans="1:8" x14ac:dyDescent="0.25">
      <c r="A132" s="74"/>
      <c r="B132" s="445"/>
      <c r="C132" s="445"/>
      <c r="D132" s="445"/>
      <c r="E132" s="445"/>
      <c r="F132" s="445"/>
      <c r="G132" s="445"/>
      <c r="H132" s="446"/>
    </row>
    <row r="133" spans="1:8" x14ac:dyDescent="0.25">
      <c r="A133" s="74"/>
      <c r="B133" s="445"/>
      <c r="C133" s="445"/>
      <c r="D133" s="445"/>
      <c r="E133" s="445"/>
      <c r="F133" s="445"/>
      <c r="G133" s="445"/>
      <c r="H133" s="446"/>
    </row>
    <row r="134" spans="1:8" x14ac:dyDescent="0.25">
      <c r="A134" s="74"/>
      <c r="E134" s="92"/>
      <c r="F134" s="92"/>
      <c r="G134" s="92"/>
      <c r="H134" s="151"/>
    </row>
    <row r="135" spans="1:8" x14ac:dyDescent="0.25">
      <c r="A135" s="74"/>
      <c r="B135" s="445" t="s">
        <v>316</v>
      </c>
      <c r="C135" s="445"/>
      <c r="D135" s="445"/>
      <c r="E135" s="445"/>
      <c r="F135" s="445"/>
      <c r="G135" s="445"/>
      <c r="H135" s="446"/>
    </row>
    <row r="136" spans="1:8" x14ac:dyDescent="0.25">
      <c r="A136" s="74"/>
      <c r="B136" s="445"/>
      <c r="C136" s="445"/>
      <c r="D136" s="445"/>
      <c r="E136" s="445"/>
      <c r="F136" s="445"/>
      <c r="G136" s="445"/>
      <c r="H136" s="446"/>
    </row>
    <row r="137" spans="1:8" x14ac:dyDescent="0.25">
      <c r="A137" s="74"/>
      <c r="B137" s="445"/>
      <c r="C137" s="445"/>
      <c r="D137" s="445"/>
      <c r="E137" s="445"/>
      <c r="F137" s="445"/>
      <c r="G137" s="445"/>
      <c r="H137" s="446"/>
    </row>
    <row r="138" spans="1:8" x14ac:dyDescent="0.25">
      <c r="A138" s="74"/>
      <c r="B138" s="445"/>
      <c r="C138" s="445"/>
      <c r="D138" s="445"/>
      <c r="E138" s="445"/>
      <c r="F138" s="445"/>
      <c r="G138" s="445"/>
      <c r="H138" s="446"/>
    </row>
    <row r="139" spans="1:8" x14ac:dyDescent="0.25">
      <c r="A139" s="74"/>
      <c r="B139" s="445"/>
      <c r="C139" s="445"/>
      <c r="D139" s="445"/>
      <c r="E139" s="445"/>
      <c r="F139" s="445"/>
      <c r="G139" s="445"/>
      <c r="H139" s="446"/>
    </row>
    <row r="140" spans="1:8" x14ac:dyDescent="0.25">
      <c r="A140" s="74"/>
      <c r="E140" s="92"/>
      <c r="F140" s="92"/>
      <c r="G140" s="92"/>
      <c r="H140" s="151"/>
    </row>
    <row r="141" spans="1:8" x14ac:dyDescent="0.25">
      <c r="A141" s="74"/>
      <c r="B141" s="50" t="s">
        <v>395</v>
      </c>
      <c r="D141" s="466"/>
      <c r="E141" s="466"/>
      <c r="F141" s="466"/>
      <c r="G141" s="466"/>
      <c r="H141" s="467"/>
    </row>
    <row r="142" spans="1:8" x14ac:dyDescent="0.25">
      <c r="A142" s="74"/>
      <c r="D142" s="185"/>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60" t="s">
        <v>286</v>
      </c>
      <c r="H144" s="461"/>
    </row>
    <row r="145" spans="1:8" x14ac:dyDescent="0.25">
      <c r="A145" s="74"/>
      <c r="B145" s="44" t="s">
        <v>461</v>
      </c>
      <c r="C145" s="44" t="s">
        <v>332</v>
      </c>
      <c r="E145" s="92"/>
      <c r="G145" s="92"/>
      <c r="H145" s="151"/>
    </row>
    <row r="146" spans="1:8" x14ac:dyDescent="0.25">
      <c r="A146" s="74"/>
      <c r="C146" s="163" t="str">
        <f>IF(E60="Yes", "Complete Analysis", "N/A - Do Not Complete")</f>
        <v>Complete Analysis</v>
      </c>
      <c r="D146" s="284">
        <v>2000</v>
      </c>
      <c r="E146" s="263">
        <v>46297429.102599077</v>
      </c>
      <c r="F146" s="91">
        <f>E146/E152</f>
        <v>1</v>
      </c>
      <c r="G146" s="454">
        <v>2000</v>
      </c>
      <c r="H146" s="455"/>
    </row>
    <row r="147" spans="1:8" x14ac:dyDescent="0.25">
      <c r="A147" s="74"/>
      <c r="D147" s="284"/>
      <c r="E147" s="263"/>
      <c r="F147" s="91">
        <f>E147/E152</f>
        <v>0</v>
      </c>
      <c r="G147" s="454"/>
      <c r="H147" s="455"/>
    </row>
    <row r="148" spans="1:8" x14ac:dyDescent="0.25">
      <c r="A148" s="74"/>
      <c r="D148" s="284"/>
      <c r="E148" s="263"/>
      <c r="F148" s="91">
        <f>E148/E152</f>
        <v>0</v>
      </c>
      <c r="G148" s="454"/>
      <c r="H148" s="455"/>
    </row>
    <row r="149" spans="1:8" x14ac:dyDescent="0.25">
      <c r="A149" s="74"/>
      <c r="D149" s="284"/>
      <c r="E149" s="263"/>
      <c r="F149" s="91">
        <f>E149/E152</f>
        <v>0</v>
      </c>
      <c r="G149" s="454"/>
      <c r="H149" s="455"/>
    </row>
    <row r="150" spans="1:8" x14ac:dyDescent="0.25">
      <c r="A150" s="74"/>
      <c r="D150" s="284"/>
      <c r="E150" s="263"/>
      <c r="F150" s="91">
        <f>E150/E152</f>
        <v>0</v>
      </c>
      <c r="G150" s="454"/>
      <c r="H150" s="455"/>
    </row>
    <row r="151" spans="1:8" x14ac:dyDescent="0.25">
      <c r="A151" s="74"/>
      <c r="D151" s="285"/>
      <c r="E151" s="269"/>
      <c r="F151" s="91">
        <f>E151/E152</f>
        <v>0</v>
      </c>
      <c r="G151" s="458"/>
      <c r="H151" s="459"/>
    </row>
    <row r="152" spans="1:8" x14ac:dyDescent="0.25">
      <c r="A152" s="74"/>
      <c r="C152" s="164"/>
      <c r="D152" s="164" t="s">
        <v>334</v>
      </c>
      <c r="E152" s="165">
        <f>SUM(E146:E151)</f>
        <v>46297429.102599077</v>
      </c>
      <c r="F152" s="92"/>
      <c r="G152" s="166" t="s">
        <v>287</v>
      </c>
      <c r="H152" s="288">
        <v>2000</v>
      </c>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str">
        <f>IF(F60="Yes", "Complete Analysis", "N/A - Do Not Complete")</f>
        <v>Complete Analysis</v>
      </c>
      <c r="D155" s="284">
        <v>20</v>
      </c>
      <c r="E155" s="263">
        <v>46297429.102599077</v>
      </c>
      <c r="F155" s="91">
        <f>E155/E161</f>
        <v>1</v>
      </c>
      <c r="G155" s="454">
        <v>20</v>
      </c>
      <c r="H155" s="455"/>
    </row>
    <row r="156" spans="1:8" x14ac:dyDescent="0.25">
      <c r="A156" s="74"/>
      <c r="D156" s="284"/>
      <c r="E156" s="263"/>
      <c r="F156" s="91">
        <f>E156/E161</f>
        <v>0</v>
      </c>
      <c r="G156" s="454"/>
      <c r="H156" s="455"/>
    </row>
    <row r="157" spans="1:8" x14ac:dyDescent="0.25">
      <c r="A157" s="74"/>
      <c r="D157" s="284"/>
      <c r="E157" s="263"/>
      <c r="F157" s="91">
        <f>E157/E161</f>
        <v>0</v>
      </c>
      <c r="G157" s="454"/>
      <c r="H157" s="455"/>
    </row>
    <row r="158" spans="1:8" x14ac:dyDescent="0.25">
      <c r="A158" s="74"/>
      <c r="D158" s="284"/>
      <c r="E158" s="263"/>
      <c r="F158" s="91">
        <f>E158/E161</f>
        <v>0</v>
      </c>
      <c r="G158" s="454"/>
      <c r="H158" s="455"/>
    </row>
    <row r="159" spans="1:8" x14ac:dyDescent="0.25">
      <c r="A159" s="74"/>
      <c r="D159" s="284"/>
      <c r="E159" s="263"/>
      <c r="F159" s="91">
        <f>E159/E161</f>
        <v>0</v>
      </c>
      <c r="G159" s="454"/>
      <c r="H159" s="455"/>
    </row>
    <row r="160" spans="1:8" x14ac:dyDescent="0.25">
      <c r="A160" s="74"/>
      <c r="D160" s="285"/>
      <c r="E160" s="269"/>
      <c r="F160" s="91">
        <f>E160/E161</f>
        <v>0</v>
      </c>
      <c r="G160" s="458"/>
      <c r="H160" s="459"/>
    </row>
    <row r="161" spans="1:10" x14ac:dyDescent="0.25">
      <c r="A161" s="74"/>
      <c r="D161" s="164" t="s">
        <v>288</v>
      </c>
      <c r="E161" s="165">
        <f>SUM(E155:E160)</f>
        <v>46297429.102599077</v>
      </c>
      <c r="F161" s="92"/>
      <c r="G161" s="166" t="s">
        <v>287</v>
      </c>
      <c r="H161" s="289">
        <v>20</v>
      </c>
    </row>
    <row r="162" spans="1:10" x14ac:dyDescent="0.25">
      <c r="A162" s="74"/>
      <c r="D162" s="164"/>
      <c r="E162" s="140"/>
      <c r="F162" s="92"/>
      <c r="G162" s="166"/>
      <c r="H162" s="167"/>
    </row>
    <row r="163" spans="1:10" x14ac:dyDescent="0.25">
      <c r="A163" s="106"/>
      <c r="B163" s="44" t="s">
        <v>461</v>
      </c>
      <c r="C163" s="44" t="s">
        <v>462</v>
      </c>
      <c r="E163" s="92"/>
      <c r="F163" s="92"/>
      <c r="G163" s="92"/>
      <c r="H163" s="151"/>
      <c r="I163" s="179"/>
      <c r="J163" s="139"/>
    </row>
    <row r="164" spans="1:10" x14ac:dyDescent="0.25">
      <c r="A164" s="106"/>
      <c r="C164" s="163" t="str">
        <f>IF(G60="Yes", "Complete Analysis", "N/A - Do Not Complete")</f>
        <v>N/A - Do Not Complete</v>
      </c>
      <c r="D164" s="284"/>
      <c r="E164" s="262"/>
      <c r="F164" s="91" t="e">
        <f>E164/$E$169</f>
        <v>#DIV/0!</v>
      </c>
      <c r="G164" s="454"/>
      <c r="H164" s="455"/>
      <c r="J164" s="139"/>
    </row>
    <row r="165" spans="1:10" x14ac:dyDescent="0.25">
      <c r="A165" s="106"/>
      <c r="D165" s="284"/>
      <c r="E165" s="262"/>
      <c r="F165" s="91" t="e">
        <f>E165/$E$169</f>
        <v>#DIV/0!</v>
      </c>
      <c r="G165" s="454"/>
      <c r="H165" s="455"/>
      <c r="J165" s="139"/>
    </row>
    <row r="166" spans="1:10" x14ac:dyDescent="0.25">
      <c r="A166" s="106"/>
      <c r="D166" s="284"/>
      <c r="E166" s="262"/>
      <c r="F166" s="91" t="e">
        <f>E166/$E$169</f>
        <v>#DIV/0!</v>
      </c>
      <c r="G166" s="454"/>
      <c r="H166" s="455"/>
    </row>
    <row r="167" spans="1:10" x14ac:dyDescent="0.25">
      <c r="A167" s="106"/>
      <c r="D167" s="286"/>
      <c r="E167" s="262"/>
      <c r="F167" s="91" t="e">
        <f>E167/E169</f>
        <v>#DIV/0!</v>
      </c>
      <c r="G167" s="454"/>
      <c r="H167" s="455"/>
    </row>
    <row r="168" spans="1:10" x14ac:dyDescent="0.25">
      <c r="A168" s="106"/>
      <c r="D168" s="285"/>
      <c r="E168" s="270"/>
      <c r="F168" s="91" t="e">
        <f>E168/E169</f>
        <v>#DIV/0!</v>
      </c>
      <c r="G168" s="458"/>
      <c r="H168" s="459"/>
    </row>
    <row r="169" spans="1:10" x14ac:dyDescent="0.25">
      <c r="A169" s="106"/>
      <c r="D169" s="164" t="s">
        <v>289</v>
      </c>
      <c r="E169" s="168">
        <f>SUM(E164:E168)</f>
        <v>0</v>
      </c>
      <c r="F169" s="92"/>
      <c r="G169" s="166" t="s">
        <v>287</v>
      </c>
      <c r="H169" s="289"/>
    </row>
    <row r="170" spans="1:10" x14ac:dyDescent="0.25">
      <c r="A170" s="106"/>
      <c r="E170" s="92"/>
      <c r="F170" s="92"/>
      <c r="G170" s="92"/>
      <c r="H170" s="151"/>
    </row>
    <row r="171" spans="1:10" x14ac:dyDescent="0.25">
      <c r="A171" s="106"/>
      <c r="B171" s="44" t="s">
        <v>461</v>
      </c>
      <c r="C171" s="44" t="s">
        <v>474</v>
      </c>
      <c r="E171" s="92"/>
      <c r="F171" s="92"/>
      <c r="G171" s="92"/>
      <c r="H171" s="151"/>
      <c r="J171" s="139"/>
    </row>
    <row r="172" spans="1:10" x14ac:dyDescent="0.25">
      <c r="A172" s="106"/>
      <c r="C172" s="163" t="e">
        <f>IF(G82="Yes", "Complete Analysis", "N/A - Do Not Complete")</f>
        <v>#DIV/0!</v>
      </c>
      <c r="D172" s="284"/>
      <c r="E172" s="262"/>
      <c r="F172" s="91" t="e">
        <f>E172/$E$177</f>
        <v>#DIV/0!</v>
      </c>
      <c r="G172" s="454"/>
      <c r="H172" s="455"/>
      <c r="J172" s="139"/>
    </row>
    <row r="173" spans="1:10" x14ac:dyDescent="0.25">
      <c r="A173" s="106"/>
      <c r="D173" s="284"/>
      <c r="E173" s="262"/>
      <c r="F173" s="91" t="e">
        <f>E173/$E$177</f>
        <v>#DIV/0!</v>
      </c>
      <c r="G173" s="454"/>
      <c r="H173" s="455"/>
    </row>
    <row r="174" spans="1:10" x14ac:dyDescent="0.25">
      <c r="A174" s="106"/>
      <c r="D174" s="284"/>
      <c r="E174" s="262"/>
      <c r="F174" s="91" t="e">
        <f>E174/$E$177</f>
        <v>#DIV/0!</v>
      </c>
      <c r="G174" s="454"/>
      <c r="H174" s="455"/>
    </row>
    <row r="175" spans="1:10" x14ac:dyDescent="0.25">
      <c r="A175" s="106"/>
      <c r="D175" s="284"/>
      <c r="E175" s="262"/>
      <c r="F175" s="91" t="e">
        <f>E175/$E$177</f>
        <v>#DIV/0!</v>
      </c>
      <c r="G175" s="454"/>
      <c r="H175" s="455"/>
    </row>
    <row r="176" spans="1:10" x14ac:dyDescent="0.25">
      <c r="A176" s="106"/>
      <c r="D176" s="285"/>
      <c r="E176" s="270"/>
      <c r="F176" s="91" t="e">
        <f>E176/$E$177</f>
        <v>#DIV/0!</v>
      </c>
      <c r="G176" s="458"/>
      <c r="H176" s="459"/>
    </row>
    <row r="177" spans="1:10" x14ac:dyDescent="0.25">
      <c r="A177" s="106"/>
      <c r="D177" s="164" t="s">
        <v>289</v>
      </c>
      <c r="E177" s="168">
        <f>SUM(E172:E176)</f>
        <v>0</v>
      </c>
      <c r="F177" s="92"/>
      <c r="G177" s="166" t="s">
        <v>287</v>
      </c>
      <c r="H177" s="289"/>
    </row>
    <row r="178" spans="1:10" x14ac:dyDescent="0.25">
      <c r="A178" s="106"/>
      <c r="E178" s="92"/>
      <c r="F178" s="92"/>
      <c r="G178" s="92"/>
      <c r="H178" s="151"/>
    </row>
    <row r="179" spans="1:10" x14ac:dyDescent="0.25">
      <c r="A179" s="106"/>
      <c r="B179" s="44" t="s">
        <v>461</v>
      </c>
      <c r="C179" s="44" t="s">
        <v>475</v>
      </c>
      <c r="E179" s="92"/>
      <c r="F179" s="92"/>
      <c r="G179" s="92"/>
      <c r="H179" s="151"/>
      <c r="J179" s="139"/>
    </row>
    <row r="180" spans="1:10" x14ac:dyDescent="0.25">
      <c r="A180" s="106"/>
      <c r="C180" s="163" t="e">
        <f>IF(G103="Yes", "Complete Analysis", "N/A - Do Not Complete")</f>
        <v>#DIV/0!</v>
      </c>
      <c r="D180" s="284"/>
      <c r="E180" s="262"/>
      <c r="F180" s="91" t="e">
        <f>E180/$E$185</f>
        <v>#DIV/0!</v>
      </c>
      <c r="G180" s="454"/>
      <c r="H180" s="455"/>
      <c r="J180" s="139"/>
    </row>
    <row r="181" spans="1:10" x14ac:dyDescent="0.25">
      <c r="A181" s="106"/>
      <c r="D181" s="284"/>
      <c r="E181" s="262"/>
      <c r="F181" s="91" t="e">
        <f>E181/$E$185</f>
        <v>#DIV/0!</v>
      </c>
      <c r="G181" s="454"/>
      <c r="H181" s="455"/>
    </row>
    <row r="182" spans="1:10" x14ac:dyDescent="0.25">
      <c r="A182" s="106"/>
      <c r="D182" s="284"/>
      <c r="E182" s="262"/>
      <c r="F182" s="91" t="e">
        <f>E182/$E$185</f>
        <v>#DIV/0!</v>
      </c>
      <c r="G182" s="454"/>
      <c r="H182" s="455"/>
    </row>
    <row r="183" spans="1:10" x14ac:dyDescent="0.25">
      <c r="A183" s="106"/>
      <c r="D183" s="284"/>
      <c r="E183" s="262"/>
      <c r="F183" s="91" t="e">
        <f>E183/$E$185</f>
        <v>#DIV/0!</v>
      </c>
      <c r="G183" s="454"/>
      <c r="H183" s="455"/>
    </row>
    <row r="184" spans="1:10" x14ac:dyDescent="0.25">
      <c r="A184" s="106"/>
      <c r="D184" s="285"/>
      <c r="E184" s="270"/>
      <c r="F184" s="91" t="e">
        <f>E184/$E$185</f>
        <v>#DIV/0!</v>
      </c>
      <c r="G184" s="458"/>
      <c r="H184" s="459"/>
    </row>
    <row r="185" spans="1:10" x14ac:dyDescent="0.25">
      <c r="A185" s="106"/>
      <c r="D185" s="164" t="s">
        <v>289</v>
      </c>
      <c r="E185" s="168">
        <f>SUM(E180:E184)</f>
        <v>0</v>
      </c>
      <c r="F185" s="92"/>
      <c r="G185" s="166" t="s">
        <v>287</v>
      </c>
      <c r="H185" s="289"/>
    </row>
    <row r="186" spans="1:10" x14ac:dyDescent="0.25">
      <c r="A186" s="106"/>
      <c r="E186" s="92"/>
      <c r="F186" s="92"/>
      <c r="G186" s="92"/>
      <c r="H186" s="151"/>
    </row>
    <row r="187" spans="1:10" x14ac:dyDescent="0.25">
      <c r="A187" s="106"/>
      <c r="B187" s="44" t="s">
        <v>461</v>
      </c>
      <c r="C187" s="44" t="s">
        <v>476</v>
      </c>
      <c r="E187" s="92"/>
      <c r="F187" s="92"/>
      <c r="G187" s="92"/>
      <c r="H187" s="151"/>
      <c r="J187" s="139"/>
    </row>
    <row r="188" spans="1:10" x14ac:dyDescent="0.25">
      <c r="A188" s="106"/>
      <c r="C188" s="163" t="e">
        <f>IF(G124="Yes", "Complete Analysis", "N/A - Do Not Complete")</f>
        <v>#DIV/0!</v>
      </c>
      <c r="D188" s="284"/>
      <c r="E188" s="262"/>
      <c r="F188" s="91" t="e">
        <f>E188/$E$193</f>
        <v>#DIV/0!</v>
      </c>
      <c r="G188" s="454"/>
      <c r="H188" s="455"/>
      <c r="J188" s="139"/>
    </row>
    <row r="189" spans="1:10" x14ac:dyDescent="0.25">
      <c r="A189" s="106"/>
      <c r="D189" s="284"/>
      <c r="E189" s="262"/>
      <c r="F189" s="91" t="e">
        <f>E189/$E$193</f>
        <v>#DIV/0!</v>
      </c>
      <c r="G189" s="454"/>
      <c r="H189" s="455"/>
    </row>
    <row r="190" spans="1:10" x14ac:dyDescent="0.25">
      <c r="A190" s="106"/>
      <c r="D190" s="284"/>
      <c r="E190" s="262"/>
      <c r="F190" s="91" t="e">
        <f>E190/$E$193</f>
        <v>#DIV/0!</v>
      </c>
      <c r="G190" s="454"/>
      <c r="H190" s="455"/>
    </row>
    <row r="191" spans="1:10" x14ac:dyDescent="0.25">
      <c r="A191" s="106"/>
      <c r="D191" s="284"/>
      <c r="E191" s="262"/>
      <c r="F191" s="91" t="e">
        <f>E191/$E$193</f>
        <v>#DIV/0!</v>
      </c>
      <c r="G191" s="454"/>
      <c r="H191" s="455"/>
    </row>
    <row r="192" spans="1:10" x14ac:dyDescent="0.25">
      <c r="A192" s="106"/>
      <c r="D192" s="285"/>
      <c r="E192" s="275"/>
      <c r="F192" s="91" t="e">
        <f>E192/$E$193</f>
        <v>#DIV/0!</v>
      </c>
      <c r="G192" s="458"/>
      <c r="H192" s="459"/>
    </row>
    <row r="193" spans="1:8" x14ac:dyDescent="0.25">
      <c r="A193" s="106"/>
      <c r="D193" s="164" t="s">
        <v>289</v>
      </c>
      <c r="E193" s="186">
        <f>SUM(E188:E192)</f>
        <v>0</v>
      </c>
      <c r="F193" s="92"/>
      <c r="G193" s="166" t="s">
        <v>287</v>
      </c>
      <c r="H193" s="289"/>
    </row>
    <row r="194" spans="1:8" x14ac:dyDescent="0.25">
      <c r="A194" s="106"/>
      <c r="D194" s="164"/>
      <c r="E194" s="187"/>
      <c r="F194" s="92"/>
      <c r="G194" s="166"/>
      <c r="H194" s="167"/>
    </row>
    <row r="195" spans="1:8" x14ac:dyDescent="0.25">
      <c r="A195" s="106"/>
      <c r="B195" s="44" t="s">
        <v>461</v>
      </c>
      <c r="C195" s="44" t="s">
        <v>463</v>
      </c>
      <c r="E195" s="92"/>
      <c r="F195" s="92"/>
      <c r="G195" s="92"/>
      <c r="H195" s="151"/>
    </row>
    <row r="196" spans="1:8" x14ac:dyDescent="0.25">
      <c r="A196" s="106"/>
      <c r="C196" s="163" t="str">
        <f>IF(H60="Yes", "Complete Analysis", "N/A - Do Not Complete")</f>
        <v>Complete Analysis</v>
      </c>
      <c r="D196" s="287">
        <v>5000</v>
      </c>
      <c r="E196" s="262">
        <v>46297429.102599077</v>
      </c>
      <c r="F196" s="91">
        <f>E196/E198</f>
        <v>1</v>
      </c>
      <c r="G196" s="454">
        <v>5000</v>
      </c>
      <c r="H196" s="455"/>
    </row>
    <row r="197" spans="1:8" x14ac:dyDescent="0.25">
      <c r="A197" s="106"/>
      <c r="C197" s="163"/>
      <c r="D197" s="285"/>
      <c r="E197" s="269"/>
      <c r="F197" s="91">
        <f>E197/E198</f>
        <v>0</v>
      </c>
      <c r="G197" s="458"/>
      <c r="H197" s="459"/>
    </row>
    <row r="198" spans="1:8" x14ac:dyDescent="0.25">
      <c r="A198" s="106"/>
      <c r="C198" s="163"/>
      <c r="D198" s="164" t="s">
        <v>290</v>
      </c>
      <c r="E198" s="168">
        <f>SUM(E196:E197)</f>
        <v>46297429.102599077</v>
      </c>
      <c r="F198" s="91"/>
      <c r="G198" s="166" t="s">
        <v>287</v>
      </c>
      <c r="H198" s="290">
        <v>5000</v>
      </c>
    </row>
    <row r="199" spans="1:8" ht="15.75" thickBot="1" x14ac:dyDescent="0.3">
      <c r="A199" s="121"/>
      <c r="B199" s="96"/>
      <c r="C199" s="169"/>
      <c r="D199" s="170"/>
      <c r="E199" s="170"/>
      <c r="F199" s="171"/>
      <c r="G199" s="97"/>
      <c r="H199" s="172"/>
    </row>
    <row r="200" spans="1:8" ht="15.75" thickBot="1" x14ac:dyDescent="0.3">
      <c r="C200" s="163"/>
      <c r="E200" s="140"/>
      <c r="F200" s="92"/>
      <c r="G200" s="92"/>
      <c r="H200" s="92"/>
    </row>
    <row r="201" spans="1:8" ht="16.5" thickBot="1" x14ac:dyDescent="0.3">
      <c r="A201" s="417" t="s">
        <v>378</v>
      </c>
      <c r="B201" s="418"/>
      <c r="C201" s="418"/>
      <c r="D201" s="418"/>
      <c r="E201" s="418"/>
      <c r="F201" s="418"/>
      <c r="G201" s="418"/>
      <c r="H201" s="419"/>
    </row>
    <row r="202" spans="1:8" x14ac:dyDescent="0.25">
      <c r="A202" s="74" t="s">
        <v>116</v>
      </c>
      <c r="B202" s="443" t="s">
        <v>317</v>
      </c>
      <c r="C202" s="443"/>
      <c r="D202" s="443"/>
      <c r="E202" s="443"/>
      <c r="F202" s="443"/>
      <c r="G202" s="443"/>
      <c r="H202" s="444"/>
    </row>
    <row r="203" spans="1:8" x14ac:dyDescent="0.25">
      <c r="A203" s="74"/>
      <c r="B203" s="445"/>
      <c r="C203" s="445"/>
      <c r="D203" s="445"/>
      <c r="E203" s="445"/>
      <c r="F203" s="445"/>
      <c r="G203" s="445"/>
      <c r="H203" s="446"/>
    </row>
    <row r="204" spans="1:8" x14ac:dyDescent="0.25">
      <c r="A204" s="106"/>
      <c r="H204" s="76"/>
    </row>
    <row r="205" spans="1:8" x14ac:dyDescent="0.25">
      <c r="A205" s="74"/>
      <c r="B205" s="50" t="s">
        <v>395</v>
      </c>
      <c r="D205" s="431" t="s">
        <v>662</v>
      </c>
      <c r="E205" s="431"/>
      <c r="F205" s="431"/>
      <c r="G205" s="431"/>
      <c r="H205" s="432"/>
    </row>
    <row r="206" spans="1:8" x14ac:dyDescent="0.25">
      <c r="A206" s="74"/>
      <c r="C206" s="78"/>
      <c r="D206" s="78"/>
      <c r="E206" s="78"/>
      <c r="F206" s="78"/>
      <c r="G206" s="78"/>
      <c r="H206" s="79"/>
    </row>
    <row r="207" spans="1:8" x14ac:dyDescent="0.25">
      <c r="A207" s="106"/>
      <c r="E207" s="447" t="s">
        <v>272</v>
      </c>
      <c r="F207" s="447"/>
      <c r="G207" s="447"/>
      <c r="H207" s="448"/>
    </row>
    <row r="208" spans="1:8" x14ac:dyDescent="0.25">
      <c r="A208" s="106"/>
      <c r="E208" s="80" t="s">
        <v>120</v>
      </c>
      <c r="F208" s="80" t="s">
        <v>120</v>
      </c>
      <c r="G208" s="80" t="s">
        <v>120</v>
      </c>
      <c r="H208" s="81" t="s">
        <v>120</v>
      </c>
    </row>
    <row r="209" spans="1:8" x14ac:dyDescent="0.25">
      <c r="A209" s="106"/>
      <c r="B209" s="82" t="s">
        <v>182</v>
      </c>
      <c r="C209" s="83"/>
      <c r="D209" s="84"/>
      <c r="E209" s="83" t="s">
        <v>332</v>
      </c>
      <c r="F209" s="83" t="s">
        <v>130</v>
      </c>
      <c r="G209" s="83" t="s">
        <v>267</v>
      </c>
      <c r="H209" s="135" t="s">
        <v>268</v>
      </c>
    </row>
    <row r="210" spans="1:8" ht="21.95" customHeight="1" x14ac:dyDescent="0.25">
      <c r="A210" s="106"/>
      <c r="B210" s="88" t="s">
        <v>269</v>
      </c>
      <c r="C210" s="80"/>
      <c r="D210" s="80"/>
      <c r="E210" s="80"/>
      <c r="F210" s="80"/>
      <c r="G210" s="80"/>
      <c r="H210" s="81"/>
    </row>
    <row r="211" spans="1:8" x14ac:dyDescent="0.25">
      <c r="A211" s="106"/>
      <c r="B211" s="463" t="s">
        <v>711</v>
      </c>
      <c r="C211" s="463"/>
      <c r="D211" s="463"/>
      <c r="E211" s="271">
        <v>2000</v>
      </c>
      <c r="F211" s="271">
        <v>20</v>
      </c>
      <c r="G211" s="273"/>
      <c r="H211" s="272">
        <v>5000</v>
      </c>
    </row>
    <row r="212" spans="1:8" x14ac:dyDescent="0.25">
      <c r="A212" s="106"/>
      <c r="B212" s="430" t="s">
        <v>712</v>
      </c>
      <c r="C212" s="430"/>
      <c r="D212" s="430"/>
      <c r="E212" s="273">
        <v>2000</v>
      </c>
      <c r="F212" s="273">
        <v>20</v>
      </c>
      <c r="G212" s="273"/>
      <c r="H212" s="272">
        <v>5000</v>
      </c>
    </row>
    <row r="213" spans="1:8" x14ac:dyDescent="0.25">
      <c r="A213" s="106"/>
      <c r="B213" s="430"/>
      <c r="C213" s="430"/>
      <c r="D213" s="430"/>
      <c r="E213" s="273"/>
      <c r="F213" s="273"/>
      <c r="G213" s="273"/>
      <c r="H213" s="272"/>
    </row>
    <row r="214" spans="1:8" x14ac:dyDescent="0.25">
      <c r="A214" s="106"/>
      <c r="B214" s="430"/>
      <c r="C214" s="430"/>
      <c r="D214" s="430"/>
      <c r="E214" s="273"/>
      <c r="F214" s="273"/>
      <c r="G214" s="273"/>
      <c r="H214" s="272"/>
    </row>
    <row r="215" spans="1:8" x14ac:dyDescent="0.25">
      <c r="A215" s="106"/>
      <c r="B215" s="462" t="s">
        <v>135</v>
      </c>
      <c r="C215" s="462"/>
      <c r="D215" s="462"/>
      <c r="E215" s="273"/>
      <c r="F215" s="273"/>
      <c r="G215" s="273"/>
      <c r="H215" s="274"/>
    </row>
    <row r="216" spans="1:8" x14ac:dyDescent="0.25">
      <c r="A216" s="106"/>
      <c r="B216" s="430"/>
      <c r="C216" s="430"/>
      <c r="D216" s="430"/>
      <c r="E216" s="273"/>
      <c r="F216" s="273"/>
      <c r="G216" s="273"/>
      <c r="H216" s="274"/>
    </row>
    <row r="217" spans="1:8" ht="21.95" customHeight="1" x14ac:dyDescent="0.25">
      <c r="A217" s="106"/>
      <c r="B217" s="88" t="s">
        <v>270</v>
      </c>
      <c r="C217" s="113"/>
      <c r="D217" s="140"/>
      <c r="E217" s="140"/>
      <c r="F217" s="140"/>
      <c r="G217" s="141"/>
      <c r="H217" s="142"/>
    </row>
    <row r="218" spans="1:8" x14ac:dyDescent="0.25">
      <c r="A218" s="106"/>
      <c r="B218" s="430" t="s">
        <v>711</v>
      </c>
      <c r="C218" s="430"/>
      <c r="D218" s="430"/>
      <c r="E218" s="273">
        <v>2000</v>
      </c>
      <c r="F218" s="273">
        <v>20</v>
      </c>
      <c r="G218" s="273"/>
      <c r="H218" s="274">
        <v>5000</v>
      </c>
    </row>
    <row r="219" spans="1:8" x14ac:dyDescent="0.25">
      <c r="A219" s="106"/>
      <c r="B219" s="438" t="s">
        <v>712</v>
      </c>
      <c r="C219" s="453"/>
      <c r="D219" s="439"/>
      <c r="E219" s="273">
        <v>2000</v>
      </c>
      <c r="F219" s="273">
        <v>20</v>
      </c>
      <c r="G219" s="273"/>
      <c r="H219" s="274">
        <v>5000</v>
      </c>
    </row>
    <row r="220" spans="1:8" x14ac:dyDescent="0.25">
      <c r="A220" s="106"/>
      <c r="B220" s="438"/>
      <c r="C220" s="453"/>
      <c r="D220" s="439"/>
      <c r="E220" s="273"/>
      <c r="F220" s="273"/>
      <c r="G220" s="273"/>
      <c r="H220" s="274"/>
    </row>
    <row r="221" spans="1:8" x14ac:dyDescent="0.25">
      <c r="A221" s="106"/>
      <c r="B221" s="438"/>
      <c r="C221" s="453"/>
      <c r="D221" s="439"/>
      <c r="E221" s="273"/>
      <c r="F221" s="273"/>
      <c r="G221" s="273"/>
      <c r="H221" s="274"/>
    </row>
    <row r="222" spans="1:8" x14ac:dyDescent="0.25">
      <c r="A222" s="106"/>
      <c r="B222" s="433" t="s">
        <v>135</v>
      </c>
      <c r="C222" s="434"/>
      <c r="D222" s="435"/>
      <c r="E222" s="273"/>
      <c r="F222" s="273"/>
      <c r="G222" s="273"/>
      <c r="H222" s="274"/>
    </row>
    <row r="223" spans="1:8" x14ac:dyDescent="0.25">
      <c r="A223" s="106"/>
      <c r="B223" s="430"/>
      <c r="C223" s="430"/>
      <c r="D223" s="430"/>
      <c r="E223" s="273"/>
      <c r="F223" s="273"/>
      <c r="G223" s="273"/>
      <c r="H223" s="274"/>
    </row>
    <row r="224" spans="1:8" x14ac:dyDescent="0.25">
      <c r="A224" s="106"/>
      <c r="B224" s="119"/>
      <c r="C224" s="119"/>
      <c r="D224" s="119"/>
      <c r="E224" s="120"/>
      <c r="F224" s="120"/>
      <c r="G224" s="120"/>
      <c r="H224" s="173"/>
    </row>
    <row r="225" spans="1:10" x14ac:dyDescent="0.25">
      <c r="A225" s="74" t="s">
        <v>117</v>
      </c>
      <c r="B225" s="118" t="s">
        <v>318</v>
      </c>
      <c r="C225" s="119"/>
      <c r="D225" s="119"/>
      <c r="E225" s="120"/>
      <c r="F225" s="120"/>
      <c r="G225" s="120"/>
      <c r="H225" s="173"/>
      <c r="J225" s="139"/>
    </row>
    <row r="226" spans="1:10" x14ac:dyDescent="0.25">
      <c r="A226" s="106"/>
      <c r="B226" s="428" t="s">
        <v>764</v>
      </c>
      <c r="C226" s="428"/>
      <c r="D226" s="428"/>
      <c r="E226" s="428"/>
      <c r="F226" s="428"/>
      <c r="G226" s="428"/>
      <c r="H226" s="429"/>
      <c r="J226" s="139"/>
    </row>
    <row r="227" spans="1:10" x14ac:dyDescent="0.25">
      <c r="A227" s="106"/>
      <c r="B227" s="428"/>
      <c r="C227" s="428"/>
      <c r="D227" s="428"/>
      <c r="E227" s="428"/>
      <c r="F227" s="428"/>
      <c r="G227" s="428"/>
      <c r="H227" s="429"/>
      <c r="J227" s="139"/>
    </row>
    <row r="228" spans="1:10" ht="15.75" thickBot="1" x14ac:dyDescent="0.3">
      <c r="A228" s="121"/>
      <c r="B228" s="174"/>
      <c r="C228" s="175"/>
      <c r="D228" s="175"/>
      <c r="E228" s="175"/>
      <c r="F228" s="175"/>
      <c r="G228" s="175"/>
      <c r="H228" s="176"/>
    </row>
  </sheetData>
  <sheetProtection algorithmName="SHA-512" hashValue="hNm4JH+Ssw+ilqWjr4gm1JBa0cu9+XtvJtsOJEPvxNv9yUrb5DbivPvITf1FMwOKILdVZR1mx8uSCtttsKWp6w==" saltValue="OgUZZhfqag8WDTqUOmQYNQ==" spinCount="100000" sheet="1" objects="1" scenarios="1" insertRows="0"/>
  <mergeCells count="111">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s>
  <conditionalFormatting sqref="A41">
    <cfRule type="expression" dxfId="126" priority="4">
      <formula>$F$17="no"</formula>
    </cfRule>
    <cfRule type="expression" dxfId="125" priority="6">
      <formula>$F$20="no"</formula>
    </cfRule>
  </conditionalFormatting>
  <conditionalFormatting sqref="A62">
    <cfRule type="expression" dxfId="124" priority="7">
      <formula>$F$20="no"</formula>
    </cfRule>
  </conditionalFormatting>
  <conditionalFormatting sqref="A83">
    <cfRule type="expression" dxfId="123" priority="8">
      <formula>$F$20="no"</formula>
    </cfRule>
  </conditionalFormatting>
  <conditionalFormatting sqref="A104">
    <cfRule type="expression" dxfId="122" priority="9">
      <formula>$F$20="no"</formula>
    </cfRule>
  </conditionalFormatting>
  <conditionalFormatting sqref="A28:H32 A33:D33 A34:C35 A36:H174 A175:G175 A176:H182 A183:G183 A184:H190 A191:G191 A192:H228">
    <cfRule type="expression" dxfId="121"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20" priority="5">
      <formula>$F$17="no"</formula>
    </cfRule>
  </conditionalFormatting>
  <conditionalFormatting sqref="B171:B175">
    <cfRule type="expression" dxfId="119" priority="34">
      <formula>$F$15="no"</formula>
    </cfRule>
  </conditionalFormatting>
  <conditionalFormatting sqref="B178:B179">
    <cfRule type="expression" dxfId="118" priority="38">
      <formula>$F$15="no"</formula>
    </cfRule>
  </conditionalFormatting>
  <conditionalFormatting sqref="B163:H169">
    <cfRule type="expression" dxfId="117" priority="43">
      <formula>$F$15="no"</formula>
    </cfRule>
  </conditionalFormatting>
  <conditionalFormatting sqref="B187:H190">
    <cfRule type="expression" dxfId="116" priority="35">
      <formula>$F$15="no"</formula>
    </cfRule>
  </conditionalFormatting>
  <conditionalFormatting sqref="C163">
    <cfRule type="expression" dxfId="115" priority="3">
      <formula>$F$17="no"</formula>
    </cfRule>
  </conditionalFormatting>
  <conditionalFormatting sqref="C195">
    <cfRule type="expression" dxfId="114" priority="2">
      <formula>$F$17="no"</formula>
    </cfRule>
  </conditionalFormatting>
  <conditionalFormatting sqref="C171:H174">
    <cfRule type="expression" dxfId="113" priority="46">
      <formula>$F$15="no"</formula>
    </cfRule>
  </conditionalFormatting>
  <conditionalFormatting sqref="C179:H179">
    <cfRule type="expression" dxfId="112" priority="41">
      <formula>$F$15="no"</formula>
    </cfRule>
  </conditionalFormatting>
  <conditionalFormatting sqref="E43:E48 E50:E56 E58:E61 E71:E77 E79:E82 E92:E98 E100:E103 E113:E119 E121:E125 B145:H152 E218:E223">
    <cfRule type="expression" dxfId="111" priority="55">
      <formula>$F$11="no"</formula>
    </cfRule>
  </conditionalFormatting>
  <conditionalFormatting sqref="E64:E69">
    <cfRule type="expression" dxfId="110" priority="21">
      <formula>$F$11="no"</formula>
    </cfRule>
  </conditionalFormatting>
  <conditionalFormatting sqref="E85:E90">
    <cfRule type="expression" dxfId="109" priority="17">
      <formula>$F$11="no"</formula>
    </cfRule>
  </conditionalFormatting>
  <conditionalFormatting sqref="E106:E111">
    <cfRule type="expression" dxfId="108" priority="13">
      <formula>$F$11="no"</formula>
    </cfRule>
  </conditionalFormatting>
  <conditionalFormatting sqref="E211:E216">
    <cfRule type="expression" dxfId="107" priority="51">
      <formula>$F$11="no"</formula>
    </cfRule>
  </conditionalFormatting>
  <conditionalFormatting sqref="F43:F48 F50:F56 F58:F61 F71:F77 F79:F82 F92:F98 F100:F103 F113:F119 F121:F125 B154:H161 F218:F223">
    <cfRule type="expression" dxfId="106" priority="54">
      <formula>$F$13="no"</formula>
    </cfRule>
  </conditionalFormatting>
  <conditionalFormatting sqref="F64:F69">
    <cfRule type="expression" dxfId="105" priority="20">
      <formula>$F$13="no"</formula>
    </cfRule>
  </conditionalFormatting>
  <conditionalFormatting sqref="F85:F90">
    <cfRule type="expression" dxfId="104" priority="16">
      <formula>$F$13="no"</formula>
    </cfRule>
  </conditionalFormatting>
  <conditionalFormatting sqref="F106:F111">
    <cfRule type="expression" dxfId="103" priority="12">
      <formula>$F$13="no"</formula>
    </cfRule>
  </conditionalFormatting>
  <conditionalFormatting sqref="F211:F216">
    <cfRule type="expression" dxfId="102" priority="50">
      <formula>$F$13="no"</formula>
    </cfRule>
  </conditionalFormatting>
  <conditionalFormatting sqref="G43:G48 G50:G56 G58:G61 G71:G77 G79:G82 G92:G98 G100:G103 G113:G119 G121:G125 C175:G175 C176:H177 B180:H182 B183:G183 B184:H184 C185:H185 B191:G191 B192:H194 G218:G223">
    <cfRule type="expression" dxfId="101" priority="53">
      <formula>$F$15="no"</formula>
    </cfRule>
  </conditionalFormatting>
  <conditionalFormatting sqref="G64:G69">
    <cfRule type="expression" dxfId="100" priority="19">
      <formula>$F$15="no"</formula>
    </cfRule>
  </conditionalFormatting>
  <conditionalFormatting sqref="G85:G90">
    <cfRule type="expression" dxfId="99" priority="15">
      <formula>$F$15="no"</formula>
    </cfRule>
  </conditionalFormatting>
  <conditionalFormatting sqref="G106:G111">
    <cfRule type="expression" dxfId="98" priority="11">
      <formula>$F$15="no"</formula>
    </cfRule>
  </conditionalFormatting>
  <conditionalFormatting sqref="G211:G216">
    <cfRule type="expression" dxfId="97" priority="49">
      <formula>$F$15="no"</formula>
    </cfRule>
  </conditionalFormatting>
  <conditionalFormatting sqref="H43:H48 H50:H56 H58:H61 H71:H77 H79:H82 H92:H98 H100:H103 H113:H119 H121:H125 B195:H198 H218:H223">
    <cfRule type="expression" dxfId="96" priority="52">
      <formula>$F$20="no"</formula>
    </cfRule>
  </conditionalFormatting>
  <conditionalFormatting sqref="H64:H69">
    <cfRule type="expression" dxfId="95" priority="18">
      <formula>$F$20="no"</formula>
    </cfRule>
  </conditionalFormatting>
  <conditionalFormatting sqref="H85:H90">
    <cfRule type="expression" dxfId="94" priority="14">
      <formula>$F$20="no"</formula>
    </cfRule>
  </conditionalFormatting>
  <conditionalFormatting sqref="H106:H111">
    <cfRule type="expression" dxfId="93" priority="10">
      <formula>$F$20="no"</formula>
    </cfRule>
  </conditionalFormatting>
  <conditionalFormatting sqref="H211:H216">
    <cfRule type="expression" dxfId="92"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3"/>
  <sheetViews>
    <sheetView showGridLines="0" zoomScaleNormal="100" workbookViewId="0">
      <selection activeCell="B24" sqref="B24:G24"/>
    </sheetView>
  </sheetViews>
  <sheetFormatPr defaultColWidth="9.140625" defaultRowHeight="15" x14ac:dyDescent="0.25"/>
  <cols>
    <col min="1" max="1" width="3" style="44" customWidth="1"/>
    <col min="2" max="2" width="13.85546875" style="44" customWidth="1"/>
    <col min="3" max="3" width="45.28515625" style="44" customWidth="1"/>
    <col min="4" max="4" width="18.28515625" style="44" customWidth="1"/>
    <col min="5" max="8" width="17.140625" style="44" customWidth="1"/>
    <col min="9" max="9" width="2.85546875" style="44" customWidth="1"/>
    <col min="10"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409</v>
      </c>
    </row>
    <row r="5" spans="1:8" x14ac:dyDescent="0.25">
      <c r="A5" s="50" t="s">
        <v>0</v>
      </c>
      <c r="C5" s="51" t="str">
        <f>'Cover and Instructions'!$D$4</f>
        <v>Anthem</v>
      </c>
      <c r="D5" s="51"/>
      <c r="E5" s="51"/>
      <c r="F5" s="51"/>
      <c r="G5" s="51"/>
    </row>
    <row r="6" spans="1:8" x14ac:dyDescent="0.25">
      <c r="A6" s="50" t="s">
        <v>473</v>
      </c>
      <c r="C6" s="51" t="str">
        <f>'Cover and Instructions'!D5</f>
        <v>Anthem SILVER</v>
      </c>
      <c r="D6" s="51"/>
      <c r="E6" s="51"/>
      <c r="F6" s="51"/>
      <c r="G6" s="51"/>
    </row>
    <row r="7" spans="1:8" ht="15.75" thickBot="1" x14ac:dyDescent="0.3"/>
    <row r="8" spans="1:8" x14ac:dyDescent="0.25">
      <c r="A8" s="188" t="s">
        <v>357</v>
      </c>
      <c r="B8" s="189"/>
      <c r="C8" s="189"/>
      <c r="D8" s="189"/>
      <c r="E8" s="189"/>
      <c r="F8" s="189"/>
      <c r="G8" s="189"/>
      <c r="H8" s="190"/>
    </row>
    <row r="9" spans="1:8" ht="15" customHeight="1" x14ac:dyDescent="0.25">
      <c r="A9" s="191" t="s">
        <v>356</v>
      </c>
      <c r="B9" s="192"/>
      <c r="C9" s="192"/>
      <c r="D9" s="192"/>
      <c r="E9" s="192"/>
      <c r="F9" s="192"/>
      <c r="G9" s="192"/>
      <c r="H9" s="193"/>
    </row>
    <row r="10" spans="1:8" x14ac:dyDescent="0.25">
      <c r="A10" s="194"/>
      <c r="B10" s="195"/>
      <c r="C10" s="195"/>
      <c r="D10" s="195"/>
      <c r="E10" s="195"/>
      <c r="F10" s="195"/>
      <c r="G10" s="195"/>
      <c r="H10" s="130"/>
    </row>
    <row r="11" spans="1:8" x14ac:dyDescent="0.25">
      <c r="A11" s="196" t="s">
        <v>352</v>
      </c>
      <c r="B11" s="197" t="s">
        <v>410</v>
      </c>
      <c r="C11" s="195"/>
      <c r="D11" s="195"/>
      <c r="E11" s="195"/>
      <c r="F11" s="129" t="s">
        <v>354</v>
      </c>
      <c r="G11" s="65" t="str">
        <f>IF(F11="yes","  Complete Section 1 and Section 2","")</f>
        <v/>
      </c>
      <c r="H11" s="130"/>
    </row>
    <row r="12" spans="1:8" ht="6" customHeight="1" x14ac:dyDescent="0.25">
      <c r="A12" s="196"/>
      <c r="B12" s="197"/>
      <c r="C12" s="195"/>
      <c r="D12" s="195"/>
      <c r="E12" s="195"/>
      <c r="F12" s="60"/>
      <c r="G12" s="65"/>
      <c r="H12" s="130"/>
    </row>
    <row r="13" spans="1:8" x14ac:dyDescent="0.25">
      <c r="A13" s="196" t="s">
        <v>355</v>
      </c>
      <c r="B13" s="197" t="s">
        <v>411</v>
      </c>
      <c r="C13" s="195"/>
      <c r="D13" s="195"/>
      <c r="E13" s="195"/>
      <c r="F13" s="129" t="s">
        <v>354</v>
      </c>
      <c r="G13" s="65" t="str">
        <f>IF(F13="yes","  Complete Section 1 and Section 2","")</f>
        <v/>
      </c>
      <c r="H13" s="130"/>
    </row>
    <row r="14" spans="1:8" ht="6" customHeight="1" x14ac:dyDescent="0.25">
      <c r="A14" s="196"/>
      <c r="B14" s="197"/>
      <c r="C14" s="195"/>
      <c r="D14" s="195"/>
      <c r="E14" s="195"/>
      <c r="F14" s="60"/>
      <c r="G14" s="65"/>
      <c r="H14" s="130"/>
    </row>
    <row r="15" spans="1:8" x14ac:dyDescent="0.25">
      <c r="A15" s="196" t="s">
        <v>360</v>
      </c>
      <c r="B15" s="197" t="s">
        <v>412</v>
      </c>
      <c r="C15" s="195"/>
      <c r="D15" s="195"/>
      <c r="E15" s="195"/>
      <c r="F15" s="64" t="s">
        <v>354</v>
      </c>
      <c r="G15" s="65" t="str">
        <f>IF(F15="yes","  Complete Section 1 and Section 2","")</f>
        <v/>
      </c>
      <c r="H15" s="130"/>
    </row>
    <row r="16" spans="1:8" ht="6" customHeight="1" x14ac:dyDescent="0.25">
      <c r="A16" s="196"/>
      <c r="B16" s="197"/>
      <c r="C16" s="195"/>
      <c r="D16" s="195"/>
      <c r="E16" s="195"/>
      <c r="F16" s="60"/>
      <c r="G16" s="65"/>
      <c r="H16" s="130"/>
    </row>
    <row r="17" spans="1:10" x14ac:dyDescent="0.25">
      <c r="A17" s="196" t="s">
        <v>361</v>
      </c>
      <c r="B17" s="468" t="s">
        <v>468</v>
      </c>
      <c r="C17" s="468"/>
      <c r="D17" s="468"/>
      <c r="E17" s="468"/>
      <c r="F17" s="129" t="s">
        <v>354</v>
      </c>
      <c r="G17" s="65" t="str">
        <f>IF(F17="yes","  Report each income level in separate tiers in Section 1 and Section 2","")</f>
        <v/>
      </c>
      <c r="H17" s="130"/>
    </row>
    <row r="18" spans="1:10" x14ac:dyDescent="0.25">
      <c r="A18" s="196"/>
      <c r="B18" s="468"/>
      <c r="C18" s="468"/>
      <c r="D18" s="468"/>
      <c r="E18" s="468"/>
      <c r="F18" s="60"/>
      <c r="G18" s="65"/>
      <c r="H18" s="130"/>
    </row>
    <row r="19" spans="1:10" ht="6" customHeight="1" x14ac:dyDescent="0.25">
      <c r="A19" s="196"/>
      <c r="B19" s="197"/>
      <c r="C19" s="195"/>
      <c r="D19" s="195"/>
      <c r="E19" s="195"/>
      <c r="F19" s="60"/>
      <c r="G19" s="65"/>
      <c r="H19" s="130"/>
    </row>
    <row r="20" spans="1:10" x14ac:dyDescent="0.25">
      <c r="A20" s="196" t="s">
        <v>460</v>
      </c>
      <c r="B20" s="197" t="s">
        <v>413</v>
      </c>
      <c r="C20" s="195"/>
      <c r="D20" s="195"/>
      <c r="E20" s="195"/>
      <c r="F20" s="129" t="s">
        <v>354</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447</v>
      </c>
      <c r="B22" s="63"/>
      <c r="C22" s="60"/>
      <c r="D22" s="60"/>
      <c r="E22" s="60"/>
      <c r="F22" s="67"/>
      <c r="G22" s="65"/>
      <c r="H22" s="130"/>
    </row>
    <row r="23" spans="1:10" x14ac:dyDescent="0.25">
      <c r="A23" s="62"/>
      <c r="B23" s="63" t="s">
        <v>448</v>
      </c>
      <c r="C23" s="60"/>
      <c r="D23" s="60"/>
      <c r="E23" s="60"/>
      <c r="F23" s="67"/>
      <c r="G23" s="65"/>
      <c r="H23" s="130"/>
    </row>
    <row r="24" spans="1:10" x14ac:dyDescent="0.25">
      <c r="A24" s="62"/>
      <c r="B24" s="449" t="s">
        <v>636</v>
      </c>
      <c r="C24" s="449"/>
      <c r="D24" s="449"/>
      <c r="E24" s="449"/>
      <c r="F24" s="449"/>
      <c r="G24" s="449"/>
      <c r="H24" s="130"/>
      <c r="J24" s="132"/>
    </row>
    <row r="25" spans="1:10" x14ac:dyDescent="0.25">
      <c r="A25" s="62"/>
      <c r="B25" s="450"/>
      <c r="C25" s="450"/>
      <c r="D25" s="450"/>
      <c r="E25" s="450"/>
      <c r="F25" s="450"/>
      <c r="G25" s="450"/>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17" t="s">
        <v>415</v>
      </c>
      <c r="B28" s="418"/>
      <c r="C28" s="418"/>
      <c r="D28" s="418"/>
      <c r="E28" s="418"/>
      <c r="F28" s="418"/>
      <c r="G28" s="418"/>
      <c r="H28" s="419"/>
    </row>
    <row r="29" spans="1:10" x14ac:dyDescent="0.25">
      <c r="A29" s="74" t="s">
        <v>112</v>
      </c>
      <c r="B29" s="443" t="s">
        <v>350</v>
      </c>
      <c r="C29" s="443"/>
      <c r="D29" s="443"/>
      <c r="E29" s="443"/>
      <c r="F29" s="443"/>
      <c r="G29" s="443"/>
      <c r="H29" s="444"/>
    </row>
    <row r="30" spans="1:10" x14ac:dyDescent="0.25">
      <c r="A30" s="74"/>
      <c r="B30" s="445"/>
      <c r="C30" s="445"/>
      <c r="D30" s="445"/>
      <c r="E30" s="445"/>
      <c r="F30" s="445"/>
      <c r="G30" s="445"/>
      <c r="H30" s="446"/>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51" t="s">
        <v>459</v>
      </c>
      <c r="E33" s="451"/>
      <c r="F33" s="451"/>
      <c r="G33" s="451"/>
      <c r="H33" s="452"/>
    </row>
    <row r="34" spans="1:10" ht="15" customHeight="1" x14ac:dyDescent="0.25">
      <c r="A34" s="74"/>
      <c r="B34" s="50"/>
      <c r="D34" s="451"/>
      <c r="E34" s="451"/>
      <c r="F34" s="451"/>
      <c r="G34" s="451"/>
      <c r="H34" s="452"/>
    </row>
    <row r="35" spans="1:10" x14ac:dyDescent="0.25">
      <c r="A35" s="74"/>
      <c r="B35" s="50"/>
      <c r="D35" s="451"/>
      <c r="E35" s="451"/>
      <c r="F35" s="451"/>
      <c r="G35" s="451"/>
      <c r="H35" s="452"/>
    </row>
    <row r="36" spans="1:10" x14ac:dyDescent="0.25">
      <c r="A36" s="74"/>
      <c r="C36" s="78"/>
      <c r="D36" s="78"/>
      <c r="E36" s="78"/>
      <c r="F36" s="78"/>
      <c r="G36" s="78"/>
      <c r="H36" s="79"/>
    </row>
    <row r="37" spans="1:10" ht="15" customHeight="1" x14ac:dyDescent="0.25">
      <c r="A37" s="106"/>
      <c r="B37" s="78"/>
      <c r="C37" s="78"/>
      <c r="D37" s="78"/>
      <c r="E37" s="447" t="s">
        <v>272</v>
      </c>
      <c r="F37" s="447"/>
      <c r="G37" s="447"/>
      <c r="H37" s="448"/>
    </row>
    <row r="38" spans="1:10" x14ac:dyDescent="0.25">
      <c r="A38" s="106"/>
      <c r="E38" s="80" t="s">
        <v>140</v>
      </c>
      <c r="F38" s="80" t="s">
        <v>140</v>
      </c>
      <c r="G38" s="80" t="s">
        <v>140</v>
      </c>
      <c r="H38" s="81" t="s">
        <v>140</v>
      </c>
    </row>
    <row r="39" spans="1:10" x14ac:dyDescent="0.25">
      <c r="A39" s="106"/>
      <c r="B39" s="80"/>
      <c r="C39" s="80"/>
      <c r="D39" s="80" t="s">
        <v>162</v>
      </c>
      <c r="E39" s="80" t="s">
        <v>143</v>
      </c>
      <c r="F39" s="80" t="s">
        <v>143</v>
      </c>
      <c r="G39" s="80" t="s">
        <v>143</v>
      </c>
      <c r="H39" s="81" t="s">
        <v>143</v>
      </c>
    </row>
    <row r="40" spans="1:10" x14ac:dyDescent="0.25">
      <c r="A40" s="106"/>
      <c r="B40" s="82" t="s">
        <v>175</v>
      </c>
      <c r="C40" s="83"/>
      <c r="D40" s="83" t="s">
        <v>140</v>
      </c>
      <c r="E40" s="83" t="s">
        <v>332</v>
      </c>
      <c r="F40" s="83" t="s">
        <v>130</v>
      </c>
      <c r="G40" s="83" t="s">
        <v>267</v>
      </c>
      <c r="H40" s="135" t="s">
        <v>268</v>
      </c>
    </row>
    <row r="41" spans="1:10" x14ac:dyDescent="0.25">
      <c r="A41" s="137" t="s">
        <v>443</v>
      </c>
      <c r="B41" s="138"/>
      <c r="C41" s="80"/>
      <c r="D41" s="80"/>
      <c r="E41" s="80"/>
      <c r="F41" s="80"/>
      <c r="G41" s="80"/>
      <c r="H41" s="81"/>
      <c r="J41" s="136"/>
    </row>
    <row r="42" spans="1:10" ht="21.95" customHeight="1" x14ac:dyDescent="0.25">
      <c r="A42" s="106"/>
      <c r="B42" s="88" t="s">
        <v>269</v>
      </c>
      <c r="C42" s="80"/>
      <c r="D42" s="80"/>
      <c r="E42" s="80"/>
      <c r="F42" s="80"/>
      <c r="G42" s="80"/>
      <c r="H42" s="81"/>
      <c r="J42" s="139"/>
    </row>
    <row r="43" spans="1:10" ht="15" customHeight="1" x14ac:dyDescent="0.25">
      <c r="A43" s="106"/>
      <c r="B43" s="430"/>
      <c r="C43" s="430"/>
      <c r="D43" s="262"/>
      <c r="E43" s="276"/>
      <c r="F43" s="276"/>
      <c r="G43" s="262"/>
      <c r="H43" s="277"/>
      <c r="J43" s="139"/>
    </row>
    <row r="44" spans="1:10" ht="15" customHeight="1" x14ac:dyDescent="0.25">
      <c r="A44" s="106"/>
      <c r="B44" s="438"/>
      <c r="C44" s="439"/>
      <c r="D44" s="262"/>
      <c r="E44" s="276"/>
      <c r="F44" s="276"/>
      <c r="G44" s="262"/>
      <c r="H44" s="277"/>
      <c r="J44" s="139"/>
    </row>
    <row r="45" spans="1:10" ht="15" customHeight="1" x14ac:dyDescent="0.25">
      <c r="A45" s="106"/>
      <c r="B45" s="438"/>
      <c r="C45" s="439"/>
      <c r="D45" s="262"/>
      <c r="E45" s="276"/>
      <c r="F45" s="276"/>
      <c r="G45" s="262"/>
      <c r="H45" s="277"/>
      <c r="J45" s="139"/>
    </row>
    <row r="46" spans="1:10" ht="15" customHeight="1" x14ac:dyDescent="0.25">
      <c r="A46" s="106"/>
      <c r="B46" s="438"/>
      <c r="C46" s="439"/>
      <c r="D46" s="262"/>
      <c r="E46" s="276"/>
      <c r="F46" s="276"/>
      <c r="G46" s="262"/>
      <c r="H46" s="277"/>
      <c r="J46" s="139"/>
    </row>
    <row r="47" spans="1:10" ht="15" customHeight="1" x14ac:dyDescent="0.25">
      <c r="A47" s="106"/>
      <c r="B47" s="433" t="s">
        <v>135</v>
      </c>
      <c r="C47" s="435"/>
      <c r="D47" s="262"/>
      <c r="E47" s="276"/>
      <c r="F47" s="276"/>
      <c r="G47" s="262"/>
      <c r="H47" s="277"/>
      <c r="J47" s="139"/>
    </row>
    <row r="48" spans="1:10" x14ac:dyDescent="0.25">
      <c r="A48" s="106"/>
      <c r="B48" s="430"/>
      <c r="C48" s="430"/>
      <c r="D48" s="263"/>
      <c r="E48" s="263"/>
      <c r="F48" s="278"/>
      <c r="G48" s="266"/>
      <c r="H48" s="267"/>
      <c r="J48" s="123"/>
    </row>
    <row r="49" spans="1:10" ht="21.95" customHeight="1" x14ac:dyDescent="0.25">
      <c r="A49" s="106"/>
      <c r="B49" s="88" t="s">
        <v>270</v>
      </c>
      <c r="C49" s="113"/>
      <c r="D49" s="140"/>
      <c r="E49" s="140"/>
      <c r="F49" s="140"/>
      <c r="G49" s="141"/>
      <c r="H49" s="142"/>
      <c r="J49" s="123"/>
    </row>
    <row r="50" spans="1:10" x14ac:dyDescent="0.25">
      <c r="A50" s="106"/>
      <c r="B50" s="430"/>
      <c r="C50" s="430"/>
      <c r="D50" s="263"/>
      <c r="E50" s="263"/>
      <c r="F50" s="263"/>
      <c r="G50" s="266"/>
      <c r="H50" s="267"/>
      <c r="J50" s="123"/>
    </row>
    <row r="51" spans="1:10" x14ac:dyDescent="0.25">
      <c r="A51" s="106"/>
      <c r="B51" s="438"/>
      <c r="C51" s="439"/>
      <c r="D51" s="263"/>
      <c r="E51" s="263"/>
      <c r="F51" s="263"/>
      <c r="G51" s="266"/>
      <c r="H51" s="267"/>
      <c r="J51" s="123"/>
    </row>
    <row r="52" spans="1:10" x14ac:dyDescent="0.25">
      <c r="A52" s="106"/>
      <c r="B52" s="438"/>
      <c r="C52" s="439"/>
      <c r="D52" s="263"/>
      <c r="E52" s="263"/>
      <c r="F52" s="263"/>
      <c r="G52" s="266"/>
      <c r="H52" s="267"/>
      <c r="J52" s="123"/>
    </row>
    <row r="53" spans="1:10" x14ac:dyDescent="0.25">
      <c r="A53" s="106"/>
      <c r="B53" s="438"/>
      <c r="C53" s="439"/>
      <c r="D53" s="263"/>
      <c r="E53" s="263"/>
      <c r="F53" s="263"/>
      <c r="G53" s="266"/>
      <c r="H53" s="267"/>
      <c r="J53" s="123"/>
    </row>
    <row r="54" spans="1:10" x14ac:dyDescent="0.25">
      <c r="A54" s="106"/>
      <c r="B54" s="433" t="s">
        <v>135</v>
      </c>
      <c r="C54" s="435"/>
      <c r="D54" s="263"/>
      <c r="E54" s="263"/>
      <c r="F54" s="263"/>
      <c r="G54" s="266"/>
      <c r="H54" s="267"/>
      <c r="J54" s="123"/>
    </row>
    <row r="55" spans="1:10" x14ac:dyDescent="0.25">
      <c r="A55" s="106"/>
      <c r="B55" s="430"/>
      <c r="C55" s="430"/>
      <c r="D55" s="263"/>
      <c r="E55" s="263"/>
      <c r="F55" s="263"/>
      <c r="G55" s="266"/>
      <c r="H55" s="267"/>
      <c r="J55" s="123"/>
    </row>
    <row r="56" spans="1:10" x14ac:dyDescent="0.25">
      <c r="A56" s="106"/>
      <c r="B56" s="143"/>
      <c r="C56" s="120"/>
      <c r="D56" s="144">
        <f>SUM(D43:D55)</f>
        <v>0</v>
      </c>
      <c r="E56" s="145">
        <f>SUM(E43:E55)</f>
        <v>0</v>
      </c>
      <c r="F56" s="145">
        <f>SUM(F43:F55)</f>
        <v>0</v>
      </c>
      <c r="G56" s="144">
        <f>SUM(G43:G55)</f>
        <v>0</v>
      </c>
      <c r="H56" s="146">
        <f>SUM(H43:H55)</f>
        <v>0</v>
      </c>
      <c r="J56" s="123"/>
    </row>
    <row r="57" spans="1:10" x14ac:dyDescent="0.25">
      <c r="A57" s="74" t="s">
        <v>113</v>
      </c>
      <c r="B57" s="50" t="s">
        <v>279</v>
      </c>
      <c r="C57" s="120"/>
      <c r="D57" s="147"/>
      <c r="E57" s="147"/>
      <c r="F57" s="147"/>
      <c r="G57" s="141"/>
      <c r="H57" s="142"/>
      <c r="J57" s="123"/>
    </row>
    <row r="58" spans="1:10" x14ac:dyDescent="0.25">
      <c r="A58" s="106"/>
      <c r="C58" s="44" t="s">
        <v>265</v>
      </c>
      <c r="D58" s="144">
        <f>D56</f>
        <v>0</v>
      </c>
      <c r="E58" s="145">
        <f t="shared" ref="E58:H58" si="0">E56</f>
        <v>0</v>
      </c>
      <c r="F58" s="145">
        <f t="shared" si="0"/>
        <v>0</v>
      </c>
      <c r="G58" s="144">
        <f t="shared" si="0"/>
        <v>0</v>
      </c>
      <c r="H58" s="150">
        <f t="shared" si="0"/>
        <v>0</v>
      </c>
      <c r="J58" s="123"/>
    </row>
    <row r="59" spans="1:10" x14ac:dyDescent="0.25">
      <c r="A59" s="106"/>
      <c r="C59" s="44" t="s">
        <v>266</v>
      </c>
      <c r="E59" s="296" t="e">
        <f>E58/D58</f>
        <v>#DIV/0!</v>
      </c>
      <c r="F59" s="296" t="e">
        <f>F58/D58</f>
        <v>#DIV/0!</v>
      </c>
      <c r="G59" s="296" t="e">
        <f>G58/D58</f>
        <v>#DIV/0!</v>
      </c>
      <c r="H59" s="297" t="e">
        <f>H58/D58</f>
        <v>#DIV/0!</v>
      </c>
      <c r="J59" s="123"/>
    </row>
    <row r="60" spans="1:10" x14ac:dyDescent="0.25">
      <c r="A60" s="106"/>
      <c r="C60" s="44" t="s">
        <v>280</v>
      </c>
      <c r="E60" s="92" t="e">
        <f>IF(E59&gt;=(2/3),"Yes","No")</f>
        <v>#DIV/0!</v>
      </c>
      <c r="F60" s="92" t="e">
        <f>IF(F59&gt;=(2/3),"Yes","No")</f>
        <v>#DIV/0!</v>
      </c>
      <c r="G60" s="92" t="e">
        <f>IF(G59&gt;=(2/3),"Yes","No")</f>
        <v>#DIV/0!</v>
      </c>
      <c r="H60" s="151" t="e">
        <f>IF(H59&gt;=(2/3),"Yes","No")</f>
        <v>#DIV/0!</v>
      </c>
      <c r="J60" s="123"/>
    </row>
    <row r="61" spans="1:10" x14ac:dyDescent="0.25">
      <c r="A61" s="106"/>
      <c r="B61" s="84"/>
      <c r="C61" s="84"/>
      <c r="D61" s="84"/>
      <c r="E61" s="152" t="e">
        <f>IF(E60="No", "Note A", "Note B")</f>
        <v>#DIV/0!</v>
      </c>
      <c r="F61" s="152" t="e">
        <f>IF(F60="No", "Note A", "Note B")</f>
        <v>#DIV/0!</v>
      </c>
      <c r="G61" s="152" t="e">
        <f>IF(G60="No", "Note A", "Note B")</f>
        <v>#DIV/0!</v>
      </c>
      <c r="H61" s="153" t="e">
        <f>IF(H60="No", "Note A", "Note B")</f>
        <v>#DIV/0!</v>
      </c>
      <c r="J61" s="123"/>
    </row>
    <row r="62" spans="1:10" x14ac:dyDescent="0.25">
      <c r="A62" s="137" t="s">
        <v>444</v>
      </c>
      <c r="D62" s="154"/>
      <c r="E62" s="154"/>
      <c r="F62" s="154"/>
      <c r="G62" s="154"/>
      <c r="H62" s="76"/>
      <c r="J62" s="139"/>
    </row>
    <row r="63" spans="1:10" x14ac:dyDescent="0.25">
      <c r="A63" s="106"/>
      <c r="B63" s="88" t="s">
        <v>269</v>
      </c>
      <c r="C63" s="80"/>
      <c r="D63" s="80"/>
      <c r="E63" s="80"/>
      <c r="F63" s="80"/>
      <c r="G63" s="80"/>
      <c r="H63" s="81"/>
      <c r="J63" s="139"/>
    </row>
    <row r="64" spans="1:10" x14ac:dyDescent="0.25">
      <c r="A64" s="106"/>
      <c r="B64" s="430"/>
      <c r="C64" s="430"/>
      <c r="D64" s="262"/>
      <c r="E64" s="263"/>
      <c r="F64" s="263"/>
      <c r="G64" s="264"/>
      <c r="H64" s="277"/>
      <c r="J64" s="123"/>
    </row>
    <row r="65" spans="1:10" x14ac:dyDescent="0.25">
      <c r="A65" s="106"/>
      <c r="B65" s="438"/>
      <c r="C65" s="439"/>
      <c r="D65" s="262"/>
      <c r="E65" s="263"/>
      <c r="F65" s="263"/>
      <c r="G65" s="264"/>
      <c r="H65" s="277"/>
      <c r="J65" s="123"/>
    </row>
    <row r="66" spans="1:10" x14ac:dyDescent="0.25">
      <c r="A66" s="106"/>
      <c r="B66" s="438"/>
      <c r="C66" s="439"/>
      <c r="D66" s="262"/>
      <c r="E66" s="263"/>
      <c r="F66" s="263"/>
      <c r="G66" s="264"/>
      <c r="H66" s="277"/>
      <c r="J66" s="123"/>
    </row>
    <row r="67" spans="1:10" x14ac:dyDescent="0.25">
      <c r="A67" s="106"/>
      <c r="B67" s="438"/>
      <c r="C67" s="439"/>
      <c r="D67" s="262"/>
      <c r="E67" s="263"/>
      <c r="F67" s="263"/>
      <c r="G67" s="264"/>
      <c r="H67" s="277"/>
      <c r="J67" s="123"/>
    </row>
    <row r="68" spans="1:10" x14ac:dyDescent="0.25">
      <c r="A68" s="106"/>
      <c r="B68" s="433" t="s">
        <v>135</v>
      </c>
      <c r="C68" s="435"/>
      <c r="D68" s="262"/>
      <c r="E68" s="263"/>
      <c r="F68" s="263"/>
      <c r="G68" s="264"/>
      <c r="H68" s="277"/>
      <c r="J68" s="123"/>
    </row>
    <row r="69" spans="1:10" x14ac:dyDescent="0.25">
      <c r="A69" s="106"/>
      <c r="B69" s="430"/>
      <c r="C69" s="430"/>
      <c r="D69" s="263"/>
      <c r="E69" s="263"/>
      <c r="F69" s="263"/>
      <c r="G69" s="266"/>
      <c r="H69" s="267"/>
      <c r="J69" s="123"/>
    </row>
    <row r="70" spans="1:10" x14ac:dyDescent="0.25">
      <c r="A70" s="106"/>
      <c r="B70" s="88" t="s">
        <v>270</v>
      </c>
      <c r="C70" s="113"/>
      <c r="D70" s="140"/>
      <c r="E70" s="140"/>
      <c r="F70" s="140"/>
      <c r="G70" s="141"/>
      <c r="H70" s="142"/>
      <c r="J70" s="123"/>
    </row>
    <row r="71" spans="1:10" x14ac:dyDescent="0.25">
      <c r="A71" s="106"/>
      <c r="B71" s="430"/>
      <c r="C71" s="430"/>
      <c r="D71" s="263"/>
      <c r="E71" s="263"/>
      <c r="F71" s="263"/>
      <c r="G71" s="266"/>
      <c r="H71" s="267"/>
      <c r="J71" s="123"/>
    </row>
    <row r="72" spans="1:10" x14ac:dyDescent="0.25">
      <c r="A72" s="106"/>
      <c r="B72" s="438"/>
      <c r="C72" s="439"/>
      <c r="D72" s="263"/>
      <c r="E72" s="263"/>
      <c r="F72" s="263"/>
      <c r="G72" s="266"/>
      <c r="H72" s="267"/>
      <c r="J72" s="123"/>
    </row>
    <row r="73" spans="1:10" x14ac:dyDescent="0.25">
      <c r="A73" s="106"/>
      <c r="B73" s="438"/>
      <c r="C73" s="439"/>
      <c r="D73" s="263"/>
      <c r="E73" s="263"/>
      <c r="F73" s="263"/>
      <c r="G73" s="266"/>
      <c r="H73" s="267"/>
      <c r="J73" s="123"/>
    </row>
    <row r="74" spans="1:10" x14ac:dyDescent="0.25">
      <c r="A74" s="106"/>
      <c r="B74" s="438"/>
      <c r="C74" s="439"/>
      <c r="D74" s="263"/>
      <c r="E74" s="263"/>
      <c r="F74" s="263"/>
      <c r="G74" s="266"/>
      <c r="H74" s="267"/>
      <c r="J74" s="123"/>
    </row>
    <row r="75" spans="1:10" x14ac:dyDescent="0.25">
      <c r="A75" s="106"/>
      <c r="B75" s="433" t="s">
        <v>135</v>
      </c>
      <c r="C75" s="435"/>
      <c r="D75" s="263"/>
      <c r="E75" s="263"/>
      <c r="F75" s="263"/>
      <c r="G75" s="266"/>
      <c r="H75" s="267"/>
      <c r="J75" s="123"/>
    </row>
    <row r="76" spans="1:10" x14ac:dyDescent="0.25">
      <c r="A76" s="106"/>
      <c r="B76" s="430"/>
      <c r="C76" s="430"/>
      <c r="D76" s="263"/>
      <c r="E76" s="263"/>
      <c r="F76" s="263"/>
      <c r="G76" s="266"/>
      <c r="H76" s="267"/>
      <c r="J76" s="123"/>
    </row>
    <row r="77" spans="1:10" x14ac:dyDescent="0.25">
      <c r="A77" s="106"/>
      <c r="B77" s="143"/>
      <c r="C77" s="120"/>
      <c r="D77" s="144">
        <f>SUM(D64:D76)</f>
        <v>0</v>
      </c>
      <c r="E77" s="145">
        <f>SUM(E64:E76)</f>
        <v>0</v>
      </c>
      <c r="F77" s="145">
        <f>SUM(F64:F76)</f>
        <v>0</v>
      </c>
      <c r="G77" s="144">
        <f>SUM(G64:G76)</f>
        <v>0</v>
      </c>
      <c r="H77" s="146">
        <f>SUM(H64:H76)</f>
        <v>0</v>
      </c>
      <c r="J77" s="123"/>
    </row>
    <row r="78" spans="1:10" x14ac:dyDescent="0.25">
      <c r="A78" s="74" t="s">
        <v>113</v>
      </c>
      <c r="B78" s="50" t="s">
        <v>279</v>
      </c>
      <c r="C78" s="120"/>
      <c r="D78" s="147"/>
      <c r="E78" s="147"/>
      <c r="F78" s="147"/>
      <c r="G78" s="141"/>
      <c r="H78" s="142"/>
      <c r="J78" s="123"/>
    </row>
    <row r="79" spans="1:10" x14ac:dyDescent="0.25">
      <c r="A79" s="106"/>
      <c r="C79" s="44" t="s">
        <v>265</v>
      </c>
      <c r="D79" s="144">
        <f>D77</f>
        <v>0</v>
      </c>
      <c r="E79" s="145">
        <f t="shared" ref="E79:H79" si="1">E77</f>
        <v>0</v>
      </c>
      <c r="F79" s="145">
        <f t="shared" si="1"/>
        <v>0</v>
      </c>
      <c r="G79" s="144">
        <f t="shared" si="1"/>
        <v>0</v>
      </c>
      <c r="H79" s="150">
        <f t="shared" si="1"/>
        <v>0</v>
      </c>
      <c r="J79" s="123"/>
    </row>
    <row r="80" spans="1:10" x14ac:dyDescent="0.25">
      <c r="A80" s="106"/>
      <c r="C80" s="44" t="s">
        <v>266</v>
      </c>
      <c r="E80" s="296" t="e">
        <f>E79/D79</f>
        <v>#DIV/0!</v>
      </c>
      <c r="F80" s="296" t="e">
        <f>F79/D79</f>
        <v>#DIV/0!</v>
      </c>
      <c r="G80" s="296" t="e">
        <f>G79/D79</f>
        <v>#DIV/0!</v>
      </c>
      <c r="H80" s="297" t="e">
        <f>H79/D79</f>
        <v>#DIV/0!</v>
      </c>
      <c r="J80" s="123"/>
    </row>
    <row r="81" spans="1:10" x14ac:dyDescent="0.25">
      <c r="A81" s="106"/>
      <c r="C81" s="44" t="s">
        <v>280</v>
      </c>
      <c r="E81" s="92" t="e">
        <f>IF(E80&gt;=(2/3),"Yes","No")</f>
        <v>#DIV/0!</v>
      </c>
      <c r="F81" s="92" t="e">
        <f>IF(F80&gt;=(2/3),"Yes","No")</f>
        <v>#DIV/0!</v>
      </c>
      <c r="G81" s="92" t="e">
        <f>IF(G80&gt;=(2/3),"Yes","No")</f>
        <v>#DIV/0!</v>
      </c>
      <c r="H81" s="151" t="e">
        <f>IF(H80&gt;=(2/3),"Yes","No")</f>
        <v>#DIV/0!</v>
      </c>
      <c r="J81" s="123"/>
    </row>
    <row r="82" spans="1:10" x14ac:dyDescent="0.25">
      <c r="A82" s="106"/>
      <c r="B82" s="84"/>
      <c r="C82" s="84"/>
      <c r="D82" s="84"/>
      <c r="E82" s="152" t="e">
        <f>IF(E81="No", "Note A", "Note B")</f>
        <v>#DIV/0!</v>
      </c>
      <c r="F82" s="152" t="e">
        <f>IF(F81="No", "Note A", "Note B")</f>
        <v>#DIV/0!</v>
      </c>
      <c r="G82" s="152" t="e">
        <f>IF(G81="No", "Note A", "Note B")</f>
        <v>#DIV/0!</v>
      </c>
      <c r="H82" s="153" t="e">
        <f>IF(H81="No", "Note A", "Note B")</f>
        <v>#DIV/0!</v>
      </c>
      <c r="J82" s="123"/>
    </row>
    <row r="83" spans="1:10" x14ac:dyDescent="0.25">
      <c r="A83" s="137" t="s">
        <v>445</v>
      </c>
      <c r="D83" s="154"/>
      <c r="E83" s="154"/>
      <c r="F83" s="154"/>
      <c r="G83" s="154"/>
      <c r="H83" s="76"/>
      <c r="J83" s="139"/>
    </row>
    <row r="84" spans="1:10" x14ac:dyDescent="0.25">
      <c r="A84" s="106"/>
      <c r="B84" s="88" t="s">
        <v>269</v>
      </c>
      <c r="C84" s="80"/>
      <c r="D84" s="80"/>
      <c r="E84" s="80"/>
      <c r="F84" s="80"/>
      <c r="G84" s="80"/>
      <c r="H84" s="81"/>
      <c r="J84" s="123"/>
    </row>
    <row r="85" spans="1:10" x14ac:dyDescent="0.25">
      <c r="A85" s="106"/>
      <c r="B85" s="430"/>
      <c r="C85" s="430"/>
      <c r="D85" s="262"/>
      <c r="E85" s="263"/>
      <c r="F85" s="263"/>
      <c r="G85" s="264"/>
      <c r="H85" s="277"/>
      <c r="J85" s="139"/>
    </row>
    <row r="86" spans="1:10" x14ac:dyDescent="0.25">
      <c r="A86" s="106"/>
      <c r="B86" s="438"/>
      <c r="C86" s="439"/>
      <c r="D86" s="262"/>
      <c r="E86" s="263"/>
      <c r="F86" s="263"/>
      <c r="G86" s="264"/>
      <c r="H86" s="277"/>
      <c r="J86" s="139"/>
    </row>
    <row r="87" spans="1:10" x14ac:dyDescent="0.25">
      <c r="A87" s="106"/>
      <c r="B87" s="438"/>
      <c r="C87" s="439"/>
      <c r="D87" s="262"/>
      <c r="E87" s="263"/>
      <c r="F87" s="263"/>
      <c r="G87" s="264"/>
      <c r="H87" s="277"/>
      <c r="J87" s="139"/>
    </row>
    <row r="88" spans="1:10" x14ac:dyDescent="0.25">
      <c r="A88" s="106"/>
      <c r="B88" s="438"/>
      <c r="C88" s="439"/>
      <c r="D88" s="262"/>
      <c r="E88" s="263"/>
      <c r="F88" s="263"/>
      <c r="G88" s="264"/>
      <c r="H88" s="277"/>
      <c r="J88" s="139"/>
    </row>
    <row r="89" spans="1:10" x14ac:dyDescent="0.25">
      <c r="A89" s="106"/>
      <c r="B89" s="462" t="s">
        <v>135</v>
      </c>
      <c r="C89" s="462"/>
      <c r="D89" s="262"/>
      <c r="E89" s="263"/>
      <c r="F89" s="263"/>
      <c r="G89" s="264"/>
      <c r="H89" s="265"/>
      <c r="J89" s="139"/>
    </row>
    <row r="90" spans="1:10" x14ac:dyDescent="0.25">
      <c r="A90" s="106"/>
      <c r="B90" s="430"/>
      <c r="C90" s="430"/>
      <c r="D90" s="263"/>
      <c r="E90" s="263"/>
      <c r="F90" s="263"/>
      <c r="G90" s="266"/>
      <c r="H90" s="267"/>
      <c r="J90" s="123"/>
    </row>
    <row r="91" spans="1:10" x14ac:dyDescent="0.25">
      <c r="A91" s="106"/>
      <c r="B91" s="88" t="s">
        <v>270</v>
      </c>
      <c r="C91" s="113"/>
      <c r="D91" s="140"/>
      <c r="E91" s="140"/>
      <c r="F91" s="140"/>
      <c r="G91" s="141"/>
      <c r="H91" s="142"/>
      <c r="J91" s="123"/>
    </row>
    <row r="92" spans="1:10" x14ac:dyDescent="0.25">
      <c r="A92" s="106"/>
      <c r="B92" s="430"/>
      <c r="C92" s="430"/>
      <c r="D92" s="263"/>
      <c r="E92" s="263"/>
      <c r="F92" s="263"/>
      <c r="G92" s="266"/>
      <c r="H92" s="267"/>
      <c r="J92" s="123"/>
    </row>
    <row r="93" spans="1:10" x14ac:dyDescent="0.25">
      <c r="A93" s="106"/>
      <c r="B93" s="438"/>
      <c r="C93" s="439"/>
      <c r="D93" s="263"/>
      <c r="E93" s="263"/>
      <c r="F93" s="263"/>
      <c r="G93" s="266"/>
      <c r="H93" s="267"/>
      <c r="J93" s="123"/>
    </row>
    <row r="94" spans="1:10" x14ac:dyDescent="0.25">
      <c r="A94" s="106"/>
      <c r="B94" s="438"/>
      <c r="C94" s="439"/>
      <c r="D94" s="263"/>
      <c r="E94" s="263"/>
      <c r="F94" s="263"/>
      <c r="G94" s="266"/>
      <c r="H94" s="267"/>
      <c r="J94" s="123"/>
    </row>
    <row r="95" spans="1:10" x14ac:dyDescent="0.25">
      <c r="A95" s="106"/>
      <c r="B95" s="438"/>
      <c r="C95" s="439"/>
      <c r="D95" s="263"/>
      <c r="E95" s="263"/>
      <c r="F95" s="263"/>
      <c r="G95" s="266"/>
      <c r="H95" s="267"/>
      <c r="J95" s="123"/>
    </row>
    <row r="96" spans="1:10" x14ac:dyDescent="0.25">
      <c r="A96" s="106"/>
      <c r="B96" s="433" t="s">
        <v>135</v>
      </c>
      <c r="C96" s="435"/>
      <c r="D96" s="263"/>
      <c r="E96" s="263"/>
      <c r="F96" s="263"/>
      <c r="G96" s="266"/>
      <c r="H96" s="267"/>
      <c r="J96" s="123"/>
    </row>
    <row r="97" spans="1:10" x14ac:dyDescent="0.25">
      <c r="A97" s="106"/>
      <c r="B97" s="430"/>
      <c r="C97" s="430"/>
      <c r="D97" s="263"/>
      <c r="E97" s="263"/>
      <c r="F97" s="263"/>
      <c r="G97" s="266"/>
      <c r="H97" s="267"/>
      <c r="J97" s="123"/>
    </row>
    <row r="98" spans="1:10" x14ac:dyDescent="0.25">
      <c r="A98" s="106"/>
      <c r="B98" s="143"/>
      <c r="C98" s="120"/>
      <c r="D98" s="144">
        <f>SUM(D85:D97)</f>
        <v>0</v>
      </c>
      <c r="E98" s="145">
        <f>SUM(E85:E97)</f>
        <v>0</v>
      </c>
      <c r="F98" s="145">
        <f>SUM(F85:F97)</f>
        <v>0</v>
      </c>
      <c r="G98" s="144">
        <f>SUM(G85:G97)</f>
        <v>0</v>
      </c>
      <c r="H98" s="146">
        <f>SUM(H85:H97)</f>
        <v>0</v>
      </c>
      <c r="J98" s="123"/>
    </row>
    <row r="99" spans="1:10" x14ac:dyDescent="0.25">
      <c r="A99" s="74" t="s">
        <v>113</v>
      </c>
      <c r="B99" s="50" t="s">
        <v>279</v>
      </c>
      <c r="C99" s="120"/>
      <c r="D99" s="147"/>
      <c r="E99" s="147"/>
      <c r="F99" s="147"/>
      <c r="G99" s="141"/>
      <c r="H99" s="142"/>
      <c r="J99" s="123"/>
    </row>
    <row r="100" spans="1:10" x14ac:dyDescent="0.25">
      <c r="A100" s="106"/>
      <c r="B100" s="198"/>
      <c r="C100" s="44" t="s">
        <v>265</v>
      </c>
      <c r="D100" s="144">
        <f>D85</f>
        <v>0</v>
      </c>
      <c r="E100" s="145">
        <f>E98</f>
        <v>0</v>
      </c>
      <c r="F100" s="145">
        <f>F98</f>
        <v>0</v>
      </c>
      <c r="G100" s="144">
        <f>G85</f>
        <v>0</v>
      </c>
      <c r="H100" s="150">
        <f>H85</f>
        <v>0</v>
      </c>
      <c r="J100" s="123"/>
    </row>
    <row r="101" spans="1:10" x14ac:dyDescent="0.25">
      <c r="A101" s="106"/>
      <c r="B101" s="198"/>
      <c r="C101" s="44" t="s">
        <v>266</v>
      </c>
      <c r="E101" s="296" t="e">
        <f>E100/D100</f>
        <v>#DIV/0!</v>
      </c>
      <c r="F101" s="296" t="e">
        <f>F100/D100</f>
        <v>#DIV/0!</v>
      </c>
      <c r="G101" s="296" t="e">
        <f>G100/D100</f>
        <v>#DIV/0!</v>
      </c>
      <c r="H101" s="297" t="e">
        <f>H100/D100</f>
        <v>#DIV/0!</v>
      </c>
      <c r="J101" s="123"/>
    </row>
    <row r="102" spans="1:10" x14ac:dyDescent="0.25">
      <c r="A102" s="106"/>
      <c r="B102" s="198"/>
      <c r="C102" s="44" t="s">
        <v>280</v>
      </c>
      <c r="E102" s="92" t="e">
        <f>IF(E101&gt;=(2/3),"Yes","No")</f>
        <v>#DIV/0!</v>
      </c>
      <c r="F102" s="92" t="e">
        <f>IF(F101&gt;=(2/3),"Yes","No")</f>
        <v>#DIV/0!</v>
      </c>
      <c r="G102" s="92" t="e">
        <f>IF(G101&gt;=(2/3),"Yes","No")</f>
        <v>#DIV/0!</v>
      </c>
      <c r="H102" s="151" t="e">
        <f>IF(H101&gt;=(2/3),"Yes","No")</f>
        <v>#DIV/0!</v>
      </c>
      <c r="J102" s="123"/>
    </row>
    <row r="103" spans="1:10" x14ac:dyDescent="0.25">
      <c r="A103" s="106"/>
      <c r="B103" s="199"/>
      <c r="C103" s="84"/>
      <c r="D103" s="84"/>
      <c r="E103" s="152" t="e">
        <f>IF(E102="No", "Note A", "Note B")</f>
        <v>#DIV/0!</v>
      </c>
      <c r="F103" s="152" t="e">
        <f>IF(F102="No", "Note A", "Note B")</f>
        <v>#DIV/0!</v>
      </c>
      <c r="G103" s="152" t="e">
        <f>IF(G102="No", "Note A", "Note B")</f>
        <v>#DIV/0!</v>
      </c>
      <c r="H103" s="153" t="e">
        <f>IF(H102="No", "Note A", "Note B")</f>
        <v>#DIV/0!</v>
      </c>
      <c r="J103" s="123"/>
    </row>
    <row r="104" spans="1:10" x14ac:dyDescent="0.25">
      <c r="A104" s="137" t="s">
        <v>446</v>
      </c>
      <c r="D104" s="154"/>
      <c r="E104" s="154"/>
      <c r="F104" s="154"/>
      <c r="G104" s="154"/>
      <c r="H104" s="76"/>
      <c r="J104" s="139"/>
    </row>
    <row r="105" spans="1:10" x14ac:dyDescent="0.25">
      <c r="A105" s="106"/>
      <c r="B105" s="88" t="s">
        <v>269</v>
      </c>
      <c r="C105" s="80"/>
      <c r="D105" s="80"/>
      <c r="E105" s="80"/>
      <c r="F105" s="80"/>
      <c r="G105" s="80"/>
      <c r="H105" s="81"/>
    </row>
    <row r="106" spans="1:10" x14ac:dyDescent="0.25">
      <c r="A106" s="106"/>
      <c r="B106" s="430"/>
      <c r="C106" s="430"/>
      <c r="D106" s="262"/>
      <c r="E106" s="263"/>
      <c r="F106" s="263"/>
      <c r="G106" s="264"/>
      <c r="H106" s="265"/>
      <c r="J106" s="139"/>
    </row>
    <row r="107" spans="1:10" x14ac:dyDescent="0.25">
      <c r="A107" s="106"/>
      <c r="B107" s="438"/>
      <c r="C107" s="439"/>
      <c r="D107" s="262"/>
      <c r="E107" s="263"/>
      <c r="F107" s="263"/>
      <c r="G107" s="264"/>
      <c r="H107" s="265"/>
      <c r="J107" s="139"/>
    </row>
    <row r="108" spans="1:10" x14ac:dyDescent="0.25">
      <c r="A108" s="106"/>
      <c r="B108" s="438"/>
      <c r="C108" s="439"/>
      <c r="D108" s="262"/>
      <c r="E108" s="263"/>
      <c r="F108" s="263"/>
      <c r="G108" s="264"/>
      <c r="H108" s="265"/>
      <c r="J108" s="139"/>
    </row>
    <row r="109" spans="1:10" x14ac:dyDescent="0.25">
      <c r="A109" s="106"/>
      <c r="B109" s="438"/>
      <c r="C109" s="439"/>
      <c r="D109" s="262"/>
      <c r="E109" s="263"/>
      <c r="F109" s="263"/>
      <c r="G109" s="264"/>
      <c r="H109" s="265"/>
      <c r="J109" s="139"/>
    </row>
    <row r="110" spans="1:10" x14ac:dyDescent="0.25">
      <c r="A110" s="106"/>
      <c r="B110" s="462" t="s">
        <v>135</v>
      </c>
      <c r="C110" s="462"/>
      <c r="D110" s="262"/>
      <c r="E110" s="263"/>
      <c r="F110" s="263"/>
      <c r="G110" s="264"/>
      <c r="H110" s="265"/>
      <c r="J110" s="139"/>
    </row>
    <row r="111" spans="1:10" x14ac:dyDescent="0.25">
      <c r="A111" s="106"/>
      <c r="B111" s="430"/>
      <c r="C111" s="430"/>
      <c r="D111" s="263"/>
      <c r="E111" s="263"/>
      <c r="F111" s="263"/>
      <c r="G111" s="266"/>
      <c r="H111" s="267"/>
    </row>
    <row r="112" spans="1:10" x14ac:dyDescent="0.25">
      <c r="A112" s="106"/>
      <c r="B112" s="88" t="s">
        <v>270</v>
      </c>
      <c r="C112" s="113"/>
      <c r="D112" s="140"/>
      <c r="E112" s="140"/>
      <c r="F112" s="140"/>
      <c r="G112" s="141"/>
      <c r="H112" s="142"/>
    </row>
    <row r="113" spans="1:8" x14ac:dyDescent="0.25">
      <c r="A113" s="106"/>
      <c r="B113" s="430"/>
      <c r="C113" s="430"/>
      <c r="D113" s="263"/>
      <c r="E113" s="263"/>
      <c r="F113" s="263"/>
      <c r="G113" s="266"/>
      <c r="H113" s="267"/>
    </row>
    <row r="114" spans="1:8" x14ac:dyDescent="0.25">
      <c r="A114" s="106"/>
      <c r="B114" s="438"/>
      <c r="C114" s="439"/>
      <c r="D114" s="263"/>
      <c r="E114" s="263"/>
      <c r="F114" s="263"/>
      <c r="G114" s="266"/>
      <c r="H114" s="267"/>
    </row>
    <row r="115" spans="1:8" x14ac:dyDescent="0.25">
      <c r="A115" s="106"/>
      <c r="B115" s="438"/>
      <c r="C115" s="439"/>
      <c r="D115" s="263"/>
      <c r="E115" s="263"/>
      <c r="F115" s="263"/>
      <c r="G115" s="266"/>
      <c r="H115" s="267"/>
    </row>
    <row r="116" spans="1:8" x14ac:dyDescent="0.25">
      <c r="A116" s="106"/>
      <c r="B116" s="438"/>
      <c r="C116" s="439"/>
      <c r="D116" s="263"/>
      <c r="E116" s="263"/>
      <c r="F116" s="263"/>
      <c r="G116" s="266"/>
      <c r="H116" s="267"/>
    </row>
    <row r="117" spans="1:8" x14ac:dyDescent="0.25">
      <c r="A117" s="106"/>
      <c r="B117" s="433" t="s">
        <v>135</v>
      </c>
      <c r="C117" s="435"/>
      <c r="D117" s="263"/>
      <c r="E117" s="263"/>
      <c r="F117" s="263"/>
      <c r="G117" s="266"/>
      <c r="H117" s="267"/>
    </row>
    <row r="118" spans="1:8" x14ac:dyDescent="0.25">
      <c r="A118" s="106"/>
      <c r="B118" s="430"/>
      <c r="C118" s="430"/>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B121" s="198"/>
      <c r="C121" s="44" t="s">
        <v>265</v>
      </c>
      <c r="D121" s="144">
        <f>D106</f>
        <v>0</v>
      </c>
      <c r="E121" s="145">
        <f>E119</f>
        <v>0</v>
      </c>
      <c r="F121" s="145">
        <f>F119</f>
        <v>0</v>
      </c>
      <c r="G121" s="144">
        <f>G106</f>
        <v>0</v>
      </c>
      <c r="H121" s="150">
        <f>H106</f>
        <v>0</v>
      </c>
    </row>
    <row r="122" spans="1:8" x14ac:dyDescent="0.25">
      <c r="A122" s="106"/>
      <c r="B122" s="198"/>
      <c r="C122" s="44" t="s">
        <v>266</v>
      </c>
      <c r="E122" s="296" t="e">
        <f>E121/D121</f>
        <v>#DIV/0!</v>
      </c>
      <c r="F122" s="296" t="e">
        <f>F121/D121</f>
        <v>#DIV/0!</v>
      </c>
      <c r="G122" s="296" t="e">
        <f>G121/D121</f>
        <v>#DIV/0!</v>
      </c>
      <c r="H122" s="297" t="e">
        <f>H121/D121</f>
        <v>#DIV/0!</v>
      </c>
    </row>
    <row r="123" spans="1:8" x14ac:dyDescent="0.25">
      <c r="A123" s="106"/>
      <c r="B123" s="198"/>
      <c r="C123" s="44" t="s">
        <v>280</v>
      </c>
      <c r="E123" s="92" t="e">
        <f>IF(E122&gt;=(2/3),"Yes","No")</f>
        <v>#DIV/0!</v>
      </c>
      <c r="F123" s="92" t="e">
        <f>IF(F122&gt;=(2/3),"Yes","No")</f>
        <v>#DIV/0!</v>
      </c>
      <c r="G123" s="92" t="e">
        <f>IF(G122&gt;=(2/3),"Yes","No")</f>
        <v>#DIV/0!</v>
      </c>
      <c r="H123" s="151" t="e">
        <f>IF(H122&gt;=(2/3),"Yes","No")</f>
        <v>#DIV/0!</v>
      </c>
    </row>
    <row r="124" spans="1:8" x14ac:dyDescent="0.25">
      <c r="A124" s="106"/>
      <c r="B124" s="199"/>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456" t="s">
        <v>333</v>
      </c>
      <c r="D127" s="456"/>
      <c r="E127" s="456"/>
      <c r="F127" s="456"/>
      <c r="G127" s="456"/>
      <c r="H127" s="457"/>
    </row>
    <row r="128" spans="1:8" x14ac:dyDescent="0.25">
      <c r="A128" s="106"/>
      <c r="B128" s="157"/>
      <c r="C128" s="456"/>
      <c r="D128" s="456"/>
      <c r="E128" s="456"/>
      <c r="F128" s="456"/>
      <c r="G128" s="456"/>
      <c r="H128" s="457"/>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45" t="s">
        <v>283</v>
      </c>
      <c r="C131" s="445"/>
      <c r="D131" s="445"/>
      <c r="E131" s="445"/>
      <c r="F131" s="445"/>
      <c r="G131" s="445"/>
      <c r="H131" s="446"/>
    </row>
    <row r="132" spans="1:8" x14ac:dyDescent="0.25">
      <c r="A132" s="74"/>
      <c r="B132" s="445"/>
      <c r="C132" s="445"/>
      <c r="D132" s="445"/>
      <c r="E132" s="445"/>
      <c r="F132" s="445"/>
      <c r="G132" s="445"/>
      <c r="H132" s="446"/>
    </row>
    <row r="133" spans="1:8" x14ac:dyDescent="0.25">
      <c r="A133" s="74"/>
      <c r="B133" s="445"/>
      <c r="C133" s="445"/>
      <c r="D133" s="445"/>
      <c r="E133" s="445"/>
      <c r="F133" s="445"/>
      <c r="G133" s="445"/>
      <c r="H133" s="446"/>
    </row>
    <row r="134" spans="1:8" x14ac:dyDescent="0.25">
      <c r="A134" s="74"/>
      <c r="E134" s="92"/>
      <c r="F134" s="92"/>
      <c r="G134" s="92"/>
      <c r="H134" s="151"/>
    </row>
    <row r="135" spans="1:8" x14ac:dyDescent="0.25">
      <c r="A135" s="74"/>
      <c r="B135" s="445" t="s">
        <v>316</v>
      </c>
      <c r="C135" s="445"/>
      <c r="D135" s="445"/>
      <c r="E135" s="445"/>
      <c r="F135" s="445"/>
      <c r="G135" s="445"/>
      <c r="H135" s="446"/>
    </row>
    <row r="136" spans="1:8" x14ac:dyDescent="0.25">
      <c r="A136" s="74"/>
      <c r="B136" s="445"/>
      <c r="C136" s="445"/>
      <c r="D136" s="445"/>
      <c r="E136" s="445"/>
      <c r="F136" s="445"/>
      <c r="G136" s="445"/>
      <c r="H136" s="446"/>
    </row>
    <row r="137" spans="1:8" x14ac:dyDescent="0.25">
      <c r="A137" s="74"/>
      <c r="B137" s="445"/>
      <c r="C137" s="445"/>
      <c r="D137" s="445"/>
      <c r="E137" s="445"/>
      <c r="F137" s="445"/>
      <c r="G137" s="445"/>
      <c r="H137" s="446"/>
    </row>
    <row r="138" spans="1:8" x14ac:dyDescent="0.25">
      <c r="A138" s="74"/>
      <c r="B138" s="445"/>
      <c r="C138" s="445"/>
      <c r="D138" s="445"/>
      <c r="E138" s="445"/>
      <c r="F138" s="445"/>
      <c r="G138" s="445"/>
      <c r="H138" s="446"/>
    </row>
    <row r="139" spans="1:8" x14ac:dyDescent="0.25">
      <c r="A139" s="74"/>
      <c r="B139" s="445"/>
      <c r="C139" s="445"/>
      <c r="D139" s="445"/>
      <c r="E139" s="445"/>
      <c r="F139" s="445"/>
      <c r="G139" s="445"/>
      <c r="H139" s="446"/>
    </row>
    <row r="140" spans="1:8" x14ac:dyDescent="0.25">
      <c r="A140" s="74"/>
      <c r="E140" s="92"/>
      <c r="F140" s="92"/>
      <c r="G140" s="92"/>
      <c r="H140" s="151"/>
    </row>
    <row r="141" spans="1:8" x14ac:dyDescent="0.25">
      <c r="A141" s="74"/>
      <c r="B141" s="50" t="s">
        <v>395</v>
      </c>
      <c r="D141" s="431"/>
      <c r="E141" s="431"/>
      <c r="F141" s="431"/>
      <c r="G141" s="431"/>
      <c r="H141" s="432"/>
    </row>
    <row r="142" spans="1:8" x14ac:dyDescent="0.25">
      <c r="A142" s="74"/>
      <c r="D142" s="78"/>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460" t="s">
        <v>286</v>
      </c>
      <c r="H144" s="461"/>
    </row>
    <row r="145" spans="1:8" x14ac:dyDescent="0.25">
      <c r="A145" s="74"/>
      <c r="B145" s="44" t="s">
        <v>461</v>
      </c>
      <c r="C145" s="44" t="s">
        <v>332</v>
      </c>
      <c r="E145" s="92"/>
      <c r="G145" s="92"/>
      <c r="H145" s="151"/>
    </row>
    <row r="146" spans="1:8" x14ac:dyDescent="0.25">
      <c r="A146" s="74"/>
      <c r="C146" s="163" t="e">
        <f>IF(E60="Yes", "Complete Analysis", "N/A - Do Not Complete")</f>
        <v>#DIV/0!</v>
      </c>
      <c r="D146" s="284"/>
      <c r="E146" s="263"/>
      <c r="F146" s="91" t="e">
        <f>E146/E152</f>
        <v>#DIV/0!</v>
      </c>
      <c r="G146" s="454"/>
      <c r="H146" s="455"/>
    </row>
    <row r="147" spans="1:8" x14ac:dyDescent="0.25">
      <c r="A147" s="74"/>
      <c r="D147" s="284"/>
      <c r="E147" s="263"/>
      <c r="F147" s="91" t="e">
        <f>E147/E152</f>
        <v>#DIV/0!</v>
      </c>
      <c r="G147" s="454"/>
      <c r="H147" s="455"/>
    </row>
    <row r="148" spans="1:8" x14ac:dyDescent="0.25">
      <c r="A148" s="74"/>
      <c r="D148" s="284"/>
      <c r="E148" s="263"/>
      <c r="F148" s="91" t="e">
        <f>E148/E152</f>
        <v>#DIV/0!</v>
      </c>
      <c r="G148" s="454"/>
      <c r="H148" s="455"/>
    </row>
    <row r="149" spans="1:8" x14ac:dyDescent="0.25">
      <c r="A149" s="74"/>
      <c r="D149" s="284"/>
      <c r="E149" s="263"/>
      <c r="F149" s="91" t="e">
        <f>E149/E152</f>
        <v>#DIV/0!</v>
      </c>
      <c r="G149" s="454"/>
      <c r="H149" s="455"/>
    </row>
    <row r="150" spans="1:8" x14ac:dyDescent="0.25">
      <c r="A150" s="74"/>
      <c r="D150" s="284"/>
      <c r="E150" s="263"/>
      <c r="F150" s="91" t="e">
        <f>E150/E152</f>
        <v>#DIV/0!</v>
      </c>
      <c r="G150" s="454"/>
      <c r="H150" s="455"/>
    </row>
    <row r="151" spans="1:8" x14ac:dyDescent="0.25">
      <c r="A151" s="74"/>
      <c r="D151" s="285"/>
      <c r="E151" s="269"/>
      <c r="F151" s="91" t="e">
        <f>E151/E152</f>
        <v>#DIV/0!</v>
      </c>
      <c r="G151" s="458"/>
      <c r="H151" s="459"/>
    </row>
    <row r="152" spans="1:8" x14ac:dyDescent="0.25">
      <c r="A152" s="74"/>
      <c r="C152" s="164"/>
      <c r="D152" s="164" t="s">
        <v>334</v>
      </c>
      <c r="E152" s="165">
        <f>SUM(E146:E151)</f>
        <v>0</v>
      </c>
      <c r="F152" s="92"/>
      <c r="G152" s="166" t="s">
        <v>287</v>
      </c>
      <c r="H152" s="288"/>
    </row>
    <row r="153" spans="1:8" x14ac:dyDescent="0.25">
      <c r="A153" s="74"/>
      <c r="E153" s="92"/>
      <c r="F153" s="92"/>
      <c r="G153" s="92"/>
      <c r="H153" s="151"/>
    </row>
    <row r="154" spans="1:8" x14ac:dyDescent="0.25">
      <c r="A154" s="74"/>
      <c r="B154" s="44" t="s">
        <v>461</v>
      </c>
      <c r="C154" s="44" t="s">
        <v>130</v>
      </c>
      <c r="E154" s="92"/>
      <c r="F154" s="92"/>
      <c r="G154" s="92"/>
      <c r="H154" s="151"/>
    </row>
    <row r="155" spans="1:8" x14ac:dyDescent="0.25">
      <c r="A155" s="74"/>
      <c r="C155" s="163" t="e">
        <f>IF(F60="Yes", "Complete Analysis", "N/A - Do Not Complete")</f>
        <v>#DIV/0!</v>
      </c>
      <c r="D155" s="284"/>
      <c r="E155" s="263"/>
      <c r="F155" s="91" t="e">
        <f>E155/E161</f>
        <v>#DIV/0!</v>
      </c>
      <c r="G155" s="454"/>
      <c r="H155" s="455"/>
    </row>
    <row r="156" spans="1:8" x14ac:dyDescent="0.25">
      <c r="A156" s="74"/>
      <c r="D156" s="284"/>
      <c r="E156" s="263"/>
      <c r="F156" s="91" t="e">
        <f>E156/E161</f>
        <v>#DIV/0!</v>
      </c>
      <c r="G156" s="454"/>
      <c r="H156" s="455"/>
    </row>
    <row r="157" spans="1:8" x14ac:dyDescent="0.25">
      <c r="A157" s="74"/>
      <c r="D157" s="284"/>
      <c r="E157" s="263"/>
      <c r="F157" s="91" t="e">
        <f>E157/E161</f>
        <v>#DIV/0!</v>
      </c>
      <c r="G157" s="454"/>
      <c r="H157" s="455"/>
    </row>
    <row r="158" spans="1:8" x14ac:dyDescent="0.25">
      <c r="A158" s="74"/>
      <c r="D158" s="284"/>
      <c r="E158" s="263"/>
      <c r="F158" s="91" t="e">
        <f>E158/E161</f>
        <v>#DIV/0!</v>
      </c>
      <c r="G158" s="454"/>
      <c r="H158" s="455"/>
    </row>
    <row r="159" spans="1:8" x14ac:dyDescent="0.25">
      <c r="A159" s="74"/>
      <c r="D159" s="284"/>
      <c r="E159" s="263"/>
      <c r="F159" s="91" t="e">
        <f>E159/E161</f>
        <v>#DIV/0!</v>
      </c>
      <c r="G159" s="454"/>
      <c r="H159" s="455"/>
    </row>
    <row r="160" spans="1:8" x14ac:dyDescent="0.25">
      <c r="A160" s="74"/>
      <c r="D160" s="285"/>
      <c r="E160" s="269"/>
      <c r="F160" s="91" t="e">
        <f>E160/E161</f>
        <v>#DIV/0!</v>
      </c>
      <c r="G160" s="458"/>
      <c r="H160" s="459"/>
    </row>
    <row r="161" spans="1:10" x14ac:dyDescent="0.25">
      <c r="A161" s="74"/>
      <c r="D161" s="164" t="s">
        <v>288</v>
      </c>
      <c r="E161" s="165">
        <f>SUM(E155:E160)</f>
        <v>0</v>
      </c>
      <c r="F161" s="92"/>
      <c r="G161" s="166" t="s">
        <v>287</v>
      </c>
      <c r="H161" s="289"/>
    </row>
    <row r="162" spans="1:10" x14ac:dyDescent="0.25">
      <c r="A162" s="74"/>
      <c r="D162" s="164"/>
      <c r="E162" s="140"/>
      <c r="F162" s="92"/>
      <c r="G162" s="166"/>
      <c r="H162" s="167"/>
    </row>
    <row r="163" spans="1:10" x14ac:dyDescent="0.25">
      <c r="A163" s="106"/>
      <c r="B163" s="44" t="s">
        <v>461</v>
      </c>
      <c r="C163" s="44" t="s">
        <v>462</v>
      </c>
      <c r="E163" s="92"/>
      <c r="F163" s="92"/>
      <c r="G163" s="92"/>
      <c r="H163" s="151"/>
      <c r="J163" s="139"/>
    </row>
    <row r="164" spans="1:10" x14ac:dyDescent="0.25">
      <c r="A164" s="106"/>
      <c r="C164" s="163" t="e">
        <f>IF(G60="Yes", "Complete Analysis", "N/A - Do Not Complete")</f>
        <v>#DIV/0!</v>
      </c>
      <c r="D164" s="284"/>
      <c r="E164" s="262"/>
      <c r="F164" s="91" t="e">
        <f>E164/E$168</f>
        <v>#DIV/0!</v>
      </c>
      <c r="G164" s="454"/>
      <c r="H164" s="455"/>
      <c r="J164" s="139"/>
    </row>
    <row r="165" spans="1:10" x14ac:dyDescent="0.25">
      <c r="A165" s="106"/>
      <c r="D165" s="284"/>
      <c r="E165" s="262"/>
      <c r="F165" s="91" t="e">
        <f>E165/E$168</f>
        <v>#DIV/0!</v>
      </c>
      <c r="G165" s="454"/>
      <c r="H165" s="455"/>
      <c r="J165" s="139"/>
    </row>
    <row r="166" spans="1:10" x14ac:dyDescent="0.25">
      <c r="A166" s="106"/>
      <c r="D166" s="286"/>
      <c r="E166" s="270"/>
      <c r="F166" s="91" t="e">
        <f>E166/E$168</f>
        <v>#DIV/0!</v>
      </c>
      <c r="G166" s="454"/>
      <c r="H166" s="455"/>
    </row>
    <row r="167" spans="1:10" x14ac:dyDescent="0.25">
      <c r="A167" s="106"/>
      <c r="D167" s="285"/>
      <c r="E167" s="275"/>
      <c r="F167" s="91" t="e">
        <f>E167/E$168</f>
        <v>#DIV/0!</v>
      </c>
      <c r="G167" s="458"/>
      <c r="H167" s="459"/>
    </row>
    <row r="168" spans="1:10" x14ac:dyDescent="0.25">
      <c r="A168" s="106"/>
      <c r="D168" s="164" t="s">
        <v>289</v>
      </c>
      <c r="E168" s="186">
        <f>SUM(E164:E167)</f>
        <v>0</v>
      </c>
      <c r="F168" s="92"/>
      <c r="G168" s="166" t="s">
        <v>287</v>
      </c>
      <c r="H168" s="288"/>
    </row>
    <row r="169" spans="1:10" x14ac:dyDescent="0.25">
      <c r="A169" s="106"/>
      <c r="E169" s="92"/>
      <c r="F169" s="92"/>
      <c r="G169" s="92"/>
      <c r="H169" s="151"/>
    </row>
    <row r="170" spans="1:10" x14ac:dyDescent="0.25">
      <c r="A170" s="106"/>
      <c r="B170" s="44" t="s">
        <v>461</v>
      </c>
      <c r="C170" s="44" t="s">
        <v>474</v>
      </c>
      <c r="E170" s="92"/>
      <c r="F170" s="92"/>
      <c r="G170" s="92"/>
      <c r="H170" s="151"/>
      <c r="J170" s="139"/>
    </row>
    <row r="171" spans="1:10" x14ac:dyDescent="0.25">
      <c r="A171" s="106"/>
      <c r="C171" s="163" t="e">
        <f>IF(G81="Yes", "Complete Analysis", "N/A - Do Not Complete")</f>
        <v>#DIV/0!</v>
      </c>
      <c r="D171" s="284"/>
      <c r="E171" s="262"/>
      <c r="F171" s="91" t="e">
        <f t="shared" ref="F171:F176" si="2">E171/E$177</f>
        <v>#DIV/0!</v>
      </c>
      <c r="G171" s="454"/>
      <c r="H171" s="455"/>
      <c r="J171" s="139"/>
    </row>
    <row r="172" spans="1:10" x14ac:dyDescent="0.25">
      <c r="A172" s="106"/>
      <c r="D172" s="284"/>
      <c r="E172" s="262"/>
      <c r="F172" s="91" t="e">
        <f t="shared" si="2"/>
        <v>#DIV/0!</v>
      </c>
      <c r="G172" s="454"/>
      <c r="H172" s="455"/>
    </row>
    <row r="173" spans="1:10" x14ac:dyDescent="0.25">
      <c r="A173" s="106"/>
      <c r="D173" s="284"/>
      <c r="E173" s="262"/>
      <c r="F173" s="91" t="e">
        <f t="shared" si="2"/>
        <v>#DIV/0!</v>
      </c>
      <c r="G173" s="454"/>
      <c r="H173" s="455"/>
    </row>
    <row r="174" spans="1:10" x14ac:dyDescent="0.25">
      <c r="A174" s="106"/>
      <c r="D174" s="284"/>
      <c r="E174" s="262"/>
      <c r="F174" s="91" t="e">
        <f t="shared" si="2"/>
        <v>#DIV/0!</v>
      </c>
      <c r="G174" s="454"/>
      <c r="H174" s="455"/>
    </row>
    <row r="175" spans="1:10" x14ac:dyDescent="0.25">
      <c r="A175" s="106"/>
      <c r="D175" s="286"/>
      <c r="E175" s="270"/>
      <c r="F175" s="91" t="e">
        <f t="shared" si="2"/>
        <v>#DIV/0!</v>
      </c>
      <c r="G175" s="454"/>
      <c r="H175" s="455"/>
      <c r="J175" s="179"/>
    </row>
    <row r="176" spans="1:10" x14ac:dyDescent="0.25">
      <c r="A176" s="106"/>
      <c r="D176" s="285"/>
      <c r="E176" s="275"/>
      <c r="F176" s="91" t="e">
        <f t="shared" si="2"/>
        <v>#DIV/0!</v>
      </c>
      <c r="G176" s="458"/>
      <c r="H176" s="459"/>
    </row>
    <row r="177" spans="1:10" x14ac:dyDescent="0.25">
      <c r="A177" s="106"/>
      <c r="D177" s="164" t="s">
        <v>289</v>
      </c>
      <c r="E177" s="186">
        <f>SUM(E171:E176)</f>
        <v>0</v>
      </c>
      <c r="F177" s="92"/>
      <c r="G177" s="166" t="s">
        <v>287</v>
      </c>
      <c r="H177" s="288"/>
    </row>
    <row r="178" spans="1:10" x14ac:dyDescent="0.25">
      <c r="A178" s="106"/>
      <c r="E178" s="92"/>
      <c r="F178" s="92"/>
      <c r="G178" s="92"/>
      <c r="H178" s="151"/>
    </row>
    <row r="179" spans="1:10" x14ac:dyDescent="0.25">
      <c r="A179" s="106"/>
      <c r="B179" s="44" t="s">
        <v>461</v>
      </c>
      <c r="C179" s="44" t="s">
        <v>475</v>
      </c>
      <c r="E179" s="92"/>
      <c r="F179" s="92"/>
      <c r="G179" s="92"/>
      <c r="H179" s="151"/>
      <c r="J179" s="139"/>
    </row>
    <row r="180" spans="1:10" x14ac:dyDescent="0.25">
      <c r="A180" s="106"/>
      <c r="C180" s="163" t="e">
        <f>IF(G102="Yes", "Complete Analysis", "N/A - Do Not Complete")</f>
        <v>#DIV/0!</v>
      </c>
      <c r="D180" s="284"/>
      <c r="E180" s="262"/>
      <c r="F180" s="91" t="e">
        <f t="shared" ref="F180:F185" si="3">E180/E$186</f>
        <v>#DIV/0!</v>
      </c>
      <c r="G180" s="454"/>
      <c r="H180" s="455"/>
      <c r="J180" s="139"/>
    </row>
    <row r="181" spans="1:10" x14ac:dyDescent="0.25">
      <c r="A181" s="106"/>
      <c r="D181" s="284"/>
      <c r="E181" s="262"/>
      <c r="F181" s="91" t="e">
        <f t="shared" si="3"/>
        <v>#DIV/0!</v>
      </c>
      <c r="G181" s="454"/>
      <c r="H181" s="455"/>
    </row>
    <row r="182" spans="1:10" x14ac:dyDescent="0.25">
      <c r="A182" s="106"/>
      <c r="D182" s="284"/>
      <c r="E182" s="262"/>
      <c r="F182" s="91" t="e">
        <f t="shared" si="3"/>
        <v>#DIV/0!</v>
      </c>
      <c r="G182" s="454"/>
      <c r="H182" s="455"/>
    </row>
    <row r="183" spans="1:10" x14ac:dyDescent="0.25">
      <c r="A183" s="106"/>
      <c r="D183" s="284"/>
      <c r="E183" s="262"/>
      <c r="F183" s="91" t="e">
        <f t="shared" si="3"/>
        <v>#DIV/0!</v>
      </c>
      <c r="G183" s="454"/>
      <c r="H183" s="455"/>
    </row>
    <row r="184" spans="1:10" x14ac:dyDescent="0.25">
      <c r="A184" s="106"/>
      <c r="D184" s="286"/>
      <c r="E184" s="270"/>
      <c r="F184" s="91" t="e">
        <f t="shared" si="3"/>
        <v>#DIV/0!</v>
      </c>
      <c r="G184" s="454"/>
      <c r="H184" s="455"/>
      <c r="J184" s="179"/>
    </row>
    <row r="185" spans="1:10" x14ac:dyDescent="0.25">
      <c r="A185" s="106"/>
      <c r="D185" s="285"/>
      <c r="E185" s="275"/>
      <c r="F185" s="91" t="e">
        <f t="shared" si="3"/>
        <v>#DIV/0!</v>
      </c>
      <c r="G185" s="458"/>
      <c r="H185" s="459"/>
    </row>
    <row r="186" spans="1:10" x14ac:dyDescent="0.25">
      <c r="A186" s="106"/>
      <c r="D186" s="164" t="s">
        <v>289</v>
      </c>
      <c r="E186" s="186">
        <f>SUM(E180:E185)</f>
        <v>0</v>
      </c>
      <c r="F186" s="92"/>
      <c r="G186" s="200" t="s">
        <v>287</v>
      </c>
      <c r="H186" s="288"/>
    </row>
    <row r="187" spans="1:10" x14ac:dyDescent="0.25">
      <c r="A187" s="106"/>
      <c r="E187" s="92"/>
      <c r="F187" s="92"/>
      <c r="G187" s="92"/>
      <c r="H187" s="151"/>
    </row>
    <row r="188" spans="1:10" x14ac:dyDescent="0.25">
      <c r="A188" s="106"/>
      <c r="B188" s="44" t="s">
        <v>461</v>
      </c>
      <c r="C188" s="44" t="s">
        <v>476</v>
      </c>
      <c r="E188" s="92"/>
      <c r="F188" s="92"/>
      <c r="G188" s="92"/>
      <c r="H188" s="151"/>
      <c r="J188" s="139"/>
    </row>
    <row r="189" spans="1:10" x14ac:dyDescent="0.25">
      <c r="A189" s="106"/>
      <c r="C189" s="163" t="e">
        <f>IF(G123="Yes", "Complete Analysis", "N/A - Do Not Complete")</f>
        <v>#DIV/0!</v>
      </c>
      <c r="D189" s="284"/>
      <c r="E189" s="263"/>
      <c r="F189" s="91" t="e">
        <f t="shared" ref="F189:F194" si="4">E189/E$195</f>
        <v>#DIV/0!</v>
      </c>
      <c r="G189" s="454"/>
      <c r="H189" s="455"/>
      <c r="J189" s="139"/>
    </row>
    <row r="190" spans="1:10" x14ac:dyDescent="0.25">
      <c r="A190" s="106"/>
      <c r="D190" s="284"/>
      <c r="E190" s="263"/>
      <c r="F190" s="91" t="e">
        <f t="shared" si="4"/>
        <v>#DIV/0!</v>
      </c>
      <c r="G190" s="454"/>
      <c r="H190" s="455"/>
    </row>
    <row r="191" spans="1:10" x14ac:dyDescent="0.25">
      <c r="A191" s="106"/>
      <c r="D191" s="284"/>
      <c r="E191" s="263"/>
      <c r="F191" s="91" t="e">
        <f t="shared" si="4"/>
        <v>#DIV/0!</v>
      </c>
      <c r="G191" s="454"/>
      <c r="H191" s="455"/>
    </row>
    <row r="192" spans="1:10" x14ac:dyDescent="0.25">
      <c r="A192" s="106"/>
      <c r="D192" s="284"/>
      <c r="E192" s="263"/>
      <c r="F192" s="91" t="e">
        <f t="shared" si="4"/>
        <v>#DIV/0!</v>
      </c>
      <c r="G192" s="454"/>
      <c r="H192" s="455"/>
    </row>
    <row r="193" spans="1:10" x14ac:dyDescent="0.25">
      <c r="A193" s="106"/>
      <c r="D193" s="284"/>
      <c r="E193" s="263"/>
      <c r="F193" s="91" t="e">
        <f t="shared" si="4"/>
        <v>#DIV/0!</v>
      </c>
      <c r="G193" s="454"/>
      <c r="H193" s="455"/>
      <c r="J193" s="179"/>
    </row>
    <row r="194" spans="1:10" x14ac:dyDescent="0.25">
      <c r="A194" s="106"/>
      <c r="D194" s="291"/>
      <c r="E194" s="279"/>
      <c r="F194" s="91" t="e">
        <f t="shared" si="4"/>
        <v>#DIV/0!</v>
      </c>
      <c r="G194" s="458"/>
      <c r="H194" s="459"/>
    </row>
    <row r="195" spans="1:10" x14ac:dyDescent="0.25">
      <c r="A195" s="106"/>
      <c r="D195" s="164" t="s">
        <v>289</v>
      </c>
      <c r="E195" s="186">
        <f>SUM(E189:E194)</f>
        <v>0</v>
      </c>
      <c r="F195" s="92"/>
      <c r="G195" s="200" t="s">
        <v>287</v>
      </c>
      <c r="H195" s="288"/>
    </row>
    <row r="196" spans="1:10" x14ac:dyDescent="0.25">
      <c r="A196" s="106"/>
      <c r="E196" s="92"/>
      <c r="F196" s="92"/>
      <c r="G196" s="92"/>
      <c r="H196" s="151"/>
    </row>
    <row r="197" spans="1:10" x14ac:dyDescent="0.25">
      <c r="A197" s="106"/>
      <c r="B197" s="44" t="s">
        <v>461</v>
      </c>
      <c r="C197" s="44" t="s">
        <v>463</v>
      </c>
      <c r="E197" s="92"/>
      <c r="F197" s="92"/>
      <c r="G197" s="92"/>
      <c r="H197" s="151"/>
    </row>
    <row r="198" spans="1:10" x14ac:dyDescent="0.25">
      <c r="A198" s="106"/>
      <c r="C198" s="163" t="e">
        <f>IF(H60="Yes", "Complete Analysis", "N/A - Do Not Complete")</f>
        <v>#DIV/0!</v>
      </c>
      <c r="D198" s="292"/>
      <c r="E198" s="262"/>
      <c r="F198" s="91" t="e">
        <f>E198/E200</f>
        <v>#DIV/0!</v>
      </c>
      <c r="G198" s="454"/>
      <c r="H198" s="455"/>
    </row>
    <row r="199" spans="1:10" x14ac:dyDescent="0.25">
      <c r="A199" s="106"/>
      <c r="C199" s="163"/>
      <c r="D199" s="285"/>
      <c r="E199" s="269"/>
      <c r="F199" s="91" t="e">
        <f>E199/E200</f>
        <v>#DIV/0!</v>
      </c>
      <c r="G199" s="458"/>
      <c r="H199" s="459"/>
    </row>
    <row r="200" spans="1:10" x14ac:dyDescent="0.25">
      <c r="A200" s="106"/>
      <c r="C200" s="163"/>
      <c r="D200" s="164" t="s">
        <v>290</v>
      </c>
      <c r="E200" s="168">
        <f>SUM(E198:E199)</f>
        <v>0</v>
      </c>
      <c r="F200" s="91"/>
      <c r="G200" s="166" t="s">
        <v>287</v>
      </c>
      <c r="H200" s="293"/>
    </row>
    <row r="201" spans="1:10" ht="15.75" thickBot="1" x14ac:dyDescent="0.3">
      <c r="A201" s="121"/>
      <c r="B201" s="96"/>
      <c r="C201" s="169"/>
      <c r="D201" s="170"/>
      <c r="E201" s="170"/>
      <c r="F201" s="171"/>
      <c r="G201" s="97"/>
      <c r="H201" s="172"/>
    </row>
    <row r="202" spans="1:10" ht="15.75" thickBot="1" x14ac:dyDescent="0.3">
      <c r="C202" s="163"/>
      <c r="E202" s="140"/>
      <c r="F202" s="92"/>
      <c r="G202" s="92"/>
      <c r="H202" s="92"/>
    </row>
    <row r="203" spans="1:10" ht="16.5" thickBot="1" x14ac:dyDescent="0.3">
      <c r="A203" s="417" t="s">
        <v>414</v>
      </c>
      <c r="B203" s="418"/>
      <c r="C203" s="418"/>
      <c r="D203" s="418"/>
      <c r="E203" s="418"/>
      <c r="F203" s="418"/>
      <c r="G203" s="418"/>
      <c r="H203" s="419"/>
    </row>
    <row r="204" spans="1:10" x14ac:dyDescent="0.25">
      <c r="A204" s="74" t="s">
        <v>116</v>
      </c>
      <c r="B204" s="443" t="s">
        <v>317</v>
      </c>
      <c r="C204" s="443"/>
      <c r="D204" s="443"/>
      <c r="E204" s="443"/>
      <c r="F204" s="443"/>
      <c r="G204" s="443"/>
      <c r="H204" s="444"/>
    </row>
    <row r="205" spans="1:10" x14ac:dyDescent="0.25">
      <c r="A205" s="74"/>
      <c r="B205" s="445"/>
      <c r="C205" s="445"/>
      <c r="D205" s="445"/>
      <c r="E205" s="445"/>
      <c r="F205" s="445"/>
      <c r="G205" s="445"/>
      <c r="H205" s="446"/>
    </row>
    <row r="206" spans="1:10" x14ac:dyDescent="0.25">
      <c r="A206" s="106"/>
      <c r="H206" s="76"/>
    </row>
    <row r="207" spans="1:10" x14ac:dyDescent="0.25">
      <c r="A207" s="74"/>
      <c r="B207" s="50" t="s">
        <v>395</v>
      </c>
      <c r="D207" s="431"/>
      <c r="E207" s="431"/>
      <c r="F207" s="431"/>
      <c r="G207" s="431"/>
      <c r="H207" s="432"/>
    </row>
    <row r="208" spans="1:10" x14ac:dyDescent="0.25">
      <c r="A208" s="74"/>
      <c r="C208" s="78"/>
      <c r="D208" s="78"/>
      <c r="E208" s="78"/>
      <c r="F208" s="78"/>
      <c r="G208" s="78"/>
      <c r="H208" s="79"/>
    </row>
    <row r="209" spans="1:8" x14ac:dyDescent="0.25">
      <c r="A209" s="106"/>
      <c r="E209" s="447" t="s">
        <v>272</v>
      </c>
      <c r="F209" s="447"/>
      <c r="G209" s="447"/>
      <c r="H209" s="448"/>
    </row>
    <row r="210" spans="1:8" x14ac:dyDescent="0.25">
      <c r="A210" s="106"/>
      <c r="E210" s="80" t="s">
        <v>120</v>
      </c>
      <c r="F210" s="80" t="s">
        <v>120</v>
      </c>
      <c r="G210" s="80" t="s">
        <v>120</v>
      </c>
      <c r="H210" s="81" t="s">
        <v>120</v>
      </c>
    </row>
    <row r="211" spans="1:8" x14ac:dyDescent="0.25">
      <c r="A211" s="106"/>
      <c r="B211" s="82" t="s">
        <v>183</v>
      </c>
      <c r="C211" s="83"/>
      <c r="D211" s="84"/>
      <c r="E211" s="83" t="s">
        <v>332</v>
      </c>
      <c r="F211" s="83" t="s">
        <v>130</v>
      </c>
      <c r="G211" s="83" t="s">
        <v>267</v>
      </c>
      <c r="H211" s="135" t="s">
        <v>268</v>
      </c>
    </row>
    <row r="212" spans="1:8" ht="21.95" customHeight="1" x14ac:dyDescent="0.25">
      <c r="A212" s="106"/>
      <c r="B212" s="88" t="s">
        <v>269</v>
      </c>
      <c r="C212" s="80"/>
      <c r="D212" s="80"/>
      <c r="E212" s="80"/>
      <c r="F212" s="80"/>
      <c r="G212" s="80"/>
      <c r="H212" s="81"/>
    </row>
    <row r="213" spans="1:8" x14ac:dyDescent="0.25">
      <c r="A213" s="106"/>
      <c r="B213" s="463"/>
      <c r="C213" s="463"/>
      <c r="D213" s="463"/>
      <c r="E213" s="271"/>
      <c r="F213" s="271"/>
      <c r="G213" s="280"/>
      <c r="H213" s="272"/>
    </row>
    <row r="214" spans="1:8" x14ac:dyDescent="0.25">
      <c r="A214" s="106"/>
      <c r="B214" s="463"/>
      <c r="C214" s="463"/>
      <c r="D214" s="463"/>
      <c r="E214" s="271"/>
      <c r="F214" s="271"/>
      <c r="G214" s="280"/>
      <c r="H214" s="272"/>
    </row>
    <row r="215" spans="1:8" x14ac:dyDescent="0.25">
      <c r="A215" s="106"/>
      <c r="B215" s="430"/>
      <c r="C215" s="430"/>
      <c r="D215" s="430"/>
      <c r="E215" s="273"/>
      <c r="F215" s="273"/>
      <c r="G215" s="280"/>
      <c r="H215" s="272"/>
    </row>
    <row r="216" spans="1:8" x14ac:dyDescent="0.25">
      <c r="A216" s="106"/>
      <c r="B216" s="430"/>
      <c r="C216" s="430"/>
      <c r="D216" s="430"/>
      <c r="E216" s="273"/>
      <c r="F216" s="273"/>
      <c r="G216" s="280"/>
      <c r="H216" s="272"/>
    </row>
    <row r="217" spans="1:8" x14ac:dyDescent="0.25">
      <c r="A217" s="106"/>
      <c r="B217" s="430"/>
      <c r="C217" s="430"/>
      <c r="D217" s="430"/>
      <c r="E217" s="273"/>
      <c r="F217" s="273"/>
      <c r="G217" s="280"/>
      <c r="H217" s="272"/>
    </row>
    <row r="218" spans="1:8" x14ac:dyDescent="0.25">
      <c r="A218" s="106"/>
      <c r="B218" s="430"/>
      <c r="C218" s="430"/>
      <c r="D218" s="430"/>
      <c r="E218" s="273"/>
      <c r="F218" s="273"/>
      <c r="G218" s="280"/>
      <c r="H218" s="272"/>
    </row>
    <row r="219" spans="1:8" x14ac:dyDescent="0.25">
      <c r="A219" s="106"/>
      <c r="B219" s="462" t="s">
        <v>135</v>
      </c>
      <c r="C219" s="462"/>
      <c r="D219" s="462"/>
      <c r="E219" s="273"/>
      <c r="F219" s="273"/>
      <c r="G219" s="273"/>
      <c r="H219" s="274"/>
    </row>
    <row r="220" spans="1:8" x14ac:dyDescent="0.25">
      <c r="A220" s="106"/>
      <c r="B220" s="430"/>
      <c r="C220" s="430"/>
      <c r="D220" s="430"/>
      <c r="E220" s="273"/>
      <c r="F220" s="273"/>
      <c r="G220" s="273"/>
      <c r="H220" s="274"/>
    </row>
    <row r="221" spans="1:8" ht="21.95" customHeight="1" x14ac:dyDescent="0.25">
      <c r="A221" s="106"/>
      <c r="B221" s="88" t="s">
        <v>270</v>
      </c>
      <c r="C221" s="113"/>
      <c r="D221" s="140"/>
      <c r="E221" s="140"/>
      <c r="F221" s="140"/>
      <c r="G221" s="141"/>
      <c r="H221" s="142"/>
    </row>
    <row r="222" spans="1:8" x14ac:dyDescent="0.25">
      <c r="A222" s="106"/>
      <c r="B222" s="430"/>
      <c r="C222" s="430"/>
      <c r="D222" s="430"/>
      <c r="E222" s="273"/>
      <c r="F222" s="273"/>
      <c r="G222" s="273"/>
      <c r="H222" s="274"/>
    </row>
    <row r="223" spans="1:8" x14ac:dyDescent="0.25">
      <c r="A223" s="106"/>
      <c r="B223" s="438"/>
      <c r="C223" s="453"/>
      <c r="D223" s="439"/>
      <c r="E223" s="273"/>
      <c r="F223" s="273"/>
      <c r="G223" s="273"/>
      <c r="H223" s="274"/>
    </row>
    <row r="224" spans="1:8" x14ac:dyDescent="0.25">
      <c r="A224" s="106"/>
      <c r="B224" s="438"/>
      <c r="C224" s="453"/>
      <c r="D224" s="439"/>
      <c r="E224" s="273"/>
      <c r="F224" s="273"/>
      <c r="G224" s="273"/>
      <c r="H224" s="274"/>
    </row>
    <row r="225" spans="1:10" x14ac:dyDescent="0.25">
      <c r="A225" s="106"/>
      <c r="B225" s="438"/>
      <c r="C225" s="453"/>
      <c r="D225" s="439"/>
      <c r="E225" s="273"/>
      <c r="F225" s="273"/>
      <c r="G225" s="273"/>
      <c r="H225" s="274"/>
    </row>
    <row r="226" spans="1:10" x14ac:dyDescent="0.25">
      <c r="A226" s="106"/>
      <c r="B226" s="438"/>
      <c r="C226" s="453"/>
      <c r="D226" s="439"/>
      <c r="E226" s="273"/>
      <c r="F226" s="273"/>
      <c r="G226" s="273"/>
      <c r="H226" s="274"/>
    </row>
    <row r="227" spans="1:10" x14ac:dyDescent="0.25">
      <c r="A227" s="106"/>
      <c r="B227" s="462" t="s">
        <v>135</v>
      </c>
      <c r="C227" s="462"/>
      <c r="D227" s="462"/>
      <c r="E227" s="273"/>
      <c r="F227" s="273"/>
      <c r="G227" s="273"/>
      <c r="H227" s="274"/>
    </row>
    <row r="228" spans="1:10" x14ac:dyDescent="0.25">
      <c r="A228" s="106"/>
      <c r="B228" s="430"/>
      <c r="C228" s="430"/>
      <c r="D228" s="430"/>
      <c r="E228" s="273"/>
      <c r="F228" s="273"/>
      <c r="G228" s="273"/>
      <c r="H228" s="274"/>
    </row>
    <row r="229" spans="1:10" x14ac:dyDescent="0.25">
      <c r="A229" s="106"/>
      <c r="B229" s="119"/>
      <c r="C229" s="119"/>
      <c r="D229" s="119"/>
      <c r="E229" s="120"/>
      <c r="F229" s="120"/>
      <c r="G229" s="120"/>
      <c r="H229" s="173"/>
    </row>
    <row r="230" spans="1:10" x14ac:dyDescent="0.25">
      <c r="A230" s="74" t="s">
        <v>117</v>
      </c>
      <c r="B230" s="118" t="s">
        <v>318</v>
      </c>
      <c r="C230" s="119"/>
      <c r="D230" s="119"/>
      <c r="E230" s="120"/>
      <c r="F230" s="120"/>
      <c r="G230" s="120"/>
      <c r="H230" s="173"/>
      <c r="J230" s="139"/>
    </row>
    <row r="231" spans="1:10" x14ac:dyDescent="0.25">
      <c r="A231" s="106"/>
      <c r="B231" s="428"/>
      <c r="C231" s="428"/>
      <c r="D231" s="428"/>
      <c r="E231" s="428"/>
      <c r="F231" s="428"/>
      <c r="G231" s="428"/>
      <c r="H231" s="429"/>
      <c r="J231" s="139"/>
    </row>
    <row r="232" spans="1:10" x14ac:dyDescent="0.25">
      <c r="A232" s="106"/>
      <c r="B232" s="428"/>
      <c r="C232" s="428"/>
      <c r="D232" s="428"/>
      <c r="E232" s="428"/>
      <c r="F232" s="428"/>
      <c r="G232" s="428"/>
      <c r="H232" s="429"/>
      <c r="J232" s="139"/>
    </row>
    <row r="233" spans="1:10" ht="15.75" thickBot="1" x14ac:dyDescent="0.3">
      <c r="A233" s="121"/>
      <c r="B233" s="174"/>
      <c r="C233" s="175"/>
      <c r="D233" s="175"/>
      <c r="E233" s="175"/>
      <c r="F233" s="175"/>
      <c r="G233" s="175"/>
      <c r="H233" s="176"/>
    </row>
  </sheetData>
  <sheetProtection algorithmName="SHA-512" hashValue="WWoIyqUmzPGfVy8DUzkVdpv0M63j306h+ELVFP0thaq5uK4z3CwcvjaCtGiI2KH76odNgS6DI96E74yZxrXJ8Q==" saltValue="Bv7I92V3F58yCBqcNnjPAQ==" spinCount="100000" sheet="1" objects="1" scenarios="1" insertRows="0"/>
  <mergeCells count="116">
    <mergeCell ref="D33:H35"/>
    <mergeCell ref="G194:H194"/>
    <mergeCell ref="G193:H193"/>
    <mergeCell ref="G192:H192"/>
    <mergeCell ref="G191:H191"/>
    <mergeCell ref="B24:G24"/>
    <mergeCell ref="B25:G25"/>
    <mergeCell ref="G167:H167"/>
    <mergeCell ref="G166:H166"/>
    <mergeCell ref="G176:H176"/>
    <mergeCell ref="G175:H175"/>
    <mergeCell ref="G174:H174"/>
    <mergeCell ref="G173:H173"/>
    <mergeCell ref="G185:H185"/>
    <mergeCell ref="G184:H184"/>
    <mergeCell ref="G183:H183"/>
    <mergeCell ref="G182:H182"/>
    <mergeCell ref="B74:C74"/>
    <mergeCell ref="B75:C75"/>
    <mergeCell ref="B117:C117"/>
    <mergeCell ref="B116:C116"/>
    <mergeCell ref="B115:C115"/>
    <mergeCell ref="B114:C114"/>
    <mergeCell ref="B95:C9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B231:H232"/>
    <mergeCell ref="G199:H199"/>
    <mergeCell ref="G198:H198"/>
    <mergeCell ref="G171:H171"/>
    <mergeCell ref="G172:H172"/>
    <mergeCell ref="G180:H180"/>
    <mergeCell ref="G181:H181"/>
    <mergeCell ref="B218:D218"/>
    <mergeCell ref="A203:H203"/>
    <mergeCell ref="B204:H205"/>
    <mergeCell ref="D207:H207"/>
    <mergeCell ref="E209:H209"/>
    <mergeCell ref="B213:D213"/>
    <mergeCell ref="B214:D214"/>
    <mergeCell ref="B215:D215"/>
    <mergeCell ref="B216:D216"/>
    <mergeCell ref="B217:D217"/>
    <mergeCell ref="B228:D228"/>
    <mergeCell ref="B222:D222"/>
    <mergeCell ref="B227:D227"/>
    <mergeCell ref="B219:D219"/>
    <mergeCell ref="B220:D220"/>
    <mergeCell ref="B226:D226"/>
    <mergeCell ref="B225:D225"/>
    <mergeCell ref="B224:D224"/>
    <mergeCell ref="B223:D22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89:H189"/>
    <mergeCell ref="G190:H190"/>
    <mergeCell ref="G165:H165"/>
    <mergeCell ref="G146:H146"/>
    <mergeCell ref="B135:H139"/>
    <mergeCell ref="D141:H141"/>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s>
  <conditionalFormatting sqref="A41">
    <cfRule type="expression" dxfId="91" priority="5">
      <formula>$F$17="no"</formula>
    </cfRule>
  </conditionalFormatting>
  <conditionalFormatting sqref="A28:H32 A33:D33 A34:C35 A36:H165 A166:G167 A168:H172 A173:G176 A177:H181 A182:G185 A186:H190 A191:G194 A195:H233">
    <cfRule type="expression" dxfId="90" priority="1">
      <formula>AND($F$11="no",$F$13="no",$F$15="no",$F$20="no")</formula>
    </cfRule>
  </conditionalFormatting>
  <conditionalFormatting sqref="A62:H64 A65:B68 D65:H68 A69:H71 A72:B75 D72:H75 A76:H85 A86:B88 D86:H88 A89:H92 A93:B96 D93:H96 A97:H106 A107:B109 D107:H109 A110:H113 A114:B117 D114:H117 A118:H124 A170:H172 A173:G176 A177:H181 A182:G185 A186:H190 A191:G194 A195:H195">
    <cfRule type="expression" dxfId="89" priority="6">
      <formula>$F$17="no"</formula>
    </cfRule>
  </conditionalFormatting>
  <conditionalFormatting sqref="B170:B175">
    <cfRule type="expression" dxfId="88" priority="13">
      <formula>$F$15="no"</formula>
    </cfRule>
  </conditionalFormatting>
  <conditionalFormatting sqref="B178:B185">
    <cfRule type="expression" dxfId="87" priority="17">
      <formula>$F$15="no"</formula>
    </cfRule>
  </conditionalFormatting>
  <conditionalFormatting sqref="B194:B195">
    <cfRule type="expression" dxfId="86" priority="18">
      <formula>$F$15="no"</formula>
    </cfRule>
  </conditionalFormatting>
  <conditionalFormatting sqref="B163:H165">
    <cfRule type="expression" dxfId="85" priority="33">
      <formula>$F$15="no"</formula>
    </cfRule>
  </conditionalFormatting>
  <conditionalFormatting sqref="B188:H190">
    <cfRule type="expression" dxfId="84" priority="14">
      <formula>$F$15="no"</formula>
    </cfRule>
  </conditionalFormatting>
  <conditionalFormatting sqref="C163">
    <cfRule type="expression" dxfId="83" priority="4">
      <formula>$F$17="no"</formula>
    </cfRule>
  </conditionalFormatting>
  <conditionalFormatting sqref="C197">
    <cfRule type="expression" dxfId="82" priority="3">
      <formula>$F$17="no"</formula>
    </cfRule>
  </conditionalFormatting>
  <conditionalFormatting sqref="C180:D184">
    <cfRule type="expression" dxfId="81" priority="2">
      <formula>$F$15="no"</formula>
    </cfRule>
  </conditionalFormatting>
  <conditionalFormatting sqref="C179:H179">
    <cfRule type="expression" dxfId="80" priority="31">
      <formula>$F$15="no"</formula>
    </cfRule>
  </conditionalFormatting>
  <conditionalFormatting sqref="C195:H195">
    <cfRule type="expression" dxfId="79" priority="12">
      <formula>$F$15="no"</formula>
    </cfRule>
  </conditionalFormatting>
  <conditionalFormatting sqref="E43:E48 E50:E56 E58:E61 E64:E69 E71:E77 E92:E98 E113:E119 B145:H152 E222:E228">
    <cfRule type="expression" dxfId="78" priority="78">
      <formula>$F$11="no"</formula>
    </cfRule>
  </conditionalFormatting>
  <conditionalFormatting sqref="E79:E82">
    <cfRule type="expression" dxfId="77" priority="70">
      <formula>$F$11="no"</formula>
    </cfRule>
  </conditionalFormatting>
  <conditionalFormatting sqref="E85:E90">
    <cfRule type="expression" dxfId="76" priority="66">
      <formula>$F$11="no"</formula>
    </cfRule>
  </conditionalFormatting>
  <conditionalFormatting sqref="E100:E103">
    <cfRule type="expression" dxfId="75" priority="62">
      <formula>$F$11="no"</formula>
    </cfRule>
  </conditionalFormatting>
  <conditionalFormatting sqref="E106:E111">
    <cfRule type="expression" dxfId="74" priority="50">
      <formula>$F$11="no"</formula>
    </cfRule>
  </conditionalFormatting>
  <conditionalFormatting sqref="E121:E124">
    <cfRule type="expression" dxfId="73" priority="42">
      <formula>$F$11="no"</formula>
    </cfRule>
  </conditionalFormatting>
  <conditionalFormatting sqref="E213:E220">
    <cfRule type="expression" dxfId="72" priority="74">
      <formula>$F$11="no"</formula>
    </cfRule>
  </conditionalFormatting>
  <conditionalFormatting sqref="F43:F48 F50:F56 F58:F61 F64:F69 F71:F77 F92:F98 F113:F119 B154:H161 F222:F228">
    <cfRule type="expression" dxfId="71" priority="77">
      <formula>$F$13="no"</formula>
    </cfRule>
  </conditionalFormatting>
  <conditionalFormatting sqref="F79:F82">
    <cfRule type="expression" dxfId="70" priority="69">
      <formula>$F$13="no"</formula>
    </cfRule>
  </conditionalFormatting>
  <conditionalFormatting sqref="F85:F90">
    <cfRule type="expression" dxfId="69" priority="65">
      <formula>$F$13="no"</formula>
    </cfRule>
  </conditionalFormatting>
  <conditionalFormatting sqref="F100:F103">
    <cfRule type="expression" dxfId="68" priority="61">
      <formula>$F$13="no"</formula>
    </cfRule>
  </conditionalFormatting>
  <conditionalFormatting sqref="F106:F111">
    <cfRule type="expression" dxfId="67" priority="49">
      <formula>$F$13="no"</formula>
    </cfRule>
  </conditionalFormatting>
  <conditionalFormatting sqref="F121:F124">
    <cfRule type="expression" dxfId="66" priority="41">
      <formula>$F$13="no"</formula>
    </cfRule>
  </conditionalFormatting>
  <conditionalFormatting sqref="F213:F220">
    <cfRule type="expression" dxfId="65" priority="73">
      <formula>$F$13="no"</formula>
    </cfRule>
  </conditionalFormatting>
  <conditionalFormatting sqref="G43:G48 G50:G56 G58:G61 G64:G69 G71:G77 G92:G98 G113:G119 B166:G167 B168:H168 C170:H172 C173:G176 C177:H177 E180:H181 E182:G184 C185:G185 C186:H186 B191:G193 C194:G194 G222:G228">
    <cfRule type="expression" dxfId="64" priority="76">
      <formula>$F$15="no"</formula>
    </cfRule>
  </conditionalFormatting>
  <conditionalFormatting sqref="G79:G82">
    <cfRule type="expression" dxfId="63" priority="68">
      <formula>$F$15="no"</formula>
    </cfRule>
  </conditionalFormatting>
  <conditionalFormatting sqref="G85:G90">
    <cfRule type="expression" dxfId="62" priority="64">
      <formula>$F$15="no"</formula>
    </cfRule>
  </conditionalFormatting>
  <conditionalFormatting sqref="G100:G103">
    <cfRule type="expression" dxfId="61" priority="60">
      <formula>$F$15="no"</formula>
    </cfRule>
  </conditionalFormatting>
  <conditionalFormatting sqref="G106:G111">
    <cfRule type="expression" dxfId="60" priority="48">
      <formula>$F$15="no"</formula>
    </cfRule>
  </conditionalFormatting>
  <conditionalFormatting sqref="G121:G124">
    <cfRule type="expression" dxfId="59" priority="40">
      <formula>$F$15="no"</formula>
    </cfRule>
  </conditionalFormatting>
  <conditionalFormatting sqref="G213:G220">
    <cfRule type="expression" dxfId="58" priority="72">
      <formula>$F$15="no"</formula>
    </cfRule>
  </conditionalFormatting>
  <conditionalFormatting sqref="H43:H48 H50:H56 H58:H61 H64:H69 H71:H77 H79:H82 H85:H90 H92:H98 H100:H103 H106:H111 H113:H119 H121:H124 B197:H200 H213:H220 H222:H228">
    <cfRule type="expression" dxfId="57"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65"/>
  <sheetViews>
    <sheetView showGridLines="0" zoomScaleNormal="100" workbookViewId="0">
      <pane ySplit="7" topLeftCell="A8" activePane="bottomLeft" state="frozen"/>
      <selection pane="bottomLeft" activeCell="B23" sqref="B23:H23"/>
    </sheetView>
  </sheetViews>
  <sheetFormatPr defaultColWidth="9.140625" defaultRowHeight="15" x14ac:dyDescent="0.25"/>
  <cols>
    <col min="1" max="1" width="3" style="44" customWidth="1"/>
    <col min="2" max="2" width="12.5703125" style="44" customWidth="1"/>
    <col min="3" max="3" width="46.85546875" style="44" customWidth="1"/>
    <col min="4" max="4" width="14.85546875" style="44" customWidth="1"/>
    <col min="5" max="8" width="18.28515625" style="44" customWidth="1"/>
    <col min="9" max="16384" width="9.140625" style="44"/>
  </cols>
  <sheetData>
    <row r="1" spans="1:9" ht="18.75" customHeight="1" x14ac:dyDescent="0.3">
      <c r="A1" s="43" t="str">
        <f>'Cover and Instructions'!A1</f>
        <v>Georgia State Health Benefit Plan MHPAEA Parity</v>
      </c>
      <c r="H1" s="45" t="s">
        <v>525</v>
      </c>
    </row>
    <row r="2" spans="1:9" ht="26.25" x14ac:dyDescent="0.4">
      <c r="A2" s="46" t="s">
        <v>16</v>
      </c>
    </row>
    <row r="3" spans="1:9" ht="21" x14ac:dyDescent="0.35">
      <c r="A3" s="48" t="s">
        <v>341</v>
      </c>
    </row>
    <row r="5" spans="1:9" x14ac:dyDescent="0.25">
      <c r="A5" s="50" t="s">
        <v>0</v>
      </c>
      <c r="C5" s="51" t="str">
        <f>'Cover and Instructions'!$D$4</f>
        <v>Anthem</v>
      </c>
      <c r="D5" s="51"/>
      <c r="E5" s="51"/>
      <c r="F5" s="51"/>
      <c r="G5" s="51"/>
      <c r="H5" s="51"/>
    </row>
    <row r="6" spans="1:9" x14ac:dyDescent="0.25">
      <c r="A6" s="50" t="s">
        <v>473</v>
      </c>
      <c r="C6" s="51" t="str">
        <f>'Cover and Instructions'!D5</f>
        <v>Anthem SILVER</v>
      </c>
      <c r="D6" s="51"/>
      <c r="E6" s="51"/>
      <c r="F6" s="51"/>
      <c r="G6" s="51"/>
      <c r="H6" s="51"/>
    </row>
    <row r="7" spans="1:9" ht="15.75" thickBot="1" x14ac:dyDescent="0.3"/>
    <row r="8" spans="1:9" x14ac:dyDescent="0.25">
      <c r="A8" s="53" t="s">
        <v>357</v>
      </c>
      <c r="B8" s="54"/>
      <c r="C8" s="54"/>
      <c r="D8" s="54"/>
      <c r="E8" s="54"/>
      <c r="F8" s="54"/>
      <c r="G8" s="54"/>
      <c r="H8" s="55"/>
    </row>
    <row r="9" spans="1:9" ht="15" customHeight="1" x14ac:dyDescent="0.25">
      <c r="A9" s="56" t="s">
        <v>356</v>
      </c>
      <c r="B9" s="57"/>
      <c r="C9" s="57"/>
      <c r="D9" s="57"/>
      <c r="E9" s="57"/>
      <c r="F9" s="57"/>
      <c r="G9" s="57"/>
      <c r="H9" s="58"/>
    </row>
    <row r="10" spans="1:9" x14ac:dyDescent="0.25">
      <c r="A10" s="59"/>
      <c r="B10" s="60"/>
      <c r="C10" s="60"/>
      <c r="D10" s="60"/>
      <c r="E10" s="60"/>
      <c r="F10" s="60"/>
      <c r="G10" s="60"/>
      <c r="H10" s="61"/>
    </row>
    <row r="11" spans="1:9" x14ac:dyDescent="0.25">
      <c r="A11" s="62" t="s">
        <v>352</v>
      </c>
      <c r="B11" s="63" t="s">
        <v>398</v>
      </c>
      <c r="C11" s="60"/>
      <c r="D11" s="60"/>
      <c r="E11" s="60"/>
      <c r="F11" s="129" t="s">
        <v>354</v>
      </c>
      <c r="G11" s="65" t="str">
        <f>IF(F11="yes","  Complete Section 1 and Section 2","")</f>
        <v/>
      </c>
      <c r="H11" s="61"/>
      <c r="I11" s="66"/>
    </row>
    <row r="12" spans="1:9" ht="6" customHeight="1" x14ac:dyDescent="0.25">
      <c r="A12" s="62"/>
      <c r="B12" s="63"/>
      <c r="C12" s="60"/>
      <c r="D12" s="60"/>
      <c r="E12" s="60"/>
      <c r="F12" s="60"/>
      <c r="G12" s="65"/>
      <c r="H12" s="61"/>
    </row>
    <row r="13" spans="1:9" x14ac:dyDescent="0.25">
      <c r="A13" s="62" t="s">
        <v>355</v>
      </c>
      <c r="B13" s="63" t="s">
        <v>397</v>
      </c>
      <c r="C13" s="60"/>
      <c r="D13" s="60"/>
      <c r="E13" s="60"/>
      <c r="F13" s="129" t="s">
        <v>354</v>
      </c>
      <c r="G13" s="65" t="str">
        <f>IF(F13="yes","  Complete Section 1 and Section 2","")</f>
        <v/>
      </c>
      <c r="H13" s="61"/>
    </row>
    <row r="14" spans="1:9" ht="6" customHeight="1" x14ac:dyDescent="0.25">
      <c r="A14" s="62"/>
      <c r="B14" s="63"/>
      <c r="C14" s="60"/>
      <c r="D14" s="60"/>
      <c r="E14" s="60"/>
      <c r="F14" s="60"/>
      <c r="G14" s="65"/>
      <c r="H14" s="61"/>
    </row>
    <row r="15" spans="1:9" x14ac:dyDescent="0.25">
      <c r="A15" s="62" t="s">
        <v>360</v>
      </c>
      <c r="B15" s="63" t="s">
        <v>396</v>
      </c>
      <c r="C15" s="60"/>
      <c r="D15" s="60"/>
      <c r="E15" s="60"/>
      <c r="F15" s="64" t="s">
        <v>354</v>
      </c>
      <c r="G15" s="65" t="str">
        <f>IF(F15="yes","  Complete Section 1 and Section 2","")</f>
        <v/>
      </c>
      <c r="H15" s="61"/>
    </row>
    <row r="16" spans="1:9" ht="6" customHeight="1" x14ac:dyDescent="0.25">
      <c r="A16" s="62"/>
      <c r="B16" s="63"/>
      <c r="C16" s="60"/>
      <c r="D16" s="60"/>
      <c r="E16" s="60"/>
      <c r="F16" s="60"/>
      <c r="G16" s="65"/>
      <c r="H16" s="61"/>
    </row>
    <row r="17" spans="1:8" x14ac:dyDescent="0.25">
      <c r="A17" s="62" t="s">
        <v>361</v>
      </c>
      <c r="B17" s="63" t="s">
        <v>382</v>
      </c>
      <c r="C17" s="60"/>
      <c r="D17" s="60"/>
      <c r="E17" s="60"/>
      <c r="F17" s="64" t="s">
        <v>354</v>
      </c>
      <c r="G17" s="65" t="str">
        <f>IF(F17="yes","  Complete Section 1 and Section 2","")</f>
        <v/>
      </c>
      <c r="H17" s="61"/>
    </row>
    <row r="18" spans="1:8" ht="7.5" customHeight="1" x14ac:dyDescent="0.25">
      <c r="A18" s="62"/>
      <c r="B18" s="63"/>
      <c r="C18" s="60"/>
      <c r="D18" s="60"/>
      <c r="E18" s="60"/>
      <c r="F18" s="60"/>
      <c r="G18" s="67"/>
      <c r="H18" s="61"/>
    </row>
    <row r="19" spans="1:8" x14ac:dyDescent="0.25">
      <c r="A19" s="62" t="s">
        <v>460</v>
      </c>
      <c r="B19" s="475" t="s">
        <v>527</v>
      </c>
      <c r="C19" s="475"/>
      <c r="D19" s="475"/>
      <c r="E19" s="475"/>
      <c r="F19" s="475"/>
      <c r="G19" s="475"/>
      <c r="H19" s="476"/>
    </row>
    <row r="20" spans="1:8" x14ac:dyDescent="0.25">
      <c r="A20" s="201"/>
      <c r="B20" s="475"/>
      <c r="C20" s="475"/>
      <c r="D20" s="475"/>
      <c r="E20" s="475"/>
      <c r="F20" s="475"/>
      <c r="G20" s="475"/>
      <c r="H20" s="476"/>
    </row>
    <row r="21" spans="1:8" x14ac:dyDescent="0.25">
      <c r="A21" s="201"/>
      <c r="B21" s="475"/>
      <c r="C21" s="475"/>
      <c r="D21" s="475"/>
      <c r="E21" s="475"/>
      <c r="F21" s="475"/>
      <c r="G21" s="475"/>
      <c r="H21" s="476"/>
    </row>
    <row r="22" spans="1:8" x14ac:dyDescent="0.25">
      <c r="A22" s="201"/>
      <c r="B22" s="475"/>
      <c r="C22" s="475"/>
      <c r="D22" s="475"/>
      <c r="E22" s="475"/>
      <c r="F22" s="475"/>
      <c r="G22" s="475"/>
      <c r="H22" s="476"/>
    </row>
    <row r="23" spans="1:8" x14ac:dyDescent="0.25">
      <c r="A23" s="62"/>
      <c r="B23" s="449" t="s">
        <v>635</v>
      </c>
      <c r="C23" s="477"/>
      <c r="D23" s="477"/>
      <c r="E23" s="477"/>
      <c r="F23" s="477"/>
      <c r="G23" s="477"/>
      <c r="H23" s="478"/>
    </row>
    <row r="24" spans="1:8" x14ac:dyDescent="0.25">
      <c r="A24" s="62"/>
      <c r="B24" s="479"/>
      <c r="C24" s="479"/>
      <c r="D24" s="479"/>
      <c r="E24" s="479"/>
      <c r="F24" s="479"/>
      <c r="G24" s="479"/>
      <c r="H24" s="480"/>
    </row>
    <row r="25" spans="1:8" ht="15.75" thickBot="1" x14ac:dyDescent="0.3">
      <c r="A25" s="68"/>
      <c r="B25" s="69"/>
      <c r="C25" s="70"/>
      <c r="D25" s="70"/>
      <c r="E25" s="70"/>
      <c r="F25" s="70"/>
      <c r="G25" s="71"/>
      <c r="H25" s="73"/>
    </row>
    <row r="26" spans="1:8" ht="15.75" thickBot="1" x14ac:dyDescent="0.3"/>
    <row r="27" spans="1:8" ht="16.5" thickBot="1" x14ac:dyDescent="0.3">
      <c r="A27" s="417" t="s">
        <v>380</v>
      </c>
      <c r="B27" s="418"/>
      <c r="C27" s="418"/>
      <c r="D27" s="418"/>
      <c r="E27" s="418"/>
      <c r="F27" s="418"/>
      <c r="G27" s="418"/>
      <c r="H27" s="419"/>
    </row>
    <row r="28" spans="1:8" x14ac:dyDescent="0.25">
      <c r="A28" s="74" t="s">
        <v>112</v>
      </c>
      <c r="B28" s="443" t="s">
        <v>342</v>
      </c>
      <c r="C28" s="443"/>
      <c r="D28" s="443"/>
      <c r="E28" s="443"/>
      <c r="F28" s="443"/>
      <c r="G28" s="443"/>
      <c r="H28" s="444"/>
    </row>
    <row r="29" spans="1:8" x14ac:dyDescent="0.25">
      <c r="A29" s="74"/>
      <c r="B29" s="445"/>
      <c r="C29" s="445"/>
      <c r="D29" s="445"/>
      <c r="E29" s="445"/>
      <c r="F29" s="445"/>
      <c r="G29" s="445"/>
      <c r="H29" s="446"/>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1"/>
      <c r="E32" s="431"/>
      <c r="F32" s="431"/>
      <c r="G32" s="431"/>
      <c r="H32" s="432"/>
    </row>
    <row r="33" spans="1:10" x14ac:dyDescent="0.25">
      <c r="A33" s="74"/>
      <c r="C33" s="78"/>
      <c r="D33" s="78"/>
      <c r="E33" s="78"/>
      <c r="F33" s="78"/>
      <c r="G33" s="78"/>
      <c r="H33" s="79"/>
    </row>
    <row r="34" spans="1:10" ht="15" customHeight="1" x14ac:dyDescent="0.25">
      <c r="A34" s="106"/>
      <c r="B34" s="78"/>
      <c r="C34" s="78"/>
      <c r="D34" s="78"/>
      <c r="E34" s="447" t="s">
        <v>340</v>
      </c>
      <c r="F34" s="447"/>
      <c r="G34" s="447"/>
      <c r="H34" s="448"/>
    </row>
    <row r="35" spans="1:10" x14ac:dyDescent="0.25">
      <c r="A35" s="106"/>
      <c r="E35" s="78" t="s">
        <v>293</v>
      </c>
      <c r="F35" s="78" t="s">
        <v>293</v>
      </c>
      <c r="G35" s="78" t="s">
        <v>293</v>
      </c>
      <c r="H35" s="79" t="s">
        <v>293</v>
      </c>
      <c r="J35" s="78"/>
    </row>
    <row r="36" spans="1:10" x14ac:dyDescent="0.25">
      <c r="A36" s="106"/>
      <c r="B36" s="80"/>
      <c r="C36" s="80"/>
      <c r="D36" s="80" t="s">
        <v>141</v>
      </c>
      <c r="E36" s="80" t="s">
        <v>239</v>
      </c>
      <c r="F36" s="80" t="s">
        <v>294</v>
      </c>
      <c r="G36" s="80" t="s">
        <v>295</v>
      </c>
      <c r="H36" s="81" t="s">
        <v>296</v>
      </c>
      <c r="J36" s="80"/>
    </row>
    <row r="37" spans="1:10" x14ac:dyDescent="0.25">
      <c r="A37" s="106"/>
      <c r="B37" s="82" t="s">
        <v>172</v>
      </c>
      <c r="C37" s="83"/>
      <c r="D37" s="83" t="s">
        <v>140</v>
      </c>
      <c r="E37" s="83" t="s">
        <v>177</v>
      </c>
      <c r="F37" s="83" t="s">
        <v>241</v>
      </c>
      <c r="G37" s="83" t="s">
        <v>240</v>
      </c>
      <c r="H37" s="135" t="s">
        <v>297</v>
      </c>
      <c r="J37" s="80"/>
    </row>
    <row r="38" spans="1:10" ht="21.95" customHeight="1" x14ac:dyDescent="0.25">
      <c r="A38" s="106"/>
      <c r="B38" s="88" t="s">
        <v>269</v>
      </c>
      <c r="C38" s="80"/>
      <c r="D38" s="80"/>
      <c r="E38" s="80"/>
      <c r="F38" s="80"/>
      <c r="G38" s="80"/>
      <c r="H38" s="81"/>
    </row>
    <row r="39" spans="1:10" ht="15" customHeight="1" x14ac:dyDescent="0.25">
      <c r="A39" s="106"/>
      <c r="B39" s="430"/>
      <c r="C39" s="430"/>
      <c r="D39" s="263"/>
      <c r="E39" s="263"/>
      <c r="F39" s="263"/>
      <c r="G39" s="266"/>
      <c r="H39" s="267"/>
    </row>
    <row r="40" spans="1:10" x14ac:dyDescent="0.25">
      <c r="A40" s="106"/>
      <c r="B40" s="430"/>
      <c r="C40" s="430"/>
      <c r="D40" s="263"/>
      <c r="E40" s="263"/>
      <c r="F40" s="263"/>
      <c r="G40" s="266"/>
      <c r="H40" s="267"/>
    </row>
    <row r="41" spans="1:10" x14ac:dyDescent="0.25">
      <c r="A41" s="106"/>
      <c r="B41" s="430"/>
      <c r="C41" s="430"/>
      <c r="D41" s="263"/>
      <c r="E41" s="263"/>
      <c r="F41" s="263"/>
      <c r="G41" s="266"/>
      <c r="H41" s="267"/>
    </row>
    <row r="42" spans="1:10" x14ac:dyDescent="0.25">
      <c r="A42" s="106"/>
      <c r="B42" s="430"/>
      <c r="C42" s="430"/>
      <c r="D42" s="263"/>
      <c r="E42" s="263"/>
      <c r="F42" s="263"/>
      <c r="G42" s="266"/>
      <c r="H42" s="267"/>
    </row>
    <row r="43" spans="1:10" x14ac:dyDescent="0.25">
      <c r="A43" s="106"/>
      <c r="B43" s="430"/>
      <c r="C43" s="430"/>
      <c r="D43" s="263"/>
      <c r="E43" s="263"/>
      <c r="F43" s="263"/>
      <c r="G43" s="266"/>
      <c r="H43" s="267"/>
    </row>
    <row r="44" spans="1:10" x14ac:dyDescent="0.25">
      <c r="A44" s="106"/>
      <c r="B44" s="430"/>
      <c r="C44" s="430"/>
      <c r="D44" s="263"/>
      <c r="E44" s="263"/>
      <c r="F44" s="263"/>
      <c r="G44" s="266"/>
      <c r="H44" s="267"/>
    </row>
    <row r="45" spans="1:10" x14ac:dyDescent="0.25">
      <c r="A45" s="106"/>
      <c r="B45" s="430"/>
      <c r="C45" s="430"/>
      <c r="D45" s="263"/>
      <c r="E45" s="263"/>
      <c r="F45" s="263"/>
      <c r="G45" s="266"/>
      <c r="H45" s="267"/>
    </row>
    <row r="46" spans="1:10" x14ac:dyDescent="0.25">
      <c r="A46" s="106"/>
      <c r="B46" s="430"/>
      <c r="C46" s="430"/>
      <c r="D46" s="263"/>
      <c r="E46" s="263"/>
      <c r="F46" s="263"/>
      <c r="G46" s="266"/>
      <c r="H46" s="267"/>
    </row>
    <row r="47" spans="1:10" x14ac:dyDescent="0.25">
      <c r="A47" s="106"/>
      <c r="B47" s="430"/>
      <c r="C47" s="430"/>
      <c r="D47" s="263"/>
      <c r="E47" s="263"/>
      <c r="F47" s="263"/>
      <c r="G47" s="266"/>
      <c r="H47" s="267"/>
    </row>
    <row r="48" spans="1:10" x14ac:dyDescent="0.25">
      <c r="A48" s="106"/>
      <c r="B48" s="430"/>
      <c r="C48" s="430"/>
      <c r="D48" s="263"/>
      <c r="E48" s="263"/>
      <c r="F48" s="263"/>
      <c r="G48" s="266"/>
      <c r="H48" s="267"/>
    </row>
    <row r="49" spans="1:8" x14ac:dyDescent="0.25">
      <c r="A49" s="106"/>
      <c r="B49" s="462" t="s">
        <v>135</v>
      </c>
      <c r="C49" s="462"/>
      <c r="D49" s="263"/>
      <c r="E49" s="263"/>
      <c r="F49" s="263"/>
      <c r="G49" s="266"/>
      <c r="H49" s="267"/>
    </row>
    <row r="50" spans="1:8" x14ac:dyDescent="0.25">
      <c r="A50" s="106"/>
      <c r="B50" s="430"/>
      <c r="C50" s="430"/>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30"/>
      <c r="C52" s="430"/>
      <c r="D52" s="263"/>
      <c r="E52" s="263"/>
      <c r="F52" s="263"/>
      <c r="G52" s="266"/>
      <c r="H52" s="267"/>
    </row>
    <row r="53" spans="1:8" x14ac:dyDescent="0.25">
      <c r="A53" s="106"/>
      <c r="B53" s="430"/>
      <c r="C53" s="430"/>
      <c r="D53" s="263"/>
      <c r="E53" s="263"/>
      <c r="F53" s="263"/>
      <c r="G53" s="266"/>
      <c r="H53" s="267"/>
    </row>
    <row r="54" spans="1:8" x14ac:dyDescent="0.25">
      <c r="A54" s="106"/>
      <c r="B54" s="430"/>
      <c r="C54" s="430"/>
      <c r="D54" s="263"/>
      <c r="E54" s="263"/>
      <c r="F54" s="263"/>
      <c r="G54" s="266"/>
      <c r="H54" s="267"/>
    </row>
    <row r="55" spans="1:8" x14ac:dyDescent="0.25">
      <c r="A55" s="106"/>
      <c r="B55" s="430"/>
      <c r="C55" s="430"/>
      <c r="D55" s="263"/>
      <c r="E55" s="263"/>
      <c r="F55" s="263"/>
      <c r="G55" s="266"/>
      <c r="H55" s="267"/>
    </row>
    <row r="56" spans="1:8" x14ac:dyDescent="0.25">
      <c r="A56" s="106"/>
      <c r="B56" s="430"/>
      <c r="C56" s="430"/>
      <c r="D56" s="263"/>
      <c r="E56" s="263"/>
      <c r="F56" s="263"/>
      <c r="G56" s="266"/>
      <c r="H56" s="267"/>
    </row>
    <row r="57" spans="1:8" x14ac:dyDescent="0.25">
      <c r="A57" s="106"/>
      <c r="B57" s="430"/>
      <c r="C57" s="430"/>
      <c r="D57" s="263"/>
      <c r="E57" s="263"/>
      <c r="F57" s="263"/>
      <c r="G57" s="266"/>
      <c r="H57" s="267"/>
    </row>
    <row r="58" spans="1:8" x14ac:dyDescent="0.25">
      <c r="A58" s="106"/>
      <c r="B58" s="430"/>
      <c r="C58" s="430"/>
      <c r="D58" s="263"/>
      <c r="E58" s="263"/>
      <c r="F58" s="263"/>
      <c r="G58" s="266"/>
      <c r="H58" s="267"/>
    </row>
    <row r="59" spans="1:8" x14ac:dyDescent="0.25">
      <c r="A59" s="106"/>
      <c r="B59" s="430"/>
      <c r="C59" s="430"/>
      <c r="D59" s="263"/>
      <c r="E59" s="263"/>
      <c r="F59" s="263"/>
      <c r="G59" s="266"/>
      <c r="H59" s="267"/>
    </row>
    <row r="60" spans="1:8" x14ac:dyDescent="0.25">
      <c r="A60" s="106"/>
      <c r="B60" s="430"/>
      <c r="C60" s="430"/>
      <c r="D60" s="263"/>
      <c r="E60" s="263"/>
      <c r="F60" s="263"/>
      <c r="G60" s="266"/>
      <c r="H60" s="267"/>
    </row>
    <row r="61" spans="1:8" x14ac:dyDescent="0.25">
      <c r="A61" s="106"/>
      <c r="B61" s="430"/>
      <c r="C61" s="430"/>
      <c r="D61" s="263"/>
      <c r="E61" s="263"/>
      <c r="F61" s="263"/>
      <c r="G61" s="266"/>
      <c r="H61" s="267"/>
    </row>
    <row r="62" spans="1:8" x14ac:dyDescent="0.25">
      <c r="A62" s="106"/>
      <c r="B62" s="462" t="s">
        <v>135</v>
      </c>
      <c r="C62" s="462"/>
      <c r="D62" s="263"/>
      <c r="E62" s="263"/>
      <c r="F62" s="263"/>
      <c r="G62" s="266"/>
      <c r="H62" s="267"/>
    </row>
    <row r="63" spans="1:8" x14ac:dyDescent="0.25">
      <c r="A63" s="106"/>
      <c r="B63" s="430"/>
      <c r="C63" s="430"/>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5" t="s">
        <v>349</v>
      </c>
      <c r="C75" s="445"/>
      <c r="D75" s="445"/>
      <c r="E75" s="445"/>
      <c r="F75" s="445"/>
      <c r="G75" s="445"/>
      <c r="H75" s="446"/>
    </row>
    <row r="76" spans="1:8" x14ac:dyDescent="0.25">
      <c r="A76" s="74"/>
      <c r="B76" s="445"/>
      <c r="C76" s="445"/>
      <c r="D76" s="445"/>
      <c r="E76" s="445"/>
      <c r="F76" s="445"/>
      <c r="G76" s="445"/>
      <c r="H76" s="446"/>
    </row>
    <row r="77" spans="1:8" x14ac:dyDescent="0.25">
      <c r="A77" s="74"/>
      <c r="E77" s="92"/>
      <c r="F77" s="92"/>
      <c r="G77" s="92"/>
      <c r="H77" s="151"/>
    </row>
    <row r="78" spans="1:8" x14ac:dyDescent="0.25">
      <c r="A78" s="74"/>
      <c r="B78" s="445" t="s">
        <v>346</v>
      </c>
      <c r="C78" s="445"/>
      <c r="D78" s="445"/>
      <c r="E78" s="445"/>
      <c r="F78" s="445"/>
      <c r="G78" s="445"/>
      <c r="H78" s="446"/>
    </row>
    <row r="79" spans="1:8" x14ac:dyDescent="0.25">
      <c r="A79" s="74"/>
      <c r="B79" s="445"/>
      <c r="C79" s="445"/>
      <c r="D79" s="445"/>
      <c r="E79" s="445"/>
      <c r="F79" s="445"/>
      <c r="G79" s="445"/>
      <c r="H79" s="446"/>
    </row>
    <row r="80" spans="1:8" x14ac:dyDescent="0.25">
      <c r="A80" s="74"/>
      <c r="B80" s="445"/>
      <c r="C80" s="445"/>
      <c r="D80" s="445"/>
      <c r="E80" s="445"/>
      <c r="F80" s="445"/>
      <c r="G80" s="445"/>
      <c r="H80" s="446"/>
    </row>
    <row r="81" spans="1:8" x14ac:dyDescent="0.25">
      <c r="A81" s="74"/>
      <c r="B81" s="445"/>
      <c r="C81" s="445"/>
      <c r="D81" s="445"/>
      <c r="E81" s="445"/>
      <c r="F81" s="445"/>
      <c r="G81" s="445"/>
      <c r="H81" s="446"/>
    </row>
    <row r="82" spans="1:8" x14ac:dyDescent="0.25">
      <c r="A82" s="74"/>
      <c r="E82" s="92"/>
      <c r="F82" s="92"/>
      <c r="G82" s="92"/>
      <c r="H82" s="151"/>
    </row>
    <row r="83" spans="1:8" x14ac:dyDescent="0.25">
      <c r="A83" s="74"/>
      <c r="B83" s="50" t="s">
        <v>395</v>
      </c>
      <c r="D83" s="472"/>
      <c r="E83" s="472"/>
      <c r="F83" s="472"/>
      <c r="G83" s="472"/>
      <c r="H83" s="473"/>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54"/>
      <c r="H89" s="455"/>
    </row>
    <row r="90" spans="1:8" x14ac:dyDescent="0.25">
      <c r="A90" s="74"/>
      <c r="D90" s="284"/>
      <c r="E90" s="263"/>
      <c r="F90" s="91" t="e">
        <f>E90/E95</f>
        <v>#DIV/0!</v>
      </c>
      <c r="G90" s="454"/>
      <c r="H90" s="455"/>
    </row>
    <row r="91" spans="1:8" x14ac:dyDescent="0.25">
      <c r="A91" s="74"/>
      <c r="D91" s="284"/>
      <c r="E91" s="263"/>
      <c r="F91" s="91" t="e">
        <f>E91/E95</f>
        <v>#DIV/0!</v>
      </c>
      <c r="G91" s="454"/>
      <c r="H91" s="455"/>
    </row>
    <row r="92" spans="1:8" x14ac:dyDescent="0.25">
      <c r="A92" s="74"/>
      <c r="D92" s="284"/>
      <c r="E92" s="263"/>
      <c r="F92" s="91" t="e">
        <f>E92/E95</f>
        <v>#DIV/0!</v>
      </c>
      <c r="G92" s="454"/>
      <c r="H92" s="455"/>
    </row>
    <row r="93" spans="1:8" x14ac:dyDescent="0.25">
      <c r="A93" s="74"/>
      <c r="D93" s="284"/>
      <c r="E93" s="263"/>
      <c r="F93" s="91" t="e">
        <f>E93/E95</f>
        <v>#DIV/0!</v>
      </c>
      <c r="G93" s="454"/>
      <c r="H93" s="455"/>
    </row>
    <row r="94" spans="1:8" x14ac:dyDescent="0.25">
      <c r="A94" s="74"/>
      <c r="D94" s="285"/>
      <c r="E94" s="269"/>
      <c r="F94" s="91" t="e">
        <f>E94/E95</f>
        <v>#DIV/0!</v>
      </c>
      <c r="G94" s="458"/>
      <c r="H94" s="459"/>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54"/>
      <c r="H98" s="455"/>
    </row>
    <row r="99" spans="1:8" x14ac:dyDescent="0.25">
      <c r="A99" s="74"/>
      <c r="D99" s="284"/>
      <c r="E99" s="263"/>
      <c r="F99" s="91" t="e">
        <f>E99/E104</f>
        <v>#DIV/0!</v>
      </c>
      <c r="G99" s="454"/>
      <c r="H99" s="455"/>
    </row>
    <row r="100" spans="1:8" x14ac:dyDescent="0.25">
      <c r="A100" s="74"/>
      <c r="D100" s="284"/>
      <c r="E100" s="263"/>
      <c r="F100" s="91" t="e">
        <f>E100/E104</f>
        <v>#DIV/0!</v>
      </c>
      <c r="G100" s="454"/>
      <c r="H100" s="455"/>
    </row>
    <row r="101" spans="1:8" x14ac:dyDescent="0.25">
      <c r="A101" s="74"/>
      <c r="D101" s="284"/>
      <c r="E101" s="263"/>
      <c r="F101" s="91" t="e">
        <f>E101/E104</f>
        <v>#DIV/0!</v>
      </c>
      <c r="G101" s="454"/>
      <c r="H101" s="455"/>
    </row>
    <row r="102" spans="1:8" x14ac:dyDescent="0.25">
      <c r="A102" s="74"/>
      <c r="D102" s="284"/>
      <c r="E102" s="263"/>
      <c r="F102" s="91" t="e">
        <f>E102/E104</f>
        <v>#DIV/0!</v>
      </c>
      <c r="G102" s="454"/>
      <c r="H102" s="455"/>
    </row>
    <row r="103" spans="1:8" x14ac:dyDescent="0.25">
      <c r="A103" s="74"/>
      <c r="D103" s="285"/>
      <c r="E103" s="269"/>
      <c r="F103" s="91" t="e">
        <f>E103/E104</f>
        <v>#DIV/0!</v>
      </c>
      <c r="G103" s="458"/>
      <c r="H103" s="459"/>
    </row>
    <row r="104" spans="1:8" x14ac:dyDescent="0.25">
      <c r="A104" s="74"/>
      <c r="D104" s="164" t="s">
        <v>305</v>
      </c>
      <c r="E104" s="165">
        <f>SUM(E98:E103)</f>
        <v>0</v>
      </c>
      <c r="F104" s="92"/>
      <c r="G104" s="166" t="s">
        <v>287</v>
      </c>
      <c r="H104" s="289"/>
    </row>
    <row r="105" spans="1:8" x14ac:dyDescent="0.25">
      <c r="A105" s="74"/>
      <c r="D105" s="164"/>
      <c r="E105" s="205"/>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54"/>
      <c r="H107" s="455"/>
    </row>
    <row r="108" spans="1:8" x14ac:dyDescent="0.25">
      <c r="A108" s="106"/>
      <c r="D108" s="284"/>
      <c r="E108" s="263"/>
      <c r="F108" s="91" t="e">
        <f>E108/E113</f>
        <v>#DIV/0!</v>
      </c>
      <c r="G108" s="454"/>
      <c r="H108" s="455"/>
    </row>
    <row r="109" spans="1:8" x14ac:dyDescent="0.25">
      <c r="A109" s="106"/>
      <c r="D109" s="284"/>
      <c r="E109" s="263"/>
      <c r="F109" s="91" t="e">
        <f>E109/E113</f>
        <v>#DIV/0!</v>
      </c>
      <c r="G109" s="454"/>
      <c r="H109" s="455"/>
    </row>
    <row r="110" spans="1:8" x14ac:dyDescent="0.25">
      <c r="A110" s="106"/>
      <c r="D110" s="284"/>
      <c r="E110" s="263"/>
      <c r="F110" s="91" t="e">
        <f>E110/E113</f>
        <v>#DIV/0!</v>
      </c>
      <c r="G110" s="454"/>
      <c r="H110" s="455"/>
    </row>
    <row r="111" spans="1:8" x14ac:dyDescent="0.25">
      <c r="A111" s="106"/>
      <c r="D111" s="284"/>
      <c r="E111" s="263"/>
      <c r="F111" s="91" t="e">
        <f>E111/E113</f>
        <v>#DIV/0!</v>
      </c>
      <c r="G111" s="454"/>
      <c r="H111" s="455"/>
    </row>
    <row r="112" spans="1:8" x14ac:dyDescent="0.25">
      <c r="A112" s="106"/>
      <c r="D112" s="285"/>
      <c r="E112" s="269"/>
      <c r="F112" s="91" t="e">
        <f>E112/E113</f>
        <v>#DIV/0!</v>
      </c>
      <c r="G112" s="458"/>
      <c r="H112" s="459"/>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54"/>
      <c r="H116" s="455"/>
    </row>
    <row r="117" spans="1:8" x14ac:dyDescent="0.25">
      <c r="A117" s="106"/>
      <c r="C117" s="163"/>
      <c r="D117" s="284"/>
      <c r="E117" s="263"/>
      <c r="F117" s="91" t="e">
        <f>E117/E122</f>
        <v>#DIV/0!</v>
      </c>
      <c r="G117" s="454"/>
      <c r="H117" s="455"/>
    </row>
    <row r="118" spans="1:8" x14ac:dyDescent="0.25">
      <c r="A118" s="106"/>
      <c r="C118" s="163"/>
      <c r="D118" s="284"/>
      <c r="E118" s="263"/>
      <c r="F118" s="91" t="e">
        <f>E118/E122</f>
        <v>#DIV/0!</v>
      </c>
      <c r="G118" s="454"/>
      <c r="H118" s="455"/>
    </row>
    <row r="119" spans="1:8" x14ac:dyDescent="0.25">
      <c r="A119" s="106"/>
      <c r="C119" s="163"/>
      <c r="D119" s="284"/>
      <c r="E119" s="263"/>
      <c r="F119" s="91" t="e">
        <f>E119/E122</f>
        <v>#DIV/0!</v>
      </c>
      <c r="G119" s="454"/>
      <c r="H119" s="455"/>
    </row>
    <row r="120" spans="1:8" x14ac:dyDescent="0.25">
      <c r="A120" s="106"/>
      <c r="C120" s="163"/>
      <c r="D120" s="284"/>
      <c r="E120" s="263"/>
      <c r="F120" s="91" t="e">
        <f>E120/E122</f>
        <v>#DIV/0!</v>
      </c>
      <c r="G120" s="454"/>
      <c r="H120" s="455"/>
    </row>
    <row r="121" spans="1:8" x14ac:dyDescent="0.25">
      <c r="A121" s="106"/>
      <c r="C121" s="163"/>
      <c r="D121" s="285"/>
      <c r="E121" s="269"/>
      <c r="F121" s="91" t="e">
        <f>E121/E122</f>
        <v>#DIV/0!</v>
      </c>
      <c r="G121" s="458"/>
      <c r="H121" s="459"/>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17" t="s">
        <v>381</v>
      </c>
      <c r="B125" s="418"/>
      <c r="C125" s="418"/>
      <c r="D125" s="418"/>
      <c r="E125" s="418"/>
      <c r="F125" s="418"/>
      <c r="G125" s="418"/>
      <c r="H125" s="419"/>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1"/>
      <c r="E128" s="431"/>
      <c r="F128" s="431"/>
      <c r="G128" s="431"/>
      <c r="H128" s="432"/>
    </row>
    <row r="129" spans="1:8" x14ac:dyDescent="0.25">
      <c r="A129" s="74"/>
      <c r="C129" s="78"/>
      <c r="D129" s="78"/>
      <c r="E129" s="78"/>
      <c r="F129" s="78"/>
      <c r="G129" s="78"/>
      <c r="H129" s="79"/>
    </row>
    <row r="130" spans="1:8" x14ac:dyDescent="0.25">
      <c r="A130" s="106"/>
      <c r="E130" s="469" t="s">
        <v>272</v>
      </c>
      <c r="F130" s="470"/>
      <c r="G130" s="470"/>
      <c r="H130" s="471"/>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176</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74"/>
      <c r="C135" s="474"/>
      <c r="D135" s="474"/>
      <c r="E135" s="268"/>
      <c r="F135" s="268"/>
      <c r="G135" s="281"/>
      <c r="H135" s="282"/>
    </row>
    <row r="136" spans="1:8" x14ac:dyDescent="0.25">
      <c r="A136" s="106"/>
      <c r="B136" s="438"/>
      <c r="C136" s="453"/>
      <c r="D136" s="439"/>
      <c r="E136" s="268"/>
      <c r="F136" s="268"/>
      <c r="G136" s="281"/>
      <c r="H136" s="282"/>
    </row>
    <row r="137" spans="1:8" x14ac:dyDescent="0.25">
      <c r="A137" s="106"/>
      <c r="B137" s="438"/>
      <c r="C137" s="453"/>
      <c r="D137" s="439"/>
      <c r="E137" s="268"/>
      <c r="F137" s="268"/>
      <c r="G137" s="281"/>
      <c r="H137" s="282"/>
    </row>
    <row r="138" spans="1:8" x14ac:dyDescent="0.25">
      <c r="A138" s="106"/>
      <c r="B138" s="438"/>
      <c r="C138" s="453"/>
      <c r="D138" s="439"/>
      <c r="E138" s="268"/>
      <c r="F138" s="268"/>
      <c r="G138" s="281"/>
      <c r="H138" s="282"/>
    </row>
    <row r="139" spans="1:8" x14ac:dyDescent="0.25">
      <c r="A139" s="106"/>
      <c r="B139" s="438"/>
      <c r="C139" s="453"/>
      <c r="D139" s="439"/>
      <c r="E139" s="268"/>
      <c r="F139" s="268"/>
      <c r="G139" s="281"/>
      <c r="H139" s="282"/>
    </row>
    <row r="140" spans="1:8" x14ac:dyDescent="0.25">
      <c r="A140" s="106"/>
      <c r="B140" s="438"/>
      <c r="C140" s="453"/>
      <c r="D140" s="439"/>
      <c r="E140" s="268"/>
      <c r="F140" s="268"/>
      <c r="G140" s="281"/>
      <c r="H140" s="282"/>
    </row>
    <row r="141" spans="1:8" x14ac:dyDescent="0.25">
      <c r="A141" s="106"/>
      <c r="B141" s="438"/>
      <c r="C141" s="453"/>
      <c r="D141" s="439"/>
      <c r="E141" s="268"/>
      <c r="F141" s="268"/>
      <c r="G141" s="281"/>
      <c r="H141" s="282"/>
    </row>
    <row r="142" spans="1:8" x14ac:dyDescent="0.25">
      <c r="A142" s="106"/>
      <c r="B142" s="438"/>
      <c r="C142" s="453"/>
      <c r="D142" s="439"/>
      <c r="E142" s="268"/>
      <c r="F142" s="268"/>
      <c r="G142" s="281"/>
      <c r="H142" s="282"/>
    </row>
    <row r="143" spans="1:8" x14ac:dyDescent="0.25">
      <c r="A143" s="106"/>
      <c r="B143" s="438"/>
      <c r="C143" s="453"/>
      <c r="D143" s="439"/>
      <c r="E143" s="268"/>
      <c r="F143" s="268"/>
      <c r="G143" s="281"/>
      <c r="H143" s="282"/>
    </row>
    <row r="144" spans="1:8" x14ac:dyDescent="0.25">
      <c r="A144" s="106"/>
      <c r="B144" s="438"/>
      <c r="C144" s="453"/>
      <c r="D144" s="439"/>
      <c r="E144" s="268"/>
      <c r="F144" s="268"/>
      <c r="G144" s="281"/>
      <c r="H144" s="282"/>
    </row>
    <row r="145" spans="1:8" x14ac:dyDescent="0.25">
      <c r="A145" s="106"/>
      <c r="B145" s="433" t="s">
        <v>135</v>
      </c>
      <c r="C145" s="434"/>
      <c r="D145" s="435"/>
      <c r="E145" s="268"/>
      <c r="F145" s="268"/>
      <c r="G145" s="281"/>
      <c r="H145" s="282"/>
    </row>
    <row r="146" spans="1:8" x14ac:dyDescent="0.25">
      <c r="A146" s="106"/>
      <c r="B146" s="438"/>
      <c r="C146" s="453"/>
      <c r="D146" s="439"/>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38"/>
      <c r="C148" s="453"/>
      <c r="D148" s="439"/>
      <c r="E148" s="268"/>
      <c r="F148" s="268"/>
      <c r="G148" s="281"/>
      <c r="H148" s="282"/>
    </row>
    <row r="149" spans="1:8" x14ac:dyDescent="0.25">
      <c r="A149" s="106"/>
      <c r="B149" s="438"/>
      <c r="C149" s="453"/>
      <c r="D149" s="439"/>
      <c r="E149" s="268"/>
      <c r="F149" s="268"/>
      <c r="G149" s="281"/>
      <c r="H149" s="282"/>
    </row>
    <row r="150" spans="1:8" x14ac:dyDescent="0.25">
      <c r="A150" s="106"/>
      <c r="B150" s="438"/>
      <c r="C150" s="453"/>
      <c r="D150" s="439"/>
      <c r="E150" s="268"/>
      <c r="F150" s="268"/>
      <c r="G150" s="281"/>
      <c r="H150" s="282"/>
    </row>
    <row r="151" spans="1:8" x14ac:dyDescent="0.25">
      <c r="A151" s="106"/>
      <c r="B151" s="438"/>
      <c r="C151" s="453"/>
      <c r="D151" s="439"/>
      <c r="E151" s="268"/>
      <c r="F151" s="268"/>
      <c r="G151" s="281"/>
      <c r="H151" s="282"/>
    </row>
    <row r="152" spans="1:8" x14ac:dyDescent="0.25">
      <c r="A152" s="106"/>
      <c r="B152" s="438"/>
      <c r="C152" s="453"/>
      <c r="D152" s="439"/>
      <c r="E152" s="268"/>
      <c r="F152" s="268"/>
      <c r="G152" s="281"/>
      <c r="H152" s="282"/>
    </row>
    <row r="153" spans="1:8" x14ac:dyDescent="0.25">
      <c r="A153" s="106"/>
      <c r="B153" s="438"/>
      <c r="C153" s="453"/>
      <c r="D153" s="439"/>
      <c r="E153" s="268"/>
      <c r="F153" s="268"/>
      <c r="G153" s="281"/>
      <c r="H153" s="282"/>
    </row>
    <row r="154" spans="1:8" x14ac:dyDescent="0.25">
      <c r="A154" s="106"/>
      <c r="B154" s="438"/>
      <c r="C154" s="453"/>
      <c r="D154" s="439"/>
      <c r="E154" s="268"/>
      <c r="F154" s="268"/>
      <c r="G154" s="281"/>
      <c r="H154" s="282"/>
    </row>
    <row r="155" spans="1:8" x14ac:dyDescent="0.25">
      <c r="A155" s="106"/>
      <c r="B155" s="438"/>
      <c r="C155" s="453"/>
      <c r="D155" s="439"/>
      <c r="E155" s="268"/>
      <c r="F155" s="268"/>
      <c r="G155" s="281"/>
      <c r="H155" s="282"/>
    </row>
    <row r="156" spans="1:8" x14ac:dyDescent="0.25">
      <c r="A156" s="106"/>
      <c r="B156" s="438"/>
      <c r="C156" s="453"/>
      <c r="D156" s="439"/>
      <c r="E156" s="268"/>
      <c r="F156" s="268"/>
      <c r="G156" s="281"/>
      <c r="H156" s="282"/>
    </row>
    <row r="157" spans="1:8" x14ac:dyDescent="0.25">
      <c r="A157" s="106"/>
      <c r="B157" s="438"/>
      <c r="C157" s="453"/>
      <c r="D157" s="439"/>
      <c r="E157" s="268"/>
      <c r="F157" s="268"/>
      <c r="G157" s="281"/>
      <c r="H157" s="282"/>
    </row>
    <row r="158" spans="1:8" x14ac:dyDescent="0.25">
      <c r="A158" s="106"/>
      <c r="B158" s="433" t="s">
        <v>135</v>
      </c>
      <c r="C158" s="434"/>
      <c r="D158" s="435"/>
      <c r="E158" s="268"/>
      <c r="F158" s="268"/>
      <c r="G158" s="281"/>
      <c r="H158" s="282"/>
    </row>
    <row r="159" spans="1:8" x14ac:dyDescent="0.25">
      <c r="A159" s="106"/>
      <c r="B159" s="438"/>
      <c r="C159" s="453"/>
      <c r="D159" s="439"/>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8"/>
      <c r="C162" s="428"/>
      <c r="D162" s="428"/>
      <c r="E162" s="428"/>
      <c r="F162" s="428"/>
      <c r="G162" s="428"/>
      <c r="H162" s="429"/>
    </row>
    <row r="163" spans="1:8" x14ac:dyDescent="0.25">
      <c r="A163" s="106"/>
      <c r="B163" s="428"/>
      <c r="C163" s="428"/>
      <c r="D163" s="428"/>
      <c r="E163" s="428"/>
      <c r="F163" s="428"/>
      <c r="G163" s="428"/>
      <c r="H163" s="429"/>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ryYO/1Y2Y9jUklqIXK1ajM19ZWHAERYCeYM0GToxYXIQXUhbSbgbU5IznwO9xUU84DHMvSfo9LsGpi367WaDVg==" saltValue="MQTCmc4UlAv0RLyaXsXYI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G116:H116"/>
    <mergeCell ref="B148:D148"/>
    <mergeCell ref="B149:D149"/>
    <mergeCell ref="G103:H103"/>
    <mergeCell ref="G107:H107"/>
    <mergeCell ref="G108:H108"/>
    <mergeCell ref="G109:H109"/>
    <mergeCell ref="G110:H110"/>
    <mergeCell ref="G98:H98"/>
    <mergeCell ref="G99:H99"/>
    <mergeCell ref="G100:H100"/>
    <mergeCell ref="G101:H101"/>
    <mergeCell ref="G102:H102"/>
    <mergeCell ref="G90:H90"/>
    <mergeCell ref="G91:H91"/>
    <mergeCell ref="G92:H92"/>
    <mergeCell ref="G93:H93"/>
    <mergeCell ref="G94:H94"/>
    <mergeCell ref="B60:C60"/>
    <mergeCell ref="B61:C61"/>
    <mergeCell ref="B62:C62"/>
    <mergeCell ref="B63:C63"/>
    <mergeCell ref="G89:H89"/>
    <mergeCell ref="B55:C55"/>
    <mergeCell ref="B56:C56"/>
    <mergeCell ref="B57:C57"/>
    <mergeCell ref="B58:C58"/>
    <mergeCell ref="B59:C59"/>
    <mergeCell ref="B50:C50"/>
    <mergeCell ref="B49:C49"/>
    <mergeCell ref="B52:C52"/>
    <mergeCell ref="B53:C53"/>
    <mergeCell ref="B54:C54"/>
    <mergeCell ref="B44:C44"/>
    <mergeCell ref="B45:C45"/>
    <mergeCell ref="B46:C46"/>
    <mergeCell ref="B47:C47"/>
    <mergeCell ref="B48:C48"/>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s>
  <conditionalFormatting sqref="A27:H164">
    <cfRule type="expression" dxfId="56" priority="1">
      <formula>AND($F$11="no",$F$13="no",$F$15="no",$F$17="no")</formula>
    </cfRule>
  </conditionalFormatting>
  <conditionalFormatting sqref="E39:E50 E52:E64 E66:E69 B88:H95 E135:E146 E148:E159">
    <cfRule type="expression" dxfId="55" priority="5">
      <formula>$F$11="no"</formula>
    </cfRule>
  </conditionalFormatting>
  <conditionalFormatting sqref="F39:F50 F52:F64 F66:F69 B97:H104 F135:F146 F148:F159">
    <cfRule type="expression" dxfId="54" priority="4">
      <formula>$F$13="no"</formula>
    </cfRule>
  </conditionalFormatting>
  <conditionalFormatting sqref="G39:G50 G52:G64 G66:G69 B106:H113 G135:G146 G148:G159">
    <cfRule type="expression" dxfId="53" priority="3">
      <formula>$F$15="no"</formula>
    </cfRule>
  </conditionalFormatting>
  <conditionalFormatting sqref="H39:H50 H52:H64 H66:H69 B115:H122 H135:H146 H148:H159">
    <cfRule type="expression" dxfId="52"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5"/>
  <sheetViews>
    <sheetView showGridLines="0" zoomScaleNormal="100" workbookViewId="0">
      <pane ySplit="7" topLeftCell="A8" activePane="bottomLeft" state="frozen"/>
      <selection pane="bottomLeft" activeCell="B23" sqref="B23:H23"/>
    </sheetView>
  </sheetViews>
  <sheetFormatPr defaultColWidth="9.140625" defaultRowHeight="15" x14ac:dyDescent="0.25"/>
  <cols>
    <col min="1" max="1" width="3" style="44" customWidth="1"/>
    <col min="2" max="2" width="12.5703125" style="44" customWidth="1"/>
    <col min="3" max="3" width="46.140625" style="44" customWidth="1"/>
    <col min="4" max="4" width="14.85546875" style="44" customWidth="1"/>
    <col min="5" max="8" width="19.140625" style="44" customWidth="1"/>
    <col min="9"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343</v>
      </c>
    </row>
    <row r="5" spans="1:8" x14ac:dyDescent="0.25">
      <c r="A5" s="50" t="s">
        <v>0</v>
      </c>
      <c r="C5" s="51" t="str">
        <f>'Cover and Instructions'!$D$4</f>
        <v>Anthem</v>
      </c>
      <c r="D5" s="51"/>
      <c r="E5" s="51"/>
      <c r="F5" s="51"/>
      <c r="G5" s="51"/>
      <c r="H5" s="51"/>
    </row>
    <row r="6" spans="1:8" x14ac:dyDescent="0.25">
      <c r="A6" s="50" t="s">
        <v>473</v>
      </c>
      <c r="C6" s="51" t="str">
        <f>'Cover and Instructions'!D5</f>
        <v>Anthem SILVER</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399</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400</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401</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383</v>
      </c>
      <c r="C17" s="60"/>
      <c r="D17" s="60"/>
      <c r="E17" s="60"/>
      <c r="F17" s="64" t="s">
        <v>354</v>
      </c>
      <c r="G17" s="65" t="str">
        <f>IF(F17="yes","  Complete Section 1 and Section 2","")</f>
        <v/>
      </c>
      <c r="H17" s="61"/>
    </row>
    <row r="18" spans="1:8" ht="6" customHeight="1" x14ac:dyDescent="0.25">
      <c r="A18" s="62"/>
      <c r="B18" s="63"/>
      <c r="C18" s="60"/>
      <c r="D18" s="60"/>
      <c r="E18" s="60"/>
      <c r="F18" s="60"/>
      <c r="G18" s="67"/>
      <c r="H18" s="61"/>
    </row>
    <row r="19" spans="1:8" x14ac:dyDescent="0.25">
      <c r="A19" s="62" t="s">
        <v>460</v>
      </c>
      <c r="B19" s="475" t="s">
        <v>527</v>
      </c>
      <c r="C19" s="475"/>
      <c r="D19" s="475"/>
      <c r="E19" s="475"/>
      <c r="F19" s="475"/>
      <c r="G19" s="475"/>
      <c r="H19" s="476"/>
    </row>
    <row r="20" spans="1:8" x14ac:dyDescent="0.25">
      <c r="A20" s="201"/>
      <c r="B20" s="475"/>
      <c r="C20" s="475"/>
      <c r="D20" s="475"/>
      <c r="E20" s="475"/>
      <c r="F20" s="475"/>
      <c r="G20" s="475"/>
      <c r="H20" s="476"/>
    </row>
    <row r="21" spans="1:8" x14ac:dyDescent="0.25">
      <c r="A21" s="201"/>
      <c r="B21" s="475"/>
      <c r="C21" s="475"/>
      <c r="D21" s="475"/>
      <c r="E21" s="475"/>
      <c r="F21" s="475"/>
      <c r="G21" s="475"/>
      <c r="H21" s="476"/>
    </row>
    <row r="22" spans="1:8" x14ac:dyDescent="0.25">
      <c r="A22" s="201"/>
      <c r="B22" s="475"/>
      <c r="C22" s="475"/>
      <c r="D22" s="475"/>
      <c r="E22" s="475"/>
      <c r="F22" s="475"/>
      <c r="G22" s="475"/>
      <c r="H22" s="476"/>
    </row>
    <row r="23" spans="1:8" x14ac:dyDescent="0.25">
      <c r="A23" s="62"/>
      <c r="B23" s="449" t="s">
        <v>635</v>
      </c>
      <c r="C23" s="477"/>
      <c r="D23" s="477"/>
      <c r="E23" s="477"/>
      <c r="F23" s="477"/>
      <c r="G23" s="477"/>
      <c r="H23" s="478"/>
    </row>
    <row r="24" spans="1:8" x14ac:dyDescent="0.25">
      <c r="A24" s="62"/>
      <c r="B24" s="479"/>
      <c r="C24" s="479"/>
      <c r="D24" s="479"/>
      <c r="E24" s="479"/>
      <c r="F24" s="479"/>
      <c r="G24" s="479"/>
      <c r="H24" s="480"/>
    </row>
    <row r="25" spans="1:8" ht="15.75" thickBot="1" x14ac:dyDescent="0.3">
      <c r="A25" s="68"/>
      <c r="B25" s="69"/>
      <c r="C25" s="70"/>
      <c r="D25" s="70"/>
      <c r="E25" s="70"/>
      <c r="F25" s="70"/>
      <c r="G25" s="71"/>
      <c r="H25" s="73"/>
    </row>
    <row r="26" spans="1:8" ht="15.75" thickBot="1" x14ac:dyDescent="0.3"/>
    <row r="27" spans="1:8" ht="16.5" thickBot="1" x14ac:dyDescent="0.3">
      <c r="A27" s="417" t="s">
        <v>384</v>
      </c>
      <c r="B27" s="418"/>
      <c r="C27" s="418"/>
      <c r="D27" s="418"/>
      <c r="E27" s="418"/>
      <c r="F27" s="418"/>
      <c r="G27" s="418"/>
      <c r="H27" s="419"/>
    </row>
    <row r="28" spans="1:8" x14ac:dyDescent="0.25">
      <c r="A28" s="74" t="s">
        <v>112</v>
      </c>
      <c r="B28" s="443" t="s">
        <v>342</v>
      </c>
      <c r="C28" s="443"/>
      <c r="D28" s="443"/>
      <c r="E28" s="443"/>
      <c r="F28" s="443"/>
      <c r="G28" s="443"/>
      <c r="H28" s="444"/>
    </row>
    <row r="29" spans="1:8" x14ac:dyDescent="0.25">
      <c r="A29" s="74"/>
      <c r="B29" s="445"/>
      <c r="C29" s="445"/>
      <c r="D29" s="445"/>
      <c r="E29" s="445"/>
      <c r="F29" s="445"/>
      <c r="G29" s="445"/>
      <c r="H29" s="446"/>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1"/>
      <c r="E32" s="431"/>
      <c r="F32" s="431"/>
      <c r="G32" s="431"/>
      <c r="H32" s="432"/>
    </row>
    <row r="33" spans="1:8" x14ac:dyDescent="0.25">
      <c r="A33" s="74"/>
      <c r="C33" s="78"/>
      <c r="D33" s="78"/>
      <c r="E33" s="78"/>
      <c r="F33" s="78"/>
      <c r="G33" s="78"/>
      <c r="H33" s="79"/>
    </row>
    <row r="34" spans="1:8" ht="15" customHeight="1" x14ac:dyDescent="0.25">
      <c r="A34" s="106"/>
      <c r="B34" s="78"/>
      <c r="C34" s="78"/>
      <c r="D34" s="78"/>
      <c r="E34" s="447" t="s">
        <v>340</v>
      </c>
      <c r="F34" s="447"/>
      <c r="G34" s="447"/>
      <c r="H34" s="448"/>
    </row>
    <row r="35" spans="1:8" x14ac:dyDescent="0.25">
      <c r="A35" s="106"/>
      <c r="E35" s="78" t="s">
        <v>293</v>
      </c>
      <c r="F35" s="78" t="s">
        <v>293</v>
      </c>
      <c r="G35" s="78" t="s">
        <v>293</v>
      </c>
      <c r="H35" s="79" t="s">
        <v>293</v>
      </c>
    </row>
    <row r="36" spans="1:8" x14ac:dyDescent="0.25">
      <c r="A36" s="106"/>
      <c r="B36" s="80"/>
      <c r="C36" s="80"/>
      <c r="D36" s="80" t="s">
        <v>146</v>
      </c>
      <c r="E36" s="80" t="s">
        <v>239</v>
      </c>
      <c r="F36" s="80" t="s">
        <v>294</v>
      </c>
      <c r="G36" s="80" t="s">
        <v>295</v>
      </c>
      <c r="H36" s="81" t="s">
        <v>296</v>
      </c>
    </row>
    <row r="37" spans="1:8" x14ac:dyDescent="0.25">
      <c r="A37" s="106"/>
      <c r="B37" s="82" t="s">
        <v>173</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30"/>
      <c r="C39" s="430"/>
      <c r="D39" s="263"/>
      <c r="E39" s="263"/>
      <c r="F39" s="263"/>
      <c r="G39" s="266"/>
      <c r="H39" s="267"/>
    </row>
    <row r="40" spans="1:8" x14ac:dyDescent="0.25">
      <c r="A40" s="106"/>
      <c r="B40" s="430"/>
      <c r="C40" s="430"/>
      <c r="D40" s="263"/>
      <c r="E40" s="263"/>
      <c r="F40" s="263"/>
      <c r="G40" s="266"/>
      <c r="H40" s="267"/>
    </row>
    <row r="41" spans="1:8" x14ac:dyDescent="0.25">
      <c r="A41" s="106"/>
      <c r="B41" s="430"/>
      <c r="C41" s="430"/>
      <c r="D41" s="263"/>
      <c r="E41" s="263"/>
      <c r="F41" s="263"/>
      <c r="G41" s="266"/>
      <c r="H41" s="267"/>
    </row>
    <row r="42" spans="1:8" x14ac:dyDescent="0.25">
      <c r="A42" s="106"/>
      <c r="B42" s="430"/>
      <c r="C42" s="430"/>
      <c r="D42" s="263"/>
      <c r="E42" s="263"/>
      <c r="F42" s="263"/>
      <c r="G42" s="266"/>
      <c r="H42" s="267"/>
    </row>
    <row r="43" spans="1:8" x14ac:dyDescent="0.25">
      <c r="A43" s="106"/>
      <c r="B43" s="430"/>
      <c r="C43" s="430"/>
      <c r="D43" s="263"/>
      <c r="E43" s="263"/>
      <c r="F43" s="263"/>
      <c r="G43" s="266"/>
      <c r="H43" s="267"/>
    </row>
    <row r="44" spans="1:8" x14ac:dyDescent="0.25">
      <c r="A44" s="106"/>
      <c r="B44" s="430"/>
      <c r="C44" s="430"/>
      <c r="D44" s="263"/>
      <c r="E44" s="263"/>
      <c r="F44" s="263"/>
      <c r="G44" s="266"/>
      <c r="H44" s="267"/>
    </row>
    <row r="45" spans="1:8" x14ac:dyDescent="0.25">
      <c r="A45" s="106"/>
      <c r="B45" s="430"/>
      <c r="C45" s="430"/>
      <c r="D45" s="263"/>
      <c r="E45" s="263"/>
      <c r="F45" s="263"/>
      <c r="G45" s="266"/>
      <c r="H45" s="267"/>
    </row>
    <row r="46" spans="1:8" x14ac:dyDescent="0.25">
      <c r="A46" s="106"/>
      <c r="B46" s="430"/>
      <c r="C46" s="430"/>
      <c r="D46" s="263"/>
      <c r="E46" s="263"/>
      <c r="F46" s="263"/>
      <c r="G46" s="266"/>
      <c r="H46" s="267"/>
    </row>
    <row r="47" spans="1:8" x14ac:dyDescent="0.25">
      <c r="A47" s="106"/>
      <c r="B47" s="430"/>
      <c r="C47" s="430"/>
      <c r="D47" s="263"/>
      <c r="E47" s="263"/>
      <c r="F47" s="263"/>
      <c r="G47" s="266"/>
      <c r="H47" s="267"/>
    </row>
    <row r="48" spans="1:8" x14ac:dyDescent="0.25">
      <c r="A48" s="106"/>
      <c r="B48" s="430"/>
      <c r="C48" s="430"/>
      <c r="D48" s="263"/>
      <c r="E48" s="263"/>
      <c r="F48" s="263"/>
      <c r="G48" s="266"/>
      <c r="H48" s="267"/>
    </row>
    <row r="49" spans="1:8" x14ac:dyDescent="0.25">
      <c r="A49" s="106"/>
      <c r="B49" s="462" t="s">
        <v>135</v>
      </c>
      <c r="C49" s="462"/>
      <c r="D49" s="263"/>
      <c r="E49" s="263"/>
      <c r="F49" s="263"/>
      <c r="G49" s="266"/>
      <c r="H49" s="267"/>
    </row>
    <row r="50" spans="1:8" x14ac:dyDescent="0.25">
      <c r="A50" s="106"/>
      <c r="B50" s="430"/>
      <c r="C50" s="430"/>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30"/>
      <c r="C52" s="430"/>
      <c r="D52" s="263"/>
      <c r="E52" s="263"/>
      <c r="F52" s="263"/>
      <c r="G52" s="266"/>
      <c r="H52" s="267"/>
    </row>
    <row r="53" spans="1:8" x14ac:dyDescent="0.25">
      <c r="A53" s="106"/>
      <c r="B53" s="430"/>
      <c r="C53" s="430"/>
      <c r="D53" s="263"/>
      <c r="E53" s="263"/>
      <c r="F53" s="263"/>
      <c r="G53" s="266"/>
      <c r="H53" s="267"/>
    </row>
    <row r="54" spans="1:8" x14ac:dyDescent="0.25">
      <c r="A54" s="106"/>
      <c r="B54" s="430"/>
      <c r="C54" s="430"/>
      <c r="D54" s="263"/>
      <c r="E54" s="263"/>
      <c r="F54" s="263"/>
      <c r="G54" s="266"/>
      <c r="H54" s="267"/>
    </row>
    <row r="55" spans="1:8" x14ac:dyDescent="0.25">
      <c r="A55" s="106"/>
      <c r="B55" s="430"/>
      <c r="C55" s="430"/>
      <c r="D55" s="263"/>
      <c r="E55" s="263"/>
      <c r="F55" s="263"/>
      <c r="G55" s="266"/>
      <c r="H55" s="267"/>
    </row>
    <row r="56" spans="1:8" x14ac:dyDescent="0.25">
      <c r="A56" s="106"/>
      <c r="B56" s="430"/>
      <c r="C56" s="430"/>
      <c r="D56" s="263"/>
      <c r="E56" s="263"/>
      <c r="F56" s="263"/>
      <c r="G56" s="266"/>
      <c r="H56" s="267"/>
    </row>
    <row r="57" spans="1:8" x14ac:dyDescent="0.25">
      <c r="A57" s="106"/>
      <c r="B57" s="430"/>
      <c r="C57" s="430"/>
      <c r="D57" s="263"/>
      <c r="E57" s="263"/>
      <c r="F57" s="263"/>
      <c r="G57" s="266"/>
      <c r="H57" s="267"/>
    </row>
    <row r="58" spans="1:8" x14ac:dyDescent="0.25">
      <c r="A58" s="106"/>
      <c r="B58" s="430"/>
      <c r="C58" s="430"/>
      <c r="D58" s="263"/>
      <c r="E58" s="263"/>
      <c r="F58" s="263"/>
      <c r="G58" s="266"/>
      <c r="H58" s="267"/>
    </row>
    <row r="59" spans="1:8" x14ac:dyDescent="0.25">
      <c r="A59" s="106"/>
      <c r="B59" s="430"/>
      <c r="C59" s="430"/>
      <c r="D59" s="263"/>
      <c r="E59" s="263"/>
      <c r="F59" s="263"/>
      <c r="G59" s="266"/>
      <c r="H59" s="267"/>
    </row>
    <row r="60" spans="1:8" x14ac:dyDescent="0.25">
      <c r="A60" s="106"/>
      <c r="B60" s="430"/>
      <c r="C60" s="430"/>
      <c r="D60" s="263"/>
      <c r="E60" s="263"/>
      <c r="F60" s="263"/>
      <c r="G60" s="266"/>
      <c r="H60" s="267"/>
    </row>
    <row r="61" spans="1:8" x14ac:dyDescent="0.25">
      <c r="A61" s="106"/>
      <c r="B61" s="430"/>
      <c r="C61" s="430"/>
      <c r="D61" s="263"/>
      <c r="E61" s="263"/>
      <c r="F61" s="263"/>
      <c r="G61" s="266"/>
      <c r="H61" s="267"/>
    </row>
    <row r="62" spans="1:8" x14ac:dyDescent="0.25">
      <c r="A62" s="106"/>
      <c r="B62" s="462" t="s">
        <v>135</v>
      </c>
      <c r="C62" s="462"/>
      <c r="D62" s="263"/>
      <c r="E62" s="263"/>
      <c r="F62" s="263"/>
      <c r="G62" s="266"/>
      <c r="H62" s="267"/>
    </row>
    <row r="63" spans="1:8" x14ac:dyDescent="0.25">
      <c r="A63" s="106"/>
      <c r="B63" s="430"/>
      <c r="C63" s="430"/>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5" t="s">
        <v>349</v>
      </c>
      <c r="C75" s="445"/>
      <c r="D75" s="445"/>
      <c r="E75" s="445"/>
      <c r="F75" s="445"/>
      <c r="G75" s="445"/>
      <c r="H75" s="446"/>
    </row>
    <row r="76" spans="1:8" x14ac:dyDescent="0.25">
      <c r="A76" s="74"/>
      <c r="B76" s="445"/>
      <c r="C76" s="445"/>
      <c r="D76" s="445"/>
      <c r="E76" s="445"/>
      <c r="F76" s="445"/>
      <c r="G76" s="445"/>
      <c r="H76" s="446"/>
    </row>
    <row r="77" spans="1:8" x14ac:dyDescent="0.25">
      <c r="A77" s="74"/>
      <c r="E77" s="92"/>
      <c r="F77" s="92"/>
      <c r="G77" s="92"/>
      <c r="H77" s="151"/>
    </row>
    <row r="78" spans="1:8" x14ac:dyDescent="0.25">
      <c r="A78" s="74"/>
      <c r="B78" s="445" t="s">
        <v>346</v>
      </c>
      <c r="C78" s="445"/>
      <c r="D78" s="445"/>
      <c r="E78" s="445"/>
      <c r="F78" s="445"/>
      <c r="G78" s="445"/>
      <c r="H78" s="446"/>
    </row>
    <row r="79" spans="1:8" x14ac:dyDescent="0.25">
      <c r="A79" s="74"/>
      <c r="B79" s="445"/>
      <c r="C79" s="445"/>
      <c r="D79" s="445"/>
      <c r="E79" s="445"/>
      <c r="F79" s="445"/>
      <c r="G79" s="445"/>
      <c r="H79" s="446"/>
    </row>
    <row r="80" spans="1:8" x14ac:dyDescent="0.25">
      <c r="A80" s="74"/>
      <c r="B80" s="445"/>
      <c r="C80" s="445"/>
      <c r="D80" s="445"/>
      <c r="E80" s="445"/>
      <c r="F80" s="445"/>
      <c r="G80" s="445"/>
      <c r="H80" s="446"/>
    </row>
    <row r="81" spans="1:8" x14ac:dyDescent="0.25">
      <c r="A81" s="74"/>
      <c r="B81" s="445"/>
      <c r="C81" s="445"/>
      <c r="D81" s="445"/>
      <c r="E81" s="445"/>
      <c r="F81" s="445"/>
      <c r="G81" s="445"/>
      <c r="H81" s="446"/>
    </row>
    <row r="82" spans="1:8" x14ac:dyDescent="0.25">
      <c r="A82" s="74"/>
      <c r="E82" s="92"/>
      <c r="F82" s="92"/>
      <c r="G82" s="92"/>
      <c r="H82" s="151"/>
    </row>
    <row r="83" spans="1:8" x14ac:dyDescent="0.25">
      <c r="A83" s="74"/>
      <c r="B83" s="50" t="s">
        <v>395</v>
      </c>
      <c r="D83" s="431"/>
      <c r="E83" s="431"/>
      <c r="F83" s="431"/>
      <c r="G83" s="431"/>
      <c r="H83" s="432"/>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54"/>
      <c r="H89" s="455"/>
    </row>
    <row r="90" spans="1:8" x14ac:dyDescent="0.25">
      <c r="A90" s="74"/>
      <c r="D90" s="284"/>
      <c r="E90" s="263"/>
      <c r="F90" s="91" t="e">
        <f>E90/E95</f>
        <v>#DIV/0!</v>
      </c>
      <c r="G90" s="454"/>
      <c r="H90" s="455"/>
    </row>
    <row r="91" spans="1:8" x14ac:dyDescent="0.25">
      <c r="A91" s="74"/>
      <c r="D91" s="284"/>
      <c r="E91" s="263"/>
      <c r="F91" s="91" t="e">
        <f>E91/E95</f>
        <v>#DIV/0!</v>
      </c>
      <c r="G91" s="454"/>
      <c r="H91" s="455"/>
    </row>
    <row r="92" spans="1:8" x14ac:dyDescent="0.25">
      <c r="A92" s="74"/>
      <c r="D92" s="284"/>
      <c r="E92" s="263"/>
      <c r="F92" s="91" t="e">
        <f>E92/E95</f>
        <v>#DIV/0!</v>
      </c>
      <c r="G92" s="454"/>
      <c r="H92" s="455"/>
    </row>
    <row r="93" spans="1:8" x14ac:dyDescent="0.25">
      <c r="A93" s="74"/>
      <c r="D93" s="284"/>
      <c r="E93" s="263"/>
      <c r="F93" s="91" t="e">
        <f>E93/E95</f>
        <v>#DIV/0!</v>
      </c>
      <c r="G93" s="454"/>
      <c r="H93" s="455"/>
    </row>
    <row r="94" spans="1:8" x14ac:dyDescent="0.25">
      <c r="A94" s="74"/>
      <c r="D94" s="285"/>
      <c r="E94" s="269"/>
      <c r="F94" s="91" t="e">
        <f>E94/E95</f>
        <v>#DIV/0!</v>
      </c>
      <c r="G94" s="458"/>
      <c r="H94" s="459"/>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54"/>
      <c r="H98" s="455"/>
    </row>
    <row r="99" spans="1:8" x14ac:dyDescent="0.25">
      <c r="A99" s="74"/>
      <c r="D99" s="284"/>
      <c r="E99" s="263"/>
      <c r="F99" s="91" t="e">
        <f>E99/E104</f>
        <v>#DIV/0!</v>
      </c>
      <c r="G99" s="454"/>
      <c r="H99" s="455"/>
    </row>
    <row r="100" spans="1:8" x14ac:dyDescent="0.25">
      <c r="A100" s="74"/>
      <c r="D100" s="284"/>
      <c r="E100" s="263"/>
      <c r="F100" s="91" t="e">
        <f>E100/E104</f>
        <v>#DIV/0!</v>
      </c>
      <c r="G100" s="454"/>
      <c r="H100" s="455"/>
    </row>
    <row r="101" spans="1:8" x14ac:dyDescent="0.25">
      <c r="A101" s="74"/>
      <c r="D101" s="284"/>
      <c r="E101" s="263"/>
      <c r="F101" s="91" t="e">
        <f>E101/E104</f>
        <v>#DIV/0!</v>
      </c>
      <c r="G101" s="454"/>
      <c r="H101" s="455"/>
    </row>
    <row r="102" spans="1:8" x14ac:dyDescent="0.25">
      <c r="A102" s="74"/>
      <c r="D102" s="284"/>
      <c r="E102" s="263"/>
      <c r="F102" s="91" t="e">
        <f>E102/E104</f>
        <v>#DIV/0!</v>
      </c>
      <c r="G102" s="454"/>
      <c r="H102" s="455"/>
    </row>
    <row r="103" spans="1:8" x14ac:dyDescent="0.25">
      <c r="A103" s="74"/>
      <c r="D103" s="285"/>
      <c r="E103" s="269"/>
      <c r="F103" s="91" t="e">
        <f>E103/E104</f>
        <v>#DIV/0!</v>
      </c>
      <c r="G103" s="458"/>
      <c r="H103" s="459"/>
    </row>
    <row r="104" spans="1:8" x14ac:dyDescent="0.25">
      <c r="A104" s="74"/>
      <c r="D104" s="164" t="s">
        <v>305</v>
      </c>
      <c r="E104" s="165">
        <f>SUM(E98:E103)</f>
        <v>0</v>
      </c>
      <c r="F104" s="92"/>
      <c r="G104" s="166" t="s">
        <v>287</v>
      </c>
      <c r="H104" s="289"/>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54"/>
      <c r="H107" s="455"/>
    </row>
    <row r="108" spans="1:8" x14ac:dyDescent="0.25">
      <c r="A108" s="106"/>
      <c r="D108" s="284"/>
      <c r="E108" s="263"/>
      <c r="F108" s="91" t="e">
        <f>E108/E113</f>
        <v>#DIV/0!</v>
      </c>
      <c r="G108" s="454"/>
      <c r="H108" s="455"/>
    </row>
    <row r="109" spans="1:8" x14ac:dyDescent="0.25">
      <c r="A109" s="106"/>
      <c r="D109" s="284"/>
      <c r="E109" s="263"/>
      <c r="F109" s="91" t="e">
        <f>E109/E113</f>
        <v>#DIV/0!</v>
      </c>
      <c r="G109" s="454"/>
      <c r="H109" s="455"/>
    </row>
    <row r="110" spans="1:8" x14ac:dyDescent="0.25">
      <c r="A110" s="106"/>
      <c r="D110" s="284"/>
      <c r="E110" s="263"/>
      <c r="F110" s="91" t="e">
        <f>E110/E113</f>
        <v>#DIV/0!</v>
      </c>
      <c r="G110" s="454"/>
      <c r="H110" s="455"/>
    </row>
    <row r="111" spans="1:8" x14ac:dyDescent="0.25">
      <c r="A111" s="106"/>
      <c r="D111" s="284"/>
      <c r="E111" s="263"/>
      <c r="F111" s="91" t="e">
        <f>E111/E113</f>
        <v>#DIV/0!</v>
      </c>
      <c r="G111" s="454"/>
      <c r="H111" s="455"/>
    </row>
    <row r="112" spans="1:8" x14ac:dyDescent="0.25">
      <c r="A112" s="106"/>
      <c r="D112" s="285"/>
      <c r="E112" s="269"/>
      <c r="F112" s="91" t="e">
        <f>E112/E113</f>
        <v>#DIV/0!</v>
      </c>
      <c r="G112" s="458"/>
      <c r="H112" s="459"/>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54"/>
      <c r="H116" s="455"/>
    </row>
    <row r="117" spans="1:8" x14ac:dyDescent="0.25">
      <c r="A117" s="106"/>
      <c r="C117" s="163"/>
      <c r="D117" s="284"/>
      <c r="E117" s="263"/>
      <c r="F117" s="91" t="e">
        <f>E117/E122</f>
        <v>#DIV/0!</v>
      </c>
      <c r="G117" s="454"/>
      <c r="H117" s="455"/>
    </row>
    <row r="118" spans="1:8" x14ac:dyDescent="0.25">
      <c r="A118" s="106"/>
      <c r="C118" s="163"/>
      <c r="D118" s="284"/>
      <c r="E118" s="263"/>
      <c r="F118" s="91" t="e">
        <f>E118/E122</f>
        <v>#DIV/0!</v>
      </c>
      <c r="G118" s="454"/>
      <c r="H118" s="455"/>
    </row>
    <row r="119" spans="1:8" x14ac:dyDescent="0.25">
      <c r="A119" s="106"/>
      <c r="C119" s="163"/>
      <c r="D119" s="284"/>
      <c r="E119" s="263"/>
      <c r="F119" s="91" t="e">
        <f>E119/E122</f>
        <v>#DIV/0!</v>
      </c>
      <c r="G119" s="454"/>
      <c r="H119" s="455"/>
    </row>
    <row r="120" spans="1:8" x14ac:dyDescent="0.25">
      <c r="A120" s="106"/>
      <c r="C120" s="163"/>
      <c r="D120" s="284"/>
      <c r="E120" s="263"/>
      <c r="F120" s="91" t="e">
        <f>E120/E122</f>
        <v>#DIV/0!</v>
      </c>
      <c r="G120" s="454"/>
      <c r="H120" s="455"/>
    </row>
    <row r="121" spans="1:8" x14ac:dyDescent="0.25">
      <c r="A121" s="106"/>
      <c r="C121" s="163"/>
      <c r="D121" s="285"/>
      <c r="E121" s="269"/>
      <c r="F121" s="91" t="e">
        <f>E121/E122</f>
        <v>#DIV/0!</v>
      </c>
      <c r="G121" s="458"/>
      <c r="H121" s="459"/>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17" t="s">
        <v>405</v>
      </c>
      <c r="B125" s="418"/>
      <c r="C125" s="418"/>
      <c r="D125" s="418"/>
      <c r="E125" s="418"/>
      <c r="F125" s="418"/>
      <c r="G125" s="418"/>
      <c r="H125" s="419"/>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1"/>
      <c r="E128" s="431"/>
      <c r="F128" s="431"/>
      <c r="G128" s="431"/>
      <c r="H128" s="432"/>
    </row>
    <row r="129" spans="1:8" x14ac:dyDescent="0.25">
      <c r="A129" s="74"/>
      <c r="C129" s="78"/>
      <c r="D129" s="78"/>
      <c r="E129" s="78"/>
      <c r="F129" s="78"/>
      <c r="G129" s="78"/>
      <c r="H129" s="79"/>
    </row>
    <row r="130" spans="1:8" x14ac:dyDescent="0.25">
      <c r="A130" s="106"/>
      <c r="E130" s="469" t="s">
        <v>272</v>
      </c>
      <c r="F130" s="470"/>
      <c r="G130" s="470"/>
      <c r="H130" s="471"/>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181</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74"/>
      <c r="C135" s="474"/>
      <c r="D135" s="474"/>
      <c r="E135" s="268"/>
      <c r="F135" s="268"/>
      <c r="G135" s="281"/>
      <c r="H135" s="282"/>
    </row>
    <row r="136" spans="1:8" x14ac:dyDescent="0.25">
      <c r="A136" s="106"/>
      <c r="B136" s="438"/>
      <c r="C136" s="453"/>
      <c r="D136" s="439"/>
      <c r="E136" s="268"/>
      <c r="F136" s="268"/>
      <c r="G136" s="281"/>
      <c r="H136" s="282"/>
    </row>
    <row r="137" spans="1:8" x14ac:dyDescent="0.25">
      <c r="A137" s="106"/>
      <c r="B137" s="438"/>
      <c r="C137" s="453"/>
      <c r="D137" s="439"/>
      <c r="E137" s="268"/>
      <c r="F137" s="268"/>
      <c r="G137" s="281"/>
      <c r="H137" s="282"/>
    </row>
    <row r="138" spans="1:8" x14ac:dyDescent="0.25">
      <c r="A138" s="106"/>
      <c r="B138" s="438"/>
      <c r="C138" s="453"/>
      <c r="D138" s="439"/>
      <c r="E138" s="268"/>
      <c r="F138" s="268"/>
      <c r="G138" s="281"/>
      <c r="H138" s="282"/>
    </row>
    <row r="139" spans="1:8" x14ac:dyDescent="0.25">
      <c r="A139" s="106"/>
      <c r="B139" s="438"/>
      <c r="C139" s="453"/>
      <c r="D139" s="439"/>
      <c r="E139" s="268"/>
      <c r="F139" s="268"/>
      <c r="G139" s="281"/>
      <c r="H139" s="282"/>
    </row>
    <row r="140" spans="1:8" x14ac:dyDescent="0.25">
      <c r="A140" s="106"/>
      <c r="B140" s="438"/>
      <c r="C140" s="453"/>
      <c r="D140" s="439"/>
      <c r="E140" s="268"/>
      <c r="F140" s="268"/>
      <c r="G140" s="281"/>
      <c r="H140" s="282"/>
    </row>
    <row r="141" spans="1:8" x14ac:dyDescent="0.25">
      <c r="A141" s="106"/>
      <c r="B141" s="438"/>
      <c r="C141" s="453"/>
      <c r="D141" s="439"/>
      <c r="E141" s="268"/>
      <c r="F141" s="268"/>
      <c r="G141" s="281"/>
      <c r="H141" s="282"/>
    </row>
    <row r="142" spans="1:8" x14ac:dyDescent="0.25">
      <c r="A142" s="106"/>
      <c r="B142" s="438"/>
      <c r="C142" s="453"/>
      <c r="D142" s="439"/>
      <c r="E142" s="268"/>
      <c r="F142" s="268"/>
      <c r="G142" s="281"/>
      <c r="H142" s="282"/>
    </row>
    <row r="143" spans="1:8" x14ac:dyDescent="0.25">
      <c r="A143" s="106"/>
      <c r="B143" s="438"/>
      <c r="C143" s="453"/>
      <c r="D143" s="439"/>
      <c r="E143" s="268"/>
      <c r="F143" s="268"/>
      <c r="G143" s="281"/>
      <c r="H143" s="282"/>
    </row>
    <row r="144" spans="1:8" x14ac:dyDescent="0.25">
      <c r="A144" s="106"/>
      <c r="B144" s="438"/>
      <c r="C144" s="453"/>
      <c r="D144" s="439"/>
      <c r="E144" s="268"/>
      <c r="F144" s="268"/>
      <c r="G144" s="281"/>
      <c r="H144" s="282"/>
    </row>
    <row r="145" spans="1:8" x14ac:dyDescent="0.25">
      <c r="A145" s="106"/>
      <c r="B145" s="433" t="s">
        <v>135</v>
      </c>
      <c r="C145" s="434"/>
      <c r="D145" s="435"/>
      <c r="E145" s="268"/>
      <c r="F145" s="268"/>
      <c r="G145" s="281"/>
      <c r="H145" s="282"/>
    </row>
    <row r="146" spans="1:8" x14ac:dyDescent="0.25">
      <c r="A146" s="106"/>
      <c r="B146" s="438"/>
      <c r="C146" s="453"/>
      <c r="D146" s="439"/>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38"/>
      <c r="C148" s="453"/>
      <c r="D148" s="439"/>
      <c r="E148" s="268"/>
      <c r="F148" s="268"/>
      <c r="G148" s="281"/>
      <c r="H148" s="282"/>
    </row>
    <row r="149" spans="1:8" x14ac:dyDescent="0.25">
      <c r="A149" s="106"/>
      <c r="B149" s="438"/>
      <c r="C149" s="453"/>
      <c r="D149" s="439"/>
      <c r="E149" s="268"/>
      <c r="F149" s="268"/>
      <c r="G149" s="281"/>
      <c r="H149" s="282"/>
    </row>
    <row r="150" spans="1:8" x14ac:dyDescent="0.25">
      <c r="A150" s="106"/>
      <c r="B150" s="438"/>
      <c r="C150" s="453"/>
      <c r="D150" s="439"/>
      <c r="E150" s="268"/>
      <c r="F150" s="268"/>
      <c r="G150" s="281"/>
      <c r="H150" s="282"/>
    </row>
    <row r="151" spans="1:8" x14ac:dyDescent="0.25">
      <c r="A151" s="106"/>
      <c r="B151" s="438"/>
      <c r="C151" s="453"/>
      <c r="D151" s="439"/>
      <c r="E151" s="268"/>
      <c r="F151" s="268"/>
      <c r="G151" s="281"/>
      <c r="H151" s="282"/>
    </row>
    <row r="152" spans="1:8" x14ac:dyDescent="0.25">
      <c r="A152" s="106"/>
      <c r="B152" s="438"/>
      <c r="C152" s="453"/>
      <c r="D152" s="439"/>
      <c r="E152" s="268"/>
      <c r="F152" s="268"/>
      <c r="G152" s="281"/>
      <c r="H152" s="282"/>
    </row>
    <row r="153" spans="1:8" x14ac:dyDescent="0.25">
      <c r="A153" s="106"/>
      <c r="B153" s="438"/>
      <c r="C153" s="453"/>
      <c r="D153" s="439"/>
      <c r="E153" s="268"/>
      <c r="F153" s="268"/>
      <c r="G153" s="281"/>
      <c r="H153" s="282"/>
    </row>
    <row r="154" spans="1:8" x14ac:dyDescent="0.25">
      <c r="A154" s="106"/>
      <c r="B154" s="438"/>
      <c r="C154" s="453"/>
      <c r="D154" s="439"/>
      <c r="E154" s="268"/>
      <c r="F154" s="268"/>
      <c r="G154" s="281"/>
      <c r="H154" s="282"/>
    </row>
    <row r="155" spans="1:8" x14ac:dyDescent="0.25">
      <c r="A155" s="106"/>
      <c r="B155" s="438"/>
      <c r="C155" s="453"/>
      <c r="D155" s="439"/>
      <c r="E155" s="268"/>
      <c r="F155" s="268"/>
      <c r="G155" s="281"/>
      <c r="H155" s="282"/>
    </row>
    <row r="156" spans="1:8" x14ac:dyDescent="0.25">
      <c r="A156" s="106"/>
      <c r="B156" s="438"/>
      <c r="C156" s="453"/>
      <c r="D156" s="439"/>
      <c r="E156" s="268"/>
      <c r="F156" s="268"/>
      <c r="G156" s="281"/>
      <c r="H156" s="282"/>
    </row>
    <row r="157" spans="1:8" x14ac:dyDescent="0.25">
      <c r="A157" s="106"/>
      <c r="B157" s="438"/>
      <c r="C157" s="453"/>
      <c r="D157" s="439"/>
      <c r="E157" s="268"/>
      <c r="F157" s="268"/>
      <c r="G157" s="281"/>
      <c r="H157" s="282"/>
    </row>
    <row r="158" spans="1:8" x14ac:dyDescent="0.25">
      <c r="A158" s="106"/>
      <c r="B158" s="433" t="s">
        <v>135</v>
      </c>
      <c r="C158" s="434"/>
      <c r="D158" s="435"/>
      <c r="E158" s="268"/>
      <c r="F158" s="268"/>
      <c r="G158" s="281"/>
      <c r="H158" s="282"/>
    </row>
    <row r="159" spans="1:8" x14ac:dyDescent="0.25">
      <c r="A159" s="106"/>
      <c r="B159" s="438"/>
      <c r="C159" s="453"/>
      <c r="D159" s="439"/>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8"/>
      <c r="C162" s="428"/>
      <c r="D162" s="428"/>
      <c r="E162" s="428"/>
      <c r="F162" s="428"/>
      <c r="G162" s="428"/>
      <c r="H162" s="429"/>
    </row>
    <row r="163" spans="1:8" x14ac:dyDescent="0.25">
      <c r="A163" s="106"/>
      <c r="B163" s="428"/>
      <c r="C163" s="428"/>
      <c r="D163" s="428"/>
      <c r="E163" s="428"/>
      <c r="F163" s="428"/>
      <c r="G163" s="428"/>
      <c r="H163" s="429"/>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wQ2LvEtRR4zEaVLFGqGUwcpcofTnvE3mA25+MEqabAhV0OzmPkpSIt9F3qB+Sl5BC0TbFCMw+BWn9hU203nWoQ==" saltValue="bCiw2LGs1vKmLfripN9eQA==" spinCount="100000" sheet="1" objects="1" scenarios="1" insertRows="0"/>
  <mergeCells count="86">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51" priority="1">
      <formula>AND($F$11="no",$F$13="no",$F$15="no",$F$17="no")</formula>
    </cfRule>
  </conditionalFormatting>
  <conditionalFormatting sqref="E39:E50 E52:E64 E66:E69 B88:H95 E135:E146 E148:E159">
    <cfRule type="expression" dxfId="50" priority="5">
      <formula>$F$11="no"</formula>
    </cfRule>
  </conditionalFormatting>
  <conditionalFormatting sqref="F39:F50 F52:F64 F66:F69 B97:H104 F135:F146 F148:F159">
    <cfRule type="expression" dxfId="49" priority="4">
      <formula>$F$13="no"</formula>
    </cfRule>
  </conditionalFormatting>
  <conditionalFormatting sqref="G39:G50 G52:G64 G66:G69 B106:H113 G135:G146 G148:G159">
    <cfRule type="expression" dxfId="48" priority="3">
      <formula>$F$15="no"</formula>
    </cfRule>
  </conditionalFormatting>
  <conditionalFormatting sqref="H39:H50 H52:H64 H66:H69 B115:H122 H135:H146 H148:H159">
    <cfRule type="expression" dxfId="47"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4"/>
  <sheetViews>
    <sheetView showGridLines="0" zoomScaleNormal="100" workbookViewId="0">
      <pane ySplit="7" topLeftCell="A8" activePane="bottomLeft" state="frozen"/>
      <selection pane="bottomLeft" activeCell="B23" sqref="B23:H23"/>
    </sheetView>
  </sheetViews>
  <sheetFormatPr defaultColWidth="9.140625" defaultRowHeight="15" x14ac:dyDescent="0.25"/>
  <cols>
    <col min="1" max="1" width="3" style="44" customWidth="1"/>
    <col min="2" max="2" width="12.5703125" style="44" customWidth="1"/>
    <col min="3" max="3" width="45" style="44" customWidth="1"/>
    <col min="4" max="4" width="15.85546875" style="44" customWidth="1"/>
    <col min="5" max="8" width="18.140625" style="44" customWidth="1"/>
    <col min="9" max="16384" width="9.140625" style="44"/>
  </cols>
  <sheetData>
    <row r="1" spans="1:8" ht="18.75" customHeight="1" x14ac:dyDescent="0.3">
      <c r="A1" s="43" t="str">
        <f>'Cover and Instructions'!A1</f>
        <v>Georgia State Health Benefit Plan MHPAEA Parity</v>
      </c>
      <c r="H1" s="45" t="s">
        <v>525</v>
      </c>
    </row>
    <row r="2" spans="1:8" ht="26.25" x14ac:dyDescent="0.4">
      <c r="A2" s="46" t="s">
        <v>16</v>
      </c>
    </row>
    <row r="3" spans="1:8" ht="21" x14ac:dyDescent="0.35">
      <c r="A3" s="48" t="s">
        <v>344</v>
      </c>
    </row>
    <row r="5" spans="1:8" x14ac:dyDescent="0.25">
      <c r="A5" s="50" t="s">
        <v>0</v>
      </c>
      <c r="C5" s="51" t="str">
        <f>'Cover and Instructions'!$D$4</f>
        <v>Anthem</v>
      </c>
      <c r="D5" s="51"/>
      <c r="E5" s="51"/>
      <c r="F5" s="51"/>
      <c r="G5" s="51"/>
      <c r="H5" s="51"/>
    </row>
    <row r="6" spans="1:8" x14ac:dyDescent="0.25">
      <c r="A6" s="50" t="s">
        <v>473</v>
      </c>
      <c r="C6" s="51" t="str">
        <f>'Cover and Instructions'!D5</f>
        <v>Anthem SILVER</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402</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403</v>
      </c>
      <c r="C13" s="60"/>
      <c r="D13" s="60"/>
      <c r="E13" s="60"/>
      <c r="F13" s="64"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404</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385</v>
      </c>
      <c r="C17" s="60"/>
      <c r="D17" s="60"/>
      <c r="E17" s="60"/>
      <c r="F17" s="64" t="s">
        <v>354</v>
      </c>
      <c r="G17" s="65" t="str">
        <f>IF(F17="yes","  Complete Section 1 and Section 2","")</f>
        <v/>
      </c>
      <c r="H17" s="61"/>
    </row>
    <row r="18" spans="1:8" ht="5.25" customHeight="1" x14ac:dyDescent="0.25">
      <c r="A18" s="62"/>
      <c r="B18" s="63"/>
      <c r="C18" s="60"/>
      <c r="D18" s="60"/>
      <c r="E18" s="60"/>
      <c r="F18" s="60"/>
      <c r="G18" s="67"/>
      <c r="H18" s="61"/>
    </row>
    <row r="19" spans="1:8" x14ac:dyDescent="0.25">
      <c r="A19" s="62" t="s">
        <v>460</v>
      </c>
      <c r="B19" s="475" t="s">
        <v>527</v>
      </c>
      <c r="C19" s="475"/>
      <c r="D19" s="475"/>
      <c r="E19" s="475"/>
      <c r="F19" s="475"/>
      <c r="G19" s="475"/>
      <c r="H19" s="476"/>
    </row>
    <row r="20" spans="1:8" x14ac:dyDescent="0.25">
      <c r="A20" s="201"/>
      <c r="B20" s="475"/>
      <c r="C20" s="475"/>
      <c r="D20" s="475"/>
      <c r="E20" s="475"/>
      <c r="F20" s="475"/>
      <c r="G20" s="475"/>
      <c r="H20" s="476"/>
    </row>
    <row r="21" spans="1:8" x14ac:dyDescent="0.25">
      <c r="A21" s="201"/>
      <c r="B21" s="475"/>
      <c r="C21" s="475"/>
      <c r="D21" s="475"/>
      <c r="E21" s="475"/>
      <c r="F21" s="475"/>
      <c r="G21" s="475"/>
      <c r="H21" s="476"/>
    </row>
    <row r="22" spans="1:8" x14ac:dyDescent="0.25">
      <c r="A22" s="201"/>
      <c r="B22" s="475"/>
      <c r="C22" s="475"/>
      <c r="D22" s="475"/>
      <c r="E22" s="475"/>
      <c r="F22" s="475"/>
      <c r="G22" s="475"/>
      <c r="H22" s="476"/>
    </row>
    <row r="23" spans="1:8" x14ac:dyDescent="0.25">
      <c r="A23" s="62"/>
      <c r="B23" s="449" t="s">
        <v>635</v>
      </c>
      <c r="C23" s="477"/>
      <c r="D23" s="477"/>
      <c r="E23" s="477"/>
      <c r="F23" s="477"/>
      <c r="G23" s="477"/>
      <c r="H23" s="478"/>
    </row>
    <row r="24" spans="1:8" x14ac:dyDescent="0.25">
      <c r="A24" s="62"/>
      <c r="B24" s="479"/>
      <c r="C24" s="479"/>
      <c r="D24" s="479"/>
      <c r="E24" s="479"/>
      <c r="F24" s="479"/>
      <c r="G24" s="479"/>
      <c r="H24" s="480"/>
    </row>
    <row r="25" spans="1:8" ht="15.75" thickBot="1" x14ac:dyDescent="0.3">
      <c r="A25" s="68"/>
      <c r="B25" s="69"/>
      <c r="C25" s="70"/>
      <c r="D25" s="70"/>
      <c r="E25" s="70"/>
      <c r="F25" s="70"/>
      <c r="G25" s="71"/>
      <c r="H25" s="73"/>
    </row>
    <row r="26" spans="1:8" ht="15.75" thickBot="1" x14ac:dyDescent="0.3"/>
    <row r="27" spans="1:8" ht="16.5" thickBot="1" x14ac:dyDescent="0.3">
      <c r="A27" s="417" t="s">
        <v>386</v>
      </c>
      <c r="B27" s="418"/>
      <c r="C27" s="418"/>
      <c r="D27" s="418"/>
      <c r="E27" s="418"/>
      <c r="F27" s="418"/>
      <c r="G27" s="418"/>
      <c r="H27" s="419"/>
    </row>
    <row r="28" spans="1:8" x14ac:dyDescent="0.25">
      <c r="A28" s="74" t="s">
        <v>112</v>
      </c>
      <c r="B28" s="443" t="s">
        <v>342</v>
      </c>
      <c r="C28" s="443"/>
      <c r="D28" s="443"/>
      <c r="E28" s="443"/>
      <c r="F28" s="443"/>
      <c r="G28" s="443"/>
      <c r="H28" s="444"/>
    </row>
    <row r="29" spans="1:8" x14ac:dyDescent="0.25">
      <c r="A29" s="74"/>
      <c r="B29" s="445"/>
      <c r="C29" s="445"/>
      <c r="D29" s="445"/>
      <c r="E29" s="445"/>
      <c r="F29" s="445"/>
      <c r="G29" s="445"/>
      <c r="H29" s="446"/>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31"/>
      <c r="E32" s="431"/>
      <c r="F32" s="431"/>
      <c r="G32" s="431"/>
      <c r="H32" s="432"/>
    </row>
    <row r="33" spans="1:8" x14ac:dyDescent="0.25">
      <c r="A33" s="74"/>
      <c r="C33" s="78"/>
      <c r="D33" s="78"/>
      <c r="E33" s="78"/>
      <c r="F33" s="78"/>
      <c r="G33" s="78"/>
      <c r="H33" s="79"/>
    </row>
    <row r="34" spans="1:8" ht="15" customHeight="1" x14ac:dyDescent="0.25">
      <c r="A34" s="106"/>
      <c r="B34" s="78"/>
      <c r="C34" s="78"/>
      <c r="D34" s="78"/>
      <c r="E34" s="447" t="s">
        <v>340</v>
      </c>
      <c r="F34" s="447"/>
      <c r="G34" s="447"/>
      <c r="H34" s="448"/>
    </row>
    <row r="35" spans="1:8" x14ac:dyDescent="0.25">
      <c r="A35" s="106"/>
      <c r="E35" s="78" t="s">
        <v>293</v>
      </c>
      <c r="F35" s="78" t="s">
        <v>293</v>
      </c>
      <c r="G35" s="78" t="s">
        <v>293</v>
      </c>
      <c r="H35" s="79" t="s">
        <v>293</v>
      </c>
    </row>
    <row r="36" spans="1:8" x14ac:dyDescent="0.25">
      <c r="A36" s="106"/>
      <c r="B36" s="80"/>
      <c r="C36" s="80"/>
      <c r="D36" s="80" t="s">
        <v>147</v>
      </c>
      <c r="E36" s="80" t="s">
        <v>239</v>
      </c>
      <c r="F36" s="80" t="s">
        <v>294</v>
      </c>
      <c r="G36" s="80" t="s">
        <v>295</v>
      </c>
      <c r="H36" s="81" t="s">
        <v>296</v>
      </c>
    </row>
    <row r="37" spans="1:8" x14ac:dyDescent="0.25">
      <c r="A37" s="106"/>
      <c r="B37" s="82" t="s">
        <v>174</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30"/>
      <c r="C39" s="430"/>
      <c r="D39" s="263"/>
      <c r="E39" s="263"/>
      <c r="F39" s="263"/>
      <c r="G39" s="266"/>
      <c r="H39" s="267"/>
    </row>
    <row r="40" spans="1:8" x14ac:dyDescent="0.25">
      <c r="A40" s="106"/>
      <c r="B40" s="430"/>
      <c r="C40" s="430"/>
      <c r="D40" s="263"/>
      <c r="E40" s="263"/>
      <c r="F40" s="263"/>
      <c r="G40" s="266"/>
      <c r="H40" s="267"/>
    </row>
    <row r="41" spans="1:8" x14ac:dyDescent="0.25">
      <c r="A41" s="106"/>
      <c r="B41" s="430"/>
      <c r="C41" s="430"/>
      <c r="D41" s="263"/>
      <c r="E41" s="263"/>
      <c r="F41" s="263"/>
      <c r="G41" s="266"/>
      <c r="H41" s="267"/>
    </row>
    <row r="42" spans="1:8" x14ac:dyDescent="0.25">
      <c r="A42" s="106"/>
      <c r="B42" s="430"/>
      <c r="C42" s="430"/>
      <c r="D42" s="263"/>
      <c r="E42" s="263"/>
      <c r="F42" s="263"/>
      <c r="G42" s="266"/>
      <c r="H42" s="267"/>
    </row>
    <row r="43" spans="1:8" x14ac:dyDescent="0.25">
      <c r="A43" s="106"/>
      <c r="B43" s="430"/>
      <c r="C43" s="430"/>
      <c r="D43" s="263"/>
      <c r="E43" s="263"/>
      <c r="F43" s="263"/>
      <c r="G43" s="266"/>
      <c r="H43" s="267"/>
    </row>
    <row r="44" spans="1:8" x14ac:dyDescent="0.25">
      <c r="A44" s="106"/>
      <c r="B44" s="430"/>
      <c r="C44" s="430"/>
      <c r="D44" s="263"/>
      <c r="E44" s="263"/>
      <c r="F44" s="263"/>
      <c r="G44" s="266"/>
      <c r="H44" s="267"/>
    </row>
    <row r="45" spans="1:8" x14ac:dyDescent="0.25">
      <c r="A45" s="106"/>
      <c r="B45" s="430"/>
      <c r="C45" s="430"/>
      <c r="D45" s="263"/>
      <c r="E45" s="263"/>
      <c r="F45" s="263"/>
      <c r="G45" s="266"/>
      <c r="H45" s="267"/>
    </row>
    <row r="46" spans="1:8" x14ac:dyDescent="0.25">
      <c r="A46" s="106"/>
      <c r="B46" s="430"/>
      <c r="C46" s="430"/>
      <c r="D46" s="263"/>
      <c r="E46" s="263"/>
      <c r="F46" s="263"/>
      <c r="G46" s="266"/>
      <c r="H46" s="267"/>
    </row>
    <row r="47" spans="1:8" x14ac:dyDescent="0.25">
      <c r="A47" s="106"/>
      <c r="B47" s="430"/>
      <c r="C47" s="430"/>
      <c r="D47" s="263"/>
      <c r="E47" s="263"/>
      <c r="F47" s="263"/>
      <c r="G47" s="266"/>
      <c r="H47" s="267"/>
    </row>
    <row r="48" spans="1:8" x14ac:dyDescent="0.25">
      <c r="A48" s="106"/>
      <c r="B48" s="430"/>
      <c r="C48" s="430"/>
      <c r="D48" s="263"/>
      <c r="E48" s="263"/>
      <c r="F48" s="263"/>
      <c r="G48" s="266"/>
      <c r="H48" s="267"/>
    </row>
    <row r="49" spans="1:8" x14ac:dyDescent="0.25">
      <c r="A49" s="106"/>
      <c r="B49" s="462" t="s">
        <v>135</v>
      </c>
      <c r="C49" s="462"/>
      <c r="D49" s="263"/>
      <c r="E49" s="263"/>
      <c r="F49" s="263"/>
      <c r="G49" s="266"/>
      <c r="H49" s="267"/>
    </row>
    <row r="50" spans="1:8" x14ac:dyDescent="0.25">
      <c r="A50" s="106"/>
      <c r="B50" s="430"/>
      <c r="C50" s="430"/>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30"/>
      <c r="C52" s="430"/>
      <c r="D52" s="263"/>
      <c r="E52" s="263"/>
      <c r="F52" s="263"/>
      <c r="G52" s="266"/>
      <c r="H52" s="267"/>
    </row>
    <row r="53" spans="1:8" x14ac:dyDescent="0.25">
      <c r="A53" s="106"/>
      <c r="B53" s="430"/>
      <c r="C53" s="430"/>
      <c r="D53" s="263"/>
      <c r="E53" s="263"/>
      <c r="F53" s="263"/>
      <c r="G53" s="266"/>
      <c r="H53" s="267"/>
    </row>
    <row r="54" spans="1:8" x14ac:dyDescent="0.25">
      <c r="A54" s="106"/>
      <c r="B54" s="430"/>
      <c r="C54" s="430"/>
      <c r="D54" s="263"/>
      <c r="E54" s="263"/>
      <c r="F54" s="263"/>
      <c r="G54" s="266"/>
      <c r="H54" s="267"/>
    </row>
    <row r="55" spans="1:8" x14ac:dyDescent="0.25">
      <c r="A55" s="106"/>
      <c r="B55" s="430"/>
      <c r="C55" s="430"/>
      <c r="D55" s="263"/>
      <c r="E55" s="263"/>
      <c r="F55" s="263"/>
      <c r="G55" s="266"/>
      <c r="H55" s="267"/>
    </row>
    <row r="56" spans="1:8" x14ac:dyDescent="0.25">
      <c r="A56" s="106"/>
      <c r="B56" s="430"/>
      <c r="C56" s="430"/>
      <c r="D56" s="263"/>
      <c r="E56" s="263"/>
      <c r="F56" s="263"/>
      <c r="G56" s="266"/>
      <c r="H56" s="267"/>
    </row>
    <row r="57" spans="1:8" x14ac:dyDescent="0.25">
      <c r="A57" s="106"/>
      <c r="B57" s="430"/>
      <c r="C57" s="430"/>
      <c r="D57" s="263"/>
      <c r="E57" s="263"/>
      <c r="F57" s="263"/>
      <c r="G57" s="266"/>
      <c r="H57" s="267"/>
    </row>
    <row r="58" spans="1:8" x14ac:dyDescent="0.25">
      <c r="A58" s="106"/>
      <c r="B58" s="430"/>
      <c r="C58" s="430"/>
      <c r="D58" s="263"/>
      <c r="E58" s="263"/>
      <c r="F58" s="263"/>
      <c r="G58" s="266"/>
      <c r="H58" s="267"/>
    </row>
    <row r="59" spans="1:8" x14ac:dyDescent="0.25">
      <c r="A59" s="106"/>
      <c r="B59" s="430"/>
      <c r="C59" s="430"/>
      <c r="D59" s="263"/>
      <c r="E59" s="263"/>
      <c r="F59" s="263"/>
      <c r="G59" s="266"/>
      <c r="H59" s="267"/>
    </row>
    <row r="60" spans="1:8" x14ac:dyDescent="0.25">
      <c r="A60" s="106"/>
      <c r="B60" s="430"/>
      <c r="C60" s="430"/>
      <c r="D60" s="263"/>
      <c r="E60" s="263"/>
      <c r="F60" s="263"/>
      <c r="G60" s="266"/>
      <c r="H60" s="267"/>
    </row>
    <row r="61" spans="1:8" x14ac:dyDescent="0.25">
      <c r="A61" s="106"/>
      <c r="B61" s="430"/>
      <c r="C61" s="430"/>
      <c r="D61" s="263"/>
      <c r="E61" s="263"/>
      <c r="F61" s="263"/>
      <c r="G61" s="266"/>
      <c r="H61" s="267"/>
    </row>
    <row r="62" spans="1:8" x14ac:dyDescent="0.25">
      <c r="A62" s="106"/>
      <c r="B62" s="462" t="s">
        <v>135</v>
      </c>
      <c r="C62" s="462"/>
      <c r="D62" s="263"/>
      <c r="E62" s="263"/>
      <c r="F62" s="263"/>
      <c r="G62" s="266"/>
      <c r="H62" s="267"/>
    </row>
    <row r="63" spans="1:8" x14ac:dyDescent="0.25">
      <c r="A63" s="106"/>
      <c r="B63" s="430"/>
      <c r="C63" s="430"/>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6" t="e">
        <f>E64/D64</f>
        <v>#DIV/0!</v>
      </c>
      <c r="F67" s="296" t="e">
        <f>F64/D64</f>
        <v>#DIV/0!</v>
      </c>
      <c r="G67" s="296" t="e">
        <f>G64/D64</f>
        <v>#DIV/0!</v>
      </c>
      <c r="H67" s="297"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30.75" customHeight="1" x14ac:dyDescent="0.25">
      <c r="A72" s="106"/>
      <c r="B72" s="211" t="s">
        <v>274</v>
      </c>
      <c r="C72" s="481" t="s">
        <v>335</v>
      </c>
      <c r="D72" s="481"/>
      <c r="E72" s="481"/>
      <c r="F72" s="481"/>
      <c r="G72" s="481"/>
      <c r="H72" s="482"/>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45" t="s">
        <v>349</v>
      </c>
      <c r="C75" s="445"/>
      <c r="D75" s="445"/>
      <c r="E75" s="445"/>
      <c r="F75" s="445"/>
      <c r="G75" s="445"/>
      <c r="H75" s="446"/>
    </row>
    <row r="76" spans="1:8" x14ac:dyDescent="0.25">
      <c r="A76" s="74"/>
      <c r="B76" s="445"/>
      <c r="C76" s="445"/>
      <c r="D76" s="445"/>
      <c r="E76" s="445"/>
      <c r="F76" s="445"/>
      <c r="G76" s="445"/>
      <c r="H76" s="446"/>
    </row>
    <row r="77" spans="1:8" x14ac:dyDescent="0.25">
      <c r="A77" s="74"/>
      <c r="E77" s="92"/>
      <c r="F77" s="92"/>
      <c r="G77" s="92"/>
      <c r="H77" s="151"/>
    </row>
    <row r="78" spans="1:8" x14ac:dyDescent="0.25">
      <c r="A78" s="74"/>
      <c r="B78" s="445" t="s">
        <v>346</v>
      </c>
      <c r="C78" s="445"/>
      <c r="D78" s="445"/>
      <c r="E78" s="445"/>
      <c r="F78" s="445"/>
      <c r="G78" s="445"/>
      <c r="H78" s="446"/>
    </row>
    <row r="79" spans="1:8" x14ac:dyDescent="0.25">
      <c r="A79" s="74"/>
      <c r="B79" s="445"/>
      <c r="C79" s="445"/>
      <c r="D79" s="445"/>
      <c r="E79" s="445"/>
      <c r="F79" s="445"/>
      <c r="G79" s="445"/>
      <c r="H79" s="446"/>
    </row>
    <row r="80" spans="1:8" x14ac:dyDescent="0.25">
      <c r="A80" s="74"/>
      <c r="B80" s="445"/>
      <c r="C80" s="445"/>
      <c r="D80" s="445"/>
      <c r="E80" s="445"/>
      <c r="F80" s="445"/>
      <c r="G80" s="445"/>
      <c r="H80" s="446"/>
    </row>
    <row r="81" spans="1:8" x14ac:dyDescent="0.25">
      <c r="A81" s="74"/>
      <c r="B81" s="445"/>
      <c r="C81" s="445"/>
      <c r="D81" s="445"/>
      <c r="E81" s="445"/>
      <c r="F81" s="445"/>
      <c r="G81" s="445"/>
      <c r="H81" s="446"/>
    </row>
    <row r="82" spans="1:8" x14ac:dyDescent="0.25">
      <c r="A82" s="74"/>
      <c r="E82" s="92"/>
      <c r="F82" s="92"/>
      <c r="G82" s="92"/>
      <c r="H82" s="151"/>
    </row>
    <row r="83" spans="1:8" x14ac:dyDescent="0.25">
      <c r="A83" s="74"/>
      <c r="B83" s="50" t="s">
        <v>395</v>
      </c>
      <c r="D83" s="431"/>
      <c r="E83" s="431"/>
      <c r="F83" s="431"/>
      <c r="G83" s="431"/>
      <c r="H83" s="432"/>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4"/>
      <c r="E89" s="263"/>
      <c r="F89" s="91" t="e">
        <f>E89/E95</f>
        <v>#DIV/0!</v>
      </c>
      <c r="G89" s="454"/>
      <c r="H89" s="455"/>
    </row>
    <row r="90" spans="1:8" x14ac:dyDescent="0.25">
      <c r="A90" s="74"/>
      <c r="D90" s="284"/>
      <c r="E90" s="263"/>
      <c r="F90" s="91" t="e">
        <f>E90/E95</f>
        <v>#DIV/0!</v>
      </c>
      <c r="G90" s="454"/>
      <c r="H90" s="455"/>
    </row>
    <row r="91" spans="1:8" x14ac:dyDescent="0.25">
      <c r="A91" s="74"/>
      <c r="D91" s="284"/>
      <c r="E91" s="263"/>
      <c r="F91" s="91" t="e">
        <f>E91/E95</f>
        <v>#DIV/0!</v>
      </c>
      <c r="G91" s="454"/>
      <c r="H91" s="455"/>
    </row>
    <row r="92" spans="1:8" x14ac:dyDescent="0.25">
      <c r="A92" s="74"/>
      <c r="D92" s="284"/>
      <c r="E92" s="263"/>
      <c r="F92" s="91" t="e">
        <f>E92/E95</f>
        <v>#DIV/0!</v>
      </c>
      <c r="G92" s="454"/>
      <c r="H92" s="455"/>
    </row>
    <row r="93" spans="1:8" x14ac:dyDescent="0.25">
      <c r="A93" s="74"/>
      <c r="D93" s="284"/>
      <c r="E93" s="263"/>
      <c r="F93" s="91" t="e">
        <f>E93/E95</f>
        <v>#DIV/0!</v>
      </c>
      <c r="G93" s="454"/>
      <c r="H93" s="455"/>
    </row>
    <row r="94" spans="1:8" x14ac:dyDescent="0.25">
      <c r="A94" s="74"/>
      <c r="D94" s="285"/>
      <c r="E94" s="269"/>
      <c r="F94" s="91" t="e">
        <f>E94/E95</f>
        <v>#DIV/0!</v>
      </c>
      <c r="G94" s="458"/>
      <c r="H94" s="459"/>
    </row>
    <row r="95" spans="1:8" x14ac:dyDescent="0.25">
      <c r="A95" s="74"/>
      <c r="C95" s="164"/>
      <c r="D95" s="164" t="s">
        <v>304</v>
      </c>
      <c r="E95" s="165">
        <f>SUM(E89:E94)</f>
        <v>0</v>
      </c>
      <c r="F95" s="92"/>
      <c r="G95" s="166" t="s">
        <v>287</v>
      </c>
      <c r="H95" s="289"/>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4"/>
      <c r="E98" s="263"/>
      <c r="F98" s="91" t="e">
        <f>E98/E104</f>
        <v>#DIV/0!</v>
      </c>
      <c r="G98" s="454"/>
      <c r="H98" s="455"/>
    </row>
    <row r="99" spans="1:8" x14ac:dyDescent="0.25">
      <c r="A99" s="74"/>
      <c r="D99" s="284"/>
      <c r="E99" s="263"/>
      <c r="F99" s="91" t="e">
        <f>E99/E104</f>
        <v>#DIV/0!</v>
      </c>
      <c r="G99" s="454"/>
      <c r="H99" s="455"/>
    </row>
    <row r="100" spans="1:8" x14ac:dyDescent="0.25">
      <c r="A100" s="74"/>
      <c r="D100" s="284"/>
      <c r="E100" s="263"/>
      <c r="F100" s="91" t="e">
        <f>E100/E104</f>
        <v>#DIV/0!</v>
      </c>
      <c r="G100" s="454"/>
      <c r="H100" s="455"/>
    </row>
    <row r="101" spans="1:8" x14ac:dyDescent="0.25">
      <c r="A101" s="74"/>
      <c r="D101" s="284"/>
      <c r="E101" s="263"/>
      <c r="F101" s="91" t="e">
        <f>E101/E104</f>
        <v>#DIV/0!</v>
      </c>
      <c r="G101" s="454"/>
      <c r="H101" s="455"/>
    </row>
    <row r="102" spans="1:8" x14ac:dyDescent="0.25">
      <c r="A102" s="74"/>
      <c r="D102" s="284"/>
      <c r="E102" s="263"/>
      <c r="F102" s="91" t="e">
        <f>E102/E104</f>
        <v>#DIV/0!</v>
      </c>
      <c r="G102" s="454"/>
      <c r="H102" s="455"/>
    </row>
    <row r="103" spans="1:8" x14ac:dyDescent="0.25">
      <c r="A103" s="74"/>
      <c r="D103" s="285"/>
      <c r="E103" s="269"/>
      <c r="F103" s="91" t="e">
        <f>E103/E104</f>
        <v>#DIV/0!</v>
      </c>
      <c r="G103" s="458"/>
      <c r="H103" s="459"/>
    </row>
    <row r="104" spans="1:8" x14ac:dyDescent="0.25">
      <c r="A104" s="74"/>
      <c r="D104" s="164" t="s">
        <v>305</v>
      </c>
      <c r="E104" s="165">
        <f>SUM(E98:E103)</f>
        <v>0</v>
      </c>
      <c r="F104" s="92"/>
      <c r="G104" s="166" t="s">
        <v>287</v>
      </c>
      <c r="H104" s="289"/>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4"/>
      <c r="E107" s="263"/>
      <c r="F107" s="91" t="e">
        <f>E107/E113</f>
        <v>#DIV/0!</v>
      </c>
      <c r="G107" s="454"/>
      <c r="H107" s="455"/>
    </row>
    <row r="108" spans="1:8" x14ac:dyDescent="0.25">
      <c r="A108" s="106"/>
      <c r="D108" s="284"/>
      <c r="E108" s="263"/>
      <c r="F108" s="91" t="e">
        <f>E108/E113</f>
        <v>#DIV/0!</v>
      </c>
      <c r="G108" s="454"/>
      <c r="H108" s="455"/>
    </row>
    <row r="109" spans="1:8" x14ac:dyDescent="0.25">
      <c r="A109" s="106"/>
      <c r="D109" s="284"/>
      <c r="E109" s="263"/>
      <c r="F109" s="91" t="e">
        <f>E109/E113</f>
        <v>#DIV/0!</v>
      </c>
      <c r="G109" s="454"/>
      <c r="H109" s="455"/>
    </row>
    <row r="110" spans="1:8" x14ac:dyDescent="0.25">
      <c r="A110" s="106"/>
      <c r="D110" s="284"/>
      <c r="E110" s="263"/>
      <c r="F110" s="91" t="e">
        <f>E110/E113</f>
        <v>#DIV/0!</v>
      </c>
      <c r="G110" s="454"/>
      <c r="H110" s="455"/>
    </row>
    <row r="111" spans="1:8" x14ac:dyDescent="0.25">
      <c r="A111" s="106"/>
      <c r="D111" s="284"/>
      <c r="E111" s="263"/>
      <c r="F111" s="91" t="e">
        <f>E111/E113</f>
        <v>#DIV/0!</v>
      </c>
      <c r="G111" s="454"/>
      <c r="H111" s="455"/>
    </row>
    <row r="112" spans="1:8" x14ac:dyDescent="0.25">
      <c r="A112" s="106"/>
      <c r="D112" s="285"/>
      <c r="E112" s="269"/>
      <c r="F112" s="91" t="e">
        <f>E112/E113</f>
        <v>#DIV/0!</v>
      </c>
      <c r="G112" s="458"/>
      <c r="H112" s="459"/>
    </row>
    <row r="113" spans="1:8" x14ac:dyDescent="0.25">
      <c r="A113" s="106"/>
      <c r="D113" s="164" t="s">
        <v>306</v>
      </c>
      <c r="E113" s="165">
        <f>SUM(E107:E112)</f>
        <v>0</v>
      </c>
      <c r="F113" s="92"/>
      <c r="G113" s="166" t="s">
        <v>287</v>
      </c>
      <c r="H113" s="289"/>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4"/>
      <c r="E116" s="263"/>
      <c r="F116" s="91" t="e">
        <f>E116/E122</f>
        <v>#DIV/0!</v>
      </c>
      <c r="G116" s="454"/>
      <c r="H116" s="455"/>
    </row>
    <row r="117" spans="1:8" x14ac:dyDescent="0.25">
      <c r="A117" s="106"/>
      <c r="C117" s="163"/>
      <c r="D117" s="284"/>
      <c r="E117" s="263"/>
      <c r="F117" s="91" t="e">
        <f>E117/E122</f>
        <v>#DIV/0!</v>
      </c>
      <c r="G117" s="454"/>
      <c r="H117" s="455"/>
    </row>
    <row r="118" spans="1:8" x14ac:dyDescent="0.25">
      <c r="A118" s="106"/>
      <c r="C118" s="163"/>
      <c r="D118" s="284"/>
      <c r="E118" s="263"/>
      <c r="F118" s="91" t="e">
        <f>E118/E122</f>
        <v>#DIV/0!</v>
      </c>
      <c r="G118" s="454"/>
      <c r="H118" s="455"/>
    </row>
    <row r="119" spans="1:8" x14ac:dyDescent="0.25">
      <c r="A119" s="106"/>
      <c r="C119" s="163"/>
      <c r="D119" s="284"/>
      <c r="E119" s="263"/>
      <c r="F119" s="91" t="e">
        <f>E119/E122</f>
        <v>#DIV/0!</v>
      </c>
      <c r="G119" s="454"/>
      <c r="H119" s="455"/>
    </row>
    <row r="120" spans="1:8" x14ac:dyDescent="0.25">
      <c r="A120" s="106"/>
      <c r="C120" s="163"/>
      <c r="D120" s="284"/>
      <c r="E120" s="263"/>
      <c r="F120" s="91" t="e">
        <f>E120/E122</f>
        <v>#DIV/0!</v>
      </c>
      <c r="G120" s="454"/>
      <c r="H120" s="455"/>
    </row>
    <row r="121" spans="1:8" x14ac:dyDescent="0.25">
      <c r="A121" s="106"/>
      <c r="C121" s="163"/>
      <c r="D121" s="285"/>
      <c r="E121" s="269"/>
      <c r="F121" s="91" t="e">
        <f>E121/E122</f>
        <v>#DIV/0!</v>
      </c>
      <c r="G121" s="458"/>
      <c r="H121" s="459"/>
    </row>
    <row r="122" spans="1:8" x14ac:dyDescent="0.25">
      <c r="A122" s="106"/>
      <c r="C122" s="163"/>
      <c r="D122" s="164" t="s">
        <v>307</v>
      </c>
      <c r="E122" s="165">
        <f>SUM(E116:E121)</f>
        <v>0</v>
      </c>
      <c r="F122" s="91"/>
      <c r="G122" s="166" t="s">
        <v>287</v>
      </c>
      <c r="H122" s="289"/>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17" t="s">
        <v>387</v>
      </c>
      <c r="B125" s="418"/>
      <c r="C125" s="418"/>
      <c r="D125" s="418"/>
      <c r="E125" s="418"/>
      <c r="F125" s="418"/>
      <c r="G125" s="418"/>
      <c r="H125" s="419"/>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31"/>
      <c r="E128" s="431"/>
      <c r="F128" s="431"/>
      <c r="G128" s="431"/>
      <c r="H128" s="432"/>
    </row>
    <row r="129" spans="1:8" x14ac:dyDescent="0.25">
      <c r="A129" s="74"/>
      <c r="C129" s="78"/>
      <c r="D129" s="78"/>
      <c r="E129" s="78"/>
      <c r="F129" s="78"/>
      <c r="G129" s="78"/>
      <c r="H129" s="79"/>
    </row>
    <row r="130" spans="1:8" x14ac:dyDescent="0.25">
      <c r="A130" s="106"/>
      <c r="E130" s="469" t="s">
        <v>272</v>
      </c>
      <c r="F130" s="470"/>
      <c r="G130" s="470"/>
      <c r="H130" s="471"/>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182</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38"/>
      <c r="C135" s="453"/>
      <c r="D135" s="439"/>
      <c r="E135" s="268"/>
      <c r="F135" s="268"/>
      <c r="G135" s="281"/>
      <c r="H135" s="282"/>
    </row>
    <row r="136" spans="1:8" x14ac:dyDescent="0.25">
      <c r="A136" s="106"/>
      <c r="B136" s="438"/>
      <c r="C136" s="453"/>
      <c r="D136" s="439"/>
      <c r="E136" s="268"/>
      <c r="F136" s="268"/>
      <c r="G136" s="281"/>
      <c r="H136" s="282"/>
    </row>
    <row r="137" spans="1:8" x14ac:dyDescent="0.25">
      <c r="A137" s="106"/>
      <c r="B137" s="438"/>
      <c r="C137" s="453"/>
      <c r="D137" s="439"/>
      <c r="E137" s="268"/>
      <c r="F137" s="268"/>
      <c r="G137" s="281"/>
      <c r="H137" s="282"/>
    </row>
    <row r="138" spans="1:8" x14ac:dyDescent="0.25">
      <c r="A138" s="106"/>
      <c r="B138" s="438"/>
      <c r="C138" s="453"/>
      <c r="D138" s="439"/>
      <c r="E138" s="268"/>
      <c r="F138" s="268"/>
      <c r="G138" s="281"/>
      <c r="H138" s="282"/>
    </row>
    <row r="139" spans="1:8" x14ac:dyDescent="0.25">
      <c r="A139" s="106"/>
      <c r="B139" s="438"/>
      <c r="C139" s="453"/>
      <c r="D139" s="439"/>
      <c r="E139" s="268"/>
      <c r="F139" s="268"/>
      <c r="G139" s="281"/>
      <c r="H139" s="282"/>
    </row>
    <row r="140" spans="1:8" x14ac:dyDescent="0.25">
      <c r="A140" s="106"/>
      <c r="B140" s="438"/>
      <c r="C140" s="453"/>
      <c r="D140" s="439"/>
      <c r="E140" s="268"/>
      <c r="F140" s="268"/>
      <c r="G140" s="281"/>
      <c r="H140" s="282"/>
    </row>
    <row r="141" spans="1:8" x14ac:dyDescent="0.25">
      <c r="A141" s="106"/>
      <c r="B141" s="438"/>
      <c r="C141" s="453"/>
      <c r="D141" s="439"/>
      <c r="E141" s="268"/>
      <c r="F141" s="268"/>
      <c r="G141" s="281"/>
      <c r="H141" s="282"/>
    </row>
    <row r="142" spans="1:8" x14ac:dyDescent="0.25">
      <c r="A142" s="106"/>
      <c r="B142" s="438"/>
      <c r="C142" s="453"/>
      <c r="D142" s="439"/>
      <c r="E142" s="268"/>
      <c r="F142" s="268"/>
      <c r="G142" s="281"/>
      <c r="H142" s="282"/>
    </row>
    <row r="143" spans="1:8" x14ac:dyDescent="0.25">
      <c r="A143" s="106"/>
      <c r="B143" s="438"/>
      <c r="C143" s="453"/>
      <c r="D143" s="439"/>
      <c r="E143" s="268"/>
      <c r="F143" s="268"/>
      <c r="G143" s="281"/>
      <c r="H143" s="282"/>
    </row>
    <row r="144" spans="1:8" x14ac:dyDescent="0.25">
      <c r="A144" s="106"/>
      <c r="B144" s="438"/>
      <c r="C144" s="453"/>
      <c r="D144" s="439"/>
      <c r="E144" s="268"/>
      <c r="F144" s="268"/>
      <c r="G144" s="281"/>
      <c r="H144" s="282"/>
    </row>
    <row r="145" spans="1:8" x14ac:dyDescent="0.25">
      <c r="A145" s="106"/>
      <c r="B145" s="433" t="s">
        <v>135</v>
      </c>
      <c r="C145" s="434"/>
      <c r="D145" s="435"/>
      <c r="E145" s="268"/>
      <c r="F145" s="268"/>
      <c r="G145" s="281"/>
      <c r="H145" s="282"/>
    </row>
    <row r="146" spans="1:8" x14ac:dyDescent="0.25">
      <c r="A146" s="106"/>
      <c r="B146" s="438"/>
      <c r="C146" s="453"/>
      <c r="D146" s="439"/>
      <c r="E146" s="268"/>
      <c r="F146" s="268"/>
      <c r="G146" s="281"/>
      <c r="H146" s="282"/>
    </row>
    <row r="147" spans="1:8" ht="21.95" customHeight="1" x14ac:dyDescent="0.25">
      <c r="A147" s="106"/>
      <c r="B147" s="88" t="s">
        <v>270</v>
      </c>
      <c r="C147" s="113"/>
      <c r="D147" s="140"/>
      <c r="E147" s="140"/>
      <c r="F147" s="140"/>
      <c r="G147" s="141"/>
      <c r="H147" s="142"/>
    </row>
    <row r="148" spans="1:8" ht="15" customHeight="1" x14ac:dyDescent="0.25">
      <c r="A148" s="106"/>
      <c r="B148" s="438"/>
      <c r="C148" s="453"/>
      <c r="D148" s="439"/>
      <c r="E148" s="268"/>
      <c r="F148" s="268"/>
      <c r="G148" s="281"/>
      <c r="H148" s="282"/>
    </row>
    <row r="149" spans="1:8" x14ac:dyDescent="0.25">
      <c r="A149" s="106"/>
      <c r="B149" s="438"/>
      <c r="C149" s="453"/>
      <c r="D149" s="439"/>
      <c r="E149" s="268"/>
      <c r="F149" s="268"/>
      <c r="G149" s="281"/>
      <c r="H149" s="282"/>
    </row>
    <row r="150" spans="1:8" x14ac:dyDescent="0.25">
      <c r="A150" s="106"/>
      <c r="B150" s="438"/>
      <c r="C150" s="453"/>
      <c r="D150" s="439"/>
      <c r="E150" s="268"/>
      <c r="F150" s="268"/>
      <c r="G150" s="281"/>
      <c r="H150" s="282"/>
    </row>
    <row r="151" spans="1:8" x14ac:dyDescent="0.25">
      <c r="A151" s="106"/>
      <c r="B151" s="438"/>
      <c r="C151" s="453"/>
      <c r="D151" s="439"/>
      <c r="E151" s="268"/>
      <c r="F151" s="268"/>
      <c r="G151" s="281"/>
      <c r="H151" s="282"/>
    </row>
    <row r="152" spans="1:8" x14ac:dyDescent="0.25">
      <c r="A152" s="106"/>
      <c r="B152" s="438"/>
      <c r="C152" s="453"/>
      <c r="D152" s="439"/>
      <c r="E152" s="268"/>
      <c r="F152" s="268"/>
      <c r="G152" s="281"/>
      <c r="H152" s="282"/>
    </row>
    <row r="153" spans="1:8" x14ac:dyDescent="0.25">
      <c r="A153" s="106"/>
      <c r="B153" s="438"/>
      <c r="C153" s="453"/>
      <c r="D153" s="439"/>
      <c r="E153" s="268"/>
      <c r="F153" s="268"/>
      <c r="G153" s="281"/>
      <c r="H153" s="282"/>
    </row>
    <row r="154" spans="1:8" x14ac:dyDescent="0.25">
      <c r="A154" s="106"/>
      <c r="B154" s="438"/>
      <c r="C154" s="453"/>
      <c r="D154" s="439"/>
      <c r="E154" s="268"/>
      <c r="F154" s="268"/>
      <c r="G154" s="281"/>
      <c r="H154" s="282"/>
    </row>
    <row r="155" spans="1:8" x14ac:dyDescent="0.25">
      <c r="A155" s="106"/>
      <c r="B155" s="438"/>
      <c r="C155" s="453"/>
      <c r="D155" s="439"/>
      <c r="E155" s="268"/>
      <c r="F155" s="268"/>
      <c r="G155" s="281"/>
      <c r="H155" s="282"/>
    </row>
    <row r="156" spans="1:8" x14ac:dyDescent="0.25">
      <c r="A156" s="106"/>
      <c r="B156" s="438"/>
      <c r="C156" s="453"/>
      <c r="D156" s="439"/>
      <c r="E156" s="268"/>
      <c r="F156" s="268"/>
      <c r="G156" s="281"/>
      <c r="H156" s="282"/>
    </row>
    <row r="157" spans="1:8" x14ac:dyDescent="0.25">
      <c r="A157" s="106"/>
      <c r="B157" s="438"/>
      <c r="C157" s="453"/>
      <c r="D157" s="439"/>
      <c r="E157" s="268"/>
      <c r="F157" s="268"/>
      <c r="G157" s="281"/>
      <c r="H157" s="282"/>
    </row>
    <row r="158" spans="1:8" x14ac:dyDescent="0.25">
      <c r="A158" s="106"/>
      <c r="B158" s="433" t="s">
        <v>135</v>
      </c>
      <c r="C158" s="434"/>
      <c r="D158" s="435"/>
      <c r="E158" s="268"/>
      <c r="F158" s="268"/>
      <c r="G158" s="281"/>
      <c r="H158" s="282"/>
    </row>
    <row r="159" spans="1:8" x14ac:dyDescent="0.25">
      <c r="A159" s="106"/>
      <c r="B159" s="438"/>
      <c r="C159" s="453"/>
      <c r="D159" s="439"/>
      <c r="E159" s="268"/>
      <c r="F159" s="268"/>
      <c r="G159" s="281"/>
      <c r="H159" s="282"/>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28"/>
      <c r="C162" s="428"/>
      <c r="D162" s="428"/>
      <c r="E162" s="428"/>
      <c r="F162" s="428"/>
      <c r="G162" s="428"/>
      <c r="H162" s="429"/>
    </row>
    <row r="163" spans="1:8" x14ac:dyDescent="0.25">
      <c r="A163" s="106"/>
      <c r="B163" s="428"/>
      <c r="C163" s="428"/>
      <c r="D163" s="428"/>
      <c r="E163" s="428"/>
      <c r="F163" s="428"/>
      <c r="G163" s="428"/>
      <c r="H163" s="429"/>
    </row>
    <row r="164" spans="1:8" ht="15.75" thickBot="1" x14ac:dyDescent="0.3">
      <c r="A164" s="121"/>
      <c r="B164" s="174"/>
      <c r="C164" s="175"/>
      <c r="D164" s="175"/>
      <c r="E164" s="175"/>
      <c r="F164" s="175"/>
      <c r="G164" s="175"/>
      <c r="H164" s="210"/>
    </row>
  </sheetData>
  <sheetProtection algorithmName="SHA-512" hashValue="so5NMmL1CTUi7yOBHGm+JmVr259+8qK4xE6OwcTNao96eIiY0hNsx1tE8jjLIDKpqsZlrmKnW23/oZ2bAAiTfA==" saltValue="tUU1Yo2dY7cYCvY7gVednQ==" spinCount="100000" sheet="1" objects="1" scenarios="1" insertRows="0"/>
  <mergeCells count="8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C72:H72"/>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46" priority="1">
      <formula>AND($F$11="no",$F$13="no",$F$15="no",$F$17="no")</formula>
    </cfRule>
  </conditionalFormatting>
  <conditionalFormatting sqref="E39:E50 E52:E64 E66:E69 B88:H95 E135:E146 E148:E159">
    <cfRule type="expression" dxfId="45" priority="5">
      <formula>$F$11="no"</formula>
    </cfRule>
  </conditionalFormatting>
  <conditionalFormatting sqref="F39:F50 F52:F64 F66:F69 B97:H104 F135:F146 F148:F159">
    <cfRule type="expression" dxfId="44" priority="4">
      <formula>$F$13="no"</formula>
    </cfRule>
  </conditionalFormatting>
  <conditionalFormatting sqref="G39:G50 G52:G64 G66:G69 B106:H113 G135:G146 G148:G159">
    <cfRule type="expression" dxfId="43" priority="3">
      <formula>$F$15="no"</formula>
    </cfRule>
  </conditionalFormatting>
  <conditionalFormatting sqref="H39:H50 H52:H64 H66:H69 B115:H122 H135:H146 H148:H159">
    <cfRule type="expression" dxfId="42"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State Health Benefit Plan MHPAEA Parity</v>
      </c>
      <c r="E1" s="42" t="s">
        <v>525</v>
      </c>
    </row>
    <row r="2" spans="1:5" ht="26.25" x14ac:dyDescent="0.4">
      <c r="A2" s="3" t="s">
        <v>16</v>
      </c>
    </row>
    <row r="3" spans="1:5" ht="21" x14ac:dyDescent="0.35">
      <c r="A3" s="7" t="s">
        <v>19</v>
      </c>
    </row>
    <row r="5" spans="1:5" x14ac:dyDescent="0.25">
      <c r="A5" s="12" t="s">
        <v>581</v>
      </c>
    </row>
    <row r="6" spans="1:5" x14ac:dyDescent="0.25">
      <c r="A6" s="8"/>
    </row>
    <row r="7" spans="1:5" x14ac:dyDescent="0.25">
      <c r="A7" s="398" t="s">
        <v>579</v>
      </c>
      <c r="B7" s="398"/>
      <c r="C7" s="398"/>
      <c r="D7" s="398"/>
      <c r="E7" s="398"/>
    </row>
    <row r="8" spans="1:5" x14ac:dyDescent="0.25">
      <c r="A8" s="398"/>
      <c r="B8" s="398"/>
      <c r="C8" s="398"/>
      <c r="D8" s="398"/>
      <c r="E8" s="398"/>
    </row>
    <row r="9" spans="1:5" x14ac:dyDescent="0.25">
      <c r="A9" s="6"/>
      <c r="B9" s="6"/>
      <c r="C9" s="6"/>
      <c r="D9" s="6"/>
      <c r="E9" s="6"/>
    </row>
    <row r="10" spans="1:5" x14ac:dyDescent="0.25">
      <c r="A10" s="398" t="s">
        <v>580</v>
      </c>
      <c r="B10" s="398"/>
      <c r="C10" s="398"/>
      <c r="D10" s="398"/>
      <c r="E10" s="398"/>
    </row>
    <row r="11" spans="1:5" x14ac:dyDescent="0.25">
      <c r="A11" s="398"/>
      <c r="B11" s="398"/>
      <c r="C11" s="398"/>
      <c r="D11" s="398"/>
      <c r="E11" s="398"/>
    </row>
    <row r="12" spans="1:5" x14ac:dyDescent="0.25">
      <c r="A12" s="6"/>
      <c r="B12" s="6"/>
      <c r="C12" s="6"/>
      <c r="D12" s="6"/>
      <c r="E12" s="6"/>
    </row>
    <row r="13" spans="1:5" x14ac:dyDescent="0.25">
      <c r="A13" s="398" t="s">
        <v>20</v>
      </c>
      <c r="B13" s="398"/>
      <c r="C13" s="398"/>
      <c r="D13" s="398"/>
      <c r="E13" s="398"/>
    </row>
    <row r="14" spans="1:5" x14ac:dyDescent="0.25">
      <c r="A14" s="398"/>
      <c r="B14" s="398"/>
      <c r="C14" s="398"/>
      <c r="D14" s="398"/>
      <c r="E14" s="398"/>
    </row>
    <row r="15" spans="1:5" x14ac:dyDescent="0.25">
      <c r="A15" s="6"/>
      <c r="B15" s="6"/>
      <c r="C15" s="6"/>
      <c r="D15" s="6"/>
      <c r="E15" s="6"/>
    </row>
    <row r="16" spans="1:5" x14ac:dyDescent="0.25">
      <c r="A16" s="398" t="s">
        <v>88</v>
      </c>
      <c r="B16" s="398"/>
      <c r="C16" s="398"/>
      <c r="D16" s="398"/>
      <c r="E16" s="398"/>
    </row>
    <row r="17" spans="1:5" x14ac:dyDescent="0.25">
      <c r="A17" s="398"/>
      <c r="B17" s="398"/>
      <c r="C17" s="398"/>
      <c r="D17" s="398"/>
      <c r="E17" s="398"/>
    </row>
    <row r="18" spans="1:5" x14ac:dyDescent="0.25">
      <c r="A18" s="398"/>
      <c r="B18" s="398"/>
      <c r="C18" s="398"/>
      <c r="D18" s="398"/>
      <c r="E18" s="398"/>
    </row>
    <row r="19" spans="1:5" x14ac:dyDescent="0.25">
      <c r="A19" s="398" t="s">
        <v>89</v>
      </c>
      <c r="B19" s="398"/>
      <c r="C19" s="398"/>
      <c r="D19" s="398"/>
      <c r="E19" s="398"/>
    </row>
    <row r="20" spans="1:5" x14ac:dyDescent="0.25">
      <c r="A20" s="398"/>
      <c r="B20" s="398"/>
      <c r="C20" s="398"/>
      <c r="D20" s="398"/>
      <c r="E20" s="398"/>
    </row>
    <row r="21" spans="1:5" x14ac:dyDescent="0.25">
      <c r="A21" s="6"/>
      <c r="B21" s="6"/>
      <c r="C21" s="6"/>
      <c r="D21" s="6"/>
      <c r="E21" s="6"/>
    </row>
    <row r="22" spans="1:5" x14ac:dyDescent="0.25">
      <c r="A22" s="398" t="s">
        <v>90</v>
      </c>
      <c r="B22" s="398"/>
      <c r="C22" s="398"/>
      <c r="D22" s="398"/>
      <c r="E22" s="398"/>
    </row>
    <row r="23" spans="1:5" x14ac:dyDescent="0.25">
      <c r="A23" s="398"/>
      <c r="B23" s="398"/>
      <c r="C23" s="398"/>
      <c r="D23" s="398"/>
      <c r="E23" s="398"/>
    </row>
    <row r="24" spans="1:5" x14ac:dyDescent="0.25">
      <c r="A24" s="6"/>
      <c r="B24" s="6"/>
      <c r="C24" s="6"/>
      <c r="D24" s="6"/>
      <c r="E24" s="6"/>
    </row>
    <row r="25" spans="1:5" x14ac:dyDescent="0.25">
      <c r="A25" s="398" t="s">
        <v>91</v>
      </c>
      <c r="B25" s="398"/>
      <c r="C25" s="398"/>
      <c r="D25" s="398"/>
      <c r="E25" s="398"/>
    </row>
    <row r="26" spans="1:5" x14ac:dyDescent="0.25">
      <c r="A26" s="398"/>
      <c r="B26" s="398"/>
      <c r="C26" s="398"/>
      <c r="D26" s="398"/>
      <c r="E26" s="398"/>
    </row>
    <row r="27" spans="1:5" x14ac:dyDescent="0.25">
      <c r="A27" s="398"/>
      <c r="B27" s="398"/>
      <c r="C27" s="398"/>
      <c r="D27" s="398"/>
      <c r="E27" s="398"/>
    </row>
    <row r="28" spans="1:5" x14ac:dyDescent="0.25">
      <c r="A28" s="398"/>
      <c r="B28" s="398"/>
      <c r="C28" s="398"/>
      <c r="D28" s="398"/>
      <c r="E28" s="398"/>
    </row>
    <row r="29" spans="1:5" x14ac:dyDescent="0.25">
      <c r="A29" s="398"/>
      <c r="B29" s="398"/>
      <c r="C29" s="398"/>
      <c r="D29" s="398"/>
      <c r="E29" s="398"/>
    </row>
    <row r="31" spans="1:5" x14ac:dyDescent="0.25">
      <c r="A31" s="12" t="s">
        <v>85</v>
      </c>
    </row>
    <row r="33" spans="1:15" ht="32.25" customHeight="1" x14ac:dyDescent="0.25">
      <c r="A33" s="398" t="s">
        <v>629</v>
      </c>
      <c r="B33" s="398"/>
      <c r="C33" s="398"/>
      <c r="D33" s="398"/>
      <c r="E33" s="398"/>
    </row>
    <row r="35" spans="1:15" x14ac:dyDescent="0.25">
      <c r="A35" t="s">
        <v>630</v>
      </c>
    </row>
    <row r="37" spans="1:15" x14ac:dyDescent="0.25">
      <c r="A37" t="s">
        <v>484</v>
      </c>
    </row>
    <row r="39" spans="1:15" x14ac:dyDescent="0.25">
      <c r="A39" s="398" t="s">
        <v>483</v>
      </c>
      <c r="B39" s="398"/>
      <c r="C39" s="398"/>
      <c r="D39" s="398"/>
      <c r="E39" s="398"/>
    </row>
    <row r="40" spans="1:15" x14ac:dyDescent="0.25">
      <c r="A40" s="398"/>
      <c r="B40" s="398"/>
      <c r="C40" s="398"/>
      <c r="D40" s="398"/>
      <c r="E40" s="398"/>
    </row>
    <row r="41" spans="1:15" x14ac:dyDescent="0.25">
      <c r="A41" s="6"/>
      <c r="B41" s="6"/>
      <c r="C41" s="6"/>
      <c r="D41" s="6"/>
      <c r="E41" s="6"/>
    </row>
    <row r="42" spans="1:15" x14ac:dyDescent="0.25">
      <c r="A42" s="398" t="s">
        <v>631</v>
      </c>
      <c r="B42" s="398"/>
      <c r="C42" s="398"/>
      <c r="D42" s="398"/>
      <c r="E42" s="398"/>
    </row>
    <row r="43" spans="1:15" x14ac:dyDescent="0.25">
      <c r="A43" s="398"/>
      <c r="B43" s="398"/>
      <c r="C43" s="398"/>
      <c r="D43" s="398"/>
      <c r="E43" s="398"/>
    </row>
    <row r="44" spans="1:15" x14ac:dyDescent="0.25">
      <c r="A44" s="398"/>
      <c r="B44" s="398"/>
      <c r="C44" s="398"/>
      <c r="D44" s="398"/>
      <c r="E44" s="398"/>
    </row>
    <row r="45" spans="1:15" x14ac:dyDescent="0.25">
      <c r="A45" s="398"/>
      <c r="B45" s="398"/>
      <c r="C45" s="398"/>
      <c r="D45" s="398"/>
      <c r="E45" s="398"/>
    </row>
    <row r="46" spans="1:15" x14ac:dyDescent="0.25">
      <c r="A46" s="398"/>
      <c r="B46" s="398"/>
      <c r="C46" s="398"/>
      <c r="D46" s="398"/>
      <c r="E46" s="398"/>
    </row>
    <row r="47" spans="1:15" x14ac:dyDescent="0.25">
      <c r="A47" s="6"/>
      <c r="B47" s="33"/>
      <c r="C47" s="33"/>
      <c r="D47" s="33"/>
      <c r="E47" s="6"/>
      <c r="O47" s="34"/>
    </row>
    <row r="48" spans="1:15" x14ac:dyDescent="0.25">
      <c r="A48" s="6"/>
      <c r="B48" s="34" t="s">
        <v>184</v>
      </c>
      <c r="C48" s="34"/>
      <c r="D48" s="34" t="s">
        <v>524</v>
      </c>
      <c r="E48" s="6"/>
      <c r="O48" s="35"/>
    </row>
    <row r="49" spans="1:15" x14ac:dyDescent="0.25">
      <c r="A49" s="6"/>
      <c r="B49" s="35" t="s">
        <v>491</v>
      </c>
      <c r="C49" s="35"/>
      <c r="D49" s="35" t="s">
        <v>510</v>
      </c>
      <c r="E49" s="6"/>
      <c r="O49" s="35"/>
    </row>
    <row r="50" spans="1:15" x14ac:dyDescent="0.25">
      <c r="A50" s="6"/>
      <c r="B50" s="35" t="s">
        <v>492</v>
      </c>
      <c r="C50" s="35"/>
      <c r="D50" s="35" t="s">
        <v>511</v>
      </c>
      <c r="E50" s="6"/>
      <c r="O50" s="35"/>
    </row>
    <row r="51" spans="1:15" x14ac:dyDescent="0.25">
      <c r="A51" s="6"/>
      <c r="B51" s="35" t="s">
        <v>493</v>
      </c>
      <c r="C51" s="35"/>
      <c r="D51" s="35" t="s">
        <v>512</v>
      </c>
      <c r="E51" s="6"/>
      <c r="O51" s="35"/>
    </row>
    <row r="52" spans="1:15" x14ac:dyDescent="0.25">
      <c r="A52" s="6"/>
      <c r="B52" s="35" t="s">
        <v>494</v>
      </c>
      <c r="C52" s="35"/>
      <c r="D52" s="35" t="s">
        <v>513</v>
      </c>
      <c r="E52" s="6"/>
      <c r="O52" s="35"/>
    </row>
    <row r="53" spans="1:15" x14ac:dyDescent="0.25">
      <c r="A53" s="6"/>
      <c r="B53" s="35" t="s">
        <v>495</v>
      </c>
      <c r="C53" s="35"/>
      <c r="D53" s="35" t="s">
        <v>514</v>
      </c>
      <c r="E53" s="6"/>
      <c r="O53" s="35"/>
    </row>
    <row r="54" spans="1:15" x14ac:dyDescent="0.25">
      <c r="A54" s="6"/>
      <c r="B54" s="35" t="s">
        <v>496</v>
      </c>
      <c r="C54" s="35"/>
      <c r="D54" s="35" t="s">
        <v>515</v>
      </c>
      <c r="E54" s="6"/>
      <c r="K54" s="6"/>
      <c r="O54" s="34"/>
    </row>
    <row r="55" spans="1:15" x14ac:dyDescent="0.25">
      <c r="A55" s="6"/>
      <c r="B55" t="s">
        <v>497</v>
      </c>
      <c r="C55" s="35"/>
      <c r="D55" s="398" t="s">
        <v>519</v>
      </c>
      <c r="E55" s="6"/>
      <c r="O55" s="35"/>
    </row>
    <row r="56" spans="1:15" x14ac:dyDescent="0.25">
      <c r="A56" s="6"/>
      <c r="B56" t="s">
        <v>498</v>
      </c>
      <c r="C56" s="35"/>
      <c r="D56" s="398"/>
      <c r="E56" s="6"/>
      <c r="O56" s="35"/>
    </row>
    <row r="57" spans="1:15" x14ac:dyDescent="0.25">
      <c r="A57" s="6"/>
      <c r="B57" t="s">
        <v>499</v>
      </c>
      <c r="C57" s="35"/>
      <c r="D57" s="398" t="s">
        <v>520</v>
      </c>
      <c r="E57" s="6"/>
      <c r="O57" s="35"/>
    </row>
    <row r="58" spans="1:15" x14ac:dyDescent="0.25">
      <c r="A58" s="6"/>
      <c r="B58" t="s">
        <v>500</v>
      </c>
      <c r="C58" s="35"/>
      <c r="D58" s="398"/>
      <c r="E58" s="6"/>
      <c r="O58" s="35"/>
    </row>
    <row r="59" spans="1:15" ht="15" customHeight="1" x14ac:dyDescent="0.25">
      <c r="A59" s="6"/>
      <c r="B59" t="s">
        <v>501</v>
      </c>
      <c r="C59" s="35"/>
      <c r="D59" s="398" t="s">
        <v>521</v>
      </c>
      <c r="E59" s="6"/>
      <c r="O59" s="35"/>
    </row>
    <row r="60" spans="1:15" x14ac:dyDescent="0.25">
      <c r="A60" s="6"/>
      <c r="B60" t="s">
        <v>502</v>
      </c>
      <c r="C60" s="35"/>
      <c r="D60" s="398"/>
      <c r="E60" s="6"/>
      <c r="O60" s="35"/>
    </row>
    <row r="61" spans="1:15" x14ac:dyDescent="0.25">
      <c r="A61" s="6"/>
      <c r="B61" t="s">
        <v>503</v>
      </c>
      <c r="C61" s="35"/>
      <c r="D61" s="398"/>
      <c r="E61" s="6"/>
      <c r="O61" s="35"/>
    </row>
    <row r="62" spans="1:15" x14ac:dyDescent="0.25">
      <c r="A62" s="6"/>
      <c r="B62" t="s">
        <v>504</v>
      </c>
      <c r="C62" s="35"/>
      <c r="D62" s="398" t="s">
        <v>522</v>
      </c>
      <c r="E62" s="6"/>
      <c r="O62" s="34"/>
    </row>
    <row r="63" spans="1:15" x14ac:dyDescent="0.25">
      <c r="A63" s="6"/>
      <c r="B63" s="398" t="s">
        <v>518</v>
      </c>
      <c r="C63" s="35"/>
      <c r="D63" s="398"/>
      <c r="E63" s="6"/>
      <c r="O63" s="35"/>
    </row>
    <row r="64" spans="1:15" x14ac:dyDescent="0.25">
      <c r="A64" s="6"/>
      <c r="B64" s="398"/>
      <c r="C64" s="35"/>
      <c r="D64" s="398"/>
      <c r="E64" s="6"/>
      <c r="O64" s="35"/>
    </row>
    <row r="65" spans="1:15" x14ac:dyDescent="0.25">
      <c r="A65" s="6"/>
      <c r="B65" t="s">
        <v>505</v>
      </c>
      <c r="C65" s="35"/>
      <c r="D65" s="398" t="s">
        <v>523</v>
      </c>
      <c r="E65" s="6"/>
      <c r="O65" s="35"/>
    </row>
    <row r="66" spans="1:15" x14ac:dyDescent="0.25">
      <c r="A66" s="6"/>
      <c r="B66" t="s">
        <v>506</v>
      </c>
      <c r="C66" s="35"/>
      <c r="D66" s="398"/>
      <c r="E66" s="6"/>
      <c r="O66" s="35"/>
    </row>
    <row r="67" spans="1:15" x14ac:dyDescent="0.25">
      <c r="A67" s="6"/>
      <c r="B67" t="s">
        <v>507</v>
      </c>
      <c r="C67" s="35"/>
      <c r="D67" s="398"/>
      <c r="E67" s="6"/>
      <c r="O67" s="35"/>
    </row>
    <row r="68" spans="1:15" x14ac:dyDescent="0.25">
      <c r="A68" s="6"/>
      <c r="B68" t="s">
        <v>508</v>
      </c>
      <c r="C68" s="35"/>
      <c r="D68" s="6" t="s">
        <v>516</v>
      </c>
      <c r="E68" s="6"/>
      <c r="O68" s="35"/>
    </row>
    <row r="69" spans="1:15" x14ac:dyDescent="0.25">
      <c r="A69" s="6"/>
      <c r="B69" t="s">
        <v>509</v>
      </c>
      <c r="C69" s="35"/>
      <c r="D69" s="6" t="s">
        <v>517</v>
      </c>
      <c r="E69" s="6"/>
    </row>
    <row r="70" spans="1:15" x14ac:dyDescent="0.25">
      <c r="A70" s="6"/>
      <c r="C70" s="35"/>
      <c r="D70" s="6"/>
      <c r="E70" s="6"/>
    </row>
    <row r="71" spans="1:15" x14ac:dyDescent="0.25">
      <c r="A71" s="6"/>
      <c r="B71" s="6"/>
      <c r="C71" s="6"/>
      <c r="D71" s="6"/>
      <c r="E71" s="6"/>
    </row>
    <row r="72" spans="1:15" x14ac:dyDescent="0.25">
      <c r="A72" t="s">
        <v>427</v>
      </c>
    </row>
    <row r="75" spans="1:15" x14ac:dyDescent="0.25">
      <c r="A75" s="412" t="s">
        <v>582</v>
      </c>
      <c r="B75" s="412"/>
      <c r="C75" s="412"/>
      <c r="D75" s="412"/>
      <c r="E75" s="412"/>
    </row>
    <row r="76" spans="1:15" x14ac:dyDescent="0.25">
      <c r="A76" s="412"/>
      <c r="B76" s="412"/>
      <c r="C76" s="412"/>
      <c r="D76" s="412"/>
      <c r="E76" s="412"/>
    </row>
  </sheetData>
  <sheetProtection algorithmName="SHA-512" hashValue="FO72Jq0E5cAvLQbz8P+sPle1POVU/xxIHad3nS5QBw6oW/vB7W43OO4h6V1YOLc9V+G/C+2SO5j/RYiR0Kudyg==" saltValue="9qo3SyK0O1PO5Yq4ttArZg=="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7">
    <mergeCell ref="A75:E76"/>
    <mergeCell ref="D65:D67"/>
    <mergeCell ref="D55:D56"/>
    <mergeCell ref="D57:D58"/>
    <mergeCell ref="B63:B64"/>
    <mergeCell ref="D59:D61"/>
    <mergeCell ref="D62:D64"/>
    <mergeCell ref="A39:E40"/>
    <mergeCell ref="A42:E46"/>
    <mergeCell ref="A7:E8"/>
    <mergeCell ref="A25:E29"/>
    <mergeCell ref="A22:E23"/>
    <mergeCell ref="A19:E20"/>
    <mergeCell ref="A16:E18"/>
    <mergeCell ref="A13:E14"/>
    <mergeCell ref="A10:E11"/>
    <mergeCell ref="A33:E33"/>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51"/>
  <sheetViews>
    <sheetView showGridLines="0" zoomScaleNormal="100" workbookViewId="0">
      <selection activeCell="B23" sqref="B23:H23"/>
    </sheetView>
  </sheetViews>
  <sheetFormatPr defaultColWidth="9.140625" defaultRowHeight="15" x14ac:dyDescent="0.25"/>
  <cols>
    <col min="1" max="1" width="3" style="44" customWidth="1"/>
    <col min="2" max="2" width="13" style="44" customWidth="1"/>
    <col min="3" max="3" width="39.85546875" style="44" customWidth="1"/>
    <col min="4" max="8" width="18.5703125" style="44" customWidth="1"/>
    <col min="9" max="9" width="2.7109375" style="44" customWidth="1"/>
    <col min="10" max="16384" width="9.140625" style="44"/>
  </cols>
  <sheetData>
    <row r="1" spans="1:10" ht="18.75" customHeight="1" x14ac:dyDescent="0.3">
      <c r="A1" s="43" t="str">
        <f>'Cover and Instructions'!A1</f>
        <v>Georgia State Health Benefit Plan MHPAEA Parity</v>
      </c>
      <c r="H1" s="45" t="s">
        <v>525</v>
      </c>
    </row>
    <row r="2" spans="1:10" ht="26.25" x14ac:dyDescent="0.4">
      <c r="A2" s="46" t="s">
        <v>16</v>
      </c>
    </row>
    <row r="3" spans="1:10" ht="21" x14ac:dyDescent="0.35">
      <c r="A3" s="48" t="s">
        <v>417</v>
      </c>
    </row>
    <row r="5" spans="1:10" x14ac:dyDescent="0.25">
      <c r="A5" s="50" t="s">
        <v>0</v>
      </c>
      <c r="C5" s="51" t="str">
        <f>'Cover and Instructions'!$D$4</f>
        <v>Anthem</v>
      </c>
      <c r="D5" s="51"/>
      <c r="E5" s="51"/>
      <c r="F5" s="51"/>
      <c r="G5" s="51"/>
      <c r="H5" s="51"/>
    </row>
    <row r="6" spans="1:10" x14ac:dyDescent="0.25">
      <c r="A6" s="50" t="s">
        <v>473</v>
      </c>
      <c r="C6" s="51" t="str">
        <f>'Cover and Instructions'!D5</f>
        <v>Anthem SILVER</v>
      </c>
      <c r="D6" s="51"/>
      <c r="E6" s="51"/>
      <c r="F6" s="51"/>
      <c r="G6" s="51"/>
      <c r="H6" s="51"/>
    </row>
    <row r="7" spans="1:10" ht="15.75" thickBot="1" x14ac:dyDescent="0.3"/>
    <row r="8" spans="1:10" x14ac:dyDescent="0.25">
      <c r="A8" s="53" t="s">
        <v>357</v>
      </c>
      <c r="B8" s="54"/>
      <c r="C8" s="54"/>
      <c r="D8" s="54"/>
      <c r="E8" s="54"/>
      <c r="F8" s="54"/>
      <c r="G8" s="54"/>
      <c r="H8" s="55"/>
    </row>
    <row r="9" spans="1:10" ht="15" customHeight="1" x14ac:dyDescent="0.25">
      <c r="A9" s="56" t="s">
        <v>356</v>
      </c>
      <c r="B9" s="57"/>
      <c r="C9" s="57"/>
      <c r="D9" s="57"/>
      <c r="E9" s="57"/>
      <c r="F9" s="57"/>
      <c r="G9" s="57"/>
      <c r="H9" s="58"/>
    </row>
    <row r="10" spans="1:10" x14ac:dyDescent="0.25">
      <c r="A10" s="59"/>
      <c r="B10" s="60"/>
      <c r="C10" s="60"/>
      <c r="D10" s="60"/>
      <c r="E10" s="60"/>
      <c r="F10" s="60"/>
      <c r="G10" s="60"/>
      <c r="H10" s="61"/>
    </row>
    <row r="11" spans="1:10" x14ac:dyDescent="0.25">
      <c r="A11" s="62" t="s">
        <v>352</v>
      </c>
      <c r="B11" s="63" t="s">
        <v>418</v>
      </c>
      <c r="C11" s="60"/>
      <c r="D11" s="60"/>
      <c r="E11" s="60"/>
      <c r="F11" s="129" t="s">
        <v>354</v>
      </c>
      <c r="G11" s="65" t="str">
        <f>IF(F11="yes","  Complete Section 1 and Section 2","")</f>
        <v/>
      </c>
      <c r="H11" s="61"/>
    </row>
    <row r="12" spans="1:10" ht="6" customHeight="1" x14ac:dyDescent="0.25">
      <c r="A12" s="62"/>
      <c r="B12" s="63"/>
      <c r="C12" s="60"/>
      <c r="D12" s="60"/>
      <c r="E12" s="60"/>
      <c r="F12" s="60"/>
      <c r="G12" s="60"/>
      <c r="H12" s="61"/>
    </row>
    <row r="13" spans="1:10" x14ac:dyDescent="0.25">
      <c r="A13" s="62" t="s">
        <v>355</v>
      </c>
      <c r="B13" s="63" t="s">
        <v>419</v>
      </c>
      <c r="C13" s="60"/>
      <c r="D13" s="60"/>
      <c r="E13" s="60"/>
      <c r="F13" s="64" t="s">
        <v>354</v>
      </c>
      <c r="G13" s="65" t="str">
        <f>IF(F13="yes","  Complete Section 1 and Section 2","")</f>
        <v/>
      </c>
      <c r="H13" s="61"/>
    </row>
    <row r="14" spans="1:10" ht="6" customHeight="1" x14ac:dyDescent="0.25">
      <c r="A14" s="62"/>
      <c r="B14" s="63"/>
      <c r="C14" s="60"/>
      <c r="D14" s="60"/>
      <c r="E14" s="60"/>
      <c r="F14" s="60"/>
      <c r="G14" s="60"/>
      <c r="H14" s="61"/>
    </row>
    <row r="15" spans="1:10" x14ac:dyDescent="0.25">
      <c r="A15" s="62" t="s">
        <v>360</v>
      </c>
      <c r="B15" s="63" t="s">
        <v>420</v>
      </c>
      <c r="C15" s="60"/>
      <c r="D15" s="60"/>
      <c r="E15" s="60"/>
      <c r="F15" s="64" t="s">
        <v>354</v>
      </c>
      <c r="G15" s="65" t="str">
        <f>IF(F15="yes","  Complete Section 1 and Section 2","")</f>
        <v/>
      </c>
      <c r="H15" s="61"/>
      <c r="J15" s="132"/>
    </row>
    <row r="16" spans="1:10" ht="6" customHeight="1" x14ac:dyDescent="0.25">
      <c r="A16" s="62"/>
      <c r="B16" s="63"/>
      <c r="C16" s="60"/>
      <c r="D16" s="60"/>
      <c r="E16" s="60"/>
      <c r="F16" s="60"/>
      <c r="G16" s="60"/>
      <c r="H16" s="61"/>
      <c r="J16" s="132"/>
    </row>
    <row r="17" spans="1:8" x14ac:dyDescent="0.25">
      <c r="A17" s="62" t="s">
        <v>361</v>
      </c>
      <c r="B17" s="63" t="s">
        <v>421</v>
      </c>
      <c r="C17" s="60"/>
      <c r="D17" s="60"/>
      <c r="E17" s="60"/>
      <c r="F17" s="64" t="s">
        <v>354</v>
      </c>
      <c r="G17" s="65" t="str">
        <f>IF(F17="yes","  Complete Section 1 and Section 2","")</f>
        <v/>
      </c>
      <c r="H17" s="61"/>
    </row>
    <row r="18" spans="1:8" ht="6" customHeight="1" x14ac:dyDescent="0.25">
      <c r="A18" s="62"/>
      <c r="B18" s="63"/>
      <c r="C18" s="60"/>
      <c r="D18" s="60"/>
      <c r="E18" s="60"/>
      <c r="F18" s="60"/>
      <c r="G18" s="60"/>
      <c r="H18" s="212"/>
    </row>
    <row r="19" spans="1:8" x14ac:dyDescent="0.25">
      <c r="A19" s="62" t="s">
        <v>460</v>
      </c>
      <c r="B19" s="475" t="s">
        <v>527</v>
      </c>
      <c r="C19" s="475"/>
      <c r="D19" s="475"/>
      <c r="E19" s="475"/>
      <c r="F19" s="475"/>
      <c r="G19" s="475"/>
      <c r="H19" s="476"/>
    </row>
    <row r="20" spans="1:8" x14ac:dyDescent="0.25">
      <c r="A20" s="201"/>
      <c r="B20" s="475"/>
      <c r="C20" s="475"/>
      <c r="D20" s="475"/>
      <c r="E20" s="475"/>
      <c r="F20" s="475"/>
      <c r="G20" s="475"/>
      <c r="H20" s="476"/>
    </row>
    <row r="21" spans="1:8" x14ac:dyDescent="0.25">
      <c r="A21" s="201"/>
      <c r="B21" s="475"/>
      <c r="C21" s="475"/>
      <c r="D21" s="475"/>
      <c r="E21" s="475"/>
      <c r="F21" s="475"/>
      <c r="G21" s="475"/>
      <c r="H21" s="476"/>
    </row>
    <row r="22" spans="1:8" x14ac:dyDescent="0.25">
      <c r="A22" s="201"/>
      <c r="B22" s="475"/>
      <c r="C22" s="475"/>
      <c r="D22" s="475"/>
      <c r="E22" s="475"/>
      <c r="F22" s="475"/>
      <c r="G22" s="475"/>
      <c r="H22" s="476"/>
    </row>
    <row r="23" spans="1:8" x14ac:dyDescent="0.25">
      <c r="A23" s="62"/>
      <c r="B23" s="449" t="s">
        <v>636</v>
      </c>
      <c r="C23" s="477"/>
      <c r="D23" s="477"/>
      <c r="E23" s="477"/>
      <c r="F23" s="477"/>
      <c r="G23" s="477"/>
      <c r="H23" s="478"/>
    </row>
    <row r="24" spans="1:8" x14ac:dyDescent="0.25">
      <c r="A24" s="62"/>
      <c r="B24" s="479"/>
      <c r="C24" s="479"/>
      <c r="D24" s="479"/>
      <c r="E24" s="479"/>
      <c r="F24" s="479"/>
      <c r="G24" s="479"/>
      <c r="H24" s="480"/>
    </row>
    <row r="25" spans="1:8" ht="15.75" thickBot="1" x14ac:dyDescent="0.3">
      <c r="A25" s="68"/>
      <c r="B25" s="69"/>
      <c r="C25" s="70"/>
      <c r="D25" s="70"/>
      <c r="E25" s="70"/>
      <c r="F25" s="70"/>
      <c r="G25" s="70"/>
      <c r="H25" s="213"/>
    </row>
    <row r="26" spans="1:8" ht="15.75" thickBot="1" x14ac:dyDescent="0.3"/>
    <row r="27" spans="1:8" ht="16.5" thickBot="1" x14ac:dyDescent="0.3">
      <c r="A27" s="417" t="s">
        <v>388</v>
      </c>
      <c r="B27" s="418"/>
      <c r="C27" s="418"/>
      <c r="D27" s="418"/>
      <c r="E27" s="418"/>
      <c r="F27" s="418"/>
      <c r="G27" s="418"/>
      <c r="H27" s="419"/>
    </row>
    <row r="28" spans="1:8" x14ac:dyDescent="0.25">
      <c r="A28" s="74" t="s">
        <v>112</v>
      </c>
      <c r="B28" s="443" t="s">
        <v>342</v>
      </c>
      <c r="C28" s="443"/>
      <c r="D28" s="443"/>
      <c r="E28" s="443"/>
      <c r="F28" s="443"/>
      <c r="G28" s="443"/>
      <c r="H28" s="444"/>
    </row>
    <row r="29" spans="1:8" x14ac:dyDescent="0.25">
      <c r="A29" s="74"/>
      <c r="B29" s="445"/>
      <c r="C29" s="445"/>
      <c r="D29" s="445"/>
      <c r="E29" s="445"/>
      <c r="F29" s="445"/>
      <c r="G29" s="445"/>
      <c r="H29" s="446"/>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C32" s="78"/>
      <c r="D32" s="78"/>
      <c r="E32" s="483"/>
      <c r="F32" s="483"/>
      <c r="G32" s="483"/>
      <c r="H32" s="484"/>
    </row>
    <row r="33" spans="1:10" x14ac:dyDescent="0.25">
      <c r="A33" s="74"/>
      <c r="C33" s="78"/>
      <c r="D33" s="78"/>
      <c r="E33" s="78"/>
      <c r="F33" s="78"/>
      <c r="G33" s="78"/>
      <c r="H33" s="79"/>
    </row>
    <row r="34" spans="1:10" ht="15" customHeight="1" x14ac:dyDescent="0.25">
      <c r="A34" s="106"/>
      <c r="B34" s="78"/>
      <c r="C34" s="78"/>
      <c r="D34" s="78"/>
      <c r="E34" s="447" t="s">
        <v>340</v>
      </c>
      <c r="F34" s="447"/>
      <c r="G34" s="447"/>
      <c r="H34" s="448"/>
    </row>
    <row r="35" spans="1:10" x14ac:dyDescent="0.25">
      <c r="A35" s="106"/>
      <c r="E35" s="78" t="s">
        <v>293</v>
      </c>
      <c r="F35" s="78" t="s">
        <v>293</v>
      </c>
      <c r="G35" s="78" t="s">
        <v>293</v>
      </c>
      <c r="H35" s="79" t="s">
        <v>293</v>
      </c>
      <c r="J35" s="78"/>
    </row>
    <row r="36" spans="1:10" x14ac:dyDescent="0.25">
      <c r="A36" s="106"/>
      <c r="B36" s="80"/>
      <c r="C36" s="80"/>
      <c r="D36" s="80" t="s">
        <v>162</v>
      </c>
      <c r="E36" s="80" t="s">
        <v>422</v>
      </c>
      <c r="F36" s="80" t="s">
        <v>422</v>
      </c>
      <c r="G36" s="80" t="s">
        <v>422</v>
      </c>
      <c r="H36" s="81" t="s">
        <v>296</v>
      </c>
      <c r="J36" s="80"/>
    </row>
    <row r="37" spans="1:10" x14ac:dyDescent="0.25">
      <c r="A37" s="106"/>
      <c r="B37" s="82" t="s">
        <v>175</v>
      </c>
      <c r="C37" s="83"/>
      <c r="D37" s="83" t="s">
        <v>140</v>
      </c>
      <c r="E37" s="83" t="s">
        <v>177</v>
      </c>
      <c r="F37" s="83" t="s">
        <v>424</v>
      </c>
      <c r="G37" s="83" t="s">
        <v>423</v>
      </c>
      <c r="H37" s="135" t="s">
        <v>297</v>
      </c>
      <c r="J37" s="80"/>
    </row>
    <row r="38" spans="1:10" ht="21.95" customHeight="1" x14ac:dyDescent="0.25">
      <c r="A38" s="106"/>
      <c r="B38" s="88" t="s">
        <v>269</v>
      </c>
      <c r="C38" s="80"/>
      <c r="D38" s="80"/>
      <c r="E38" s="80"/>
      <c r="F38" s="80"/>
      <c r="G38" s="80"/>
      <c r="H38" s="81"/>
    </row>
    <row r="39" spans="1:10" x14ac:dyDescent="0.25">
      <c r="A39" s="106"/>
      <c r="B39" s="485"/>
      <c r="C39" s="485"/>
      <c r="D39" s="262"/>
      <c r="E39" s="262"/>
      <c r="F39" s="263"/>
      <c r="G39" s="262"/>
      <c r="H39" s="267"/>
      <c r="J39" s="139"/>
    </row>
    <row r="40" spans="1:10" x14ac:dyDescent="0.25">
      <c r="A40" s="106"/>
      <c r="B40" s="485"/>
      <c r="C40" s="485"/>
      <c r="D40" s="262"/>
      <c r="E40" s="262"/>
      <c r="F40" s="263"/>
      <c r="G40" s="262"/>
      <c r="H40" s="267"/>
    </row>
    <row r="41" spans="1:10" x14ac:dyDescent="0.25">
      <c r="A41" s="106"/>
      <c r="B41" s="485"/>
      <c r="C41" s="485"/>
      <c r="D41" s="263"/>
      <c r="E41" s="263"/>
      <c r="F41" s="263"/>
      <c r="G41" s="266"/>
      <c r="H41" s="267"/>
    </row>
    <row r="42" spans="1:10" x14ac:dyDescent="0.25">
      <c r="A42" s="106"/>
      <c r="B42" s="462" t="s">
        <v>135</v>
      </c>
      <c r="C42" s="462"/>
      <c r="D42" s="263"/>
      <c r="E42" s="263"/>
      <c r="F42" s="263"/>
      <c r="G42" s="266"/>
      <c r="H42" s="267"/>
    </row>
    <row r="43" spans="1:10" x14ac:dyDescent="0.25">
      <c r="A43" s="106"/>
      <c r="B43" s="430"/>
      <c r="C43" s="430"/>
      <c r="D43" s="263"/>
      <c r="E43" s="263"/>
      <c r="F43" s="263"/>
      <c r="G43" s="266"/>
      <c r="H43" s="267"/>
    </row>
    <row r="44" spans="1:10" ht="21.95" customHeight="1" x14ac:dyDescent="0.25">
      <c r="A44" s="106"/>
      <c r="B44" s="88" t="s">
        <v>270</v>
      </c>
      <c r="C44" s="113"/>
      <c r="D44" s="140"/>
      <c r="E44" s="140"/>
      <c r="F44" s="140"/>
      <c r="G44" s="141"/>
      <c r="H44" s="142"/>
    </row>
    <row r="45" spans="1:10" x14ac:dyDescent="0.25">
      <c r="A45" s="106"/>
      <c r="B45" s="430"/>
      <c r="C45" s="430"/>
      <c r="D45" s="263"/>
      <c r="E45" s="263"/>
      <c r="F45" s="263"/>
      <c r="G45" s="266"/>
      <c r="H45" s="267"/>
    </row>
    <row r="46" spans="1:10" x14ac:dyDescent="0.25">
      <c r="A46" s="106"/>
      <c r="B46" s="438"/>
      <c r="C46" s="439"/>
      <c r="D46" s="263"/>
      <c r="E46" s="263"/>
      <c r="F46" s="263"/>
      <c r="G46" s="266"/>
      <c r="H46" s="267"/>
    </row>
    <row r="47" spans="1:10" x14ac:dyDescent="0.25">
      <c r="A47" s="106"/>
      <c r="B47" s="438"/>
      <c r="C47" s="439"/>
      <c r="D47" s="263"/>
      <c r="E47" s="263"/>
      <c r="F47" s="263"/>
      <c r="G47" s="266"/>
      <c r="H47" s="267"/>
    </row>
    <row r="48" spans="1:10" x14ac:dyDescent="0.25">
      <c r="A48" s="106"/>
      <c r="B48" s="433" t="s">
        <v>135</v>
      </c>
      <c r="C48" s="435"/>
      <c r="D48" s="263"/>
      <c r="E48" s="263"/>
      <c r="F48" s="263"/>
      <c r="G48" s="266"/>
      <c r="H48" s="267"/>
    </row>
    <row r="49" spans="1:8" x14ac:dyDescent="0.25">
      <c r="A49" s="106"/>
      <c r="B49" s="430"/>
      <c r="C49" s="430"/>
      <c r="D49" s="263"/>
      <c r="E49" s="263"/>
      <c r="F49" s="263"/>
      <c r="G49" s="266"/>
      <c r="H49" s="267"/>
    </row>
    <row r="50" spans="1:8" x14ac:dyDescent="0.25">
      <c r="A50" s="106"/>
      <c r="B50" s="143"/>
      <c r="C50" s="120"/>
      <c r="D50" s="144">
        <f>SUM(D39:D49)</f>
        <v>0</v>
      </c>
      <c r="E50" s="214">
        <f>SUM(E39:E49)</f>
        <v>0</v>
      </c>
      <c r="F50" s="215">
        <f>SUM(F39:F49)</f>
        <v>0</v>
      </c>
      <c r="G50" s="214">
        <f>SUM(G39:G49)</f>
        <v>0</v>
      </c>
      <c r="H50" s="216">
        <f>SUM(H39:H49)</f>
        <v>0</v>
      </c>
    </row>
    <row r="51" spans="1:8" x14ac:dyDescent="0.25">
      <c r="A51" s="74" t="s">
        <v>113</v>
      </c>
      <c r="B51" s="50" t="s">
        <v>279</v>
      </c>
      <c r="C51" s="120"/>
      <c r="D51" s="147"/>
      <c r="E51" s="147"/>
      <c r="F51" s="147"/>
      <c r="G51" s="141"/>
      <c r="H51" s="142"/>
    </row>
    <row r="52" spans="1:8" x14ac:dyDescent="0.25">
      <c r="A52" s="106"/>
      <c r="C52" s="44" t="s">
        <v>265</v>
      </c>
      <c r="D52" s="144">
        <f>D50</f>
        <v>0</v>
      </c>
      <c r="E52" s="144">
        <f t="shared" ref="E52:H52" si="0">E50</f>
        <v>0</v>
      </c>
      <c r="F52" s="145">
        <f t="shared" si="0"/>
        <v>0</v>
      </c>
      <c r="G52" s="144">
        <f t="shared" si="0"/>
        <v>0</v>
      </c>
      <c r="H52" s="202">
        <f t="shared" si="0"/>
        <v>0</v>
      </c>
    </row>
    <row r="53" spans="1:8" x14ac:dyDescent="0.25">
      <c r="A53" s="106"/>
      <c r="C53" s="44" t="s">
        <v>266</v>
      </c>
      <c r="E53" s="296" t="e">
        <f>E52/D52</f>
        <v>#DIV/0!</v>
      </c>
      <c r="F53" s="296" t="e">
        <f>F52/D52</f>
        <v>#DIV/0!</v>
      </c>
      <c r="G53" s="296" t="e">
        <f>G52/D52</f>
        <v>#DIV/0!</v>
      </c>
      <c r="H53" s="297" t="e">
        <f>H52/D52</f>
        <v>#DIV/0!</v>
      </c>
    </row>
    <row r="54" spans="1:8" x14ac:dyDescent="0.25">
      <c r="A54" s="106"/>
      <c r="C54" s="44" t="s">
        <v>280</v>
      </c>
      <c r="E54" s="92" t="e">
        <f t="shared" ref="E54:H54" si="1">IF(E53&gt;=(2/3),"Yes","No")</f>
        <v>#DIV/0!</v>
      </c>
      <c r="F54" s="92" t="e">
        <f t="shared" si="1"/>
        <v>#DIV/0!</v>
      </c>
      <c r="G54" s="92" t="e">
        <f t="shared" si="1"/>
        <v>#DIV/0!</v>
      </c>
      <c r="H54" s="151" t="e">
        <f t="shared" si="1"/>
        <v>#DIV/0!</v>
      </c>
    </row>
    <row r="55" spans="1:8" x14ac:dyDescent="0.25">
      <c r="A55" s="106"/>
      <c r="E55" s="154" t="e">
        <f t="shared" ref="E55:H55" si="2">IF(E54="No", "Note A", "Note B")</f>
        <v>#DIV/0!</v>
      </c>
      <c r="F55" s="154" t="e">
        <f t="shared" si="2"/>
        <v>#DIV/0!</v>
      </c>
      <c r="G55" s="154" t="e">
        <f t="shared" si="2"/>
        <v>#DIV/0!</v>
      </c>
      <c r="H55" s="184" t="e">
        <f t="shared" si="2"/>
        <v>#DIV/0!</v>
      </c>
    </row>
    <row r="56" spans="1:8" x14ac:dyDescent="0.25">
      <c r="A56" s="106"/>
      <c r="E56" s="154"/>
      <c r="F56" s="154"/>
      <c r="G56" s="154"/>
      <c r="H56" s="184"/>
    </row>
    <row r="57" spans="1:8" ht="15" customHeight="1" x14ac:dyDescent="0.25">
      <c r="A57" s="106"/>
      <c r="B57" s="155" t="s">
        <v>273</v>
      </c>
      <c r="C57" s="143" t="s">
        <v>298</v>
      </c>
      <c r="D57" s="143"/>
      <c r="E57" s="143"/>
      <c r="F57" s="143"/>
      <c r="G57" s="143"/>
      <c r="H57" s="156"/>
    </row>
    <row r="58" spans="1:8" ht="30" customHeight="1" x14ac:dyDescent="0.25">
      <c r="A58" s="106"/>
      <c r="B58" s="211" t="s">
        <v>274</v>
      </c>
      <c r="C58" s="481" t="s">
        <v>335</v>
      </c>
      <c r="D58" s="481"/>
      <c r="E58" s="481"/>
      <c r="F58" s="481"/>
      <c r="G58" s="481"/>
      <c r="H58" s="482"/>
    </row>
    <row r="59" spans="1:8" x14ac:dyDescent="0.25">
      <c r="A59" s="106"/>
      <c r="B59" s="157"/>
      <c r="C59" s="143"/>
      <c r="D59" s="143"/>
      <c r="E59" s="143"/>
      <c r="F59" s="143"/>
      <c r="G59" s="143"/>
      <c r="H59" s="156"/>
    </row>
    <row r="60" spans="1:8" x14ac:dyDescent="0.25">
      <c r="A60" s="74" t="s">
        <v>114</v>
      </c>
      <c r="B60" s="50" t="s">
        <v>275</v>
      </c>
      <c r="E60" s="92"/>
      <c r="F60" s="92"/>
      <c r="G60" s="92"/>
      <c r="H60" s="151"/>
    </row>
    <row r="61" spans="1:8" x14ac:dyDescent="0.25">
      <c r="A61" s="106"/>
      <c r="B61" s="445" t="s">
        <v>349</v>
      </c>
      <c r="C61" s="445"/>
      <c r="D61" s="445"/>
      <c r="E61" s="445"/>
      <c r="F61" s="445"/>
      <c r="G61" s="445"/>
      <c r="H61" s="446"/>
    </row>
    <row r="62" spans="1:8" x14ac:dyDescent="0.25">
      <c r="A62" s="74"/>
      <c r="B62" s="445"/>
      <c r="C62" s="445"/>
      <c r="D62" s="445"/>
      <c r="E62" s="445"/>
      <c r="F62" s="445"/>
      <c r="G62" s="445"/>
      <c r="H62" s="446"/>
    </row>
    <row r="63" spans="1:8" x14ac:dyDescent="0.25">
      <c r="A63" s="74"/>
      <c r="E63" s="92"/>
      <c r="F63" s="92"/>
      <c r="G63" s="92"/>
      <c r="H63" s="151"/>
    </row>
    <row r="64" spans="1:8" x14ac:dyDescent="0.25">
      <c r="A64" s="74"/>
      <c r="B64" s="445" t="s">
        <v>346</v>
      </c>
      <c r="C64" s="445"/>
      <c r="D64" s="445"/>
      <c r="E64" s="445"/>
      <c r="F64" s="445"/>
      <c r="G64" s="445"/>
      <c r="H64" s="446"/>
    </row>
    <row r="65" spans="1:10" x14ac:dyDescent="0.25">
      <c r="A65" s="74"/>
      <c r="B65" s="445"/>
      <c r="C65" s="445"/>
      <c r="D65" s="445"/>
      <c r="E65" s="445"/>
      <c r="F65" s="445"/>
      <c r="G65" s="445"/>
      <c r="H65" s="446"/>
    </row>
    <row r="66" spans="1:10" x14ac:dyDescent="0.25">
      <c r="A66" s="74"/>
      <c r="B66" s="445"/>
      <c r="C66" s="445"/>
      <c r="D66" s="445"/>
      <c r="E66" s="445"/>
      <c r="F66" s="445"/>
      <c r="G66" s="445"/>
      <c r="H66" s="446"/>
    </row>
    <row r="67" spans="1:10" x14ac:dyDescent="0.25">
      <c r="A67" s="74"/>
      <c r="B67" s="445"/>
      <c r="C67" s="445"/>
      <c r="D67" s="445"/>
      <c r="E67" s="445"/>
      <c r="F67" s="445"/>
      <c r="G67" s="445"/>
      <c r="H67" s="446"/>
    </row>
    <row r="68" spans="1:10" x14ac:dyDescent="0.25">
      <c r="A68" s="74"/>
      <c r="E68" s="92"/>
      <c r="F68" s="92"/>
      <c r="G68" s="92"/>
      <c r="H68" s="151"/>
    </row>
    <row r="69" spans="1:10" x14ac:dyDescent="0.25">
      <c r="A69" s="74"/>
      <c r="B69" s="50" t="s">
        <v>395</v>
      </c>
      <c r="C69" s="78"/>
      <c r="D69" s="78"/>
      <c r="E69" s="431"/>
      <c r="F69" s="431"/>
      <c r="G69" s="431"/>
      <c r="H69" s="432"/>
      <c r="J69" s="139"/>
    </row>
    <row r="70" spans="1:10" x14ac:dyDescent="0.25">
      <c r="A70" s="74"/>
      <c r="D70" s="78"/>
      <c r="E70" s="158"/>
      <c r="F70" s="158"/>
      <c r="G70" s="158"/>
      <c r="H70" s="159"/>
    </row>
    <row r="71" spans="1:10" x14ac:dyDescent="0.25">
      <c r="A71" s="74"/>
      <c r="D71" s="78" t="s">
        <v>348</v>
      </c>
      <c r="E71" s="158" t="s">
        <v>277</v>
      </c>
      <c r="F71" s="158" t="s">
        <v>282</v>
      </c>
      <c r="G71" s="158"/>
      <c r="H71" s="159"/>
    </row>
    <row r="72" spans="1:10" x14ac:dyDescent="0.25">
      <c r="A72" s="74"/>
      <c r="B72" s="160" t="s">
        <v>347</v>
      </c>
      <c r="C72" s="84"/>
      <c r="D72" s="161" t="s">
        <v>285</v>
      </c>
      <c r="E72" s="162" t="s">
        <v>278</v>
      </c>
      <c r="F72" s="162" t="s">
        <v>281</v>
      </c>
      <c r="G72" s="203" t="s">
        <v>286</v>
      </c>
      <c r="H72" s="204"/>
    </row>
    <row r="73" spans="1:10" x14ac:dyDescent="0.25">
      <c r="A73" s="74"/>
      <c r="B73" s="44" t="s">
        <v>440</v>
      </c>
      <c r="E73" s="92"/>
      <c r="G73" s="92"/>
      <c r="H73" s="151"/>
    </row>
    <row r="74" spans="1:10" x14ac:dyDescent="0.25">
      <c r="A74" s="74"/>
      <c r="C74" s="163" t="e">
        <f>IF(E54="Yes", "Complete Analysis", "N/A - Do Not Complete")</f>
        <v>#DIV/0!</v>
      </c>
      <c r="D74" s="287"/>
      <c r="E74" s="262"/>
      <c r="F74" s="91" t="e">
        <f t="shared" ref="F74:F75" si="3">E74/$E$80</f>
        <v>#DIV/0!</v>
      </c>
      <c r="G74" s="454"/>
      <c r="H74" s="455"/>
    </row>
    <row r="75" spans="1:10" x14ac:dyDescent="0.25">
      <c r="A75" s="74"/>
      <c r="D75" s="287"/>
      <c r="E75" s="262"/>
      <c r="F75" s="91" t="e">
        <f t="shared" si="3"/>
        <v>#DIV/0!</v>
      </c>
      <c r="G75" s="454"/>
      <c r="H75" s="455"/>
    </row>
    <row r="76" spans="1:10" x14ac:dyDescent="0.25">
      <c r="A76" s="74"/>
      <c r="D76" s="284"/>
      <c r="E76" s="263"/>
      <c r="F76" s="91" t="e">
        <f>E76/$E$80</f>
        <v>#DIV/0!</v>
      </c>
      <c r="G76" s="454"/>
      <c r="H76" s="455"/>
    </row>
    <row r="77" spans="1:10" x14ac:dyDescent="0.25">
      <c r="A77" s="74"/>
      <c r="D77" s="284"/>
      <c r="E77" s="263"/>
      <c r="F77" s="91" t="e">
        <f>E77/E80</f>
        <v>#DIV/0!</v>
      </c>
      <c r="G77" s="454"/>
      <c r="H77" s="455"/>
    </row>
    <row r="78" spans="1:10" x14ac:dyDescent="0.25">
      <c r="A78" s="74"/>
      <c r="D78" s="284"/>
      <c r="E78" s="263"/>
      <c r="F78" s="91" t="e">
        <f>E78/E80</f>
        <v>#DIV/0!</v>
      </c>
      <c r="G78" s="454"/>
      <c r="H78" s="455"/>
    </row>
    <row r="79" spans="1:10" x14ac:dyDescent="0.25">
      <c r="A79" s="74"/>
      <c r="D79" s="285"/>
      <c r="E79" s="269"/>
      <c r="F79" s="91" t="e">
        <f>E79/E80</f>
        <v>#DIV/0!</v>
      </c>
      <c r="G79" s="458"/>
      <c r="H79" s="459"/>
    </row>
    <row r="80" spans="1:10" x14ac:dyDescent="0.25">
      <c r="A80" s="74"/>
      <c r="C80" s="164"/>
      <c r="D80" s="164" t="s">
        <v>304</v>
      </c>
      <c r="E80" s="168">
        <f>SUM(E74:E79)</f>
        <v>0</v>
      </c>
      <c r="F80" s="92"/>
      <c r="G80" s="200" t="s">
        <v>454</v>
      </c>
      <c r="H80" s="294"/>
      <c r="J80" s="139"/>
    </row>
    <row r="81" spans="1:8" x14ac:dyDescent="0.25">
      <c r="A81" s="74"/>
      <c r="C81" s="164"/>
      <c r="D81" s="164"/>
      <c r="E81" s="187"/>
      <c r="F81" s="92"/>
      <c r="G81" s="200" t="s">
        <v>453</v>
      </c>
      <c r="H81" s="295"/>
    </row>
    <row r="82" spans="1:8" x14ac:dyDescent="0.25">
      <c r="A82" s="74"/>
      <c r="E82" s="92"/>
      <c r="F82" s="92"/>
      <c r="G82" s="92"/>
      <c r="H82" s="151"/>
    </row>
    <row r="83" spans="1:8" x14ac:dyDescent="0.25">
      <c r="A83" s="74"/>
      <c r="B83" s="44" t="s">
        <v>441</v>
      </c>
      <c r="E83" s="92"/>
      <c r="F83" s="92"/>
      <c r="G83" s="92"/>
      <c r="H83" s="151"/>
    </row>
    <row r="84" spans="1:8" x14ac:dyDescent="0.25">
      <c r="A84" s="74"/>
      <c r="C84" s="163" t="e">
        <f>IF(F54="Yes", "Complete Analysis", "N/A - Do Not Complete")</f>
        <v>#DIV/0!</v>
      </c>
      <c r="D84" s="284"/>
      <c r="E84" s="263"/>
      <c r="F84" s="91" t="e">
        <f>E84/E90</f>
        <v>#DIV/0!</v>
      </c>
      <c r="G84" s="454"/>
      <c r="H84" s="455"/>
    </row>
    <row r="85" spans="1:8" x14ac:dyDescent="0.25">
      <c r="A85" s="74"/>
      <c r="D85" s="284"/>
      <c r="E85" s="263"/>
      <c r="F85" s="91" t="e">
        <f>E85/E90</f>
        <v>#DIV/0!</v>
      </c>
      <c r="G85" s="454"/>
      <c r="H85" s="455"/>
    </row>
    <row r="86" spans="1:8" x14ac:dyDescent="0.25">
      <c r="A86" s="74"/>
      <c r="D86" s="284"/>
      <c r="E86" s="263"/>
      <c r="F86" s="91" t="e">
        <f>E86/E90</f>
        <v>#DIV/0!</v>
      </c>
      <c r="G86" s="454"/>
      <c r="H86" s="455"/>
    </row>
    <row r="87" spans="1:8" x14ac:dyDescent="0.25">
      <c r="A87" s="74"/>
      <c r="D87" s="284"/>
      <c r="E87" s="263"/>
      <c r="F87" s="91" t="e">
        <f>E87/E90</f>
        <v>#DIV/0!</v>
      </c>
      <c r="G87" s="454"/>
      <c r="H87" s="455"/>
    </row>
    <row r="88" spans="1:8" x14ac:dyDescent="0.25">
      <c r="A88" s="74"/>
      <c r="D88" s="284"/>
      <c r="E88" s="263"/>
      <c r="F88" s="91" t="e">
        <f>E88/E90</f>
        <v>#DIV/0!</v>
      </c>
      <c r="G88" s="454"/>
      <c r="H88" s="455"/>
    </row>
    <row r="89" spans="1:8" x14ac:dyDescent="0.25">
      <c r="A89" s="74"/>
      <c r="D89" s="285"/>
      <c r="E89" s="269"/>
      <c r="F89" s="91" t="e">
        <f>E89/E90</f>
        <v>#DIV/0!</v>
      </c>
      <c r="G89" s="458"/>
      <c r="H89" s="459"/>
    </row>
    <row r="90" spans="1:8" x14ac:dyDescent="0.25">
      <c r="A90" s="74"/>
      <c r="D90" s="164" t="s">
        <v>305</v>
      </c>
      <c r="E90" s="165">
        <f>SUM(E84:E89)</f>
        <v>0</v>
      </c>
      <c r="F90" s="92"/>
      <c r="G90" s="166" t="s">
        <v>287</v>
      </c>
      <c r="H90" s="289"/>
    </row>
    <row r="91" spans="1:8" x14ac:dyDescent="0.25">
      <c r="A91" s="74"/>
      <c r="D91" s="164"/>
      <c r="E91" s="140"/>
      <c r="F91" s="92"/>
      <c r="G91" s="166"/>
      <c r="H91" s="206"/>
    </row>
    <row r="92" spans="1:8" x14ac:dyDescent="0.25">
      <c r="A92" s="106"/>
      <c r="B92" s="44" t="s">
        <v>442</v>
      </c>
      <c r="E92" s="92"/>
      <c r="F92" s="92"/>
      <c r="G92" s="92"/>
      <c r="H92" s="151"/>
    </row>
    <row r="93" spans="1:8" x14ac:dyDescent="0.25">
      <c r="A93" s="106"/>
      <c r="C93" s="163" t="e">
        <f>IF(G54="Yes", "Complete Analysis", "N/A - Do Not Complete")</f>
        <v>#DIV/0!</v>
      </c>
      <c r="D93" s="284"/>
      <c r="E93" s="263"/>
      <c r="F93" s="91" t="e">
        <f>E93/E99</f>
        <v>#DIV/0!</v>
      </c>
      <c r="G93" s="454"/>
      <c r="H93" s="455"/>
    </row>
    <row r="94" spans="1:8" x14ac:dyDescent="0.25">
      <c r="A94" s="106"/>
      <c r="D94" s="284"/>
      <c r="E94" s="263"/>
      <c r="F94" s="91" t="e">
        <f>E94/E99</f>
        <v>#DIV/0!</v>
      </c>
      <c r="G94" s="454"/>
      <c r="H94" s="455"/>
    </row>
    <row r="95" spans="1:8" x14ac:dyDescent="0.25">
      <c r="A95" s="106"/>
      <c r="D95" s="284"/>
      <c r="E95" s="263"/>
      <c r="F95" s="91" t="e">
        <f>E95/E99</f>
        <v>#DIV/0!</v>
      </c>
      <c r="G95" s="454"/>
      <c r="H95" s="455"/>
    </row>
    <row r="96" spans="1:8" x14ac:dyDescent="0.25">
      <c r="A96" s="106"/>
      <c r="D96" s="284"/>
      <c r="E96" s="263"/>
      <c r="F96" s="91" t="e">
        <f>E96/E99</f>
        <v>#DIV/0!</v>
      </c>
      <c r="G96" s="454"/>
      <c r="H96" s="455"/>
    </row>
    <row r="97" spans="1:8" x14ac:dyDescent="0.25">
      <c r="A97" s="106"/>
      <c r="D97" s="284"/>
      <c r="E97" s="263"/>
      <c r="F97" s="91" t="e">
        <f>E97/E99</f>
        <v>#DIV/0!</v>
      </c>
      <c r="G97" s="454"/>
      <c r="H97" s="455"/>
    </row>
    <row r="98" spans="1:8" x14ac:dyDescent="0.25">
      <c r="A98" s="106"/>
      <c r="D98" s="285"/>
      <c r="E98" s="269"/>
      <c r="F98" s="91" t="e">
        <f>E98/E99</f>
        <v>#DIV/0!</v>
      </c>
      <c r="G98" s="458"/>
      <c r="H98" s="459"/>
    </row>
    <row r="99" spans="1:8" x14ac:dyDescent="0.25">
      <c r="A99" s="106"/>
      <c r="D99" s="164" t="s">
        <v>306</v>
      </c>
      <c r="E99" s="165">
        <f>SUM(E93:E98)</f>
        <v>0</v>
      </c>
      <c r="F99" s="92"/>
      <c r="G99" s="166" t="s">
        <v>287</v>
      </c>
      <c r="H99" s="289"/>
    </row>
    <row r="100" spans="1:8" x14ac:dyDescent="0.25">
      <c r="A100" s="106"/>
      <c r="E100" s="92"/>
      <c r="F100" s="92"/>
      <c r="G100" s="92"/>
      <c r="H100" s="151"/>
    </row>
    <row r="101" spans="1:8" x14ac:dyDescent="0.25">
      <c r="A101" s="106"/>
      <c r="B101" s="44" t="s">
        <v>303</v>
      </c>
      <c r="E101" s="92"/>
      <c r="F101" s="92"/>
      <c r="G101" s="92"/>
      <c r="H101" s="151"/>
    </row>
    <row r="102" spans="1:8" x14ac:dyDescent="0.25">
      <c r="A102" s="106"/>
      <c r="C102" s="163" t="e">
        <f>IF(H54="Yes", "Complete Analysis", "N/A - Do Not Complete")</f>
        <v>#DIV/0!</v>
      </c>
      <c r="D102" s="284"/>
      <c r="E102" s="263"/>
      <c r="F102" s="91" t="e">
        <f>E102/E108</f>
        <v>#DIV/0!</v>
      </c>
      <c r="G102" s="454"/>
      <c r="H102" s="455"/>
    </row>
    <row r="103" spans="1:8" x14ac:dyDescent="0.25">
      <c r="A103" s="106"/>
      <c r="C103" s="163"/>
      <c r="D103" s="284"/>
      <c r="E103" s="263"/>
      <c r="F103" s="91" t="e">
        <f>E103/E108</f>
        <v>#DIV/0!</v>
      </c>
      <c r="G103" s="454"/>
      <c r="H103" s="455"/>
    </row>
    <row r="104" spans="1:8" x14ac:dyDescent="0.25">
      <c r="A104" s="106"/>
      <c r="C104" s="163"/>
      <c r="D104" s="284"/>
      <c r="E104" s="263"/>
      <c r="F104" s="91" t="e">
        <f>E104/E108</f>
        <v>#DIV/0!</v>
      </c>
      <c r="G104" s="454"/>
      <c r="H104" s="455"/>
    </row>
    <row r="105" spans="1:8" x14ac:dyDescent="0.25">
      <c r="A105" s="106"/>
      <c r="C105" s="163"/>
      <c r="D105" s="284"/>
      <c r="E105" s="263"/>
      <c r="F105" s="91" t="e">
        <f>E105/E108</f>
        <v>#DIV/0!</v>
      </c>
      <c r="G105" s="454"/>
      <c r="H105" s="455"/>
    </row>
    <row r="106" spans="1:8" x14ac:dyDescent="0.25">
      <c r="A106" s="106"/>
      <c r="C106" s="163"/>
      <c r="D106" s="284"/>
      <c r="E106" s="263"/>
      <c r="F106" s="91" t="e">
        <f>E106/E108</f>
        <v>#DIV/0!</v>
      </c>
      <c r="G106" s="454"/>
      <c r="H106" s="455"/>
    </row>
    <row r="107" spans="1:8" x14ac:dyDescent="0.25">
      <c r="A107" s="106"/>
      <c r="C107" s="163"/>
      <c r="D107" s="285"/>
      <c r="E107" s="269"/>
      <c r="F107" s="91" t="e">
        <f>E107/E108</f>
        <v>#DIV/0!</v>
      </c>
      <c r="G107" s="458"/>
      <c r="H107" s="459"/>
    </row>
    <row r="108" spans="1:8" x14ac:dyDescent="0.25">
      <c r="A108" s="106"/>
      <c r="C108" s="163"/>
      <c r="D108" s="164" t="s">
        <v>307</v>
      </c>
      <c r="E108" s="165">
        <f>SUM(E102:E107)</f>
        <v>0</v>
      </c>
      <c r="F108" s="91"/>
      <c r="G108" s="166" t="s">
        <v>287</v>
      </c>
      <c r="H108" s="289"/>
    </row>
    <row r="109" spans="1:8" ht="15.75" thickBot="1" x14ac:dyDescent="0.3">
      <c r="A109" s="121"/>
      <c r="B109" s="96"/>
      <c r="C109" s="169"/>
      <c r="D109" s="170"/>
      <c r="E109" s="170"/>
      <c r="F109" s="171"/>
      <c r="G109" s="97"/>
      <c r="H109" s="172"/>
    </row>
    <row r="110" spans="1:8" ht="15.75" thickBot="1" x14ac:dyDescent="0.3">
      <c r="C110" s="163"/>
      <c r="E110" s="140"/>
      <c r="F110" s="92"/>
      <c r="G110" s="92"/>
      <c r="H110" s="92"/>
    </row>
    <row r="111" spans="1:8" ht="16.5" thickBot="1" x14ac:dyDescent="0.3">
      <c r="A111" s="417" t="s">
        <v>416</v>
      </c>
      <c r="B111" s="418"/>
      <c r="C111" s="418"/>
      <c r="D111" s="418"/>
      <c r="E111" s="418"/>
      <c r="F111" s="418"/>
      <c r="G111" s="418"/>
      <c r="H111" s="419"/>
    </row>
    <row r="112" spans="1:8" ht="15" customHeight="1" x14ac:dyDescent="0.25">
      <c r="A112" s="74" t="s">
        <v>116</v>
      </c>
      <c r="B112" s="75" t="s">
        <v>351</v>
      </c>
      <c r="C112" s="75"/>
      <c r="D112" s="75"/>
      <c r="E112" s="75"/>
      <c r="F112" s="75"/>
      <c r="G112" s="75"/>
      <c r="H112" s="207"/>
    </row>
    <row r="113" spans="1:8" x14ac:dyDescent="0.25">
      <c r="A113" s="106"/>
      <c r="H113" s="76"/>
    </row>
    <row r="114" spans="1:8" x14ac:dyDescent="0.25">
      <c r="A114" s="74"/>
      <c r="B114" s="50" t="s">
        <v>395</v>
      </c>
      <c r="C114" s="78"/>
      <c r="D114" s="78"/>
      <c r="E114" s="483"/>
      <c r="F114" s="483"/>
      <c r="G114" s="483"/>
      <c r="H114" s="484"/>
    </row>
    <row r="115" spans="1:8" x14ac:dyDescent="0.25">
      <c r="A115" s="74"/>
      <c r="C115" s="78"/>
      <c r="D115" s="78"/>
      <c r="E115" s="78"/>
      <c r="F115" s="78"/>
      <c r="G115" s="78"/>
      <c r="H115" s="79"/>
    </row>
    <row r="116" spans="1:8" x14ac:dyDescent="0.25">
      <c r="A116" s="106"/>
      <c r="E116" s="447" t="s">
        <v>272</v>
      </c>
      <c r="F116" s="447"/>
      <c r="G116" s="447"/>
      <c r="H116" s="448"/>
    </row>
    <row r="117" spans="1:8" x14ac:dyDescent="0.25">
      <c r="A117" s="106"/>
      <c r="E117" s="80" t="s">
        <v>120</v>
      </c>
      <c r="F117" s="80" t="s">
        <v>120</v>
      </c>
      <c r="G117" s="80" t="s">
        <v>120</v>
      </c>
      <c r="H117" s="81" t="s">
        <v>120</v>
      </c>
    </row>
    <row r="118" spans="1:8" x14ac:dyDescent="0.25">
      <c r="A118" s="106"/>
      <c r="E118" s="80" t="s">
        <v>239</v>
      </c>
      <c r="F118" s="80" t="s">
        <v>422</v>
      </c>
      <c r="G118" s="80" t="s">
        <v>422</v>
      </c>
      <c r="H118" s="81" t="s">
        <v>296</v>
      </c>
    </row>
    <row r="119" spans="1:8" x14ac:dyDescent="0.25">
      <c r="A119" s="106"/>
      <c r="B119" s="82" t="s">
        <v>183</v>
      </c>
      <c r="C119" s="83"/>
      <c r="D119" s="84"/>
      <c r="E119" s="83" t="s">
        <v>177</v>
      </c>
      <c r="F119" s="83" t="s">
        <v>424</v>
      </c>
      <c r="G119" s="83" t="s">
        <v>423</v>
      </c>
      <c r="H119" s="135" t="s">
        <v>297</v>
      </c>
    </row>
    <row r="120" spans="1:8" ht="21.95" customHeight="1" x14ac:dyDescent="0.25">
      <c r="A120" s="106"/>
      <c r="B120" s="88" t="s">
        <v>269</v>
      </c>
      <c r="C120" s="80"/>
      <c r="D120" s="80"/>
      <c r="E120" s="80"/>
      <c r="F120" s="80"/>
      <c r="G120" s="80"/>
      <c r="H120" s="81"/>
    </row>
    <row r="121" spans="1:8" x14ac:dyDescent="0.25">
      <c r="A121" s="106"/>
      <c r="B121" s="436"/>
      <c r="C121" s="436"/>
      <c r="D121" s="436"/>
      <c r="E121" s="283"/>
      <c r="F121" s="273"/>
      <c r="G121" s="280"/>
      <c r="H121" s="274"/>
    </row>
    <row r="122" spans="1:8" x14ac:dyDescent="0.25">
      <c r="A122" s="106"/>
      <c r="B122" s="430"/>
      <c r="C122" s="430"/>
      <c r="D122" s="430"/>
      <c r="E122" s="283"/>
      <c r="F122" s="273"/>
      <c r="G122" s="280"/>
      <c r="H122" s="274"/>
    </row>
    <row r="123" spans="1:8" x14ac:dyDescent="0.25">
      <c r="A123" s="106"/>
      <c r="B123" s="430"/>
      <c r="C123" s="430"/>
      <c r="D123" s="430"/>
      <c r="E123" s="283"/>
      <c r="F123" s="273"/>
      <c r="G123" s="280"/>
      <c r="H123" s="274"/>
    </row>
    <row r="124" spans="1:8" x14ac:dyDescent="0.25">
      <c r="A124" s="106"/>
      <c r="B124" s="430"/>
      <c r="C124" s="430"/>
      <c r="D124" s="430"/>
      <c r="E124" s="273"/>
      <c r="F124" s="273"/>
      <c r="G124" s="280"/>
      <c r="H124" s="274"/>
    </row>
    <row r="125" spans="1:8" x14ac:dyDescent="0.25">
      <c r="A125" s="106"/>
      <c r="B125" s="430"/>
      <c r="C125" s="430"/>
      <c r="D125" s="430"/>
      <c r="E125" s="273"/>
      <c r="F125" s="273"/>
      <c r="G125" s="280"/>
      <c r="H125" s="274"/>
    </row>
    <row r="126" spans="1:8" x14ac:dyDescent="0.25">
      <c r="A126" s="106"/>
      <c r="B126" s="430"/>
      <c r="C126" s="430"/>
      <c r="D126" s="430"/>
      <c r="E126" s="273"/>
      <c r="F126" s="273"/>
      <c r="G126" s="280"/>
      <c r="H126" s="274"/>
    </row>
    <row r="127" spans="1:8" x14ac:dyDescent="0.25">
      <c r="A127" s="106"/>
      <c r="B127" s="438"/>
      <c r="C127" s="453"/>
      <c r="D127" s="439"/>
      <c r="E127" s="273"/>
      <c r="F127" s="273"/>
      <c r="G127" s="280"/>
      <c r="H127" s="274"/>
    </row>
    <row r="128" spans="1:8" x14ac:dyDescent="0.25">
      <c r="A128" s="106"/>
      <c r="B128" s="438"/>
      <c r="C128" s="453"/>
      <c r="D128" s="439"/>
      <c r="E128" s="273"/>
      <c r="F128" s="273"/>
      <c r="G128" s="280"/>
      <c r="H128" s="274"/>
    </row>
    <row r="129" spans="1:8" x14ac:dyDescent="0.25">
      <c r="A129" s="106"/>
      <c r="B129" s="438"/>
      <c r="C129" s="453"/>
      <c r="D129" s="439"/>
      <c r="E129" s="273"/>
      <c r="F129" s="273"/>
      <c r="G129" s="280"/>
      <c r="H129" s="274"/>
    </row>
    <row r="130" spans="1:8" x14ac:dyDescent="0.25">
      <c r="A130" s="106"/>
      <c r="B130" s="438"/>
      <c r="C130" s="453"/>
      <c r="D130" s="439"/>
      <c r="E130" s="273"/>
      <c r="F130" s="273"/>
      <c r="G130" s="280"/>
      <c r="H130" s="274"/>
    </row>
    <row r="131" spans="1:8" x14ac:dyDescent="0.25">
      <c r="A131" s="106"/>
      <c r="B131" s="486" t="s">
        <v>135</v>
      </c>
      <c r="C131" s="487"/>
      <c r="D131" s="488"/>
      <c r="E131" s="273"/>
      <c r="F131" s="273"/>
      <c r="G131" s="280"/>
      <c r="H131" s="274"/>
    </row>
    <row r="132" spans="1:8" x14ac:dyDescent="0.25">
      <c r="A132" s="106"/>
      <c r="B132" s="430"/>
      <c r="C132" s="430"/>
      <c r="D132" s="430"/>
      <c r="E132" s="273"/>
      <c r="F132" s="273"/>
      <c r="G132" s="280"/>
      <c r="H132" s="274"/>
    </row>
    <row r="133" spans="1:8" ht="21.95" customHeight="1" x14ac:dyDescent="0.25">
      <c r="A133" s="106"/>
      <c r="B133" s="88" t="s">
        <v>270</v>
      </c>
      <c r="C133" s="113"/>
      <c r="D133" s="140"/>
      <c r="E133" s="140"/>
      <c r="F133" s="140"/>
      <c r="G133" s="141"/>
      <c r="H133" s="142"/>
    </row>
    <row r="134" spans="1:8" x14ac:dyDescent="0.25">
      <c r="A134" s="106"/>
      <c r="B134" s="430"/>
      <c r="C134" s="430"/>
      <c r="D134" s="430"/>
      <c r="E134" s="273"/>
      <c r="F134" s="273"/>
      <c r="G134" s="273"/>
      <c r="H134" s="274"/>
    </row>
    <row r="135" spans="1:8" x14ac:dyDescent="0.25">
      <c r="A135" s="106"/>
      <c r="B135" s="441"/>
      <c r="C135" s="489"/>
      <c r="D135" s="442"/>
      <c r="E135" s="273"/>
      <c r="F135" s="273"/>
      <c r="G135" s="273"/>
      <c r="H135" s="274"/>
    </row>
    <row r="136" spans="1:8" x14ac:dyDescent="0.25">
      <c r="A136" s="106"/>
      <c r="B136" s="441"/>
      <c r="C136" s="489"/>
      <c r="D136" s="442"/>
      <c r="E136" s="273"/>
      <c r="F136" s="273"/>
      <c r="G136" s="273"/>
      <c r="H136" s="274"/>
    </row>
    <row r="137" spans="1:8" x14ac:dyDescent="0.25">
      <c r="A137" s="106"/>
      <c r="B137" s="441"/>
      <c r="C137" s="489"/>
      <c r="D137" s="442"/>
      <c r="E137" s="273"/>
      <c r="F137" s="273"/>
      <c r="G137" s="273"/>
      <c r="H137" s="274"/>
    </row>
    <row r="138" spans="1:8" x14ac:dyDescent="0.25">
      <c r="A138" s="106"/>
      <c r="B138" s="441"/>
      <c r="C138" s="489"/>
      <c r="D138" s="442"/>
      <c r="E138" s="273"/>
      <c r="F138" s="273"/>
      <c r="G138" s="273"/>
      <c r="H138" s="274"/>
    </row>
    <row r="139" spans="1:8" x14ac:dyDescent="0.25">
      <c r="A139" s="106"/>
      <c r="B139" s="441"/>
      <c r="C139" s="489"/>
      <c r="D139" s="442"/>
      <c r="E139" s="273"/>
      <c r="F139" s="273"/>
      <c r="G139" s="273"/>
      <c r="H139" s="274"/>
    </row>
    <row r="140" spans="1:8" x14ac:dyDescent="0.25">
      <c r="A140" s="106"/>
      <c r="B140" s="441"/>
      <c r="C140" s="489"/>
      <c r="D140" s="442"/>
      <c r="E140" s="273"/>
      <c r="F140" s="273"/>
      <c r="G140" s="273"/>
      <c r="H140" s="274"/>
    </row>
    <row r="141" spans="1:8" x14ac:dyDescent="0.25">
      <c r="A141" s="106"/>
      <c r="B141" s="441"/>
      <c r="C141" s="489"/>
      <c r="D141" s="442"/>
      <c r="E141" s="273"/>
      <c r="F141" s="273"/>
      <c r="G141" s="273"/>
      <c r="H141" s="274"/>
    </row>
    <row r="142" spans="1:8" x14ac:dyDescent="0.25">
      <c r="A142" s="106"/>
      <c r="B142" s="441"/>
      <c r="C142" s="489"/>
      <c r="D142" s="442"/>
      <c r="E142" s="273"/>
      <c r="F142" s="273"/>
      <c r="G142" s="273"/>
      <c r="H142" s="274"/>
    </row>
    <row r="143" spans="1:8" x14ac:dyDescent="0.25">
      <c r="A143" s="106"/>
      <c r="B143" s="441"/>
      <c r="C143" s="489"/>
      <c r="D143" s="442"/>
      <c r="E143" s="273"/>
      <c r="F143" s="273"/>
      <c r="G143" s="273"/>
      <c r="H143" s="274"/>
    </row>
    <row r="144" spans="1:8" x14ac:dyDescent="0.25">
      <c r="A144" s="106"/>
      <c r="B144" s="486" t="s">
        <v>135</v>
      </c>
      <c r="C144" s="487"/>
      <c r="D144" s="488"/>
      <c r="E144" s="273"/>
      <c r="F144" s="273"/>
      <c r="G144" s="273"/>
      <c r="H144" s="274"/>
    </row>
    <row r="145" spans="1:15" x14ac:dyDescent="0.25">
      <c r="A145" s="106"/>
      <c r="B145" s="430"/>
      <c r="C145" s="430"/>
      <c r="D145" s="430"/>
      <c r="E145" s="273"/>
      <c r="F145" s="273"/>
      <c r="G145" s="273"/>
      <c r="H145" s="274"/>
    </row>
    <row r="146" spans="1:15" x14ac:dyDescent="0.25">
      <c r="A146" s="106"/>
      <c r="B146" s="119"/>
      <c r="C146" s="119"/>
      <c r="D146" s="119"/>
      <c r="E146" s="120"/>
      <c r="F146" s="120"/>
      <c r="G146" s="120"/>
      <c r="H146" s="173"/>
    </row>
    <row r="147" spans="1:15" x14ac:dyDescent="0.25">
      <c r="A147" s="74" t="s">
        <v>117</v>
      </c>
      <c r="B147" s="118" t="s">
        <v>318</v>
      </c>
      <c r="C147" s="119"/>
      <c r="D147" s="119"/>
      <c r="E147" s="120"/>
      <c r="F147" s="120"/>
      <c r="G147" s="120"/>
      <c r="H147" s="173"/>
      <c r="J147" s="139"/>
    </row>
    <row r="148" spans="1:15" x14ac:dyDescent="0.25">
      <c r="A148" s="106"/>
      <c r="B148" s="428"/>
      <c r="C148" s="428"/>
      <c r="D148" s="428"/>
      <c r="E148" s="428"/>
      <c r="F148" s="428"/>
      <c r="G148" s="428"/>
      <c r="H148" s="429"/>
      <c r="I148" s="217"/>
      <c r="J148" s="218"/>
      <c r="K148" s="218"/>
      <c r="L148" s="218"/>
      <c r="M148" s="218"/>
      <c r="N148" s="218"/>
      <c r="O148" s="218"/>
    </row>
    <row r="149" spans="1:15" ht="70.900000000000006" customHeight="1" x14ac:dyDescent="0.25">
      <c r="A149" s="106"/>
      <c r="B149" s="428"/>
      <c r="C149" s="428"/>
      <c r="D149" s="428"/>
      <c r="E149" s="428"/>
      <c r="F149" s="428"/>
      <c r="G149" s="428"/>
      <c r="H149" s="429"/>
      <c r="I149" s="217"/>
      <c r="J149" s="218"/>
      <c r="K149" s="218"/>
      <c r="L149" s="218"/>
      <c r="M149" s="218"/>
      <c r="N149" s="218"/>
      <c r="O149" s="218"/>
    </row>
    <row r="150" spans="1:15" ht="15.75" thickBot="1" x14ac:dyDescent="0.3">
      <c r="A150" s="121"/>
      <c r="B150" s="174"/>
      <c r="C150" s="175"/>
      <c r="D150" s="175"/>
      <c r="E150" s="175"/>
      <c r="F150" s="175"/>
      <c r="G150" s="175"/>
      <c r="H150" s="210"/>
    </row>
    <row r="151" spans="1:15" x14ac:dyDescent="0.25">
      <c r="B151" s="138"/>
      <c r="C151" s="120"/>
      <c r="D151" s="120"/>
      <c r="E151" s="120"/>
      <c r="F151" s="120"/>
      <c r="G151" s="120"/>
      <c r="H151" s="120"/>
    </row>
  </sheetData>
  <sheetProtection algorithmName="SHA-512" hashValue="RPtiGkYLsSg63WdcGmD9fAn754X9/UQB1dhsChkXHf+UW7dSttChRlPi7b8zj/N42CBaVRC5NBefY92e4t6eYg==" saltValue="9jfTrNyN8QkpLHCrH6fjtg==" spinCount="100000" sheet="1" objects="1" scenarios="1" insertRows="0"/>
  <mergeCells count="7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7:D127"/>
    <mergeCell ref="B128:D128"/>
    <mergeCell ref="B129:D129"/>
    <mergeCell ref="B130:D130"/>
    <mergeCell ref="B131:D131"/>
    <mergeCell ref="G104:H104"/>
    <mergeCell ref="G87:H87"/>
    <mergeCell ref="G88:H88"/>
    <mergeCell ref="G89:H89"/>
    <mergeCell ref="G93:H93"/>
    <mergeCell ref="G94:H94"/>
    <mergeCell ref="G95:H95"/>
    <mergeCell ref="G96:H96"/>
    <mergeCell ref="G97:H97"/>
    <mergeCell ref="G98:H98"/>
    <mergeCell ref="G102:H102"/>
    <mergeCell ref="G103:H103"/>
    <mergeCell ref="G86:H86"/>
    <mergeCell ref="B61:H62"/>
    <mergeCell ref="B64:H67"/>
    <mergeCell ref="E69:H69"/>
    <mergeCell ref="G74:H74"/>
    <mergeCell ref="G75:H75"/>
    <mergeCell ref="G76:H76"/>
    <mergeCell ref="G77:H77"/>
    <mergeCell ref="G78:H78"/>
    <mergeCell ref="G79:H79"/>
    <mergeCell ref="G84:H84"/>
    <mergeCell ref="G85:H85"/>
    <mergeCell ref="B40:C40"/>
    <mergeCell ref="B41:C41"/>
    <mergeCell ref="B42:C42"/>
    <mergeCell ref="B49:C49"/>
    <mergeCell ref="B45:C45"/>
    <mergeCell ref="B43:C43"/>
    <mergeCell ref="B48:C48"/>
    <mergeCell ref="B47:C47"/>
    <mergeCell ref="B46:C46"/>
    <mergeCell ref="A27:H27"/>
    <mergeCell ref="B28:H29"/>
    <mergeCell ref="E32:H32"/>
    <mergeCell ref="E34:H34"/>
    <mergeCell ref="B39:C39"/>
  </mergeCells>
  <conditionalFormatting sqref="A27:H150">
    <cfRule type="expression" dxfId="41" priority="1">
      <formula>AND($F$11="no",$F$13="no",$F$15="no",$F$17="no")</formula>
    </cfRule>
  </conditionalFormatting>
  <conditionalFormatting sqref="E39:E43 E45:E50 E52:E55 B73:H81 E121:E132 E134:E145">
    <cfRule type="expression" dxfId="40" priority="3">
      <formula>$F$11="no"</formula>
    </cfRule>
  </conditionalFormatting>
  <conditionalFormatting sqref="F39:F43 F45:F50 F52:F55 B83:H90 F121:F132 F134:F145">
    <cfRule type="expression" dxfId="39" priority="5">
      <formula>$F$13="no"</formula>
    </cfRule>
  </conditionalFormatting>
  <conditionalFormatting sqref="G39:G43 G45:G50 G52:G55 B92:H99 G121:G132 G134:G145">
    <cfRule type="expression" dxfId="38" priority="6">
      <formula>$F$15="no"</formula>
    </cfRule>
  </conditionalFormatting>
  <conditionalFormatting sqref="H39:H43 H45:H50 H52:H55 B101:H108 H121:H132 H134:H145">
    <cfRule type="expression" dxfId="37"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80" zoomScaleNormal="8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9.140625" defaultRowHeight="15" x14ac:dyDescent="0.25"/>
  <cols>
    <col min="1" max="1" width="15.7109375" style="44" customWidth="1"/>
    <col min="2" max="2" width="25.7109375" style="44" customWidth="1"/>
    <col min="3" max="3" width="22.7109375" style="44" customWidth="1"/>
    <col min="4" max="4" width="41.42578125" style="219" customWidth="1"/>
    <col min="5" max="12" width="65.42578125" style="44" customWidth="1"/>
    <col min="13" max="14" width="50.28515625" style="44" customWidth="1"/>
    <col min="15" max="15" width="51.140625" style="44" customWidth="1"/>
    <col min="16" max="16384" width="9.14062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A4" s="50"/>
      <c r="B4" s="50"/>
      <c r="C4" s="51"/>
      <c r="D4" s="78"/>
    </row>
    <row r="5" spans="1:15" x14ac:dyDescent="0.25">
      <c r="A5" s="50" t="s">
        <v>0</v>
      </c>
      <c r="B5" s="51" t="str">
        <f>'[1]Cover and Instructions'!D4</f>
        <v>Anthem</v>
      </c>
      <c r="C5" s="44" t="s">
        <v>198</v>
      </c>
    </row>
    <row r="6" spans="1:15" x14ac:dyDescent="0.25">
      <c r="A6" s="50" t="s">
        <v>473</v>
      </c>
      <c r="B6" s="51" t="str">
        <f>'[1]Cover and Instructions'!D5</f>
        <v>Anthem SILVER</v>
      </c>
    </row>
    <row r="7" spans="1:15" x14ac:dyDescent="0.25">
      <c r="A7" s="50" t="s">
        <v>186</v>
      </c>
      <c r="B7" s="50" t="s">
        <v>187</v>
      </c>
      <c r="C7" s="51"/>
      <c r="D7" s="78"/>
    </row>
    <row r="8" spans="1:15" ht="15.75" thickBot="1" x14ac:dyDescent="0.3">
      <c r="A8" s="50"/>
      <c r="B8" s="50"/>
      <c r="C8" s="51"/>
      <c r="D8" s="220"/>
    </row>
    <row r="9" spans="1:15" ht="34.15" customHeight="1" thickBot="1" x14ac:dyDescent="0.3">
      <c r="A9" s="503" t="s">
        <v>262</v>
      </c>
      <c r="B9" s="504"/>
      <c r="C9" s="509" t="s">
        <v>210</v>
      </c>
      <c r="D9" s="512" t="s">
        <v>389</v>
      </c>
      <c r="E9" s="496" t="s">
        <v>325</v>
      </c>
      <c r="F9" s="497"/>
      <c r="G9" s="496" t="s">
        <v>326</v>
      </c>
      <c r="H9" s="497"/>
      <c r="I9" s="496" t="s">
        <v>327</v>
      </c>
      <c r="J9" s="497"/>
      <c r="K9" s="496" t="s">
        <v>425</v>
      </c>
      <c r="L9" s="497"/>
      <c r="M9" s="498" t="s">
        <v>166</v>
      </c>
      <c r="N9" s="498" t="s">
        <v>469</v>
      </c>
      <c r="O9" s="498" t="s">
        <v>428</v>
      </c>
    </row>
    <row r="10" spans="1:15" x14ac:dyDescent="0.25">
      <c r="A10" s="505"/>
      <c r="B10" s="506"/>
      <c r="C10" s="510"/>
      <c r="D10" s="513"/>
      <c r="E10" s="501" t="s">
        <v>193</v>
      </c>
      <c r="F10" s="502"/>
      <c r="G10" s="501" t="s">
        <v>193</v>
      </c>
      <c r="H10" s="502"/>
      <c r="I10" s="501" t="s">
        <v>193</v>
      </c>
      <c r="J10" s="502"/>
      <c r="K10" s="501" t="s">
        <v>193</v>
      </c>
      <c r="L10" s="502"/>
      <c r="M10" s="499"/>
      <c r="N10" s="499"/>
      <c r="O10" s="499"/>
    </row>
    <row r="11" spans="1:15" ht="46.9" customHeight="1" thickBot="1" x14ac:dyDescent="0.3">
      <c r="A11" s="507"/>
      <c r="B11" s="508"/>
      <c r="C11" s="511"/>
      <c r="D11" s="514"/>
      <c r="E11" s="221" t="s">
        <v>184</v>
      </c>
      <c r="F11" s="222" t="s">
        <v>185</v>
      </c>
      <c r="G11" s="221" t="s">
        <v>184</v>
      </c>
      <c r="H11" s="222" t="s">
        <v>185</v>
      </c>
      <c r="I11" s="221" t="s">
        <v>184</v>
      </c>
      <c r="J11" s="222" t="s">
        <v>185</v>
      </c>
      <c r="K11" s="221" t="s">
        <v>184</v>
      </c>
      <c r="L11" s="222" t="s">
        <v>185</v>
      </c>
      <c r="M11" s="500"/>
      <c r="N11" s="500"/>
      <c r="O11" s="500"/>
    </row>
    <row r="12" spans="1:15" ht="189" customHeight="1" thickBot="1" x14ac:dyDescent="0.3">
      <c r="A12" s="490" t="s">
        <v>429</v>
      </c>
      <c r="B12" s="491"/>
      <c r="C12" s="223" t="s">
        <v>207</v>
      </c>
      <c r="D12" s="224" t="s">
        <v>353</v>
      </c>
      <c r="E12" s="320" t="s">
        <v>724</v>
      </c>
      <c r="F12" s="321" t="s">
        <v>725</v>
      </c>
      <c r="G12" s="322" t="s">
        <v>726</v>
      </c>
      <c r="H12" s="323" t="s">
        <v>726</v>
      </c>
      <c r="I12" s="320" t="s">
        <v>618</v>
      </c>
      <c r="J12" s="321" t="s">
        <v>618</v>
      </c>
      <c r="K12" s="322" t="s">
        <v>619</v>
      </c>
      <c r="L12" s="323" t="s">
        <v>619</v>
      </c>
      <c r="M12" s="336" t="s">
        <v>722</v>
      </c>
      <c r="N12" s="337" t="s">
        <v>723</v>
      </c>
      <c r="O12" s="336" t="s">
        <v>734</v>
      </c>
    </row>
    <row r="13" spans="1:15" ht="189" customHeight="1" thickBot="1" x14ac:dyDescent="0.3">
      <c r="A13" s="492"/>
      <c r="B13" s="493"/>
      <c r="C13" s="225" t="s">
        <v>199</v>
      </c>
      <c r="D13" s="226" t="s">
        <v>354</v>
      </c>
      <c r="E13" s="324"/>
      <c r="F13" s="325"/>
      <c r="G13" s="326"/>
      <c r="H13" s="327"/>
      <c r="I13" s="324"/>
      <c r="J13" s="325"/>
      <c r="K13" s="326"/>
      <c r="L13" s="327"/>
      <c r="M13" s="328"/>
      <c r="N13" s="329"/>
      <c r="O13" s="336"/>
    </row>
    <row r="14" spans="1:15" ht="189" customHeight="1" x14ac:dyDescent="0.25">
      <c r="A14" s="492"/>
      <c r="B14" s="493"/>
      <c r="C14" s="225" t="s">
        <v>200</v>
      </c>
      <c r="D14" s="226" t="s">
        <v>354</v>
      </c>
      <c r="E14" s="324"/>
      <c r="F14" s="325"/>
      <c r="G14" s="326"/>
      <c r="H14" s="327"/>
      <c r="I14" s="324"/>
      <c r="J14" s="325"/>
      <c r="K14" s="326"/>
      <c r="L14" s="327"/>
      <c r="M14" s="328"/>
      <c r="N14" s="329"/>
      <c r="O14" s="336"/>
    </row>
    <row r="15" spans="1:15" ht="189" customHeight="1" thickBot="1" x14ac:dyDescent="0.3">
      <c r="A15" s="492"/>
      <c r="B15" s="493"/>
      <c r="C15" s="225" t="s">
        <v>201</v>
      </c>
      <c r="D15" s="226" t="s">
        <v>354</v>
      </c>
      <c r="E15" s="324"/>
      <c r="F15" s="325"/>
      <c r="G15" s="326"/>
      <c r="H15" s="327"/>
      <c r="I15" s="324"/>
      <c r="J15" s="325"/>
      <c r="K15" s="326"/>
      <c r="L15" s="327"/>
      <c r="M15" s="328"/>
      <c r="N15" s="329"/>
      <c r="O15" s="328"/>
    </row>
    <row r="16" spans="1:15" ht="189" customHeight="1" thickBot="1" x14ac:dyDescent="0.3">
      <c r="A16" s="492"/>
      <c r="B16" s="493"/>
      <c r="C16" s="225" t="s">
        <v>202</v>
      </c>
      <c r="D16" s="226" t="s">
        <v>353</v>
      </c>
      <c r="E16" s="320" t="s">
        <v>727</v>
      </c>
      <c r="F16" s="321" t="s">
        <v>727</v>
      </c>
      <c r="G16" s="322" t="s">
        <v>727</v>
      </c>
      <c r="H16" s="323" t="s">
        <v>727</v>
      </c>
      <c r="I16" s="324" t="s">
        <v>618</v>
      </c>
      <c r="J16" s="325" t="s">
        <v>618</v>
      </c>
      <c r="K16" s="326" t="s">
        <v>619</v>
      </c>
      <c r="L16" s="327" t="s">
        <v>619</v>
      </c>
      <c r="M16" s="324" t="s">
        <v>722</v>
      </c>
      <c r="N16" s="324" t="s">
        <v>721</v>
      </c>
      <c r="O16" s="336" t="s">
        <v>734</v>
      </c>
    </row>
    <row r="17" spans="1:15" ht="189" customHeight="1" thickBot="1" x14ac:dyDescent="0.3">
      <c r="A17" s="492"/>
      <c r="B17" s="493"/>
      <c r="C17" s="225" t="s">
        <v>203</v>
      </c>
      <c r="D17" s="226" t="s">
        <v>353</v>
      </c>
      <c r="E17" s="320" t="s">
        <v>727</v>
      </c>
      <c r="F17" s="321" t="s">
        <v>727</v>
      </c>
      <c r="G17" s="322" t="s">
        <v>727</v>
      </c>
      <c r="H17" s="323" t="s">
        <v>727</v>
      </c>
      <c r="I17" s="324" t="s">
        <v>618</v>
      </c>
      <c r="J17" s="325" t="s">
        <v>618</v>
      </c>
      <c r="K17" s="326" t="s">
        <v>619</v>
      </c>
      <c r="L17" s="327" t="s">
        <v>619</v>
      </c>
      <c r="M17" s="324" t="s">
        <v>722</v>
      </c>
      <c r="N17" s="324" t="s">
        <v>721</v>
      </c>
      <c r="O17" s="336" t="s">
        <v>734</v>
      </c>
    </row>
    <row r="18" spans="1:15" ht="189" customHeight="1" thickBot="1" x14ac:dyDescent="0.3">
      <c r="A18" s="492"/>
      <c r="B18" s="493"/>
      <c r="C18" s="225" t="s">
        <v>204</v>
      </c>
      <c r="D18" s="226" t="s">
        <v>353</v>
      </c>
      <c r="E18" s="320" t="s">
        <v>728</v>
      </c>
      <c r="F18" s="321" t="s">
        <v>728</v>
      </c>
      <c r="G18" s="322" t="s">
        <v>728</v>
      </c>
      <c r="H18" s="323" t="s">
        <v>728</v>
      </c>
      <c r="I18" s="324" t="s">
        <v>618</v>
      </c>
      <c r="J18" s="325" t="s">
        <v>618</v>
      </c>
      <c r="K18" s="326" t="s">
        <v>619</v>
      </c>
      <c r="L18" s="327" t="s">
        <v>619</v>
      </c>
      <c r="M18" s="324" t="s">
        <v>722</v>
      </c>
      <c r="N18" s="324" t="s">
        <v>721</v>
      </c>
      <c r="O18" s="336" t="s">
        <v>734</v>
      </c>
    </row>
    <row r="19" spans="1:15" ht="189" customHeight="1" thickBot="1" x14ac:dyDescent="0.3">
      <c r="A19" s="492"/>
      <c r="B19" s="493"/>
      <c r="C19" s="225" t="s">
        <v>205</v>
      </c>
      <c r="D19" s="226" t="s">
        <v>353</v>
      </c>
      <c r="E19" s="320" t="s">
        <v>729</v>
      </c>
      <c r="F19" s="321" t="s">
        <v>729</v>
      </c>
      <c r="G19" s="322" t="s">
        <v>729</v>
      </c>
      <c r="H19" s="323" t="s">
        <v>729</v>
      </c>
      <c r="I19" s="324" t="s">
        <v>618</v>
      </c>
      <c r="J19" s="325" t="s">
        <v>618</v>
      </c>
      <c r="K19" s="326" t="s">
        <v>619</v>
      </c>
      <c r="L19" s="327" t="s">
        <v>619</v>
      </c>
      <c r="M19" s="324" t="s">
        <v>722</v>
      </c>
      <c r="N19" s="324" t="s">
        <v>721</v>
      </c>
      <c r="O19" s="336" t="s">
        <v>734</v>
      </c>
    </row>
    <row r="20" spans="1:15" ht="189" customHeight="1" thickBot="1" x14ac:dyDescent="0.3">
      <c r="A20" s="494"/>
      <c r="B20" s="495"/>
      <c r="C20" s="227" t="s">
        <v>206</v>
      </c>
      <c r="D20" s="364" t="s">
        <v>353</v>
      </c>
      <c r="E20" s="320" t="s">
        <v>730</v>
      </c>
      <c r="F20" s="321" t="s">
        <v>730</v>
      </c>
      <c r="G20" s="322" t="s">
        <v>730</v>
      </c>
      <c r="H20" s="323" t="s">
        <v>730</v>
      </c>
      <c r="I20" s="324" t="s">
        <v>618</v>
      </c>
      <c r="J20" s="325" t="s">
        <v>618</v>
      </c>
      <c r="K20" s="326" t="s">
        <v>619</v>
      </c>
      <c r="L20" s="327" t="s">
        <v>619</v>
      </c>
      <c r="M20" s="324" t="s">
        <v>722</v>
      </c>
      <c r="N20" s="324" t="s">
        <v>721</v>
      </c>
      <c r="O20" s="336" t="s">
        <v>734</v>
      </c>
    </row>
  </sheetData>
  <sheetProtection algorithmName="SHA-512" hashValue="ms5Hufjg4txguUwwN3KQiA5NuofCzOt73SZyBEUD6M1VGAmC/Ef4+x4jib5rSV8iEFHZC4PBoMa8+bnKZeZgxA==" saltValue="q1PS49LG1tHrRc3YBYfs+Q==" spinCount="100000" sheet="1" objects="1" scenarios="1" formatCells="0" formatColumns="0" formatRows="0" selectLockedCells="1"/>
  <mergeCells count="15">
    <mergeCell ref="A12:B20"/>
    <mergeCell ref="K9:L9"/>
    <mergeCell ref="M9:M11"/>
    <mergeCell ref="N9:N11"/>
    <mergeCell ref="O9:O11"/>
    <mergeCell ref="E10:F10"/>
    <mergeCell ref="G10:H10"/>
    <mergeCell ref="I10:J10"/>
    <mergeCell ref="K10:L10"/>
    <mergeCell ref="A9:B11"/>
    <mergeCell ref="C9:C11"/>
    <mergeCell ref="D9:D11"/>
    <mergeCell ref="E9:F9"/>
    <mergeCell ref="G9:H9"/>
    <mergeCell ref="I9:J9"/>
  </mergeCells>
  <conditionalFormatting sqref="E12:O20">
    <cfRule type="expression" dxfId="36" priority="1">
      <formula>$D12="no"</formula>
    </cfRule>
  </conditionalFormatting>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60" zoomScaleNormal="6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8.85546875" defaultRowHeight="15" x14ac:dyDescent="0.25"/>
  <cols>
    <col min="1" max="1" width="16.28515625" style="44" customWidth="1"/>
    <col min="2" max="2" width="25.7109375" style="44" customWidth="1"/>
    <col min="3" max="3" width="22.7109375" style="44" customWidth="1"/>
    <col min="4" max="4" width="24.7109375" style="219" customWidth="1"/>
    <col min="5" max="12" width="74.140625" style="44" customWidth="1"/>
    <col min="13" max="15" width="51.140625"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SILVER</v>
      </c>
      <c r="C6" s="51"/>
    </row>
    <row r="7" spans="1:15" x14ac:dyDescent="0.25">
      <c r="A7" s="50" t="s">
        <v>192</v>
      </c>
      <c r="B7" s="50" t="s">
        <v>191</v>
      </c>
      <c r="D7" s="78"/>
    </row>
    <row r="8" spans="1:15" ht="15.75" thickBot="1" x14ac:dyDescent="0.3">
      <c r="D8" s="78"/>
    </row>
    <row r="9" spans="1:15" ht="44.25" customHeight="1" thickBot="1" x14ac:dyDescent="0.3">
      <c r="A9" s="503" t="s">
        <v>262</v>
      </c>
      <c r="B9" s="504"/>
      <c r="C9" s="509" t="s">
        <v>233</v>
      </c>
      <c r="D9" s="512" t="s">
        <v>389</v>
      </c>
      <c r="E9" s="516" t="s">
        <v>325</v>
      </c>
      <c r="F9" s="516"/>
      <c r="G9" s="496" t="s">
        <v>326</v>
      </c>
      <c r="H9" s="497"/>
      <c r="I9" s="496" t="s">
        <v>327</v>
      </c>
      <c r="J9" s="497"/>
      <c r="K9" s="496" t="s">
        <v>425</v>
      </c>
      <c r="L9" s="497"/>
      <c r="M9" s="498" t="s">
        <v>166</v>
      </c>
      <c r="N9" s="498" t="s">
        <v>469</v>
      </c>
      <c r="O9" s="498" t="s">
        <v>428</v>
      </c>
    </row>
    <row r="10" spans="1:15" ht="28.5" customHeight="1" x14ac:dyDescent="0.25">
      <c r="A10" s="505"/>
      <c r="B10" s="506"/>
      <c r="C10" s="510"/>
      <c r="D10" s="513"/>
      <c r="E10" s="515" t="s">
        <v>193</v>
      </c>
      <c r="F10" s="515"/>
      <c r="G10" s="501" t="s">
        <v>193</v>
      </c>
      <c r="H10" s="502"/>
      <c r="I10" s="501" t="s">
        <v>193</v>
      </c>
      <c r="J10" s="502"/>
      <c r="K10" s="501" t="s">
        <v>193</v>
      </c>
      <c r="L10" s="502"/>
      <c r="M10" s="499"/>
      <c r="N10" s="499"/>
      <c r="O10" s="499"/>
    </row>
    <row r="11" spans="1:15" ht="28.5" customHeight="1" thickBot="1" x14ac:dyDescent="0.3">
      <c r="A11" s="507"/>
      <c r="B11" s="508"/>
      <c r="C11" s="511"/>
      <c r="D11" s="514"/>
      <c r="E11" s="228" t="s">
        <v>184</v>
      </c>
      <c r="F11" s="229" t="s">
        <v>185</v>
      </c>
      <c r="G11" s="228" t="s">
        <v>184</v>
      </c>
      <c r="H11" s="230" t="s">
        <v>185</v>
      </c>
      <c r="I11" s="228" t="s">
        <v>184</v>
      </c>
      <c r="J11" s="230" t="s">
        <v>185</v>
      </c>
      <c r="K11" s="228" t="s">
        <v>184</v>
      </c>
      <c r="L11" s="230" t="s">
        <v>185</v>
      </c>
      <c r="M11" s="500"/>
      <c r="N11" s="500"/>
      <c r="O11" s="500"/>
    </row>
    <row r="12" spans="1:15" ht="223.5" customHeight="1" x14ac:dyDescent="0.25">
      <c r="A12" s="490" t="s">
        <v>433</v>
      </c>
      <c r="B12" s="491"/>
      <c r="C12" s="225" t="s">
        <v>209</v>
      </c>
      <c r="D12" s="224" t="s">
        <v>353</v>
      </c>
      <c r="E12" s="338" t="s">
        <v>637</v>
      </c>
      <c r="F12" s="339" t="s">
        <v>637</v>
      </c>
      <c r="G12" s="340" t="s">
        <v>637</v>
      </c>
      <c r="H12" s="341" t="s">
        <v>637</v>
      </c>
      <c r="I12" s="338" t="s">
        <v>618</v>
      </c>
      <c r="J12" s="339" t="s">
        <v>618</v>
      </c>
      <c r="K12" s="340" t="s">
        <v>619</v>
      </c>
      <c r="L12" s="341" t="s">
        <v>619</v>
      </c>
      <c r="M12" s="336" t="s">
        <v>621</v>
      </c>
      <c r="N12" s="337" t="s">
        <v>731</v>
      </c>
      <c r="O12" s="336" t="s">
        <v>638</v>
      </c>
    </row>
    <row r="13" spans="1:15" ht="223.5" customHeight="1" x14ac:dyDescent="0.25">
      <c r="A13" s="492"/>
      <c r="B13" s="493"/>
      <c r="C13" s="225" t="s">
        <v>211</v>
      </c>
      <c r="D13" s="231" t="s">
        <v>354</v>
      </c>
      <c r="E13" s="324"/>
      <c r="F13" s="325"/>
      <c r="G13" s="326"/>
      <c r="H13" s="327"/>
      <c r="I13" s="324"/>
      <c r="J13" s="325"/>
      <c r="K13" s="326"/>
      <c r="L13" s="327"/>
      <c r="M13" s="328"/>
      <c r="N13" s="329"/>
      <c r="O13" s="328"/>
    </row>
    <row r="14" spans="1:15" ht="223.5" customHeight="1" x14ac:dyDescent="0.25">
      <c r="A14" s="492"/>
      <c r="B14" s="493"/>
      <c r="C14" s="225" t="s">
        <v>212</v>
      </c>
      <c r="D14" s="231" t="s">
        <v>354</v>
      </c>
      <c r="E14" s="324"/>
      <c r="F14" s="325"/>
      <c r="G14" s="326"/>
      <c r="H14" s="327"/>
      <c r="I14" s="324"/>
      <c r="J14" s="325"/>
      <c r="K14" s="326"/>
      <c r="L14" s="327"/>
      <c r="M14" s="328"/>
      <c r="N14" s="329"/>
      <c r="O14" s="328"/>
    </row>
    <row r="15" spans="1:15" ht="223.5" customHeight="1" x14ac:dyDescent="0.25">
      <c r="A15" s="492"/>
      <c r="B15" s="493"/>
      <c r="C15" s="225" t="s">
        <v>213</v>
      </c>
      <c r="D15" s="231" t="s">
        <v>354</v>
      </c>
      <c r="E15" s="324"/>
      <c r="F15" s="325"/>
      <c r="G15" s="326"/>
      <c r="H15" s="327"/>
      <c r="I15" s="324"/>
      <c r="J15" s="325"/>
      <c r="K15" s="326"/>
      <c r="L15" s="327"/>
      <c r="M15" s="328"/>
      <c r="N15" s="329"/>
      <c r="O15" s="328"/>
    </row>
    <row r="16" spans="1:15" ht="223.5" customHeight="1" x14ac:dyDescent="0.25">
      <c r="A16" s="492"/>
      <c r="B16" s="493"/>
      <c r="C16" s="225" t="s">
        <v>214</v>
      </c>
      <c r="D16" s="231" t="s">
        <v>354</v>
      </c>
      <c r="E16" s="324"/>
      <c r="F16" s="324"/>
      <c r="G16" s="324"/>
      <c r="H16" s="324"/>
      <c r="I16" s="324"/>
      <c r="J16" s="324"/>
      <c r="K16" s="326"/>
      <c r="L16" s="327"/>
      <c r="M16" s="324"/>
      <c r="N16" s="324"/>
      <c r="O16" s="324"/>
    </row>
    <row r="17" spans="1:15" ht="223.5" customHeight="1" x14ac:dyDescent="0.25">
      <c r="A17" s="492"/>
      <c r="B17" s="493"/>
      <c r="C17" s="225" t="s">
        <v>215</v>
      </c>
      <c r="D17" s="231" t="s">
        <v>354</v>
      </c>
      <c r="E17" s="324"/>
      <c r="F17" s="324"/>
      <c r="G17" s="324"/>
      <c r="H17" s="324"/>
      <c r="I17" s="324"/>
      <c r="J17" s="324"/>
      <c r="K17" s="326"/>
      <c r="L17" s="327"/>
      <c r="M17" s="324"/>
      <c r="N17" s="324"/>
      <c r="O17" s="324"/>
    </row>
    <row r="18" spans="1:15" ht="223.5" customHeight="1" x14ac:dyDescent="0.25">
      <c r="A18" s="492"/>
      <c r="B18" s="493"/>
      <c r="C18" s="225" t="s">
        <v>216</v>
      </c>
      <c r="D18" s="231" t="s">
        <v>354</v>
      </c>
      <c r="E18" s="324"/>
      <c r="F18" s="324"/>
      <c r="G18" s="324"/>
      <c r="H18" s="324"/>
      <c r="I18" s="324"/>
      <c r="J18" s="324"/>
      <c r="K18" s="326"/>
      <c r="L18" s="327"/>
      <c r="M18" s="324"/>
      <c r="N18" s="324"/>
      <c r="O18" s="324"/>
    </row>
    <row r="19" spans="1:15" ht="223.5" customHeight="1" x14ac:dyDescent="0.25">
      <c r="A19" s="492"/>
      <c r="B19" s="493"/>
      <c r="C19" s="225" t="s">
        <v>217</v>
      </c>
      <c r="D19" s="231" t="s">
        <v>354</v>
      </c>
      <c r="E19" s="324"/>
      <c r="F19" s="324"/>
      <c r="G19" s="324"/>
      <c r="H19" s="324"/>
      <c r="I19" s="324"/>
      <c r="J19" s="324"/>
      <c r="K19" s="326"/>
      <c r="L19" s="327"/>
      <c r="M19" s="324"/>
      <c r="N19" s="324"/>
      <c r="O19" s="324"/>
    </row>
    <row r="20" spans="1:15" ht="223.5" customHeight="1" thickBot="1" x14ac:dyDescent="0.3">
      <c r="A20" s="494"/>
      <c r="B20" s="495"/>
      <c r="C20" s="227" t="s">
        <v>218</v>
      </c>
      <c r="D20" s="232" t="s">
        <v>354</v>
      </c>
      <c r="E20" s="324"/>
      <c r="F20" s="324"/>
      <c r="G20" s="324"/>
      <c r="H20" s="324"/>
      <c r="I20" s="324"/>
      <c r="J20" s="324"/>
      <c r="K20" s="326"/>
      <c r="L20" s="327"/>
      <c r="M20" s="324"/>
      <c r="N20" s="324"/>
      <c r="O20" s="324"/>
    </row>
  </sheetData>
  <sheetProtection algorithmName="SHA-512" hashValue="qx5T4ElPgu6TAXgZIIB8uJaS8nl0uFveAu7MrexHhh5wUGRhBi1O5LIwLE75eYNxkESymkA7kNx0ditoVKs2Bw==" saltValue="JTrpIUsR3UZ0y0YYS/lXNg==" spinCount="100000" sheet="1" objects="1" scenarios="1" formatCells="0" formatColumns="0" formatRows="0" selectLockedCells="1"/>
  <mergeCells count="15">
    <mergeCell ref="A12:B20"/>
    <mergeCell ref="K9:L9"/>
    <mergeCell ref="M9:M11"/>
    <mergeCell ref="N9:N11"/>
    <mergeCell ref="O9:O11"/>
    <mergeCell ref="E10:F10"/>
    <mergeCell ref="G10:H10"/>
    <mergeCell ref="I10:J10"/>
    <mergeCell ref="K10:L10"/>
    <mergeCell ref="A9:B11"/>
    <mergeCell ref="C9:C11"/>
    <mergeCell ref="D9:D11"/>
    <mergeCell ref="E9:F9"/>
    <mergeCell ref="G9:H9"/>
    <mergeCell ref="I9:J9"/>
  </mergeCells>
  <conditionalFormatting sqref="E12:O20">
    <cfRule type="expression" dxfId="35" priority="1">
      <formula>$D12="no"</formula>
    </cfRule>
  </conditionalFormatting>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0"/>
  <sheetViews>
    <sheetView showGridLines="0" zoomScale="80" zoomScaleNormal="8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8.85546875" defaultRowHeight="15" x14ac:dyDescent="0.25"/>
  <cols>
    <col min="1" max="1" width="16" style="44" customWidth="1"/>
    <col min="2" max="2" width="25.7109375" style="44" customWidth="1"/>
    <col min="3" max="3" width="22.7109375" style="44" customWidth="1"/>
    <col min="4" max="4" width="23.5703125" style="219" customWidth="1"/>
    <col min="5" max="12" width="66.140625" style="44" customWidth="1"/>
    <col min="13" max="14" width="51.140625" style="44" customWidth="1"/>
    <col min="15" max="15" width="56"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18.75" customHeight="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SILVER</v>
      </c>
      <c r="C6" s="51"/>
    </row>
    <row r="7" spans="1:15" x14ac:dyDescent="0.25">
      <c r="A7" s="50" t="s">
        <v>219</v>
      </c>
      <c r="B7" s="50" t="s">
        <v>220</v>
      </c>
      <c r="D7" s="78"/>
    </row>
    <row r="8" spans="1:15" ht="15.75" thickBot="1" x14ac:dyDescent="0.3">
      <c r="D8" s="78"/>
    </row>
    <row r="9" spans="1:15" ht="42" customHeight="1" thickBot="1" x14ac:dyDescent="0.3">
      <c r="A9" s="503" t="s">
        <v>262</v>
      </c>
      <c r="B9" s="504"/>
      <c r="C9" s="509" t="s">
        <v>221</v>
      </c>
      <c r="D9" s="512" t="s">
        <v>389</v>
      </c>
      <c r="E9" s="496" t="s">
        <v>325</v>
      </c>
      <c r="F9" s="497"/>
      <c r="G9" s="496" t="s">
        <v>326</v>
      </c>
      <c r="H9" s="497"/>
      <c r="I9" s="496" t="s">
        <v>327</v>
      </c>
      <c r="J9" s="497"/>
      <c r="K9" s="496" t="s">
        <v>425</v>
      </c>
      <c r="L9" s="497"/>
      <c r="M9" s="498" t="s">
        <v>166</v>
      </c>
      <c r="N9" s="498" t="s">
        <v>469</v>
      </c>
      <c r="O9" s="498" t="s">
        <v>456</v>
      </c>
    </row>
    <row r="10" spans="1:15" ht="26.25" customHeight="1" x14ac:dyDescent="0.25">
      <c r="A10" s="505"/>
      <c r="B10" s="506"/>
      <c r="C10" s="510"/>
      <c r="D10" s="513"/>
      <c r="E10" s="501" t="s">
        <v>193</v>
      </c>
      <c r="F10" s="502"/>
      <c r="G10" s="501" t="s">
        <v>193</v>
      </c>
      <c r="H10" s="502"/>
      <c r="I10" s="501" t="s">
        <v>193</v>
      </c>
      <c r="J10" s="502"/>
      <c r="K10" s="501" t="s">
        <v>193</v>
      </c>
      <c r="L10" s="502"/>
      <c r="M10" s="499"/>
      <c r="N10" s="499"/>
      <c r="O10" s="499"/>
    </row>
    <row r="11" spans="1:15" ht="51" customHeight="1" thickBot="1" x14ac:dyDescent="0.3">
      <c r="A11" s="507"/>
      <c r="B11" s="508"/>
      <c r="C11" s="511"/>
      <c r="D11" s="514"/>
      <c r="E11" s="221" t="s">
        <v>184</v>
      </c>
      <c r="F11" s="222" t="s">
        <v>185</v>
      </c>
      <c r="G11" s="221" t="s">
        <v>184</v>
      </c>
      <c r="H11" s="222" t="s">
        <v>185</v>
      </c>
      <c r="I11" s="221" t="s">
        <v>184</v>
      </c>
      <c r="J11" s="222" t="s">
        <v>185</v>
      </c>
      <c r="K11" s="221" t="s">
        <v>184</v>
      </c>
      <c r="L11" s="222" t="s">
        <v>185</v>
      </c>
      <c r="M11" s="500"/>
      <c r="N11" s="500"/>
      <c r="O11" s="500"/>
    </row>
    <row r="12" spans="1:15" ht="213" customHeight="1" thickBot="1" x14ac:dyDescent="0.3">
      <c r="A12" s="490" t="s">
        <v>430</v>
      </c>
      <c r="B12" s="491"/>
      <c r="C12" s="233" t="s">
        <v>242</v>
      </c>
      <c r="D12" s="234" t="s">
        <v>353</v>
      </c>
      <c r="E12" s="320" t="s">
        <v>639</v>
      </c>
      <c r="F12" s="321" t="s">
        <v>639</v>
      </c>
      <c r="G12" s="326" t="s">
        <v>639</v>
      </c>
      <c r="H12" s="326" t="s">
        <v>639</v>
      </c>
      <c r="I12" s="320" t="s">
        <v>618</v>
      </c>
      <c r="J12" s="321" t="s">
        <v>618</v>
      </c>
      <c r="K12" s="322" t="s">
        <v>619</v>
      </c>
      <c r="L12" s="323" t="s">
        <v>619</v>
      </c>
      <c r="M12" s="321" t="s">
        <v>640</v>
      </c>
      <c r="N12" s="342" t="s">
        <v>641</v>
      </c>
      <c r="O12" s="343" t="s">
        <v>765</v>
      </c>
    </row>
    <row r="13" spans="1:15" ht="213" customHeight="1" x14ac:dyDescent="0.25">
      <c r="A13" s="492"/>
      <c r="B13" s="493"/>
      <c r="C13" s="225" t="s">
        <v>222</v>
      </c>
      <c r="D13" s="235" t="s">
        <v>354</v>
      </c>
      <c r="E13" s="320"/>
      <c r="F13" s="321"/>
      <c r="G13" s="326"/>
      <c r="H13" s="326"/>
      <c r="I13" s="324"/>
      <c r="J13" s="328"/>
      <c r="K13" s="322"/>
      <c r="L13" s="323"/>
      <c r="M13" s="328"/>
      <c r="N13" s="329"/>
      <c r="O13" s="328"/>
    </row>
    <row r="14" spans="1:15" ht="213" customHeight="1" x14ac:dyDescent="0.25">
      <c r="A14" s="492"/>
      <c r="B14" s="493"/>
      <c r="C14" s="225" t="s">
        <v>223</v>
      </c>
      <c r="D14" s="235" t="s">
        <v>354</v>
      </c>
      <c r="E14" s="324"/>
      <c r="F14" s="325"/>
      <c r="G14" s="326"/>
      <c r="H14" s="327"/>
      <c r="I14" s="324"/>
      <c r="J14" s="325"/>
      <c r="K14" s="326"/>
      <c r="L14" s="327"/>
      <c r="M14" s="328"/>
      <c r="N14" s="329"/>
      <c r="O14" s="328"/>
    </row>
    <row r="15" spans="1:15" ht="213" customHeight="1" thickBot="1" x14ac:dyDescent="0.3">
      <c r="A15" s="492"/>
      <c r="B15" s="493"/>
      <c r="C15" s="225" t="s">
        <v>224</v>
      </c>
      <c r="D15" s="235" t="s">
        <v>354</v>
      </c>
      <c r="E15" s="324"/>
      <c r="F15" s="325"/>
      <c r="G15" s="326"/>
      <c r="H15" s="327"/>
      <c r="I15" s="324"/>
      <c r="J15" s="325"/>
      <c r="K15" s="326"/>
      <c r="L15" s="327"/>
      <c r="M15" s="328"/>
      <c r="N15" s="329"/>
      <c r="O15" s="328"/>
    </row>
    <row r="16" spans="1:15" ht="213" customHeight="1" thickBot="1" x14ac:dyDescent="0.3">
      <c r="A16" s="492"/>
      <c r="B16" s="493"/>
      <c r="C16" s="225" t="s">
        <v>225</v>
      </c>
      <c r="D16" s="235" t="s">
        <v>353</v>
      </c>
      <c r="E16" s="320" t="s">
        <v>642</v>
      </c>
      <c r="F16" s="321" t="s">
        <v>642</v>
      </c>
      <c r="G16" s="326" t="s">
        <v>642</v>
      </c>
      <c r="H16" s="326" t="s">
        <v>642</v>
      </c>
      <c r="I16" s="320" t="s">
        <v>618</v>
      </c>
      <c r="J16" s="321" t="s">
        <v>618</v>
      </c>
      <c r="K16" s="322" t="s">
        <v>619</v>
      </c>
      <c r="L16" s="323" t="s">
        <v>619</v>
      </c>
      <c r="M16" s="321" t="s">
        <v>640</v>
      </c>
      <c r="N16" s="342" t="s">
        <v>641</v>
      </c>
      <c r="O16" s="343" t="s">
        <v>765</v>
      </c>
    </row>
    <row r="17" spans="1:15" ht="213" customHeight="1" thickBot="1" x14ac:dyDescent="0.3">
      <c r="A17" s="492"/>
      <c r="B17" s="493"/>
      <c r="C17" s="225" t="s">
        <v>226</v>
      </c>
      <c r="D17" s="235" t="s">
        <v>353</v>
      </c>
      <c r="E17" s="320" t="s">
        <v>642</v>
      </c>
      <c r="F17" s="321" t="s">
        <v>642</v>
      </c>
      <c r="G17" s="326" t="s">
        <v>642</v>
      </c>
      <c r="H17" s="326" t="s">
        <v>642</v>
      </c>
      <c r="I17" s="320" t="s">
        <v>618</v>
      </c>
      <c r="J17" s="321" t="s">
        <v>618</v>
      </c>
      <c r="K17" s="322" t="s">
        <v>619</v>
      </c>
      <c r="L17" s="323" t="s">
        <v>619</v>
      </c>
      <c r="M17" s="321" t="s">
        <v>640</v>
      </c>
      <c r="N17" s="342" t="s">
        <v>641</v>
      </c>
      <c r="O17" s="343" t="s">
        <v>765</v>
      </c>
    </row>
    <row r="18" spans="1:15" ht="213" customHeight="1" x14ac:dyDescent="0.25">
      <c r="A18" s="492"/>
      <c r="B18" s="493"/>
      <c r="C18" s="225" t="s">
        <v>216</v>
      </c>
      <c r="D18" s="235" t="s">
        <v>354</v>
      </c>
      <c r="E18" s="324"/>
      <c r="F18" s="324"/>
      <c r="G18" s="326"/>
      <c r="H18" s="326"/>
      <c r="I18" s="324"/>
      <c r="J18" s="324"/>
      <c r="K18" s="322"/>
      <c r="L18" s="327"/>
      <c r="M18" s="324"/>
      <c r="N18" s="324"/>
      <c r="O18" s="324"/>
    </row>
    <row r="19" spans="1:15" ht="213" customHeight="1" x14ac:dyDescent="0.25">
      <c r="A19" s="492"/>
      <c r="B19" s="493"/>
      <c r="C19" s="225" t="s">
        <v>227</v>
      </c>
      <c r="D19" s="235" t="s">
        <v>354</v>
      </c>
      <c r="E19" s="324"/>
      <c r="F19" s="324"/>
      <c r="G19" s="326"/>
      <c r="H19" s="326"/>
      <c r="I19" s="324"/>
      <c r="J19" s="324"/>
      <c r="K19" s="326"/>
      <c r="L19" s="327"/>
      <c r="M19" s="324"/>
      <c r="N19" s="324"/>
      <c r="O19" s="324"/>
    </row>
    <row r="20" spans="1:15" ht="213" customHeight="1" thickBot="1" x14ac:dyDescent="0.3">
      <c r="A20" s="494"/>
      <c r="B20" s="495"/>
      <c r="C20" s="227" t="s">
        <v>228</v>
      </c>
      <c r="D20" s="236" t="s">
        <v>354</v>
      </c>
      <c r="E20" s="324"/>
      <c r="F20" s="324"/>
      <c r="G20" s="326"/>
      <c r="H20" s="326"/>
      <c r="I20" s="324"/>
      <c r="J20" s="324"/>
      <c r="K20" s="326"/>
      <c r="L20" s="327"/>
      <c r="M20" s="324"/>
      <c r="N20" s="324"/>
      <c r="O20" s="324"/>
    </row>
  </sheetData>
  <sheetProtection algorithmName="SHA-512" hashValue="m8Fk6KdvYFk3MDgylFXuwpnrVFkXO+SUxjr1O+xpw7VewwpvWt52rXeRH0U6jfggCrD3eFq8c34VrKUv0Td9Lg==" saltValue="Nx4pvuWKJZlyaWtnMeSRjg==" spinCount="100000" sheet="1" objects="1" scenarios="1" formatCells="0" formatColumns="0" formatRows="0" selectLockedCells="1"/>
  <mergeCells count="15">
    <mergeCell ref="A12:B20"/>
    <mergeCell ref="K9:L9"/>
    <mergeCell ref="M9:M11"/>
    <mergeCell ref="N9:N11"/>
    <mergeCell ref="O9:O11"/>
    <mergeCell ref="E10:F10"/>
    <mergeCell ref="G10:H10"/>
    <mergeCell ref="I10:J10"/>
    <mergeCell ref="K10:L10"/>
    <mergeCell ref="A9:B11"/>
    <mergeCell ref="C9:C11"/>
    <mergeCell ref="D9:D11"/>
    <mergeCell ref="E9:F9"/>
    <mergeCell ref="G9:H9"/>
    <mergeCell ref="I9:J9"/>
  </mergeCells>
  <conditionalFormatting sqref="E12:O20">
    <cfRule type="expression" dxfId="34" priority="1">
      <formula>$D12="no"</formula>
    </cfRule>
  </conditionalFormatting>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6"/>
  <sheetViews>
    <sheetView showGridLines="0" zoomScale="80" zoomScaleNormal="80" workbookViewId="0">
      <pane xSplit="3" ySplit="8" topLeftCell="D9" activePane="bottomRight" state="frozen"/>
      <selection activeCell="B23" sqref="B23:H23"/>
      <selection pane="topRight" activeCell="B23" sqref="B23:H23"/>
      <selection pane="bottomLeft" activeCell="B23" sqref="B23:H23"/>
      <selection pane="bottomRight" activeCell="D11" sqref="D11"/>
    </sheetView>
  </sheetViews>
  <sheetFormatPr defaultColWidth="8.85546875" defaultRowHeight="15" x14ac:dyDescent="0.25"/>
  <cols>
    <col min="1" max="1" width="15.42578125" style="44" customWidth="1"/>
    <col min="2" max="2" width="28.140625" style="44" customWidth="1"/>
    <col min="3" max="3" width="27.85546875" style="44" customWidth="1"/>
    <col min="4" max="4" width="26.5703125" style="219" customWidth="1"/>
    <col min="5" max="12" width="47.140625" style="44" customWidth="1"/>
    <col min="13" max="15" width="51.140625"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SILVER</v>
      </c>
      <c r="C6" s="51"/>
    </row>
    <row r="7" spans="1:15" x14ac:dyDescent="0.25">
      <c r="A7" s="50" t="s">
        <v>232</v>
      </c>
      <c r="B7" s="50" t="s">
        <v>434</v>
      </c>
      <c r="D7" s="78"/>
    </row>
    <row r="8" spans="1:15" ht="15.75" thickBot="1" x14ac:dyDescent="0.3">
      <c r="D8" s="78"/>
    </row>
    <row r="9" spans="1:15" x14ac:dyDescent="0.25">
      <c r="A9" s="237" t="s">
        <v>357</v>
      </c>
      <c r="B9" s="238"/>
      <c r="C9" s="238"/>
      <c r="D9" s="239"/>
      <c r="E9" s="240"/>
    </row>
    <row r="10" spans="1:15" ht="15.75" thickBot="1" x14ac:dyDescent="0.3">
      <c r="A10" s="241" t="s">
        <v>356</v>
      </c>
      <c r="B10" s="242"/>
      <c r="C10" s="242"/>
      <c r="D10" s="243"/>
      <c r="E10" s="244"/>
    </row>
    <row r="11" spans="1:15" ht="15.75" thickBot="1" x14ac:dyDescent="0.3">
      <c r="A11" s="245" t="s">
        <v>435</v>
      </c>
      <c r="B11" s="242"/>
      <c r="C11" s="242"/>
      <c r="D11" s="246" t="s">
        <v>354</v>
      </c>
      <c r="E11" s="247" t="str">
        <f>IF(D11="no","Do not complete remainder of this worksheet.","")</f>
        <v>Do not complete remainder of this worksheet.</v>
      </c>
    </row>
    <row r="12" spans="1:15" ht="15.75" thickBot="1" x14ac:dyDescent="0.3">
      <c r="A12" s="248"/>
      <c r="B12" s="249"/>
      <c r="C12" s="249"/>
      <c r="D12" s="250"/>
      <c r="E12" s="251"/>
    </row>
    <row r="13" spans="1:15" ht="15.75" thickBot="1" x14ac:dyDescent="0.3">
      <c r="D13" s="78"/>
    </row>
    <row r="14" spans="1:15" ht="42.75" customHeight="1" thickBot="1" x14ac:dyDescent="0.3">
      <c r="A14" s="503" t="s">
        <v>262</v>
      </c>
      <c r="B14" s="504"/>
      <c r="C14" s="509" t="s">
        <v>229</v>
      </c>
      <c r="D14" s="512" t="s">
        <v>389</v>
      </c>
      <c r="E14" s="496" t="s">
        <v>325</v>
      </c>
      <c r="F14" s="497"/>
      <c r="G14" s="496" t="s">
        <v>326</v>
      </c>
      <c r="H14" s="497"/>
      <c r="I14" s="496" t="s">
        <v>327</v>
      </c>
      <c r="J14" s="497"/>
      <c r="K14" s="496" t="s">
        <v>425</v>
      </c>
      <c r="L14" s="497"/>
      <c r="M14" s="498" t="s">
        <v>166</v>
      </c>
      <c r="N14" s="498" t="s">
        <v>469</v>
      </c>
      <c r="O14" s="498" t="s">
        <v>428</v>
      </c>
    </row>
    <row r="15" spans="1:15" ht="27" customHeight="1" x14ac:dyDescent="0.25">
      <c r="A15" s="505"/>
      <c r="B15" s="506"/>
      <c r="C15" s="510"/>
      <c r="D15" s="513"/>
      <c r="E15" s="501" t="s">
        <v>193</v>
      </c>
      <c r="F15" s="502"/>
      <c r="G15" s="501" t="s">
        <v>193</v>
      </c>
      <c r="H15" s="502"/>
      <c r="I15" s="501" t="s">
        <v>193</v>
      </c>
      <c r="J15" s="502"/>
      <c r="K15" s="501" t="s">
        <v>193</v>
      </c>
      <c r="L15" s="502"/>
      <c r="M15" s="499"/>
      <c r="N15" s="499"/>
      <c r="O15" s="499"/>
    </row>
    <row r="16" spans="1:15" ht="27" customHeight="1" thickBot="1" x14ac:dyDescent="0.3">
      <c r="A16" s="507"/>
      <c r="B16" s="508"/>
      <c r="C16" s="511"/>
      <c r="D16" s="514"/>
      <c r="E16" s="221" t="s">
        <v>184</v>
      </c>
      <c r="F16" s="222" t="s">
        <v>185</v>
      </c>
      <c r="G16" s="221" t="s">
        <v>184</v>
      </c>
      <c r="H16" s="222" t="s">
        <v>185</v>
      </c>
      <c r="I16" s="221" t="s">
        <v>184</v>
      </c>
      <c r="J16" s="222" t="s">
        <v>185</v>
      </c>
      <c r="K16" s="221" t="s">
        <v>184</v>
      </c>
      <c r="L16" s="222" t="s">
        <v>185</v>
      </c>
      <c r="M16" s="500"/>
      <c r="N16" s="500"/>
      <c r="O16" s="500"/>
    </row>
    <row r="17" spans="1:15" ht="85.5" customHeight="1" x14ac:dyDescent="0.25">
      <c r="A17" s="517" t="s">
        <v>436</v>
      </c>
      <c r="B17" s="518"/>
      <c r="C17" s="233" t="s">
        <v>188</v>
      </c>
      <c r="D17" s="234" t="s">
        <v>354</v>
      </c>
      <c r="E17" s="307"/>
      <c r="F17" s="308"/>
      <c r="G17" s="309"/>
      <c r="H17" s="310"/>
      <c r="I17" s="307"/>
      <c r="J17" s="308"/>
      <c r="K17" s="309"/>
      <c r="L17" s="310"/>
      <c r="M17" s="311"/>
      <c r="N17" s="312"/>
      <c r="O17" s="313"/>
    </row>
    <row r="18" spans="1:15" ht="85.5" customHeight="1" x14ac:dyDescent="0.25">
      <c r="A18" s="519"/>
      <c r="B18" s="520"/>
      <c r="C18" s="225" t="s">
        <v>189</v>
      </c>
      <c r="D18" s="252" t="s">
        <v>354</v>
      </c>
      <c r="E18" s="301"/>
      <c r="F18" s="302"/>
      <c r="G18" s="303"/>
      <c r="H18" s="304"/>
      <c r="I18" s="301"/>
      <c r="J18" s="302"/>
      <c r="K18" s="303"/>
      <c r="L18" s="304"/>
      <c r="M18" s="305"/>
      <c r="N18" s="306"/>
      <c r="O18" s="305"/>
    </row>
    <row r="19" spans="1:15" ht="85.5" customHeight="1" x14ac:dyDescent="0.25">
      <c r="A19" s="519"/>
      <c r="B19" s="520"/>
      <c r="C19" s="225" t="s">
        <v>3</v>
      </c>
      <c r="D19" s="252" t="s">
        <v>354</v>
      </c>
      <c r="E19" s="301"/>
      <c r="F19" s="302"/>
      <c r="G19" s="303"/>
      <c r="H19" s="304"/>
      <c r="I19" s="301"/>
      <c r="J19" s="302"/>
      <c r="K19" s="303"/>
      <c r="L19" s="304"/>
      <c r="M19" s="305"/>
      <c r="N19" s="306"/>
      <c r="O19" s="305"/>
    </row>
    <row r="20" spans="1:15" ht="85.5" customHeight="1" x14ac:dyDescent="0.25">
      <c r="A20" s="519"/>
      <c r="B20" s="520"/>
      <c r="C20" s="225" t="s">
        <v>167</v>
      </c>
      <c r="D20" s="252" t="s">
        <v>354</v>
      </c>
      <c r="E20" s="301"/>
      <c r="F20" s="302"/>
      <c r="G20" s="303"/>
      <c r="H20" s="304"/>
      <c r="I20" s="301"/>
      <c r="J20" s="302"/>
      <c r="K20" s="303"/>
      <c r="L20" s="304"/>
      <c r="M20" s="305"/>
      <c r="N20" s="306"/>
      <c r="O20" s="305"/>
    </row>
    <row r="21" spans="1:15" ht="85.5" customHeight="1" x14ac:dyDescent="0.25">
      <c r="A21" s="519"/>
      <c r="B21" s="520"/>
      <c r="C21" s="225" t="s">
        <v>168</v>
      </c>
      <c r="D21" s="252" t="s">
        <v>354</v>
      </c>
      <c r="E21" s="301"/>
      <c r="F21" s="302"/>
      <c r="G21" s="303"/>
      <c r="H21" s="304"/>
      <c r="I21" s="301"/>
      <c r="J21" s="302"/>
      <c r="K21" s="303"/>
      <c r="L21" s="304"/>
      <c r="M21" s="305"/>
      <c r="N21" s="306"/>
      <c r="O21" s="305"/>
    </row>
    <row r="22" spans="1:15" ht="85.5" customHeight="1" x14ac:dyDescent="0.25">
      <c r="A22" s="519"/>
      <c r="B22" s="520"/>
      <c r="C22" s="225" t="s">
        <v>7</v>
      </c>
      <c r="D22" s="252" t="s">
        <v>354</v>
      </c>
      <c r="E22" s="301"/>
      <c r="F22" s="302"/>
      <c r="G22" s="303"/>
      <c r="H22" s="304"/>
      <c r="I22" s="301"/>
      <c r="J22" s="302"/>
      <c r="K22" s="303"/>
      <c r="L22" s="304"/>
      <c r="M22" s="305"/>
      <c r="N22" s="306"/>
      <c r="O22" s="305"/>
    </row>
    <row r="23" spans="1:15" ht="85.5" customHeight="1" x14ac:dyDescent="0.25">
      <c r="A23" s="519"/>
      <c r="B23" s="520"/>
      <c r="C23" s="225" t="s">
        <v>169</v>
      </c>
      <c r="D23" s="252" t="s">
        <v>354</v>
      </c>
      <c r="E23" s="301"/>
      <c r="F23" s="302"/>
      <c r="G23" s="303"/>
      <c r="H23" s="304"/>
      <c r="I23" s="301"/>
      <c r="J23" s="302"/>
      <c r="K23" s="303"/>
      <c r="L23" s="304"/>
      <c r="M23" s="305"/>
      <c r="N23" s="306"/>
      <c r="O23" s="305"/>
    </row>
    <row r="24" spans="1:15" ht="85.5" customHeight="1" x14ac:dyDescent="0.25">
      <c r="A24" s="519"/>
      <c r="B24" s="520"/>
      <c r="C24" s="225" t="s">
        <v>9</v>
      </c>
      <c r="D24" s="252" t="s">
        <v>354</v>
      </c>
      <c r="E24" s="301"/>
      <c r="F24" s="302"/>
      <c r="G24" s="303"/>
      <c r="H24" s="304"/>
      <c r="I24" s="301"/>
      <c r="J24" s="302"/>
      <c r="K24" s="303"/>
      <c r="L24" s="304"/>
      <c r="M24" s="305"/>
      <c r="N24" s="306"/>
      <c r="O24" s="305"/>
    </row>
    <row r="25" spans="1:15" ht="85.5" customHeight="1" x14ac:dyDescent="0.25">
      <c r="A25" s="519"/>
      <c r="B25" s="520"/>
      <c r="C25" s="225" t="s">
        <v>170</v>
      </c>
      <c r="D25" s="235" t="s">
        <v>354</v>
      </c>
      <c r="E25" s="301"/>
      <c r="F25" s="302"/>
      <c r="G25" s="303"/>
      <c r="H25" s="304"/>
      <c r="I25" s="301"/>
      <c r="J25" s="302"/>
      <c r="K25" s="303"/>
      <c r="L25" s="304"/>
      <c r="M25" s="305"/>
      <c r="N25" s="306"/>
      <c r="O25" s="305"/>
    </row>
    <row r="26" spans="1:15" ht="85.5" customHeight="1" thickBot="1" x14ac:dyDescent="0.3">
      <c r="A26" s="521"/>
      <c r="B26" s="522"/>
      <c r="C26" s="227" t="s">
        <v>171</v>
      </c>
      <c r="D26" s="253" t="s">
        <v>354</v>
      </c>
      <c r="E26" s="314"/>
      <c r="F26" s="315"/>
      <c r="G26" s="316"/>
      <c r="H26" s="317"/>
      <c r="I26" s="314"/>
      <c r="J26" s="315"/>
      <c r="K26" s="316"/>
      <c r="L26" s="317"/>
      <c r="M26" s="318"/>
      <c r="N26" s="319"/>
      <c r="O26" s="318"/>
    </row>
  </sheetData>
  <sheetProtection algorithmName="SHA-512" hashValue="+WPmVZoucJNbr22tjsgevks4tLSohTo94KLz4+1AujZ7IKBsBDLFuhF051cAfoAlEU8LdaXGppbwaXq2xCdmsA==" saltValue="m3MVJP4ehwqzYDYUNUiYzQ==" spinCount="100000" sheet="1" objects="1" scenarios="1" formatCells="0" formatColumns="0" formatRows="0" selectLockedCells="1"/>
  <mergeCells count="15">
    <mergeCell ref="A17:B26"/>
    <mergeCell ref="K14:L14"/>
    <mergeCell ref="M14:M16"/>
    <mergeCell ref="N14:N16"/>
    <mergeCell ref="O14:O16"/>
    <mergeCell ref="E15:F15"/>
    <mergeCell ref="G15:H15"/>
    <mergeCell ref="I15:J15"/>
    <mergeCell ref="K15:L15"/>
    <mergeCell ref="A14:B16"/>
    <mergeCell ref="C14:C16"/>
    <mergeCell ref="D14:D16"/>
    <mergeCell ref="E14:F14"/>
    <mergeCell ref="G14:H14"/>
    <mergeCell ref="I14:J14"/>
  </mergeCells>
  <conditionalFormatting sqref="D17:O26">
    <cfRule type="expression" dxfId="33" priority="1">
      <formula>$D$11="no"</formula>
    </cfRule>
  </conditionalFormatting>
  <conditionalFormatting sqref="E17:O17">
    <cfRule type="expression" dxfId="32" priority="11">
      <formula>$D$17="no"</formula>
    </cfRule>
  </conditionalFormatting>
  <conditionalFormatting sqref="E18:O18">
    <cfRule type="expression" dxfId="31" priority="10">
      <formula>$D$18="no"</formula>
    </cfRule>
  </conditionalFormatting>
  <conditionalFormatting sqref="E19:O19">
    <cfRule type="expression" dxfId="30" priority="9">
      <formula>$D$19="no"</formula>
    </cfRule>
  </conditionalFormatting>
  <conditionalFormatting sqref="E20:O20">
    <cfRule type="expression" dxfId="29" priority="8">
      <formula>$D$20="no"</formula>
    </cfRule>
  </conditionalFormatting>
  <conditionalFormatting sqref="E21:O21">
    <cfRule type="expression" dxfId="28" priority="7">
      <formula>$D$21="no"</formula>
    </cfRule>
  </conditionalFormatting>
  <conditionalFormatting sqref="E22:O22">
    <cfRule type="expression" dxfId="27" priority="6">
      <formula>$D$22="no"</formula>
    </cfRule>
  </conditionalFormatting>
  <conditionalFormatting sqref="E23:O23">
    <cfRule type="expression" dxfId="26" priority="5">
      <formula>$D$23="no"</formula>
    </cfRule>
  </conditionalFormatting>
  <conditionalFormatting sqref="E24:O24">
    <cfRule type="expression" dxfId="25" priority="4">
      <formula>$D$24="no"</formula>
    </cfRule>
  </conditionalFormatting>
  <conditionalFormatting sqref="E25:O25">
    <cfRule type="expression" dxfId="24" priority="3">
      <formula>$D$25="no"</formula>
    </cfRule>
  </conditionalFormatting>
  <conditionalFormatting sqref="E26:O26">
    <cfRule type="expression" dxfId="23" priority="2">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D11 D17:D26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7"/>
  <sheetViews>
    <sheetView showGridLines="0" zoomScale="90" zoomScaleNormal="90" workbookViewId="0">
      <pane xSplit="3" ySplit="8" topLeftCell="D9" activePane="bottomRight" state="frozen"/>
      <selection activeCell="B23" sqref="B23:H23"/>
      <selection pane="topRight" activeCell="B23" sqref="B23:H23"/>
      <selection pane="bottomLeft" activeCell="B23" sqref="B23:H23"/>
      <selection pane="bottomRight" activeCell="D12" sqref="D12"/>
    </sheetView>
  </sheetViews>
  <sheetFormatPr defaultColWidth="8.85546875" defaultRowHeight="15" x14ac:dyDescent="0.25"/>
  <cols>
    <col min="1" max="1" width="15.42578125" style="44" customWidth="1"/>
    <col min="2" max="2" width="27.140625" style="44" customWidth="1"/>
    <col min="3" max="3" width="32.85546875" style="44" customWidth="1"/>
    <col min="4" max="4" width="24.28515625" style="219" customWidth="1"/>
    <col min="5" max="12" width="42.7109375" style="44" customWidth="1"/>
    <col min="13" max="15" width="51.140625" style="44" customWidth="1"/>
    <col min="16" max="16384" width="8.85546875" style="44"/>
  </cols>
  <sheetData>
    <row r="1" spans="1:15" ht="18.75" customHeight="1" x14ac:dyDescent="0.3">
      <c r="A1" s="43" t="str">
        <f>'[1]Cover and Instructions'!A1</f>
        <v>Georgia State Health Benefit Plan MHPAEA Parity</v>
      </c>
      <c r="E1" s="45" t="s">
        <v>525</v>
      </c>
    </row>
    <row r="2" spans="1:15" ht="26.25" x14ac:dyDescent="0.4">
      <c r="A2" s="46" t="s">
        <v>16</v>
      </c>
    </row>
    <row r="3" spans="1:15" ht="21" x14ac:dyDescent="0.35">
      <c r="A3" s="48" t="s">
        <v>165</v>
      </c>
    </row>
    <row r="4" spans="1:15" x14ac:dyDescent="0.25">
      <c r="D4" s="78"/>
    </row>
    <row r="5" spans="1:15" x14ac:dyDescent="0.25">
      <c r="A5" s="50" t="s">
        <v>0</v>
      </c>
      <c r="B5" s="51" t="str">
        <f>'[1]Cover and Instructions'!D4</f>
        <v>Anthem</v>
      </c>
      <c r="C5" s="51"/>
    </row>
    <row r="6" spans="1:15" x14ac:dyDescent="0.25">
      <c r="A6" s="50" t="s">
        <v>473</v>
      </c>
      <c r="B6" s="51" t="str">
        <f>'[1]Cover and Instructions'!D5</f>
        <v>Anthem SILVER</v>
      </c>
      <c r="C6" s="51"/>
    </row>
    <row r="7" spans="1:15" x14ac:dyDescent="0.25">
      <c r="A7" s="50" t="s">
        <v>231</v>
      </c>
      <c r="B7" s="50" t="s">
        <v>439</v>
      </c>
      <c r="D7" s="78"/>
    </row>
    <row r="8" spans="1:15" x14ac:dyDescent="0.25">
      <c r="D8" s="78"/>
    </row>
    <row r="9" spans="1:15" ht="15.75" thickBot="1" x14ac:dyDescent="0.3">
      <c r="D9" s="78"/>
    </row>
    <row r="10" spans="1:15" x14ac:dyDescent="0.25">
      <c r="A10" s="237" t="s">
        <v>357</v>
      </c>
      <c r="B10" s="238"/>
      <c r="C10" s="238"/>
      <c r="D10" s="239"/>
      <c r="E10" s="240"/>
    </row>
    <row r="11" spans="1:15" ht="15.75" thickBot="1" x14ac:dyDescent="0.3">
      <c r="A11" s="241" t="s">
        <v>356</v>
      </c>
      <c r="B11" s="242"/>
      <c r="C11" s="242"/>
      <c r="D11" s="243"/>
      <c r="E11" s="244"/>
    </row>
    <row r="12" spans="1:15" ht="15.75" thickBot="1" x14ac:dyDescent="0.3">
      <c r="A12" s="245" t="s">
        <v>437</v>
      </c>
      <c r="B12" s="242"/>
      <c r="C12" s="242"/>
      <c r="D12" s="246" t="s">
        <v>354</v>
      </c>
      <c r="E12" s="247" t="str">
        <f>IF(D12="no","Do not complete remainder of this worksheet.","")</f>
        <v>Do not complete remainder of this worksheet.</v>
      </c>
    </row>
    <row r="13" spans="1:15" ht="15.75" thickBot="1" x14ac:dyDescent="0.3">
      <c r="A13" s="248"/>
      <c r="B13" s="249"/>
      <c r="C13" s="249"/>
      <c r="D13" s="250"/>
      <c r="E13" s="251"/>
    </row>
    <row r="14" spans="1:15" ht="15.75" thickBot="1" x14ac:dyDescent="0.3">
      <c r="D14" s="78"/>
    </row>
    <row r="15" spans="1:15" ht="42.75" customHeight="1" thickBot="1" x14ac:dyDescent="0.3">
      <c r="A15" s="503" t="s">
        <v>262</v>
      </c>
      <c r="B15" s="504"/>
      <c r="C15" s="509" t="s">
        <v>230</v>
      </c>
      <c r="D15" s="512" t="s">
        <v>389</v>
      </c>
      <c r="E15" s="496" t="s">
        <v>325</v>
      </c>
      <c r="F15" s="497"/>
      <c r="G15" s="496" t="s">
        <v>326</v>
      </c>
      <c r="H15" s="497"/>
      <c r="I15" s="496" t="s">
        <v>327</v>
      </c>
      <c r="J15" s="497"/>
      <c r="K15" s="496" t="s">
        <v>425</v>
      </c>
      <c r="L15" s="497"/>
      <c r="M15" s="498" t="s">
        <v>166</v>
      </c>
      <c r="N15" s="498" t="s">
        <v>469</v>
      </c>
      <c r="O15" s="498" t="s">
        <v>428</v>
      </c>
    </row>
    <row r="16" spans="1:15" ht="28.5" customHeight="1" x14ac:dyDescent="0.25">
      <c r="A16" s="505"/>
      <c r="B16" s="506"/>
      <c r="C16" s="510"/>
      <c r="D16" s="513"/>
      <c r="E16" s="501" t="s">
        <v>193</v>
      </c>
      <c r="F16" s="502"/>
      <c r="G16" s="501" t="s">
        <v>193</v>
      </c>
      <c r="H16" s="502"/>
      <c r="I16" s="501" t="s">
        <v>193</v>
      </c>
      <c r="J16" s="502"/>
      <c r="K16" s="501" t="s">
        <v>193</v>
      </c>
      <c r="L16" s="502"/>
      <c r="M16" s="499"/>
      <c r="N16" s="499"/>
      <c r="O16" s="499"/>
    </row>
    <row r="17" spans="1:15" ht="28.5" customHeight="1" thickBot="1" x14ac:dyDescent="0.3">
      <c r="A17" s="507"/>
      <c r="B17" s="508"/>
      <c r="C17" s="511"/>
      <c r="D17" s="514"/>
      <c r="E17" s="221" t="s">
        <v>184</v>
      </c>
      <c r="F17" s="222" t="s">
        <v>185</v>
      </c>
      <c r="G17" s="221" t="s">
        <v>184</v>
      </c>
      <c r="H17" s="222" t="s">
        <v>185</v>
      </c>
      <c r="I17" s="221" t="s">
        <v>184</v>
      </c>
      <c r="J17" s="222" t="s">
        <v>185</v>
      </c>
      <c r="K17" s="221" t="s">
        <v>184</v>
      </c>
      <c r="L17" s="222" t="s">
        <v>185</v>
      </c>
      <c r="M17" s="500"/>
      <c r="N17" s="500"/>
      <c r="O17" s="500"/>
    </row>
    <row r="18" spans="1:15" ht="67.5" customHeight="1" thickBot="1" x14ac:dyDescent="0.3">
      <c r="A18" s="517" t="s">
        <v>438</v>
      </c>
      <c r="B18" s="518"/>
      <c r="C18" s="233" t="s">
        <v>188</v>
      </c>
      <c r="D18" s="234" t="s">
        <v>354</v>
      </c>
      <c r="E18" s="307"/>
      <c r="F18" s="308"/>
      <c r="G18" s="309"/>
      <c r="H18" s="310"/>
      <c r="I18" s="307"/>
      <c r="J18" s="308"/>
      <c r="K18" s="309"/>
      <c r="L18" s="310"/>
      <c r="M18" s="311"/>
      <c r="N18" s="312"/>
      <c r="O18" s="313"/>
    </row>
    <row r="19" spans="1:15" ht="67.5" customHeight="1" thickBot="1" x14ac:dyDescent="0.3">
      <c r="A19" s="519"/>
      <c r="B19" s="520"/>
      <c r="C19" s="225" t="s">
        <v>189</v>
      </c>
      <c r="D19" s="234" t="s">
        <v>354</v>
      </c>
      <c r="E19" s="301"/>
      <c r="F19" s="302"/>
      <c r="G19" s="303"/>
      <c r="H19" s="304"/>
      <c r="I19" s="301"/>
      <c r="J19" s="302"/>
      <c r="K19" s="303"/>
      <c r="L19" s="304"/>
      <c r="M19" s="305"/>
      <c r="N19" s="306"/>
      <c r="O19" s="305"/>
    </row>
    <row r="20" spans="1:15" ht="67.5" customHeight="1" thickBot="1" x14ac:dyDescent="0.3">
      <c r="A20" s="519"/>
      <c r="B20" s="520"/>
      <c r="C20" s="225" t="s">
        <v>3</v>
      </c>
      <c r="D20" s="234" t="s">
        <v>354</v>
      </c>
      <c r="E20" s="301"/>
      <c r="F20" s="302"/>
      <c r="G20" s="303"/>
      <c r="H20" s="304"/>
      <c r="I20" s="301"/>
      <c r="J20" s="302"/>
      <c r="K20" s="303"/>
      <c r="L20" s="304"/>
      <c r="M20" s="305"/>
      <c r="N20" s="306"/>
      <c r="O20" s="305"/>
    </row>
    <row r="21" spans="1:15" ht="67.5" customHeight="1" thickBot="1" x14ac:dyDescent="0.3">
      <c r="A21" s="519"/>
      <c r="B21" s="520"/>
      <c r="C21" s="225" t="s">
        <v>167</v>
      </c>
      <c r="D21" s="234" t="s">
        <v>354</v>
      </c>
      <c r="E21" s="301"/>
      <c r="F21" s="302"/>
      <c r="G21" s="303"/>
      <c r="H21" s="304"/>
      <c r="I21" s="301"/>
      <c r="J21" s="302"/>
      <c r="K21" s="303"/>
      <c r="L21" s="304"/>
      <c r="M21" s="305"/>
      <c r="N21" s="306"/>
      <c r="O21" s="305"/>
    </row>
    <row r="22" spans="1:15" ht="67.5" customHeight="1" thickBot="1" x14ac:dyDescent="0.3">
      <c r="A22" s="519"/>
      <c r="B22" s="520"/>
      <c r="C22" s="225" t="s">
        <v>168</v>
      </c>
      <c r="D22" s="234" t="s">
        <v>354</v>
      </c>
      <c r="E22" s="301"/>
      <c r="F22" s="302"/>
      <c r="G22" s="303"/>
      <c r="H22" s="304"/>
      <c r="I22" s="301"/>
      <c r="J22" s="302"/>
      <c r="K22" s="303"/>
      <c r="L22" s="304"/>
      <c r="M22" s="305"/>
      <c r="N22" s="306"/>
      <c r="O22" s="305"/>
    </row>
    <row r="23" spans="1:15" ht="67.5" customHeight="1" thickBot="1" x14ac:dyDescent="0.3">
      <c r="A23" s="519"/>
      <c r="B23" s="520"/>
      <c r="C23" s="225" t="s">
        <v>7</v>
      </c>
      <c r="D23" s="234" t="s">
        <v>354</v>
      </c>
      <c r="E23" s="301"/>
      <c r="F23" s="302"/>
      <c r="G23" s="303"/>
      <c r="H23" s="304"/>
      <c r="I23" s="301"/>
      <c r="J23" s="302"/>
      <c r="K23" s="303"/>
      <c r="L23" s="304"/>
      <c r="M23" s="305"/>
      <c r="N23" s="306"/>
      <c r="O23" s="305"/>
    </row>
    <row r="24" spans="1:15" ht="67.5" customHeight="1" thickBot="1" x14ac:dyDescent="0.3">
      <c r="A24" s="519"/>
      <c r="B24" s="520"/>
      <c r="C24" s="225" t="s">
        <v>169</v>
      </c>
      <c r="D24" s="234" t="s">
        <v>354</v>
      </c>
      <c r="E24" s="301"/>
      <c r="F24" s="302"/>
      <c r="G24" s="303"/>
      <c r="H24" s="304"/>
      <c r="I24" s="301"/>
      <c r="J24" s="302"/>
      <c r="K24" s="303"/>
      <c r="L24" s="304"/>
      <c r="M24" s="305"/>
      <c r="N24" s="306"/>
      <c r="O24" s="305"/>
    </row>
    <row r="25" spans="1:15" ht="67.5" customHeight="1" thickBot="1" x14ac:dyDescent="0.3">
      <c r="A25" s="519"/>
      <c r="B25" s="520"/>
      <c r="C25" s="225" t="s">
        <v>9</v>
      </c>
      <c r="D25" s="234" t="s">
        <v>354</v>
      </c>
      <c r="E25" s="301"/>
      <c r="F25" s="302"/>
      <c r="G25" s="303"/>
      <c r="H25" s="304"/>
      <c r="I25" s="301"/>
      <c r="J25" s="302"/>
      <c r="K25" s="303"/>
      <c r="L25" s="304"/>
      <c r="M25" s="305"/>
      <c r="N25" s="306"/>
      <c r="O25" s="305"/>
    </row>
    <row r="26" spans="1:15" ht="67.5" customHeight="1" thickBot="1" x14ac:dyDescent="0.3">
      <c r="A26" s="519"/>
      <c r="B26" s="520"/>
      <c r="C26" s="225" t="s">
        <v>170</v>
      </c>
      <c r="D26" s="234" t="s">
        <v>354</v>
      </c>
      <c r="E26" s="301"/>
      <c r="F26" s="302"/>
      <c r="G26" s="303"/>
      <c r="H26" s="304"/>
      <c r="I26" s="301"/>
      <c r="J26" s="302"/>
      <c r="K26" s="303"/>
      <c r="L26" s="304"/>
      <c r="M26" s="305"/>
      <c r="N26" s="306"/>
      <c r="O26" s="305"/>
    </row>
    <row r="27" spans="1:15" ht="67.5" customHeight="1" thickBot="1" x14ac:dyDescent="0.3">
      <c r="A27" s="521"/>
      <c r="B27" s="522"/>
      <c r="C27" s="227" t="s">
        <v>171</v>
      </c>
      <c r="D27" s="234" t="s">
        <v>354</v>
      </c>
      <c r="E27" s="314"/>
      <c r="F27" s="315"/>
      <c r="G27" s="316"/>
      <c r="H27" s="317"/>
      <c r="I27" s="314"/>
      <c r="J27" s="315"/>
      <c r="K27" s="316"/>
      <c r="L27" s="317"/>
      <c r="M27" s="318"/>
      <c r="N27" s="319"/>
      <c r="O27" s="318"/>
    </row>
  </sheetData>
  <sheetProtection algorithmName="SHA-512" hashValue="Kk3Hs77gf0v0EH89ItAUYnpOHDcXRo97Ro3uKd0FeZwl0ip+ZE2vwPhFFTRzmv2V9SitejAQQbEyDO6ldddQJg==" saltValue="AiLz+KBSdE7MLy4icDw8Mg==" spinCount="100000" sheet="1" objects="1" scenarios="1" formatCells="0" formatColumns="0" formatRows="0" selectLockedCells="1"/>
  <mergeCells count="15">
    <mergeCell ref="A18:B27"/>
    <mergeCell ref="K15:L15"/>
    <mergeCell ref="M15:M17"/>
    <mergeCell ref="N15:N17"/>
    <mergeCell ref="O15:O17"/>
    <mergeCell ref="E16:F16"/>
    <mergeCell ref="G16:H16"/>
    <mergeCell ref="I16:J16"/>
    <mergeCell ref="K16:L16"/>
    <mergeCell ref="A15:B17"/>
    <mergeCell ref="C15:C17"/>
    <mergeCell ref="D15:D17"/>
    <mergeCell ref="E15:F15"/>
    <mergeCell ref="G15:H15"/>
    <mergeCell ref="I15:J15"/>
  </mergeCells>
  <conditionalFormatting sqref="D18:O27">
    <cfRule type="expression" dxfId="22" priority="1">
      <formula>$D$12="no"</formula>
    </cfRule>
  </conditionalFormatting>
  <conditionalFormatting sqref="E18:O18">
    <cfRule type="expression" dxfId="21" priority="11">
      <formula>$D$18="no"</formula>
    </cfRule>
  </conditionalFormatting>
  <conditionalFormatting sqref="E19:O19">
    <cfRule type="expression" dxfId="20" priority="10">
      <formula>$D$19="no"</formula>
    </cfRule>
  </conditionalFormatting>
  <conditionalFormatting sqref="E20:O20">
    <cfRule type="expression" dxfId="19" priority="9">
      <formula>$D$20="no"</formula>
    </cfRule>
  </conditionalFormatting>
  <conditionalFormatting sqref="E21:O21">
    <cfRule type="expression" dxfId="18" priority="8">
      <formula>$D$21="no"</formula>
    </cfRule>
  </conditionalFormatting>
  <conditionalFormatting sqref="E22:O22">
    <cfRule type="expression" dxfId="17" priority="7">
      <formula>$D$22="no"</formula>
    </cfRule>
  </conditionalFormatting>
  <conditionalFormatting sqref="E23:O23">
    <cfRule type="expression" dxfId="16" priority="6">
      <formula>$D$23="no"</formula>
    </cfRule>
  </conditionalFormatting>
  <conditionalFormatting sqref="E24:O24">
    <cfRule type="expression" dxfId="15" priority="5">
      <formula>$D$24="no"</formula>
    </cfRule>
  </conditionalFormatting>
  <conditionalFormatting sqref="E25:O25">
    <cfRule type="expression" dxfId="14" priority="4">
      <formula>$D$25="no"</formula>
    </cfRule>
  </conditionalFormatting>
  <conditionalFormatting sqref="E26:O26">
    <cfRule type="expression" dxfId="13" priority="3">
      <formula>$D$26="no"</formula>
    </cfRule>
  </conditionalFormatting>
  <conditionalFormatting sqref="E27:O27">
    <cfRule type="expression" dxfId="12" priority="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 D18:D27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2"/>
  <sheetViews>
    <sheetView showGridLines="0" zoomScale="80" zoomScaleNormal="8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8.85546875" defaultRowHeight="15" x14ac:dyDescent="0.25"/>
  <cols>
    <col min="1" max="1" width="18.85546875" style="44" customWidth="1"/>
    <col min="2" max="2" width="25.7109375" style="44" customWidth="1"/>
    <col min="3" max="3" width="24.42578125" style="44" customWidth="1"/>
    <col min="4" max="4" width="28.85546875" style="219" customWidth="1"/>
    <col min="5" max="6" width="85" style="44" customWidth="1"/>
    <col min="7" max="8" width="51.140625" style="44" customWidth="1"/>
    <col min="9" max="9" width="48.7109375" style="44" customWidth="1"/>
    <col min="10" max="16384" width="8.85546875" style="44"/>
  </cols>
  <sheetData>
    <row r="1" spans="1:9" ht="18.75" customHeight="1" x14ac:dyDescent="0.3">
      <c r="A1" s="43" t="str">
        <f>'[1]Cover and Instructions'!A1</f>
        <v>Georgia State Health Benefit Plan MHPAEA Parity</v>
      </c>
      <c r="E1" s="45" t="s">
        <v>525</v>
      </c>
    </row>
    <row r="2" spans="1:9" ht="26.25" x14ac:dyDescent="0.4">
      <c r="A2" s="46" t="s">
        <v>16</v>
      </c>
    </row>
    <row r="3" spans="1:9" ht="21" x14ac:dyDescent="0.35">
      <c r="A3" s="48" t="s">
        <v>165</v>
      </c>
    </row>
    <row r="4" spans="1:9" x14ac:dyDescent="0.25">
      <c r="D4" s="78"/>
    </row>
    <row r="5" spans="1:9" x14ac:dyDescent="0.25">
      <c r="A5" s="50" t="s">
        <v>0</v>
      </c>
      <c r="B5" s="51" t="str">
        <f>'[1]Cover and Instructions'!D4</f>
        <v>Anthem</v>
      </c>
      <c r="C5" s="51"/>
    </row>
    <row r="6" spans="1:9" x14ac:dyDescent="0.25">
      <c r="A6" s="50" t="s">
        <v>473</v>
      </c>
      <c r="B6" s="51" t="str">
        <f>'[1]Cover and Instructions'!D5</f>
        <v>Anthem SILVER</v>
      </c>
      <c r="C6" s="51"/>
    </row>
    <row r="7" spans="1:9" x14ac:dyDescent="0.25">
      <c r="A7" s="50" t="s">
        <v>234</v>
      </c>
      <c r="B7" s="50" t="s">
        <v>235</v>
      </c>
      <c r="D7" s="78"/>
    </row>
    <row r="8" spans="1:9" ht="15.75" thickBot="1" x14ac:dyDescent="0.3">
      <c r="D8" s="78"/>
    </row>
    <row r="9" spans="1:9" ht="48" customHeight="1" thickBot="1" x14ac:dyDescent="0.3">
      <c r="A9" s="503" t="s">
        <v>262</v>
      </c>
      <c r="B9" s="504"/>
      <c r="C9" s="509" t="s">
        <v>236</v>
      </c>
      <c r="D9" s="512" t="s">
        <v>389</v>
      </c>
      <c r="E9" s="496" t="s">
        <v>425</v>
      </c>
      <c r="F9" s="497"/>
      <c r="G9" s="498" t="s">
        <v>166</v>
      </c>
      <c r="H9" s="498" t="s">
        <v>469</v>
      </c>
      <c r="I9" s="498" t="s">
        <v>456</v>
      </c>
    </row>
    <row r="10" spans="1:9" ht="30" customHeight="1" x14ac:dyDescent="0.25">
      <c r="A10" s="505"/>
      <c r="B10" s="506"/>
      <c r="C10" s="510"/>
      <c r="D10" s="513"/>
      <c r="E10" s="501" t="s">
        <v>193</v>
      </c>
      <c r="F10" s="502"/>
      <c r="G10" s="499"/>
      <c r="H10" s="499"/>
      <c r="I10" s="499"/>
    </row>
    <row r="11" spans="1:9" ht="39" customHeight="1" thickBot="1" x14ac:dyDescent="0.3">
      <c r="A11" s="507"/>
      <c r="B11" s="508"/>
      <c r="C11" s="511"/>
      <c r="D11" s="514"/>
      <c r="E11" s="221" t="s">
        <v>184</v>
      </c>
      <c r="F11" s="222" t="s">
        <v>185</v>
      </c>
      <c r="G11" s="500"/>
      <c r="H11" s="500"/>
      <c r="I11" s="500"/>
    </row>
    <row r="12" spans="1:9" ht="237.75" customHeight="1" x14ac:dyDescent="0.25">
      <c r="A12" s="490" t="s">
        <v>431</v>
      </c>
      <c r="B12" s="491"/>
      <c r="C12" s="233" t="s">
        <v>6</v>
      </c>
      <c r="D12" s="224" t="s">
        <v>354</v>
      </c>
      <c r="E12" s="322"/>
      <c r="F12" s="323"/>
      <c r="G12" s="344"/>
      <c r="H12" s="345"/>
      <c r="I12" s="336"/>
    </row>
    <row r="13" spans="1:9" ht="237.75" customHeight="1" x14ac:dyDescent="0.25">
      <c r="A13" s="492"/>
      <c r="B13" s="493"/>
      <c r="C13" s="223" t="s">
        <v>455</v>
      </c>
      <c r="D13" s="231" t="s">
        <v>354</v>
      </c>
      <c r="E13" s="326"/>
      <c r="F13" s="327"/>
      <c r="G13" s="328"/>
      <c r="H13" s="329"/>
      <c r="I13" s="328"/>
    </row>
    <row r="14" spans="1:9" ht="237.75" customHeight="1" x14ac:dyDescent="0.25">
      <c r="A14" s="492"/>
      <c r="B14" s="493"/>
      <c r="C14" s="225" t="s">
        <v>2</v>
      </c>
      <c r="D14" s="231" t="s">
        <v>354</v>
      </c>
      <c r="E14" s="326"/>
      <c r="F14" s="327"/>
      <c r="G14" s="328"/>
      <c r="H14" s="329"/>
      <c r="I14" s="328"/>
    </row>
    <row r="15" spans="1:9" ht="237.75" customHeight="1" x14ac:dyDescent="0.25">
      <c r="A15" s="492"/>
      <c r="B15" s="493"/>
      <c r="C15" s="225" t="s">
        <v>11</v>
      </c>
      <c r="D15" s="231" t="s">
        <v>354</v>
      </c>
      <c r="E15" s="326"/>
      <c r="F15" s="327"/>
      <c r="G15" s="328"/>
      <c r="H15" s="329"/>
      <c r="I15" s="328"/>
    </row>
    <row r="16" spans="1:9" ht="237.75" customHeight="1" x14ac:dyDescent="0.25">
      <c r="A16" s="492"/>
      <c r="B16" s="493"/>
      <c r="C16" s="225" t="s">
        <v>12</v>
      </c>
      <c r="D16" s="231" t="s">
        <v>354</v>
      </c>
      <c r="E16" s="326"/>
      <c r="F16" s="327"/>
      <c r="G16" s="328"/>
      <c r="H16" s="329"/>
      <c r="I16" s="328"/>
    </row>
    <row r="17" spans="1:9" ht="237.75" customHeight="1" thickBot="1" x14ac:dyDescent="0.3">
      <c r="A17" s="494"/>
      <c r="B17" s="495"/>
      <c r="C17" s="227" t="s">
        <v>10</v>
      </c>
      <c r="D17" s="232" t="s">
        <v>354</v>
      </c>
      <c r="E17" s="332"/>
      <c r="F17" s="333"/>
      <c r="G17" s="334"/>
      <c r="H17" s="335"/>
      <c r="I17" s="334"/>
    </row>
    <row r="18" spans="1:9" x14ac:dyDescent="0.25">
      <c r="D18" s="44"/>
    </row>
    <row r="19" spans="1:9" x14ac:dyDescent="0.25">
      <c r="D19" s="44"/>
    </row>
    <row r="20" spans="1:9" x14ac:dyDescent="0.25">
      <c r="D20" s="44"/>
    </row>
    <row r="21" spans="1:9" x14ac:dyDescent="0.25">
      <c r="D21" s="44"/>
    </row>
    <row r="22" spans="1:9" x14ac:dyDescent="0.25">
      <c r="D22" s="44"/>
    </row>
  </sheetData>
  <sheetProtection algorithmName="SHA-512" hashValue="O346xm3E4C5Zxj+ZiWrzlveEeqBPA3ZPwoTJ2iVB77HmG4KXje+cEF2ngg8qjmdqz6L9jzJ8Hq3SylJz1mVQwA==" saltValue="ZQqhOmMT/70EgWjmiC8CKQ==" spinCount="100000" sheet="1" objects="1" scenarios="1" formatCells="0" formatColumns="0" formatRows="0" selectLockedCells="1"/>
  <mergeCells count="9">
    <mergeCell ref="I9:I11"/>
    <mergeCell ref="E10:F10"/>
    <mergeCell ref="A12:B17"/>
    <mergeCell ref="A9:B11"/>
    <mergeCell ref="C9:C11"/>
    <mergeCell ref="D9:D11"/>
    <mergeCell ref="E9:F9"/>
    <mergeCell ref="G9:G11"/>
    <mergeCell ref="H9:H11"/>
  </mergeCells>
  <conditionalFormatting sqref="E12:I12">
    <cfRule type="expression" dxfId="11" priority="3">
      <formula>$D$12="no"</formula>
    </cfRule>
  </conditionalFormatting>
  <conditionalFormatting sqref="E13:I13">
    <cfRule type="expression" dxfId="10" priority="1">
      <formula>$D$13="no"</formula>
    </cfRule>
  </conditionalFormatting>
  <conditionalFormatting sqref="E14:I14">
    <cfRule type="expression" dxfId="9" priority="2">
      <formula>$D$14="no"</formula>
    </cfRule>
  </conditionalFormatting>
  <conditionalFormatting sqref="E15:I15">
    <cfRule type="expression" dxfId="8" priority="6">
      <formula>$D$15="no"</formula>
    </cfRule>
  </conditionalFormatting>
  <conditionalFormatting sqref="E16:I16">
    <cfRule type="expression" dxfId="7" priority="5">
      <formula>$D$16="no"</formula>
    </cfRule>
  </conditionalFormatting>
  <conditionalFormatting sqref="E17:I17">
    <cfRule type="expression" dxfId="6" priority="4">
      <formula>$D$17="no"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showGridLines="0" zoomScale="90" zoomScaleNormal="90" workbookViewId="0">
      <pane xSplit="3" ySplit="11" topLeftCell="D12" activePane="bottomRight" state="frozen"/>
      <selection activeCell="B23" sqref="B23:H23"/>
      <selection pane="topRight" activeCell="B23" sqref="B23:H23"/>
      <selection pane="bottomLeft" activeCell="B23" sqref="B23:H23"/>
      <selection pane="bottomRight" activeCell="E12" sqref="E12"/>
    </sheetView>
  </sheetViews>
  <sheetFormatPr defaultColWidth="8.85546875" defaultRowHeight="15" x14ac:dyDescent="0.25"/>
  <cols>
    <col min="1" max="1" width="15.5703125" style="44" customWidth="1"/>
    <col min="2" max="2" width="25.7109375" style="44" customWidth="1"/>
    <col min="3" max="3" width="22.7109375" style="44" customWidth="1"/>
    <col min="4" max="4" width="24.140625" style="219" customWidth="1"/>
    <col min="5" max="12" width="47.140625" style="44" customWidth="1"/>
    <col min="13" max="15" width="51.140625" style="44" customWidth="1"/>
    <col min="16" max="16" width="38.7109375" style="44" customWidth="1"/>
    <col min="17" max="16384" width="8.85546875" style="44"/>
  </cols>
  <sheetData>
    <row r="1" spans="1:16" ht="18.75" customHeight="1" x14ac:dyDescent="0.3">
      <c r="A1" s="43" t="str">
        <f>'[1]Cover and Instructions'!A1</f>
        <v>Georgia State Health Benefit Plan MHPAEA Parity</v>
      </c>
      <c r="E1" s="45" t="s">
        <v>525</v>
      </c>
    </row>
    <row r="2" spans="1:16" ht="26.25" x14ac:dyDescent="0.4">
      <c r="A2" s="46" t="s">
        <v>16</v>
      </c>
    </row>
    <row r="3" spans="1:16" ht="21" x14ac:dyDescent="0.35">
      <c r="A3" s="48" t="s">
        <v>165</v>
      </c>
    </row>
    <row r="4" spans="1:16" x14ac:dyDescent="0.25">
      <c r="D4" s="78"/>
    </row>
    <row r="5" spans="1:16" x14ac:dyDescent="0.25">
      <c r="A5" s="50" t="s">
        <v>0</v>
      </c>
      <c r="B5" s="51" t="str">
        <f>'[1]Cover and Instructions'!D4</f>
        <v>Anthem</v>
      </c>
      <c r="C5" s="51"/>
    </row>
    <row r="6" spans="1:16" x14ac:dyDescent="0.25">
      <c r="A6" s="50" t="s">
        <v>473</v>
      </c>
      <c r="B6" s="51" t="str">
        <f>'[1]Cover and Instructions'!D5</f>
        <v>Anthem SILVER</v>
      </c>
      <c r="C6" s="51"/>
    </row>
    <row r="7" spans="1:16" x14ac:dyDescent="0.25">
      <c r="A7" s="50" t="s">
        <v>237</v>
      </c>
      <c r="B7" s="50" t="s">
        <v>261</v>
      </c>
      <c r="D7" s="78"/>
    </row>
    <row r="8" spans="1:16" ht="15.75" thickBot="1" x14ac:dyDescent="0.3">
      <c r="D8" s="78"/>
      <c r="E8" s="220"/>
    </row>
    <row r="9" spans="1:16" ht="39" customHeight="1" thickBot="1" x14ac:dyDescent="0.3">
      <c r="A9" s="503" t="s">
        <v>262</v>
      </c>
      <c r="B9" s="504"/>
      <c r="C9" s="509" t="s">
        <v>238</v>
      </c>
      <c r="D9" s="512" t="s">
        <v>389</v>
      </c>
      <c r="E9" s="496" t="s">
        <v>325</v>
      </c>
      <c r="F9" s="497"/>
      <c r="G9" s="496" t="s">
        <v>326</v>
      </c>
      <c r="H9" s="497"/>
      <c r="I9" s="496" t="s">
        <v>327</v>
      </c>
      <c r="J9" s="497"/>
      <c r="K9" s="496" t="s">
        <v>425</v>
      </c>
      <c r="L9" s="497"/>
      <c r="M9" s="498" t="s">
        <v>166</v>
      </c>
      <c r="N9" s="498" t="s">
        <v>469</v>
      </c>
      <c r="O9" s="498" t="s">
        <v>428</v>
      </c>
      <c r="P9" s="523"/>
    </row>
    <row r="10" spans="1:16" ht="26.25" customHeight="1" x14ac:dyDescent="0.25">
      <c r="A10" s="505"/>
      <c r="B10" s="506"/>
      <c r="C10" s="510"/>
      <c r="D10" s="513"/>
      <c r="E10" s="501" t="s">
        <v>193</v>
      </c>
      <c r="F10" s="502"/>
      <c r="G10" s="501" t="s">
        <v>193</v>
      </c>
      <c r="H10" s="502"/>
      <c r="I10" s="501" t="s">
        <v>193</v>
      </c>
      <c r="J10" s="502"/>
      <c r="K10" s="501" t="s">
        <v>193</v>
      </c>
      <c r="L10" s="502"/>
      <c r="M10" s="499"/>
      <c r="N10" s="499"/>
      <c r="O10" s="499"/>
      <c r="P10" s="523"/>
    </row>
    <row r="11" spans="1:16" ht="26.25" customHeight="1" thickBot="1" x14ac:dyDescent="0.3">
      <c r="A11" s="507"/>
      <c r="B11" s="508"/>
      <c r="C11" s="511"/>
      <c r="D11" s="514"/>
      <c r="E11" s="221" t="s">
        <v>184</v>
      </c>
      <c r="F11" s="222" t="s">
        <v>185</v>
      </c>
      <c r="G11" s="221" t="s">
        <v>184</v>
      </c>
      <c r="H11" s="222" t="s">
        <v>185</v>
      </c>
      <c r="I11" s="221" t="s">
        <v>184</v>
      </c>
      <c r="J11" s="222" t="s">
        <v>185</v>
      </c>
      <c r="K11" s="221" t="s">
        <v>184</v>
      </c>
      <c r="L11" s="222" t="s">
        <v>185</v>
      </c>
      <c r="M11" s="500"/>
      <c r="N11" s="500"/>
      <c r="O11" s="500"/>
      <c r="P11" s="523"/>
    </row>
    <row r="12" spans="1:16" ht="140.25" customHeight="1" x14ac:dyDescent="0.25">
      <c r="A12" s="517" t="s">
        <v>432</v>
      </c>
      <c r="B12" s="518"/>
      <c r="C12" s="233" t="s">
        <v>190</v>
      </c>
      <c r="D12" s="224" t="s">
        <v>353</v>
      </c>
      <c r="E12" s="320" t="s">
        <v>643</v>
      </c>
      <c r="F12" s="321" t="s">
        <v>643</v>
      </c>
      <c r="G12" s="322" t="s">
        <v>643</v>
      </c>
      <c r="H12" s="323" t="s">
        <v>643</v>
      </c>
      <c r="I12" s="320" t="s">
        <v>618</v>
      </c>
      <c r="J12" s="321" t="s">
        <v>618</v>
      </c>
      <c r="K12" s="322" t="s">
        <v>619</v>
      </c>
      <c r="L12" s="323" t="s">
        <v>619</v>
      </c>
      <c r="M12" s="336" t="s">
        <v>732</v>
      </c>
      <c r="N12" s="337" t="s">
        <v>733</v>
      </c>
      <c r="O12" s="336" t="s">
        <v>644</v>
      </c>
    </row>
    <row r="13" spans="1:16" ht="140.25" customHeight="1" x14ac:dyDescent="0.25">
      <c r="A13" s="519"/>
      <c r="B13" s="520"/>
      <c r="C13" s="225" t="s">
        <v>470</v>
      </c>
      <c r="D13" s="231" t="s">
        <v>353</v>
      </c>
      <c r="E13" s="324" t="s">
        <v>645</v>
      </c>
      <c r="F13" s="325" t="s">
        <v>645</v>
      </c>
      <c r="G13" s="326" t="s">
        <v>646</v>
      </c>
      <c r="H13" s="327" t="s">
        <v>617</v>
      </c>
      <c r="I13" s="324" t="s">
        <v>618</v>
      </c>
      <c r="J13" s="325" t="s">
        <v>618</v>
      </c>
      <c r="K13" s="326" t="s">
        <v>619</v>
      </c>
      <c r="L13" s="327" t="s">
        <v>619</v>
      </c>
      <c r="M13" s="328" t="s">
        <v>647</v>
      </c>
      <c r="N13" s="329" t="s">
        <v>648</v>
      </c>
      <c r="O13" s="328" t="s">
        <v>649</v>
      </c>
    </row>
    <row r="14" spans="1:16" ht="140.25" customHeight="1" x14ac:dyDescent="0.25">
      <c r="A14" s="519"/>
      <c r="B14" s="520"/>
      <c r="C14" s="225" t="s">
        <v>5</v>
      </c>
      <c r="D14" s="231" t="s">
        <v>354</v>
      </c>
      <c r="E14" s="324"/>
      <c r="F14" s="325"/>
      <c r="G14" s="326"/>
      <c r="H14" s="327"/>
      <c r="I14" s="324"/>
      <c r="J14" s="325"/>
      <c r="K14" s="326"/>
      <c r="L14" s="327"/>
      <c r="M14" s="328"/>
      <c r="N14" s="329"/>
      <c r="O14" s="328"/>
    </row>
    <row r="15" spans="1:16" ht="140.25" customHeight="1" x14ac:dyDescent="0.25">
      <c r="A15" s="519"/>
      <c r="B15" s="520"/>
      <c r="C15" s="225" t="s">
        <v>471</v>
      </c>
      <c r="D15" s="231" t="s">
        <v>353</v>
      </c>
      <c r="E15" s="324" t="s">
        <v>650</v>
      </c>
      <c r="F15" s="325" t="s">
        <v>650</v>
      </c>
      <c r="G15" s="326" t="s">
        <v>620</v>
      </c>
      <c r="H15" s="327" t="s">
        <v>617</v>
      </c>
      <c r="I15" s="324" t="s">
        <v>618</v>
      </c>
      <c r="J15" s="325" t="s">
        <v>618</v>
      </c>
      <c r="K15" s="326" t="s">
        <v>619</v>
      </c>
      <c r="L15" s="327" t="s">
        <v>619</v>
      </c>
      <c r="M15" s="328" t="s">
        <v>651</v>
      </c>
      <c r="N15" s="329" t="s">
        <v>652</v>
      </c>
      <c r="O15" s="328" t="s">
        <v>653</v>
      </c>
    </row>
    <row r="16" spans="1:16" ht="140.25" customHeight="1" x14ac:dyDescent="0.25">
      <c r="A16" s="519"/>
      <c r="B16" s="520"/>
      <c r="C16" s="225" t="s">
        <v>8</v>
      </c>
      <c r="D16" s="231" t="s">
        <v>354</v>
      </c>
      <c r="E16" s="324"/>
      <c r="F16" s="325"/>
      <c r="G16" s="326"/>
      <c r="H16" s="327"/>
      <c r="I16" s="324"/>
      <c r="J16" s="325"/>
      <c r="K16" s="326"/>
      <c r="L16" s="327"/>
      <c r="M16" s="328"/>
      <c r="N16" s="329"/>
      <c r="O16" s="328"/>
    </row>
    <row r="17" spans="1:15" ht="140.25" customHeight="1" thickBot="1" x14ac:dyDescent="0.3">
      <c r="A17" s="521"/>
      <c r="B17" s="522"/>
      <c r="C17" s="227" t="s">
        <v>4</v>
      </c>
      <c r="D17" s="232" t="s">
        <v>354</v>
      </c>
      <c r="E17" s="330"/>
      <c r="F17" s="331"/>
      <c r="G17" s="332"/>
      <c r="H17" s="333"/>
      <c r="I17" s="330"/>
      <c r="J17" s="331"/>
      <c r="K17" s="332"/>
      <c r="L17" s="333"/>
      <c r="M17" s="334"/>
      <c r="N17" s="335"/>
      <c r="O17" s="334"/>
    </row>
    <row r="18" spans="1:15" x14ac:dyDescent="0.25">
      <c r="D18" s="44"/>
    </row>
    <row r="19" spans="1:15" x14ac:dyDescent="0.25">
      <c r="D19" s="44"/>
    </row>
    <row r="20" spans="1:15" x14ac:dyDescent="0.25">
      <c r="D20" s="44"/>
    </row>
    <row r="21" spans="1:15" x14ac:dyDescent="0.25">
      <c r="D21" s="44"/>
    </row>
  </sheetData>
  <sheetProtection algorithmName="SHA-512" hashValue="LuKz1bf3WUYgEJ7U1EMrN4gk7N/+4yHJ0K5NW9sDF/rzIV2WA4SZAgBDHCCY1JY8xdr4l53piFq/fNA2cWvEWw==" saltValue="pNGyl3PJbPZn0nRyGHW80w==" spinCount="100000" sheet="1" objects="1" scenarios="1" formatCells="0" formatColumns="0" formatRows="0" selectLockedCells="1"/>
  <mergeCells count="16">
    <mergeCell ref="A12:B17"/>
    <mergeCell ref="K9:L9"/>
    <mergeCell ref="M9:M11"/>
    <mergeCell ref="N9:N11"/>
    <mergeCell ref="O9:O11"/>
    <mergeCell ref="A9:B11"/>
    <mergeCell ref="C9:C11"/>
    <mergeCell ref="D9:D11"/>
    <mergeCell ref="P9:P11"/>
    <mergeCell ref="E10:F10"/>
    <mergeCell ref="G10:H10"/>
    <mergeCell ref="I10:J10"/>
    <mergeCell ref="K10:L10"/>
    <mergeCell ref="E9:F9"/>
    <mergeCell ref="G9:H9"/>
    <mergeCell ref="I9:J9"/>
  </mergeCells>
  <conditionalFormatting sqref="E12:O12">
    <cfRule type="expression" dxfId="5" priority="2">
      <formula>$D$12="no"</formula>
    </cfRule>
  </conditionalFormatting>
  <conditionalFormatting sqref="E13:O13">
    <cfRule type="expression" dxfId="4" priority="6">
      <formula>$D$13="no"</formula>
    </cfRule>
  </conditionalFormatting>
  <conditionalFormatting sqref="E14:O14">
    <cfRule type="expression" dxfId="3" priority="1">
      <formula>$D$14="no"</formula>
    </cfRule>
  </conditionalFormatting>
  <conditionalFormatting sqref="E15:O15">
    <cfRule type="expression" dxfId="2" priority="5">
      <formula>$D$15="no"</formula>
    </cfRule>
  </conditionalFormatting>
  <conditionalFormatting sqref="E16:O16">
    <cfRule type="expression" dxfId="1" priority="4">
      <formula>$D$16="no"</formula>
    </cfRule>
  </conditionalFormatting>
  <conditionalFormatting sqref="E17:O17">
    <cfRule type="expression" dxfId="0" priority="3">
      <formula>$D$17="no"</formula>
    </cfRule>
  </conditionalFormatting>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8"/>
  <sheetViews>
    <sheetView showGridLines="0" zoomScale="80" zoomScaleNormal="80" workbookViewId="0">
      <pane xSplit="3" ySplit="11" topLeftCell="D12" activePane="bottomRight" state="frozen"/>
      <selection activeCell="B23" sqref="B23:H23"/>
      <selection pane="topRight" activeCell="B23" sqref="B23:H23"/>
      <selection pane="bottomLeft" activeCell="B23" sqref="B23:H23"/>
      <selection pane="bottomRight"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11" width="28.42578125" style="44" customWidth="1"/>
    <col min="12" max="14" width="51.140625" style="44" customWidth="1"/>
    <col min="15" max="15" width="38.7109375" style="44" customWidth="1"/>
    <col min="16" max="16384" width="8.85546875" style="44"/>
  </cols>
  <sheetData>
    <row r="1" spans="1:15" ht="18.75" customHeight="1" x14ac:dyDescent="0.3">
      <c r="A1" s="2" t="str">
        <f>'Cover and Instructions'!A1</f>
        <v>Georgia State Health Benefit Plan MHPAEA Parity</v>
      </c>
      <c r="D1" s="45" t="s">
        <v>525</v>
      </c>
    </row>
    <row r="2" spans="1:15" ht="26.25" x14ac:dyDescent="0.4">
      <c r="A2" s="46" t="s">
        <v>16</v>
      </c>
    </row>
    <row r="3" spans="1:15" ht="21" x14ac:dyDescent="0.35">
      <c r="A3" s="48" t="s">
        <v>536</v>
      </c>
    </row>
    <row r="5" spans="1:15" x14ac:dyDescent="0.25">
      <c r="A5" s="50" t="s">
        <v>0</v>
      </c>
      <c r="B5" s="51" t="str">
        <f>'Cover and Instructions'!D4</f>
        <v>Anthem</v>
      </c>
      <c r="C5" s="51"/>
    </row>
    <row r="6" spans="1:15" x14ac:dyDescent="0.25">
      <c r="A6" s="50" t="s">
        <v>473</v>
      </c>
      <c r="B6" s="51" t="str">
        <f>'Cover and Instructions'!D5</f>
        <v>Anthem SILVER</v>
      </c>
      <c r="C6" s="51"/>
    </row>
    <row r="7" spans="1:15" x14ac:dyDescent="0.25">
      <c r="A7" s="50" t="s">
        <v>537</v>
      </c>
      <c r="B7" s="50"/>
    </row>
    <row r="8" spans="1:15" ht="15.75" thickBot="1" x14ac:dyDescent="0.3">
      <c r="D8" s="220"/>
    </row>
    <row r="9" spans="1:15" ht="39" customHeight="1" thickBot="1" x14ac:dyDescent="0.3">
      <c r="A9" s="503" t="s">
        <v>262</v>
      </c>
      <c r="B9" s="504"/>
      <c r="C9" s="509" t="s">
        <v>538</v>
      </c>
      <c r="D9" s="496" t="s">
        <v>325</v>
      </c>
      <c r="E9" s="497"/>
      <c r="F9" s="496" t="s">
        <v>326</v>
      </c>
      <c r="G9" s="497"/>
      <c r="H9" s="496" t="s">
        <v>327</v>
      </c>
      <c r="I9" s="497"/>
      <c r="J9" s="496" t="s">
        <v>425</v>
      </c>
      <c r="K9" s="497"/>
      <c r="L9" s="498" t="s">
        <v>166</v>
      </c>
      <c r="M9" s="498" t="s">
        <v>469</v>
      </c>
      <c r="N9" s="498" t="s">
        <v>539</v>
      </c>
      <c r="O9" s="523"/>
    </row>
    <row r="10" spans="1:15" ht="26.25" customHeight="1" x14ac:dyDescent="0.25">
      <c r="A10" s="505"/>
      <c r="B10" s="506"/>
      <c r="C10" s="510"/>
      <c r="D10" s="501" t="s">
        <v>540</v>
      </c>
      <c r="E10" s="502"/>
      <c r="F10" s="501" t="s">
        <v>540</v>
      </c>
      <c r="G10" s="502"/>
      <c r="H10" s="501" t="s">
        <v>540</v>
      </c>
      <c r="I10" s="502"/>
      <c r="J10" s="501" t="s">
        <v>540</v>
      </c>
      <c r="K10" s="502"/>
      <c r="L10" s="499"/>
      <c r="M10" s="499"/>
      <c r="N10" s="499"/>
      <c r="O10" s="523"/>
    </row>
    <row r="11" spans="1:15" ht="26.25" customHeight="1" thickBot="1" x14ac:dyDescent="0.3">
      <c r="A11" s="507"/>
      <c r="B11" s="508"/>
      <c r="C11" s="511"/>
      <c r="D11" s="221" t="s">
        <v>184</v>
      </c>
      <c r="E11" s="222" t="s">
        <v>185</v>
      </c>
      <c r="F11" s="221" t="s">
        <v>184</v>
      </c>
      <c r="G11" s="222" t="s">
        <v>185</v>
      </c>
      <c r="H11" s="221" t="s">
        <v>184</v>
      </c>
      <c r="I11" s="222" t="s">
        <v>185</v>
      </c>
      <c r="J11" s="221" t="s">
        <v>184</v>
      </c>
      <c r="K11" s="222" t="s">
        <v>185</v>
      </c>
      <c r="L11" s="500"/>
      <c r="M11" s="500"/>
      <c r="N11" s="500"/>
      <c r="O11" s="523"/>
    </row>
    <row r="12" spans="1:15" ht="140.25" customHeight="1" thickBot="1" x14ac:dyDescent="0.3">
      <c r="A12" s="490" t="s">
        <v>541</v>
      </c>
      <c r="B12" s="491"/>
      <c r="C12" s="233" t="s">
        <v>542</v>
      </c>
      <c r="D12" s="385" t="s">
        <v>716</v>
      </c>
      <c r="E12" s="385" t="s">
        <v>763</v>
      </c>
      <c r="F12" s="385" t="s">
        <v>716</v>
      </c>
      <c r="G12" s="385" t="s">
        <v>763</v>
      </c>
      <c r="H12" s="385" t="s">
        <v>716</v>
      </c>
      <c r="I12" s="385" t="s">
        <v>763</v>
      </c>
      <c r="J12" s="386" t="s">
        <v>635</v>
      </c>
      <c r="K12" s="387" t="s">
        <v>635</v>
      </c>
      <c r="L12" s="336"/>
      <c r="M12" s="337"/>
      <c r="N12" s="336"/>
    </row>
    <row r="13" spans="1:15" ht="140.25" customHeight="1" x14ac:dyDescent="0.25">
      <c r="A13" s="492"/>
      <c r="B13" s="493"/>
      <c r="C13" s="225" t="s">
        <v>543</v>
      </c>
      <c r="D13" s="385">
        <v>4333</v>
      </c>
      <c r="E13" s="388">
        <v>1543</v>
      </c>
      <c r="F13" s="385">
        <v>105610</v>
      </c>
      <c r="G13" s="388">
        <v>3586</v>
      </c>
      <c r="H13" s="385" t="s">
        <v>714</v>
      </c>
      <c r="I13" s="385" t="s">
        <v>714</v>
      </c>
      <c r="J13" s="389" t="s">
        <v>635</v>
      </c>
      <c r="K13" s="389" t="s">
        <v>635</v>
      </c>
      <c r="L13" s="328"/>
      <c r="M13" s="329"/>
      <c r="N13" s="328"/>
    </row>
    <row r="14" spans="1:15" ht="140.25" customHeight="1" x14ac:dyDescent="0.25">
      <c r="A14" s="492"/>
      <c r="B14" s="493"/>
      <c r="C14" s="225" t="s">
        <v>544</v>
      </c>
      <c r="D14" s="385" t="s">
        <v>720</v>
      </c>
      <c r="E14" s="385" t="s">
        <v>720</v>
      </c>
      <c r="F14" s="385" t="s">
        <v>720</v>
      </c>
      <c r="G14" s="385" t="s">
        <v>720</v>
      </c>
      <c r="H14" s="385" t="s">
        <v>720</v>
      </c>
      <c r="I14" s="385" t="s">
        <v>720</v>
      </c>
      <c r="J14" s="385" t="s">
        <v>635</v>
      </c>
      <c r="K14" s="388" t="s">
        <v>635</v>
      </c>
      <c r="L14" s="328"/>
      <c r="M14" s="329"/>
      <c r="N14" s="328"/>
    </row>
    <row r="15" spans="1:15" ht="140.25" customHeight="1" x14ac:dyDescent="0.25">
      <c r="A15" s="492"/>
      <c r="B15" s="493"/>
      <c r="C15" s="225" t="s">
        <v>545</v>
      </c>
      <c r="D15" s="385" t="s">
        <v>635</v>
      </c>
      <c r="E15" s="385" t="s">
        <v>635</v>
      </c>
      <c r="F15" s="385" t="s">
        <v>635</v>
      </c>
      <c r="G15" s="385" t="s">
        <v>635</v>
      </c>
      <c r="H15" s="385" t="s">
        <v>635</v>
      </c>
      <c r="I15" s="385" t="s">
        <v>635</v>
      </c>
      <c r="J15" s="385" t="s">
        <v>635</v>
      </c>
      <c r="K15" s="385" t="s">
        <v>635</v>
      </c>
      <c r="L15" s="328"/>
      <c r="M15" s="329"/>
      <c r="N15" s="328"/>
    </row>
    <row r="16" spans="1:15" ht="140.25" customHeight="1" x14ac:dyDescent="0.25">
      <c r="A16" s="492"/>
      <c r="B16" s="493"/>
      <c r="C16" s="225" t="s">
        <v>546</v>
      </c>
      <c r="D16" s="385" t="s">
        <v>719</v>
      </c>
      <c r="E16" s="385" t="s">
        <v>719</v>
      </c>
      <c r="F16" s="385" t="s">
        <v>719</v>
      </c>
      <c r="G16" s="385" t="s">
        <v>719</v>
      </c>
      <c r="H16" s="385" t="s">
        <v>719</v>
      </c>
      <c r="I16" s="385" t="s">
        <v>719</v>
      </c>
      <c r="J16" s="385" t="s">
        <v>635</v>
      </c>
      <c r="K16" s="388" t="s">
        <v>635</v>
      </c>
      <c r="L16" s="379" t="s">
        <v>713</v>
      </c>
      <c r="M16" s="329"/>
      <c r="N16" s="328"/>
    </row>
    <row r="17" spans="1:14" ht="140.25" customHeight="1" x14ac:dyDescent="0.25">
      <c r="A17" s="492"/>
      <c r="B17" s="493"/>
      <c r="C17" s="225" t="s">
        <v>547</v>
      </c>
      <c r="D17" s="385" t="s">
        <v>717</v>
      </c>
      <c r="E17" s="385" t="s">
        <v>718</v>
      </c>
      <c r="F17" s="385" t="s">
        <v>717</v>
      </c>
      <c r="G17" s="385" t="s">
        <v>718</v>
      </c>
      <c r="H17" s="385" t="s">
        <v>717</v>
      </c>
      <c r="I17" s="385" t="s">
        <v>718</v>
      </c>
      <c r="J17" s="385" t="s">
        <v>635</v>
      </c>
      <c r="K17" s="388" t="s">
        <v>635</v>
      </c>
      <c r="L17" s="328"/>
      <c r="M17" s="329"/>
      <c r="N17" s="328"/>
    </row>
    <row r="18" spans="1:14" ht="140.25" customHeight="1" x14ac:dyDescent="0.25">
      <c r="A18" s="492"/>
      <c r="B18" s="493"/>
      <c r="C18" s="225" t="s">
        <v>548</v>
      </c>
      <c r="D18" s="385">
        <v>14</v>
      </c>
      <c r="E18" s="385">
        <v>14</v>
      </c>
      <c r="F18" s="385">
        <v>14</v>
      </c>
      <c r="G18" s="385">
        <v>14</v>
      </c>
      <c r="H18" s="385">
        <v>14</v>
      </c>
      <c r="I18" s="385">
        <v>14</v>
      </c>
      <c r="J18" s="385" t="s">
        <v>635</v>
      </c>
      <c r="K18" s="388" t="s">
        <v>635</v>
      </c>
      <c r="L18" s="328"/>
      <c r="M18" s="329"/>
      <c r="N18" s="328"/>
    </row>
    <row r="19" spans="1:14" ht="140.25" customHeight="1" x14ac:dyDescent="0.25">
      <c r="A19" s="492"/>
      <c r="B19" s="493"/>
      <c r="C19" s="225" t="s">
        <v>549</v>
      </c>
      <c r="D19" s="390">
        <v>3648</v>
      </c>
      <c r="E19" s="390">
        <v>334</v>
      </c>
      <c r="F19" s="390">
        <v>59213</v>
      </c>
      <c r="G19" s="390">
        <v>375</v>
      </c>
      <c r="H19" s="390" t="s">
        <v>715</v>
      </c>
      <c r="I19" s="390" t="s">
        <v>715</v>
      </c>
      <c r="J19" s="391" t="s">
        <v>635</v>
      </c>
      <c r="K19" s="392" t="s">
        <v>635</v>
      </c>
      <c r="L19" s="362"/>
      <c r="M19" s="363"/>
      <c r="N19" s="362"/>
    </row>
    <row r="20" spans="1:14" ht="140.25" customHeight="1" x14ac:dyDescent="0.25">
      <c r="A20" s="492"/>
      <c r="B20" s="493"/>
      <c r="C20" s="223" t="s">
        <v>613</v>
      </c>
      <c r="D20" s="385">
        <v>722</v>
      </c>
      <c r="E20" s="388">
        <v>9</v>
      </c>
      <c r="F20" s="385">
        <v>30966</v>
      </c>
      <c r="G20" s="388">
        <v>393</v>
      </c>
      <c r="H20" s="385" t="s">
        <v>635</v>
      </c>
      <c r="I20" s="385" t="s">
        <v>635</v>
      </c>
      <c r="J20" s="385" t="s">
        <v>635</v>
      </c>
      <c r="K20" s="388" t="s">
        <v>635</v>
      </c>
      <c r="L20" s="328"/>
      <c r="M20" s="329"/>
      <c r="N20" s="328"/>
    </row>
    <row r="21" spans="1:14" ht="140.25" customHeight="1" x14ac:dyDescent="0.25">
      <c r="A21" s="492"/>
      <c r="B21" s="493"/>
      <c r="C21" s="225" t="s">
        <v>614</v>
      </c>
      <c r="D21" s="385">
        <v>683</v>
      </c>
      <c r="E21" s="388">
        <v>7</v>
      </c>
      <c r="F21" s="385">
        <v>30223</v>
      </c>
      <c r="G21" s="388">
        <v>385</v>
      </c>
      <c r="H21" s="385" t="s">
        <v>635</v>
      </c>
      <c r="I21" s="385" t="s">
        <v>635</v>
      </c>
      <c r="J21" s="385" t="s">
        <v>635</v>
      </c>
      <c r="K21" s="385" t="s">
        <v>635</v>
      </c>
      <c r="L21" s="328"/>
      <c r="M21" s="329"/>
      <c r="N21" s="328"/>
    </row>
    <row r="22" spans="1:14" ht="140.25" customHeight="1" thickBot="1" x14ac:dyDescent="0.3">
      <c r="A22" s="492"/>
      <c r="B22" s="493"/>
      <c r="C22" s="223" t="s">
        <v>615</v>
      </c>
      <c r="D22" s="393">
        <v>39</v>
      </c>
      <c r="E22" s="394">
        <v>2</v>
      </c>
      <c r="F22" s="393">
        <v>743</v>
      </c>
      <c r="G22" s="394">
        <v>8</v>
      </c>
      <c r="H22" s="385" t="s">
        <v>635</v>
      </c>
      <c r="I22" s="385" t="s">
        <v>635</v>
      </c>
      <c r="J22" s="385" t="s">
        <v>635</v>
      </c>
      <c r="K22" s="385" t="s">
        <v>635</v>
      </c>
      <c r="L22" s="348"/>
      <c r="M22" s="349"/>
      <c r="N22" s="348"/>
    </row>
    <row r="23" spans="1:14" ht="140.25" customHeight="1" thickTop="1" x14ac:dyDescent="0.25">
      <c r="A23" s="492"/>
      <c r="B23" s="493"/>
      <c r="C23" s="223" t="s">
        <v>624</v>
      </c>
      <c r="D23" s="395">
        <v>0.05</v>
      </c>
      <c r="E23" s="396">
        <v>0.22</v>
      </c>
      <c r="F23" s="395">
        <v>0.02</v>
      </c>
      <c r="G23" s="396">
        <v>0.02</v>
      </c>
      <c r="H23" s="384" t="s">
        <v>635</v>
      </c>
      <c r="I23" s="384" t="s">
        <v>635</v>
      </c>
      <c r="J23" s="384" t="s">
        <v>635</v>
      </c>
      <c r="K23" s="384" t="s">
        <v>635</v>
      </c>
      <c r="L23" s="343"/>
      <c r="M23" s="351"/>
      <c r="N23" s="343"/>
    </row>
    <row r="24" spans="1:14" ht="140.25" customHeight="1" x14ac:dyDescent="0.25">
      <c r="A24" s="492"/>
      <c r="B24" s="493"/>
      <c r="C24" s="223" t="s">
        <v>633</v>
      </c>
      <c r="D24" s="384" t="s">
        <v>735</v>
      </c>
      <c r="E24" s="397" t="s">
        <v>635</v>
      </c>
      <c r="F24" s="384" t="s">
        <v>736</v>
      </c>
      <c r="G24" s="397" t="s">
        <v>735</v>
      </c>
      <c r="H24" s="384" t="s">
        <v>635</v>
      </c>
      <c r="I24" s="384" t="s">
        <v>635</v>
      </c>
      <c r="J24" s="384" t="s">
        <v>635</v>
      </c>
      <c r="K24" s="384" t="s">
        <v>635</v>
      </c>
      <c r="L24" s="343"/>
      <c r="M24" s="351"/>
      <c r="N24" s="343"/>
    </row>
    <row r="25" spans="1:14" ht="140.25" customHeight="1" x14ac:dyDescent="0.25">
      <c r="A25" s="492"/>
      <c r="B25" s="493"/>
      <c r="C25" s="223" t="s">
        <v>625</v>
      </c>
      <c r="D25" s="384">
        <v>12</v>
      </c>
      <c r="E25" s="397">
        <v>2</v>
      </c>
      <c r="F25" s="384">
        <v>35</v>
      </c>
      <c r="G25" s="397">
        <v>0</v>
      </c>
      <c r="H25" s="384" t="s">
        <v>635</v>
      </c>
      <c r="I25" s="384" t="s">
        <v>635</v>
      </c>
      <c r="J25" s="384" t="s">
        <v>635</v>
      </c>
      <c r="K25" s="384" t="s">
        <v>635</v>
      </c>
      <c r="L25" s="343"/>
      <c r="M25" s="351"/>
      <c r="N25" s="343"/>
    </row>
    <row r="26" spans="1:14" ht="140.25" customHeight="1" x14ac:dyDescent="0.25">
      <c r="A26" s="492"/>
      <c r="B26" s="493"/>
      <c r="C26" s="223" t="s">
        <v>626</v>
      </c>
      <c r="D26" s="384" t="s">
        <v>762</v>
      </c>
      <c r="E26" s="384" t="s">
        <v>762</v>
      </c>
      <c r="F26" s="384" t="s">
        <v>762</v>
      </c>
      <c r="G26" s="384" t="s">
        <v>762</v>
      </c>
      <c r="H26" s="384" t="s">
        <v>635</v>
      </c>
      <c r="I26" s="384" t="s">
        <v>635</v>
      </c>
      <c r="J26" s="384" t="s">
        <v>635</v>
      </c>
      <c r="K26" s="384" t="s">
        <v>635</v>
      </c>
      <c r="L26" s="343"/>
      <c r="M26" s="351"/>
      <c r="N26" s="343"/>
    </row>
    <row r="27" spans="1:14" ht="140.25" customHeight="1" thickBot="1" x14ac:dyDescent="0.3">
      <c r="A27" s="524"/>
      <c r="B27" s="525"/>
      <c r="C27" s="347" t="s">
        <v>627</v>
      </c>
      <c r="D27" s="393" t="s">
        <v>635</v>
      </c>
      <c r="E27" s="393" t="s">
        <v>635</v>
      </c>
      <c r="F27" s="393" t="s">
        <v>635</v>
      </c>
      <c r="G27" s="393" t="s">
        <v>635</v>
      </c>
      <c r="H27" s="393" t="s">
        <v>635</v>
      </c>
      <c r="I27" s="393" t="s">
        <v>635</v>
      </c>
      <c r="J27" s="393" t="s">
        <v>635</v>
      </c>
      <c r="K27" s="393" t="s">
        <v>635</v>
      </c>
      <c r="L27" s="348"/>
      <c r="M27" s="349"/>
      <c r="N27" s="348"/>
    </row>
    <row r="28" spans="1:14" ht="15.75" thickTop="1" x14ac:dyDescent="0.25"/>
  </sheetData>
  <sheetProtection algorithmName="SHA-512" hashValue="YVpKDKlG8Y6V1OwzssjUuAd3gmGxC69RRecgFurFNO7Srug0TJniXnmKLQvgHpiI0y35n/6FmR+ulL8KQhXBhg==" saltValue="7no7fMsrhcj1d3K/avM0Tw=="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1"/>
  <sheetViews>
    <sheetView showGridLines="0" zoomScaleNormal="100" workbookViewId="0">
      <pane xSplit="3" ySplit="11" topLeftCell="D12" activePane="bottomRight" state="frozen"/>
      <selection activeCell="E13" sqref="E13"/>
      <selection pane="topRight" activeCell="E13" sqref="E13"/>
      <selection pane="bottomLeft" activeCell="E13" sqref="E13"/>
      <selection pane="bottomRight" activeCell="E12" sqref="E12"/>
    </sheetView>
  </sheetViews>
  <sheetFormatPr defaultColWidth="8.85546875" defaultRowHeight="15" x14ac:dyDescent="0.25"/>
  <cols>
    <col min="1" max="1" width="15.5703125" style="44" customWidth="1"/>
    <col min="2" max="2" width="25.7109375" style="44" customWidth="1"/>
    <col min="3" max="3" width="22.7109375" style="44" customWidth="1"/>
    <col min="4" max="5" width="47.140625" style="44" customWidth="1"/>
    <col min="6" max="6" width="51.85546875" style="44" customWidth="1"/>
    <col min="7" max="7" width="61" style="44" customWidth="1"/>
    <col min="8" max="11" width="47.140625" style="44" customWidth="1"/>
    <col min="12" max="12" width="70" style="44" customWidth="1"/>
    <col min="13" max="14" width="51.140625" style="44" customWidth="1"/>
    <col min="15" max="15" width="38.7109375" style="44" customWidth="1"/>
    <col min="16" max="16384" width="8.85546875" style="44"/>
  </cols>
  <sheetData>
    <row r="1" spans="1:15" ht="18.75" customHeight="1" x14ac:dyDescent="0.3">
      <c r="A1" s="2" t="str">
        <f>'[2]Cover and Instructions'!A1</f>
        <v>Georgia State Health Benefit Plan MHPAEA Parity</v>
      </c>
      <c r="D1" s="45" t="s">
        <v>525</v>
      </c>
    </row>
    <row r="2" spans="1:15" ht="26.25" x14ac:dyDescent="0.4">
      <c r="A2" s="46" t="s">
        <v>16</v>
      </c>
    </row>
    <row r="3" spans="1:15" ht="21" x14ac:dyDescent="0.35">
      <c r="A3" s="48" t="s">
        <v>536</v>
      </c>
    </row>
    <row r="5" spans="1:15" x14ac:dyDescent="0.25">
      <c r="A5" s="50" t="s">
        <v>0</v>
      </c>
      <c r="B5" s="51">
        <v>0</v>
      </c>
      <c r="C5" s="51"/>
    </row>
    <row r="6" spans="1:15" x14ac:dyDescent="0.25">
      <c r="A6" s="50" t="s">
        <v>473</v>
      </c>
      <c r="B6" s="51">
        <v>0</v>
      </c>
      <c r="C6" s="51"/>
    </row>
    <row r="7" spans="1:15" x14ac:dyDescent="0.25">
      <c r="A7" s="50" t="s">
        <v>550</v>
      </c>
      <c r="B7" s="50"/>
    </row>
    <row r="8" spans="1:15" ht="15.75" thickBot="1" x14ac:dyDescent="0.3">
      <c r="D8" s="220"/>
    </row>
    <row r="9" spans="1:15" ht="39" customHeight="1" thickBot="1" x14ac:dyDescent="0.3">
      <c r="A9" s="503" t="s">
        <v>262</v>
      </c>
      <c r="B9" s="504"/>
      <c r="C9" s="509" t="s">
        <v>551</v>
      </c>
      <c r="D9" s="496" t="s">
        <v>325</v>
      </c>
      <c r="E9" s="497"/>
      <c r="F9" s="496" t="s">
        <v>326</v>
      </c>
      <c r="G9" s="497"/>
      <c r="H9" s="496" t="s">
        <v>327</v>
      </c>
      <c r="I9" s="497"/>
      <c r="J9" s="496" t="s">
        <v>425</v>
      </c>
      <c r="K9" s="497"/>
      <c r="L9" s="498" t="s">
        <v>166</v>
      </c>
      <c r="M9" s="498" t="s">
        <v>469</v>
      </c>
      <c r="N9" s="498" t="s">
        <v>539</v>
      </c>
      <c r="O9" s="523"/>
    </row>
    <row r="10" spans="1:15" ht="26.25" customHeight="1" x14ac:dyDescent="0.25">
      <c r="A10" s="505"/>
      <c r="B10" s="506"/>
      <c r="C10" s="510"/>
      <c r="D10" s="501" t="s">
        <v>552</v>
      </c>
      <c r="E10" s="502"/>
      <c r="F10" s="501" t="s">
        <v>552</v>
      </c>
      <c r="G10" s="502"/>
      <c r="H10" s="501" t="s">
        <v>552</v>
      </c>
      <c r="I10" s="502"/>
      <c r="J10" s="501" t="s">
        <v>552</v>
      </c>
      <c r="K10" s="502"/>
      <c r="L10" s="499"/>
      <c r="M10" s="499"/>
      <c r="N10" s="499"/>
      <c r="O10" s="523"/>
    </row>
    <row r="11" spans="1:15" ht="26.25" customHeight="1" thickBot="1" x14ac:dyDescent="0.3">
      <c r="A11" s="507"/>
      <c r="B11" s="508"/>
      <c r="C11" s="511"/>
      <c r="D11" s="221" t="s">
        <v>184</v>
      </c>
      <c r="E11" s="222" t="s">
        <v>185</v>
      </c>
      <c r="F11" s="221" t="s">
        <v>184</v>
      </c>
      <c r="G11" s="222" t="s">
        <v>185</v>
      </c>
      <c r="H11" s="221" t="s">
        <v>184</v>
      </c>
      <c r="I11" s="222" t="s">
        <v>185</v>
      </c>
      <c r="J11" s="221" t="s">
        <v>184</v>
      </c>
      <c r="K11" s="222" t="s">
        <v>185</v>
      </c>
      <c r="L11" s="500"/>
      <c r="M11" s="500"/>
      <c r="N11" s="500"/>
      <c r="O11" s="523"/>
    </row>
    <row r="12" spans="1:15" ht="262.5" customHeight="1" thickBot="1" x14ac:dyDescent="0.3">
      <c r="A12" s="517" t="s">
        <v>654</v>
      </c>
      <c r="B12" s="518"/>
      <c r="C12" s="350" t="s">
        <v>553</v>
      </c>
      <c r="D12" s="338" t="s">
        <v>737</v>
      </c>
      <c r="E12" s="339" t="s">
        <v>738</v>
      </c>
      <c r="F12" s="322" t="s">
        <v>737</v>
      </c>
      <c r="G12" s="323" t="s">
        <v>738</v>
      </c>
      <c r="H12" s="320" t="s">
        <v>739</v>
      </c>
      <c r="I12" s="321" t="s">
        <v>738</v>
      </c>
      <c r="J12" s="322" t="s">
        <v>739</v>
      </c>
      <c r="K12" s="323" t="s">
        <v>738</v>
      </c>
      <c r="L12" s="360" t="s">
        <v>740</v>
      </c>
      <c r="M12" s="370" t="s">
        <v>635</v>
      </c>
      <c r="N12" s="380" t="s">
        <v>741</v>
      </c>
    </row>
    <row r="13" spans="1:15" ht="270.75" customHeight="1" x14ac:dyDescent="0.25">
      <c r="A13" s="526"/>
      <c r="B13" s="527"/>
      <c r="C13" s="225" t="s">
        <v>554</v>
      </c>
      <c r="D13" s="338" t="s">
        <v>655</v>
      </c>
      <c r="E13" s="339" t="s">
        <v>738</v>
      </c>
      <c r="F13" s="322" t="s">
        <v>655</v>
      </c>
      <c r="G13" s="323" t="s">
        <v>738</v>
      </c>
      <c r="H13" s="320" t="s">
        <v>739</v>
      </c>
      <c r="I13" s="321" t="s">
        <v>738</v>
      </c>
      <c r="J13" s="340" t="s">
        <v>739</v>
      </c>
      <c r="K13" s="323" t="s">
        <v>738</v>
      </c>
      <c r="L13" s="360" t="s">
        <v>740</v>
      </c>
      <c r="M13" s="370" t="s">
        <v>635</v>
      </c>
      <c r="N13" s="381" t="s">
        <v>741</v>
      </c>
    </row>
    <row r="14" spans="1:15" ht="140.25" customHeight="1" x14ac:dyDescent="0.25">
      <c r="A14" s="519"/>
      <c r="B14" s="520"/>
      <c r="C14" s="225" t="s">
        <v>555</v>
      </c>
      <c r="D14" s="365" t="s">
        <v>635</v>
      </c>
      <c r="E14" s="366" t="s">
        <v>635</v>
      </c>
      <c r="F14" s="367" t="s">
        <v>635</v>
      </c>
      <c r="G14" s="368" t="s">
        <v>635</v>
      </c>
      <c r="H14" s="365" t="s">
        <v>635</v>
      </c>
      <c r="I14" s="366" t="s">
        <v>635</v>
      </c>
      <c r="J14" s="367" t="s">
        <v>635</v>
      </c>
      <c r="K14" s="368" t="s">
        <v>635</v>
      </c>
      <c r="L14" s="369" t="s">
        <v>635</v>
      </c>
      <c r="M14" s="370" t="s">
        <v>635</v>
      </c>
      <c r="N14" s="369" t="s">
        <v>741</v>
      </c>
    </row>
    <row r="15" spans="1:15" ht="140.25" customHeight="1" x14ac:dyDescent="0.25">
      <c r="A15" s="519"/>
      <c r="B15" s="520"/>
      <c r="C15" s="225" t="s">
        <v>556</v>
      </c>
      <c r="D15" s="365">
        <v>0</v>
      </c>
      <c r="E15" s="366">
        <v>0</v>
      </c>
      <c r="F15" s="367">
        <v>0</v>
      </c>
      <c r="G15" s="368">
        <v>0</v>
      </c>
      <c r="H15" s="365">
        <v>0</v>
      </c>
      <c r="I15" s="366">
        <v>0</v>
      </c>
      <c r="J15" s="367">
        <v>0</v>
      </c>
      <c r="K15" s="368">
        <v>0</v>
      </c>
      <c r="L15" s="369" t="s">
        <v>635</v>
      </c>
      <c r="M15" s="370" t="s">
        <v>635</v>
      </c>
      <c r="N15" s="369" t="s">
        <v>741</v>
      </c>
    </row>
    <row r="16" spans="1:15" ht="140.25" customHeight="1" x14ac:dyDescent="0.25">
      <c r="A16" s="519"/>
      <c r="B16" s="520"/>
      <c r="C16" s="225" t="s">
        <v>557</v>
      </c>
      <c r="D16" s="365">
        <v>0</v>
      </c>
      <c r="E16" s="366">
        <v>0</v>
      </c>
      <c r="F16" s="367">
        <v>0</v>
      </c>
      <c r="G16" s="368">
        <v>0</v>
      </c>
      <c r="H16" s="365">
        <v>0</v>
      </c>
      <c r="I16" s="366">
        <v>0</v>
      </c>
      <c r="J16" s="367">
        <v>0</v>
      </c>
      <c r="K16" s="368">
        <v>0</v>
      </c>
      <c r="L16" s="369" t="s">
        <v>635</v>
      </c>
      <c r="M16" s="370" t="s">
        <v>635</v>
      </c>
      <c r="N16" s="369" t="s">
        <v>741</v>
      </c>
    </row>
    <row r="17" spans="1:14" ht="261" customHeight="1" x14ac:dyDescent="0.25">
      <c r="A17" s="528"/>
      <c r="B17" s="529"/>
      <c r="C17" s="225" t="s">
        <v>558</v>
      </c>
      <c r="D17" s="373" t="s">
        <v>742</v>
      </c>
      <c r="E17" s="373" t="s">
        <v>742</v>
      </c>
      <c r="F17" s="373" t="s">
        <v>742</v>
      </c>
      <c r="G17" s="373" t="s">
        <v>742</v>
      </c>
      <c r="H17" s="373" t="s">
        <v>742</v>
      </c>
      <c r="I17" s="373" t="s">
        <v>742</v>
      </c>
      <c r="J17" s="373" t="s">
        <v>743</v>
      </c>
      <c r="K17" s="373" t="s">
        <v>743</v>
      </c>
      <c r="L17" s="360" t="s">
        <v>740</v>
      </c>
      <c r="M17" s="370" t="s">
        <v>635</v>
      </c>
      <c r="N17" s="382" t="s">
        <v>741</v>
      </c>
    </row>
    <row r="18" spans="1:14" ht="270" customHeight="1" x14ac:dyDescent="0.25">
      <c r="A18" s="528"/>
      <c r="B18" s="529"/>
      <c r="C18" s="361" t="s">
        <v>609</v>
      </c>
      <c r="D18" s="356" t="s">
        <v>744</v>
      </c>
      <c r="E18" s="357" t="s">
        <v>745</v>
      </c>
      <c r="F18" s="358" t="s">
        <v>746</v>
      </c>
      <c r="G18" s="359" t="s">
        <v>747</v>
      </c>
      <c r="H18" s="356" t="s">
        <v>748</v>
      </c>
      <c r="I18" s="357" t="s">
        <v>749</v>
      </c>
      <c r="J18" s="358" t="s">
        <v>750</v>
      </c>
      <c r="K18" s="358" t="s">
        <v>750</v>
      </c>
      <c r="L18" s="360" t="s">
        <v>740</v>
      </c>
      <c r="M18" s="370" t="s">
        <v>635</v>
      </c>
      <c r="N18" s="382" t="s">
        <v>741</v>
      </c>
    </row>
    <row r="19" spans="1:14" ht="270.75" customHeight="1" x14ac:dyDescent="0.25">
      <c r="A19" s="528"/>
      <c r="B19" s="529"/>
      <c r="C19" s="355" t="s">
        <v>612</v>
      </c>
      <c r="D19" s="373" t="s">
        <v>751</v>
      </c>
      <c r="E19" s="374" t="s">
        <v>751</v>
      </c>
      <c r="F19" s="371" t="s">
        <v>751</v>
      </c>
      <c r="G19" s="372" t="s">
        <v>751</v>
      </c>
      <c r="H19" s="373" t="s">
        <v>751</v>
      </c>
      <c r="I19" s="374" t="s">
        <v>751</v>
      </c>
      <c r="J19" s="371" t="s">
        <v>751</v>
      </c>
      <c r="K19" s="372" t="s">
        <v>751</v>
      </c>
      <c r="L19" s="360" t="s">
        <v>740</v>
      </c>
      <c r="M19" s="370" t="s">
        <v>635</v>
      </c>
      <c r="N19" s="382" t="s">
        <v>741</v>
      </c>
    </row>
    <row r="20" spans="1:14" ht="399" customHeight="1" x14ac:dyDescent="0.25">
      <c r="A20" s="528"/>
      <c r="B20" s="529"/>
      <c r="C20" s="355" t="s">
        <v>611</v>
      </c>
      <c r="D20" s="356" t="s">
        <v>656</v>
      </c>
      <c r="E20" s="357" t="s">
        <v>752</v>
      </c>
      <c r="F20" s="358" t="s">
        <v>753</v>
      </c>
      <c r="G20" s="359" t="s">
        <v>754</v>
      </c>
      <c r="H20" s="356" t="s">
        <v>755</v>
      </c>
      <c r="I20" s="357" t="s">
        <v>756</v>
      </c>
      <c r="J20" s="358" t="s">
        <v>757</v>
      </c>
      <c r="K20" s="359" t="s">
        <v>757</v>
      </c>
      <c r="L20" s="360" t="s">
        <v>740</v>
      </c>
      <c r="M20" s="370" t="s">
        <v>635</v>
      </c>
      <c r="N20" s="382" t="s">
        <v>741</v>
      </c>
    </row>
    <row r="21" spans="1:14" ht="269.25" customHeight="1" thickBot="1" x14ac:dyDescent="0.3">
      <c r="A21" s="521"/>
      <c r="B21" s="522"/>
      <c r="C21" s="227" t="s">
        <v>610</v>
      </c>
      <c r="D21" s="330" t="s">
        <v>657</v>
      </c>
      <c r="E21" s="331" t="s">
        <v>758</v>
      </c>
      <c r="F21" s="332" t="s">
        <v>657</v>
      </c>
      <c r="G21" s="333" t="s">
        <v>758</v>
      </c>
      <c r="H21" s="330" t="s">
        <v>657</v>
      </c>
      <c r="I21" s="331" t="s">
        <v>758</v>
      </c>
      <c r="J21" s="332" t="s">
        <v>759</v>
      </c>
      <c r="K21" s="333" t="s">
        <v>758</v>
      </c>
      <c r="L21" s="334" t="s">
        <v>740</v>
      </c>
      <c r="M21" s="370" t="s">
        <v>635</v>
      </c>
      <c r="N21" s="383" t="s">
        <v>741</v>
      </c>
    </row>
  </sheetData>
  <sheetProtection algorithmName="SHA-512" hashValue="R4IoV1xouN/eS9AeuOU1CRvq56nUKR/ZwylcFd67B8JCgYSF+WunFvnpArRaSd/hk1VzENNi4QRf17UDIqUDqg==" saltValue="sRu4BjlQQxjZneJSOqjiVQ==" spinCount="100000" sheet="1" objects="1" scenarios="1" formatCells="0" formatColumns="0" formatRows="0" selectLockedCells="1"/>
  <mergeCells count="15">
    <mergeCell ref="A12:B21"/>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1" width="12.140625" customWidth="1"/>
  </cols>
  <sheetData>
    <row r="1" spans="1:10" ht="18.75" x14ac:dyDescent="0.3">
      <c r="A1" s="2" t="str">
        <f>'Cover and Instructions'!A1</f>
        <v>Georgia State Health Benefit Plan MHPAEA Parity</v>
      </c>
      <c r="J1" s="42" t="s">
        <v>525</v>
      </c>
    </row>
    <row r="2" spans="1:10" ht="26.25" x14ac:dyDescent="0.4">
      <c r="A2" s="3" t="s">
        <v>16</v>
      </c>
    </row>
    <row r="3" spans="1:10" ht="21" x14ac:dyDescent="0.35">
      <c r="A3" s="7" t="s">
        <v>41</v>
      </c>
    </row>
    <row r="5" spans="1:10" x14ac:dyDescent="0.25">
      <c r="A5" s="12" t="s">
        <v>86</v>
      </c>
    </row>
    <row r="6" spans="1:10" x14ac:dyDescent="0.25">
      <c r="A6" s="12"/>
    </row>
    <row r="7" spans="1:10" x14ac:dyDescent="0.25">
      <c r="A7" s="10" t="s">
        <v>55</v>
      </c>
      <c r="B7" t="s">
        <v>56</v>
      </c>
    </row>
    <row r="8" spans="1:10" x14ac:dyDescent="0.25">
      <c r="A8" s="10" t="s">
        <v>42</v>
      </c>
      <c r="B8" t="s">
        <v>43</v>
      </c>
    </row>
    <row r="9" spans="1:10" x14ac:dyDescent="0.25">
      <c r="A9" s="10" t="s">
        <v>57</v>
      </c>
      <c r="B9" t="s">
        <v>58</v>
      </c>
    </row>
    <row r="10" spans="1:10" x14ac:dyDescent="0.25">
      <c r="A10" s="10" t="s">
        <v>457</v>
      </c>
      <c r="B10" t="s">
        <v>458</v>
      </c>
    </row>
    <row r="11" spans="1:10" x14ac:dyDescent="0.25">
      <c r="A11" s="10" t="s">
        <v>133</v>
      </c>
      <c r="B11" t="s">
        <v>134</v>
      </c>
    </row>
    <row r="12" spans="1:10" x14ac:dyDescent="0.25">
      <c r="A12" s="10" t="s">
        <v>74</v>
      </c>
      <c r="B12" t="s">
        <v>75</v>
      </c>
    </row>
    <row r="13" spans="1:10" x14ac:dyDescent="0.25">
      <c r="A13" s="10" t="s">
        <v>131</v>
      </c>
      <c r="B13" t="s">
        <v>14</v>
      </c>
    </row>
    <row r="14" spans="1:10" x14ac:dyDescent="0.25">
      <c r="A14" s="10" t="s">
        <v>50</v>
      </c>
      <c r="B14" t="s">
        <v>464</v>
      </c>
    </row>
    <row r="15" spans="1:10" x14ac:dyDescent="0.25">
      <c r="A15" s="10" t="s">
        <v>48</v>
      </c>
      <c r="B15" t="s">
        <v>49</v>
      </c>
    </row>
    <row r="16" spans="1:10" x14ac:dyDescent="0.25">
      <c r="A16" s="10" t="s">
        <v>47</v>
      </c>
      <c r="B16" t="s">
        <v>59</v>
      </c>
    </row>
    <row r="17" spans="1:2" x14ac:dyDescent="0.25">
      <c r="A17" s="10" t="s">
        <v>109</v>
      </c>
      <c r="B17" t="s">
        <v>110</v>
      </c>
    </row>
    <row r="18" spans="1:2" x14ac:dyDescent="0.25">
      <c r="A18" s="10" t="s">
        <v>13</v>
      </c>
      <c r="B18" t="s">
        <v>46</v>
      </c>
    </row>
    <row r="19" spans="1:2" x14ac:dyDescent="0.25">
      <c r="A19" s="10" t="s">
        <v>132</v>
      </c>
      <c r="B19" t="s">
        <v>15</v>
      </c>
    </row>
    <row r="20" spans="1:2" x14ac:dyDescent="0.25">
      <c r="A20" s="10" t="s">
        <v>51</v>
      </c>
      <c r="B20" t="s">
        <v>53</v>
      </c>
    </row>
    <row r="21" spans="1:2" x14ac:dyDescent="0.25">
      <c r="A21" s="10" t="s">
        <v>52</v>
      </c>
      <c r="B21" t="s">
        <v>54</v>
      </c>
    </row>
    <row r="22" spans="1:2" x14ac:dyDescent="0.25">
      <c r="A22" s="10" t="s">
        <v>44</v>
      </c>
      <c r="B22" t="s">
        <v>45</v>
      </c>
    </row>
    <row r="23" spans="1:2" x14ac:dyDescent="0.25">
      <c r="A23" s="10" t="s">
        <v>161</v>
      </c>
      <c r="B23" t="s">
        <v>406</v>
      </c>
    </row>
    <row r="24" spans="1:2" x14ac:dyDescent="0.25">
      <c r="A24" s="10" t="s">
        <v>583</v>
      </c>
      <c r="B24" t="s">
        <v>584</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971D"/>
  </sheetPr>
  <dimension ref="A1:N15"/>
  <sheetViews>
    <sheetView showGridLines="0" workbookViewId="0">
      <selection activeCell="I14" sqref="I14:M14"/>
    </sheetView>
  </sheetViews>
  <sheetFormatPr defaultColWidth="9.140625" defaultRowHeight="15" x14ac:dyDescent="0.25"/>
  <cols>
    <col min="1" max="2" width="3" style="44" customWidth="1"/>
    <col min="3" max="7" width="9.140625" style="44"/>
    <col min="8" max="8" width="3" style="44" customWidth="1"/>
    <col min="9" max="16384" width="9.140625" style="44"/>
  </cols>
  <sheetData>
    <row r="1" spans="1:14" ht="18.75" x14ac:dyDescent="0.3">
      <c r="A1" s="43" t="str">
        <f>'Cover and Instructions'!A1</f>
        <v>Georgia State Health Benefit Plan MHPAEA Parity</v>
      </c>
      <c r="N1" s="45" t="s">
        <v>525</v>
      </c>
    </row>
    <row r="2" spans="1:14" ht="26.25" x14ac:dyDescent="0.4">
      <c r="A2" s="46" t="s">
        <v>16</v>
      </c>
    </row>
    <row r="3" spans="1:14" ht="21" x14ac:dyDescent="0.35">
      <c r="A3" s="48" t="s">
        <v>104</v>
      </c>
      <c r="B3" s="254"/>
      <c r="C3" s="254"/>
      <c r="D3" s="254"/>
      <c r="E3" s="254"/>
      <c r="F3" s="254"/>
      <c r="G3" s="254"/>
      <c r="H3" s="254"/>
      <c r="I3" s="254"/>
      <c r="J3" s="254"/>
      <c r="K3" s="254"/>
      <c r="L3" s="254"/>
      <c r="M3" s="254"/>
      <c r="N3" s="254"/>
    </row>
    <row r="5" spans="1:14" x14ac:dyDescent="0.25">
      <c r="A5" s="50" t="s">
        <v>0</v>
      </c>
      <c r="D5" s="51" t="str">
        <f>'Cover and Instructions'!$D$4</f>
        <v>Anthem</v>
      </c>
    </row>
    <row r="6" spans="1:14" x14ac:dyDescent="0.25">
      <c r="A6" s="50" t="s">
        <v>473</v>
      </c>
      <c r="D6" s="51" t="str">
        <f>'Cover and Instructions'!D5</f>
        <v>Anthem SILVER</v>
      </c>
    </row>
    <row r="8" spans="1:14" x14ac:dyDescent="0.25">
      <c r="A8" s="255"/>
      <c r="B8" s="530" t="s">
        <v>531</v>
      </c>
      <c r="C8" s="530"/>
      <c r="D8" s="530"/>
      <c r="E8" s="530"/>
      <c r="F8" s="530"/>
      <c r="G8" s="530"/>
      <c r="H8" s="530"/>
      <c r="I8" s="530"/>
      <c r="J8" s="530"/>
      <c r="K8" s="530"/>
      <c r="L8" s="530"/>
      <c r="M8" s="530"/>
      <c r="N8" s="530"/>
    </row>
    <row r="9" spans="1:14" x14ac:dyDescent="0.25">
      <c r="A9" s="255"/>
      <c r="B9" s="530"/>
      <c r="C9" s="530"/>
      <c r="D9" s="530"/>
      <c r="E9" s="530"/>
      <c r="F9" s="530"/>
      <c r="G9" s="530"/>
      <c r="H9" s="530"/>
      <c r="I9" s="530"/>
      <c r="J9" s="530"/>
      <c r="K9" s="530"/>
      <c r="L9" s="530"/>
      <c r="M9" s="530"/>
      <c r="N9" s="530"/>
    </row>
    <row r="10" spans="1:14" ht="25.5" customHeight="1" x14ac:dyDescent="0.25">
      <c r="A10" s="255"/>
      <c r="B10" s="530"/>
      <c r="C10" s="530"/>
      <c r="D10" s="530"/>
      <c r="E10" s="530"/>
      <c r="F10" s="530"/>
      <c r="G10" s="530"/>
      <c r="H10" s="530"/>
      <c r="I10" s="530"/>
      <c r="J10" s="530"/>
      <c r="K10" s="530"/>
      <c r="L10" s="530"/>
      <c r="M10" s="530"/>
      <c r="N10" s="530"/>
    </row>
    <row r="11" spans="1:14" x14ac:dyDescent="0.25">
      <c r="A11" s="255"/>
      <c r="B11" s="256"/>
      <c r="C11" s="256"/>
      <c r="D11" s="256"/>
      <c r="E11" s="256"/>
      <c r="F11" s="256"/>
      <c r="G11" s="256"/>
      <c r="H11" s="256"/>
      <c r="I11" s="256"/>
      <c r="J11" s="256"/>
      <c r="K11" s="256"/>
      <c r="L11" s="256"/>
      <c r="M11" s="256"/>
      <c r="N11" s="254"/>
    </row>
    <row r="12" spans="1:14" ht="15" customHeight="1" x14ac:dyDescent="0.25">
      <c r="A12" s="255"/>
      <c r="B12" s="257" t="s">
        <v>263</v>
      </c>
      <c r="C12" s="257"/>
      <c r="D12" s="257"/>
      <c r="E12" s="257"/>
      <c r="F12" s="257"/>
      <c r="G12" s="257"/>
      <c r="H12" s="257"/>
      <c r="I12" s="257"/>
      <c r="J12" s="257"/>
      <c r="K12" s="257"/>
      <c r="L12" s="257"/>
      <c r="M12" s="257"/>
      <c r="N12" s="254"/>
    </row>
    <row r="13" spans="1:14" x14ac:dyDescent="0.25">
      <c r="A13" s="255"/>
      <c r="B13" s="256"/>
      <c r="C13" s="256"/>
      <c r="D13" s="256"/>
      <c r="E13" s="256"/>
      <c r="F13" s="256"/>
      <c r="G13" s="256"/>
      <c r="H13" s="256"/>
      <c r="I13" s="256"/>
      <c r="J13" s="256"/>
      <c r="K13" s="256"/>
      <c r="L13" s="256"/>
      <c r="M13" s="256"/>
      <c r="N13" s="254"/>
    </row>
    <row r="14" spans="1:14" x14ac:dyDescent="0.25">
      <c r="A14" s="255"/>
      <c r="B14" s="254"/>
      <c r="C14" s="531" t="s">
        <v>760</v>
      </c>
      <c r="D14" s="531"/>
      <c r="E14" s="531"/>
      <c r="F14" s="531"/>
      <c r="G14" s="531"/>
      <c r="H14" s="254"/>
      <c r="I14" s="531" t="s">
        <v>761</v>
      </c>
      <c r="J14" s="531"/>
      <c r="K14" s="531"/>
      <c r="L14" s="531"/>
      <c r="M14" s="531"/>
      <c r="N14" s="254"/>
    </row>
    <row r="15" spans="1:14" x14ac:dyDescent="0.25">
      <c r="A15" s="255"/>
      <c r="B15" s="254"/>
      <c r="C15" s="254" t="s">
        <v>105</v>
      </c>
      <c r="D15" s="254"/>
      <c r="E15" s="254"/>
      <c r="F15" s="254"/>
      <c r="G15" s="254"/>
      <c r="H15" s="254"/>
      <c r="I15" s="254" t="s">
        <v>106</v>
      </c>
      <c r="J15" s="254"/>
      <c r="K15" s="254"/>
      <c r="L15" s="254"/>
      <c r="M15" s="254"/>
      <c r="N15" s="254"/>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heetViews>
  <sheetFormatPr defaultRowHeight="15" x14ac:dyDescent="0.25"/>
  <cols>
    <col min="1" max="1" width="41.85546875" bestFit="1" customWidth="1"/>
    <col min="3" max="3" width="41.85546875" bestFit="1" customWidth="1"/>
  </cols>
  <sheetData>
    <row r="1" spans="1:3" x14ac:dyDescent="0.25">
      <c r="A1" s="38" t="s">
        <v>477</v>
      </c>
      <c r="C1" s="38" t="s">
        <v>478</v>
      </c>
    </row>
    <row r="2" spans="1:3" x14ac:dyDescent="0.25">
      <c r="A2" t="s">
        <v>566</v>
      </c>
      <c r="C2" t="s">
        <v>563</v>
      </c>
    </row>
    <row r="3" spans="1:3" x14ac:dyDescent="0.25">
      <c r="A3" t="s">
        <v>567</v>
      </c>
      <c r="C3" t="s">
        <v>564</v>
      </c>
    </row>
    <row r="4" spans="1:3" x14ac:dyDescent="0.25">
      <c r="A4" t="s">
        <v>568</v>
      </c>
      <c r="C4" t="s">
        <v>565</v>
      </c>
    </row>
    <row r="5" spans="1:3" x14ac:dyDescent="0.25">
      <c r="A5" t="s">
        <v>575</v>
      </c>
      <c r="C5" t="s">
        <v>616</v>
      </c>
    </row>
    <row r="6" spans="1:3" x14ac:dyDescent="0.25">
      <c r="A6" t="s">
        <v>572</v>
      </c>
    </row>
    <row r="7" spans="1:3" x14ac:dyDescent="0.25">
      <c r="A7" t="s">
        <v>573</v>
      </c>
    </row>
    <row r="8" spans="1:3" x14ac:dyDescent="0.25">
      <c r="A8" t="s">
        <v>576</v>
      </c>
    </row>
    <row r="9" spans="1:3" x14ac:dyDescent="0.25">
      <c r="A9" t="s">
        <v>569</v>
      </c>
    </row>
    <row r="10" spans="1:3" x14ac:dyDescent="0.25">
      <c r="A10" t="s">
        <v>574</v>
      </c>
    </row>
    <row r="11" spans="1:3" x14ac:dyDescent="0.25">
      <c r="A11" t="s">
        <v>570</v>
      </c>
    </row>
    <row r="12" spans="1:3" x14ac:dyDescent="0.25">
      <c r="A12" t="s">
        <v>571</v>
      </c>
    </row>
  </sheetData>
  <sheetProtection algorithmName="SHA-512" hashValue="4cgpURehnX4GWChkaqttU+p8DEInrUeP+PNrNHihzqSFDPRpzuqhSNFwrjRwynOa45oFg5EXBJcG6Z3bx6fzqw==" saltValue="GWwKxzAqonIfd2PJb8Ziw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cols>
    <col min="1" max="1" width="21.7109375" customWidth="1"/>
  </cols>
  <sheetData>
    <row r="1" spans="1:1" x14ac:dyDescent="0.25">
      <c r="A1" s="28"/>
    </row>
    <row r="2" spans="1:1" x14ac:dyDescent="0.25">
      <c r="A2" t="s">
        <v>353</v>
      </c>
    </row>
    <row r="3" spans="1:1" x14ac:dyDescent="0.25">
      <c r="A3" t="s">
        <v>354</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L71"/>
  <sheetViews>
    <sheetView showGridLines="0" workbookViewId="0">
      <pane ySplit="4" topLeftCell="A5" activePane="bottomLeft" state="frozen"/>
      <selection pane="bottomLeft"/>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State Health Benefit Plan MHPAEA Parity</v>
      </c>
      <c r="L1" s="42" t="s">
        <v>525</v>
      </c>
    </row>
    <row r="2" spans="1:12" ht="26.25" x14ac:dyDescent="0.4">
      <c r="A2" s="3" t="s">
        <v>16</v>
      </c>
    </row>
    <row r="3" spans="1:12" ht="21" x14ac:dyDescent="0.35">
      <c r="A3" s="7" t="s">
        <v>76</v>
      </c>
    </row>
    <row r="5" spans="1:12" x14ac:dyDescent="0.25">
      <c r="A5" s="12" t="s">
        <v>581</v>
      </c>
    </row>
    <row r="7" spans="1:12" x14ac:dyDescent="0.25">
      <c r="A7" s="398" t="s">
        <v>579</v>
      </c>
      <c r="B7" s="398"/>
      <c r="C7" s="398"/>
      <c r="D7" s="398"/>
      <c r="E7" s="398"/>
      <c r="F7" s="398"/>
      <c r="G7" s="398"/>
      <c r="H7" s="398"/>
      <c r="I7" s="398"/>
      <c r="J7" s="398"/>
      <c r="K7" s="398"/>
      <c r="L7" s="398"/>
    </row>
    <row r="8" spans="1:12" x14ac:dyDescent="0.25">
      <c r="A8" s="398"/>
      <c r="B8" s="398"/>
      <c r="C8" s="398"/>
      <c r="D8" s="398"/>
      <c r="E8" s="398"/>
      <c r="F8" s="398"/>
      <c r="G8" s="398"/>
      <c r="H8" s="398"/>
      <c r="I8" s="398"/>
      <c r="J8" s="398"/>
      <c r="K8" s="398"/>
      <c r="L8" s="398"/>
    </row>
    <row r="9" spans="1:12" x14ac:dyDescent="0.25">
      <c r="A9" s="6"/>
      <c r="B9" s="6"/>
      <c r="C9" s="6"/>
      <c r="D9" s="6"/>
      <c r="E9" s="6"/>
      <c r="F9" s="6"/>
      <c r="G9" s="6"/>
      <c r="H9" s="6"/>
      <c r="I9" s="6"/>
      <c r="J9" s="6"/>
      <c r="K9" s="6"/>
      <c r="L9" s="6"/>
    </row>
    <row r="10" spans="1:12" x14ac:dyDescent="0.25">
      <c r="A10" s="398" t="s">
        <v>580</v>
      </c>
      <c r="B10" s="398"/>
      <c r="C10" s="398"/>
      <c r="D10" s="398"/>
      <c r="E10" s="398"/>
      <c r="F10" s="398"/>
      <c r="G10" s="398"/>
      <c r="H10" s="398"/>
      <c r="I10" s="398"/>
      <c r="J10" s="398"/>
      <c r="K10" s="398"/>
      <c r="L10" s="398"/>
    </row>
    <row r="11" spans="1:12" x14ac:dyDescent="0.25">
      <c r="A11" s="398"/>
      <c r="B11" s="398"/>
      <c r="C11" s="398"/>
      <c r="D11" s="398"/>
      <c r="E11" s="398"/>
      <c r="F11" s="398"/>
      <c r="G11" s="398"/>
      <c r="H11" s="398"/>
      <c r="I11" s="398"/>
      <c r="J11" s="398"/>
      <c r="K11" s="398"/>
      <c r="L11" s="398"/>
    </row>
    <row r="13" spans="1:12" x14ac:dyDescent="0.25">
      <c r="A13" s="12" t="s">
        <v>585</v>
      </c>
    </row>
    <row r="15" spans="1:12" x14ac:dyDescent="0.25">
      <c r="A15" s="9" t="s">
        <v>590</v>
      </c>
    </row>
    <row r="16" spans="1:12" x14ac:dyDescent="0.25">
      <c r="A16" s="398" t="s">
        <v>587</v>
      </c>
      <c r="B16" s="398"/>
      <c r="C16" s="398"/>
      <c r="D16" s="398"/>
      <c r="E16" s="398"/>
      <c r="F16" s="398"/>
      <c r="G16" s="398"/>
      <c r="H16" s="398"/>
      <c r="I16" s="398"/>
      <c r="J16" s="398"/>
      <c r="K16" s="398"/>
      <c r="L16" s="398"/>
    </row>
    <row r="17" spans="1:12" x14ac:dyDescent="0.25">
      <c r="A17" s="398"/>
      <c r="B17" s="398"/>
      <c r="C17" s="398"/>
      <c r="D17" s="398"/>
      <c r="E17" s="398"/>
      <c r="F17" s="398"/>
      <c r="G17" s="398"/>
      <c r="H17" s="398"/>
      <c r="I17" s="398"/>
      <c r="J17" s="398"/>
      <c r="K17" s="398"/>
      <c r="L17" s="398"/>
    </row>
    <row r="18" spans="1:12" x14ac:dyDescent="0.25">
      <c r="A18" s="398"/>
      <c r="B18" s="398"/>
      <c r="C18" s="398"/>
      <c r="D18" s="398"/>
      <c r="E18" s="398"/>
      <c r="F18" s="398"/>
      <c r="G18" s="398"/>
      <c r="H18" s="398"/>
      <c r="I18" s="398"/>
      <c r="J18" s="398"/>
      <c r="K18" s="398"/>
      <c r="L18" s="398"/>
    </row>
    <row r="19" spans="1:12" x14ac:dyDescent="0.25">
      <c r="A19" s="398"/>
      <c r="B19" s="398"/>
      <c r="C19" s="398"/>
      <c r="D19" s="398"/>
      <c r="E19" s="398"/>
      <c r="F19" s="398"/>
      <c r="G19" s="398"/>
      <c r="H19" s="398"/>
      <c r="I19" s="398"/>
      <c r="J19" s="398"/>
      <c r="K19" s="398"/>
      <c r="L19" s="398"/>
    </row>
    <row r="21" spans="1:12" x14ac:dyDescent="0.25">
      <c r="A21" s="9" t="s">
        <v>589</v>
      </c>
    </row>
    <row r="22" spans="1:12" x14ac:dyDescent="0.25">
      <c r="A22" s="398" t="s">
        <v>588</v>
      </c>
      <c r="B22" s="398"/>
      <c r="C22" s="398"/>
      <c r="D22" s="398"/>
      <c r="E22" s="398"/>
      <c r="F22" s="398"/>
      <c r="G22" s="398"/>
      <c r="H22" s="398"/>
      <c r="I22" s="398"/>
      <c r="J22" s="398"/>
      <c r="K22" s="398"/>
      <c r="L22" s="398"/>
    </row>
    <row r="23" spans="1:12" x14ac:dyDescent="0.25">
      <c r="A23" s="398"/>
      <c r="B23" s="398"/>
      <c r="C23" s="398"/>
      <c r="D23" s="398"/>
      <c r="E23" s="398"/>
      <c r="F23" s="398"/>
      <c r="G23" s="398"/>
      <c r="H23" s="398"/>
      <c r="I23" s="398"/>
      <c r="J23" s="398"/>
      <c r="K23" s="398"/>
      <c r="L23" s="398"/>
    </row>
    <row r="25" spans="1:12" x14ac:dyDescent="0.25">
      <c r="B25" s="5" t="s">
        <v>21</v>
      </c>
      <c r="C25" s="398" t="s">
        <v>22</v>
      </c>
      <c r="D25" s="398"/>
      <c r="E25" s="398"/>
      <c r="F25" s="398"/>
      <c r="G25" s="398"/>
      <c r="H25" s="398"/>
      <c r="I25" s="398"/>
      <c r="J25" s="398"/>
      <c r="K25" s="398"/>
      <c r="L25" s="398"/>
    </row>
    <row r="26" spans="1:12" x14ac:dyDescent="0.25">
      <c r="C26" s="398"/>
      <c r="D26" s="398"/>
      <c r="E26" s="398"/>
      <c r="F26" s="398"/>
      <c r="G26" s="398"/>
      <c r="H26" s="398"/>
      <c r="I26" s="398"/>
      <c r="J26" s="398"/>
      <c r="K26" s="398"/>
      <c r="L26" s="398"/>
    </row>
    <row r="27" spans="1:12" x14ac:dyDescent="0.25">
      <c r="C27" s="398"/>
      <c r="D27" s="398"/>
      <c r="E27" s="398"/>
      <c r="F27" s="398"/>
      <c r="G27" s="398"/>
      <c r="H27" s="398"/>
      <c r="I27" s="398"/>
      <c r="J27" s="398"/>
      <c r="K27" s="398"/>
      <c r="L27" s="398"/>
    </row>
    <row r="29" spans="1:12" x14ac:dyDescent="0.25">
      <c r="B29" s="5" t="s">
        <v>23</v>
      </c>
      <c r="C29" s="398" t="s">
        <v>24</v>
      </c>
      <c r="D29" s="398"/>
      <c r="E29" s="398"/>
      <c r="F29" s="398"/>
      <c r="G29" s="398"/>
      <c r="H29" s="398"/>
      <c r="I29" s="398"/>
      <c r="J29" s="398"/>
      <c r="K29" s="398"/>
      <c r="L29" s="398"/>
    </row>
    <row r="30" spans="1:12" x14ac:dyDescent="0.25">
      <c r="C30" s="398"/>
      <c r="D30" s="398"/>
      <c r="E30" s="398"/>
      <c r="F30" s="398"/>
      <c r="G30" s="398"/>
      <c r="H30" s="398"/>
      <c r="I30" s="398"/>
      <c r="J30" s="398"/>
      <c r="K30" s="398"/>
      <c r="L30" s="398"/>
    </row>
    <row r="31" spans="1:12" x14ac:dyDescent="0.25">
      <c r="C31" s="398"/>
      <c r="D31" s="398"/>
      <c r="E31" s="398"/>
      <c r="F31" s="398"/>
      <c r="G31" s="398"/>
      <c r="H31" s="398"/>
      <c r="I31" s="398"/>
      <c r="J31" s="398"/>
      <c r="K31" s="398"/>
      <c r="L31" s="398"/>
    </row>
    <row r="33" spans="1:12" x14ac:dyDescent="0.25">
      <c r="A33" s="9" t="s">
        <v>25</v>
      </c>
    </row>
    <row r="34" spans="1:12" x14ac:dyDescent="0.25">
      <c r="A34" s="398" t="s">
        <v>591</v>
      </c>
      <c r="B34" s="398"/>
      <c r="C34" s="398"/>
      <c r="D34" s="398"/>
      <c r="E34" s="398"/>
      <c r="F34" s="398"/>
      <c r="G34" s="398"/>
      <c r="H34" s="398"/>
      <c r="I34" s="398"/>
      <c r="J34" s="398"/>
      <c r="K34" s="398"/>
      <c r="L34" s="398"/>
    </row>
    <row r="35" spans="1:12" x14ac:dyDescent="0.25">
      <c r="A35" s="398"/>
      <c r="B35" s="398"/>
      <c r="C35" s="398"/>
      <c r="D35" s="398"/>
      <c r="E35" s="398"/>
      <c r="F35" s="398"/>
      <c r="G35" s="398"/>
      <c r="H35" s="398"/>
      <c r="I35" s="398"/>
      <c r="J35" s="398"/>
      <c r="K35" s="398"/>
      <c r="L35" s="398"/>
    </row>
    <row r="36" spans="1:12" x14ac:dyDescent="0.25">
      <c r="A36" s="398"/>
      <c r="B36" s="398"/>
      <c r="C36" s="398"/>
      <c r="D36" s="398"/>
      <c r="E36" s="398"/>
      <c r="F36" s="398"/>
      <c r="G36" s="398"/>
      <c r="H36" s="398"/>
      <c r="I36" s="398"/>
      <c r="J36" s="398"/>
      <c r="K36" s="398"/>
      <c r="L36" s="398"/>
    </row>
    <row r="37" spans="1:12" x14ac:dyDescent="0.25">
      <c r="A37" s="398"/>
      <c r="B37" s="398"/>
      <c r="C37" s="398"/>
      <c r="D37" s="398"/>
      <c r="E37" s="398"/>
      <c r="F37" s="398"/>
      <c r="G37" s="398"/>
      <c r="H37" s="398"/>
      <c r="I37" s="398"/>
      <c r="J37" s="398"/>
      <c r="K37" s="398"/>
      <c r="L37" s="398"/>
    </row>
    <row r="39" spans="1:12" x14ac:dyDescent="0.25">
      <c r="A39" s="9" t="s">
        <v>592</v>
      </c>
    </row>
    <row r="40" spans="1:12" x14ac:dyDescent="0.25">
      <c r="A40" s="398" t="s">
        <v>593</v>
      </c>
      <c r="B40" s="398"/>
      <c r="C40" s="398"/>
      <c r="D40" s="398"/>
      <c r="E40" s="398"/>
      <c r="F40" s="398"/>
      <c r="G40" s="398"/>
      <c r="H40" s="398"/>
      <c r="I40" s="398"/>
      <c r="J40" s="398"/>
      <c r="K40" s="398"/>
      <c r="L40" s="398"/>
    </row>
    <row r="41" spans="1:12" x14ac:dyDescent="0.25">
      <c r="A41" s="398"/>
      <c r="B41" s="398"/>
      <c r="C41" s="398"/>
      <c r="D41" s="398"/>
      <c r="E41" s="398"/>
      <c r="F41" s="398"/>
      <c r="G41" s="398"/>
      <c r="H41" s="398"/>
      <c r="I41" s="398"/>
      <c r="J41" s="398"/>
      <c r="K41" s="398"/>
      <c r="L41" s="398"/>
    </row>
    <row r="43" spans="1:12" x14ac:dyDescent="0.25">
      <c r="B43" s="5" t="s">
        <v>27</v>
      </c>
      <c r="C43" t="s">
        <v>26</v>
      </c>
    </row>
    <row r="45" spans="1:12" x14ac:dyDescent="0.25">
      <c r="B45" s="5" t="s">
        <v>28</v>
      </c>
      <c r="C45" s="398" t="s">
        <v>29</v>
      </c>
      <c r="D45" s="398"/>
      <c r="E45" s="398"/>
      <c r="F45" s="398"/>
      <c r="G45" s="398"/>
      <c r="H45" s="398"/>
      <c r="I45" s="398"/>
      <c r="J45" s="398"/>
      <c r="K45" s="398"/>
      <c r="L45" s="398"/>
    </row>
    <row r="46" spans="1:12" x14ac:dyDescent="0.25">
      <c r="C46" s="398"/>
      <c r="D46" s="398"/>
      <c r="E46" s="398"/>
      <c r="F46" s="398"/>
      <c r="G46" s="398"/>
      <c r="H46" s="398"/>
      <c r="I46" s="398"/>
      <c r="J46" s="398"/>
      <c r="K46" s="398"/>
      <c r="L46" s="398"/>
    </row>
    <row r="48" spans="1:12" x14ac:dyDescent="0.25">
      <c r="A48" s="12" t="s">
        <v>594</v>
      </c>
    </row>
    <row r="49" spans="1:12" ht="15" customHeight="1" x14ac:dyDescent="0.25">
      <c r="A49" s="413" t="s">
        <v>264</v>
      </c>
      <c r="B49" s="413"/>
      <c r="C49" s="413"/>
      <c r="D49" s="413"/>
      <c r="E49" s="413"/>
      <c r="F49" s="413"/>
      <c r="G49" s="413"/>
      <c r="H49" s="413"/>
      <c r="I49" s="413"/>
      <c r="J49" s="413"/>
      <c r="K49" s="413"/>
      <c r="L49" s="413"/>
    </row>
    <row r="50" spans="1:12" x14ac:dyDescent="0.25">
      <c r="A50" s="413"/>
      <c r="B50" s="413"/>
      <c r="C50" s="413"/>
      <c r="D50" s="413"/>
      <c r="E50" s="413"/>
      <c r="F50" s="413"/>
      <c r="G50" s="413"/>
      <c r="H50" s="413"/>
      <c r="I50" s="413"/>
      <c r="J50" s="413"/>
      <c r="K50" s="413"/>
      <c r="L50" s="413"/>
    </row>
    <row r="52" spans="1:12" x14ac:dyDescent="0.25">
      <c r="B52" s="27" t="s">
        <v>328</v>
      </c>
    </row>
    <row r="53" spans="1:12" ht="15" customHeight="1" x14ac:dyDescent="0.25">
      <c r="B53" s="413" t="s">
        <v>321</v>
      </c>
      <c r="C53" s="413"/>
      <c r="D53" s="413"/>
      <c r="E53" s="413"/>
      <c r="F53" s="413"/>
      <c r="G53" s="413"/>
      <c r="H53" s="413"/>
      <c r="I53" s="413"/>
      <c r="J53" s="413"/>
      <c r="K53" s="413"/>
      <c r="L53" s="413"/>
    </row>
    <row r="54" spans="1:12" x14ac:dyDescent="0.25">
      <c r="B54" s="413"/>
      <c r="C54" s="413"/>
      <c r="D54" s="413"/>
      <c r="E54" s="413"/>
      <c r="F54" s="413"/>
      <c r="G54" s="413"/>
      <c r="H54" s="413"/>
      <c r="I54" s="413"/>
      <c r="J54" s="413"/>
      <c r="K54" s="413"/>
      <c r="L54" s="413"/>
    </row>
    <row r="55" spans="1:12" x14ac:dyDescent="0.25">
      <c r="B55" s="413"/>
      <c r="C55" s="413"/>
      <c r="D55" s="413"/>
      <c r="E55" s="413"/>
      <c r="F55" s="413"/>
      <c r="G55" s="413"/>
      <c r="H55" s="413"/>
      <c r="I55" s="413"/>
      <c r="J55" s="413"/>
      <c r="K55" s="413"/>
      <c r="L55" s="413"/>
    </row>
    <row r="57" spans="1:12" x14ac:dyDescent="0.25">
      <c r="B57" s="27" t="s">
        <v>329</v>
      </c>
    </row>
    <row r="58" spans="1:12" x14ac:dyDescent="0.25">
      <c r="B58" s="413" t="s">
        <v>322</v>
      </c>
      <c r="C58" s="413"/>
      <c r="D58" s="413"/>
      <c r="E58" s="413"/>
      <c r="F58" s="413"/>
      <c r="G58" s="413"/>
      <c r="H58" s="413"/>
      <c r="I58" s="413"/>
      <c r="J58" s="413"/>
      <c r="K58" s="413"/>
      <c r="L58" s="413"/>
    </row>
    <row r="59" spans="1:12" x14ac:dyDescent="0.25">
      <c r="B59" s="413"/>
      <c r="C59" s="413"/>
      <c r="D59" s="413"/>
      <c r="E59" s="413"/>
      <c r="F59" s="413"/>
      <c r="G59" s="413"/>
      <c r="H59" s="413"/>
      <c r="I59" s="413"/>
      <c r="J59" s="413"/>
      <c r="K59" s="413"/>
      <c r="L59" s="413"/>
    </row>
    <row r="60" spans="1:12" x14ac:dyDescent="0.25">
      <c r="B60" s="413"/>
      <c r="C60" s="413"/>
      <c r="D60" s="413"/>
      <c r="E60" s="413"/>
      <c r="F60" s="413"/>
      <c r="G60" s="413"/>
      <c r="H60" s="413"/>
      <c r="I60" s="413"/>
      <c r="J60" s="413"/>
      <c r="K60" s="413"/>
      <c r="L60" s="413"/>
    </row>
    <row r="61" spans="1:12" x14ac:dyDescent="0.25">
      <c r="B61" s="413"/>
      <c r="C61" s="413"/>
      <c r="D61" s="413"/>
      <c r="E61" s="413"/>
      <c r="F61" s="413"/>
      <c r="G61" s="413"/>
      <c r="H61" s="413"/>
      <c r="I61" s="413"/>
      <c r="J61" s="413"/>
      <c r="K61" s="413"/>
      <c r="L61" s="413"/>
    </row>
    <row r="63" spans="1:12" x14ac:dyDescent="0.25">
      <c r="B63" s="27" t="s">
        <v>324</v>
      </c>
    </row>
    <row r="64" spans="1:12" ht="15" customHeight="1" x14ac:dyDescent="0.25">
      <c r="B64" s="413" t="s">
        <v>323</v>
      </c>
      <c r="C64" s="413"/>
      <c r="D64" s="413"/>
      <c r="E64" s="413"/>
      <c r="F64" s="413"/>
      <c r="G64" s="413"/>
      <c r="H64" s="413"/>
      <c r="I64" s="413"/>
      <c r="J64" s="413"/>
      <c r="K64" s="413"/>
      <c r="L64" s="413"/>
    </row>
    <row r="65" spans="1:12" x14ac:dyDescent="0.25">
      <c r="B65" s="413"/>
      <c r="C65" s="413"/>
      <c r="D65" s="413"/>
      <c r="E65" s="413"/>
      <c r="F65" s="413"/>
      <c r="G65" s="413"/>
      <c r="H65" s="413"/>
      <c r="I65" s="413"/>
      <c r="J65" s="413"/>
      <c r="K65" s="413"/>
      <c r="L65" s="413"/>
    </row>
    <row r="66" spans="1:12" x14ac:dyDescent="0.25">
      <c r="B66" s="413"/>
      <c r="C66" s="413"/>
      <c r="D66" s="413"/>
      <c r="E66" s="413"/>
      <c r="F66" s="413"/>
      <c r="G66" s="413"/>
      <c r="H66" s="413"/>
      <c r="I66" s="413"/>
      <c r="J66" s="413"/>
      <c r="K66" s="413"/>
      <c r="L66" s="413"/>
    </row>
    <row r="67" spans="1:12" x14ac:dyDescent="0.25">
      <c r="B67" s="413"/>
      <c r="C67" s="413"/>
      <c r="D67" s="413"/>
      <c r="E67" s="413"/>
      <c r="F67" s="413"/>
      <c r="G67" s="413"/>
      <c r="H67" s="413"/>
      <c r="I67" s="413"/>
      <c r="J67" s="413"/>
      <c r="K67" s="413"/>
      <c r="L67" s="413"/>
    </row>
    <row r="70" spans="1:12" ht="15" customHeight="1" x14ac:dyDescent="0.25">
      <c r="A70" s="412" t="s">
        <v>582</v>
      </c>
      <c r="B70" s="412"/>
      <c r="C70" s="412"/>
      <c r="D70" s="412"/>
      <c r="E70" s="412"/>
      <c r="F70" s="412"/>
      <c r="G70" s="412"/>
      <c r="H70" s="412"/>
      <c r="I70" s="412"/>
      <c r="J70" s="412"/>
      <c r="K70" s="412"/>
      <c r="L70" s="412"/>
    </row>
    <row r="71" spans="1:12" x14ac:dyDescent="0.25">
      <c r="A71" s="412"/>
      <c r="B71" s="412"/>
      <c r="C71" s="412"/>
      <c r="D71" s="412"/>
      <c r="E71" s="412"/>
      <c r="F71" s="412"/>
      <c r="G71" s="412"/>
      <c r="H71" s="412"/>
      <c r="I71" s="412"/>
      <c r="J71" s="412"/>
      <c r="K71" s="412"/>
      <c r="L71" s="412"/>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4">
    <mergeCell ref="A70:L71"/>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76"/>
  <sheetViews>
    <sheetView showGridLines="0" zoomScaleNormal="100" workbookViewId="0">
      <pane ySplit="4" topLeftCell="A5" activePane="bottomLeft" state="frozen"/>
      <selection pane="bottomLeft"/>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78</v>
      </c>
    </row>
    <row r="5" spans="1:13" x14ac:dyDescent="0.25">
      <c r="A5" s="12" t="s">
        <v>581</v>
      </c>
    </row>
    <row r="7" spans="1:13" ht="15" customHeight="1" x14ac:dyDescent="0.25">
      <c r="A7" s="398" t="s">
        <v>20</v>
      </c>
      <c r="B7" s="398"/>
      <c r="C7" s="398"/>
      <c r="D7" s="398"/>
      <c r="E7" s="398"/>
      <c r="F7" s="398"/>
      <c r="G7" s="398"/>
      <c r="H7" s="398"/>
      <c r="I7" s="398"/>
      <c r="J7" s="398"/>
      <c r="K7" s="398"/>
      <c r="L7" s="398"/>
      <c r="M7" s="398"/>
    </row>
    <row r="8" spans="1:13" x14ac:dyDescent="0.25">
      <c r="A8" s="398"/>
      <c r="B8" s="398"/>
      <c r="C8" s="398"/>
      <c r="D8" s="398"/>
      <c r="E8" s="398"/>
      <c r="F8" s="398"/>
      <c r="G8" s="398"/>
      <c r="H8" s="398"/>
      <c r="I8" s="398"/>
      <c r="J8" s="398"/>
      <c r="K8" s="398"/>
      <c r="L8" s="398"/>
      <c r="M8" s="398"/>
    </row>
    <row r="10" spans="1:13" x14ac:dyDescent="0.25">
      <c r="A10" s="414" t="s">
        <v>485</v>
      </c>
      <c r="B10" s="414"/>
      <c r="C10" s="414"/>
      <c r="D10" s="414"/>
      <c r="E10" s="414"/>
      <c r="F10" s="414"/>
      <c r="G10" s="414"/>
      <c r="H10" s="414"/>
      <c r="I10" s="414"/>
      <c r="J10" s="414"/>
      <c r="K10" s="414"/>
      <c r="L10" s="414"/>
      <c r="M10" s="414"/>
    </row>
    <row r="11" spans="1:13" x14ac:dyDescent="0.25">
      <c r="A11" s="414"/>
      <c r="B11" s="414"/>
      <c r="C11" s="414"/>
      <c r="D11" s="414"/>
      <c r="E11" s="414"/>
      <c r="F11" s="414"/>
      <c r="G11" s="414"/>
      <c r="H11" s="414"/>
      <c r="I11" s="414"/>
      <c r="J11" s="414"/>
      <c r="K11" s="414"/>
      <c r="L11" s="414"/>
      <c r="M11" s="414"/>
    </row>
    <row r="12" spans="1:13" x14ac:dyDescent="0.25">
      <c r="A12" s="414"/>
      <c r="B12" s="414"/>
      <c r="C12" s="414"/>
      <c r="D12" s="414"/>
      <c r="E12" s="414"/>
      <c r="F12" s="414"/>
      <c r="G12" s="414"/>
      <c r="H12" s="414"/>
      <c r="I12" s="414"/>
      <c r="J12" s="414"/>
      <c r="K12" s="414"/>
      <c r="L12" s="414"/>
      <c r="M12" s="414"/>
    </row>
    <row r="13" spans="1:13" x14ac:dyDescent="0.25">
      <c r="A13" s="414"/>
      <c r="B13" s="414"/>
      <c r="C13" s="414"/>
      <c r="D13" s="414"/>
      <c r="E13" s="414"/>
      <c r="F13" s="414"/>
      <c r="G13" s="414"/>
      <c r="H13" s="414"/>
      <c r="I13" s="414"/>
      <c r="J13" s="414"/>
      <c r="K13" s="414"/>
      <c r="L13" s="414"/>
      <c r="M13" s="414"/>
    </row>
    <row r="14" spans="1:13" x14ac:dyDescent="0.25">
      <c r="A14" s="6"/>
      <c r="B14" s="6"/>
      <c r="C14" s="6"/>
      <c r="D14" s="6"/>
      <c r="E14" s="6"/>
      <c r="F14" s="6"/>
      <c r="G14" s="6"/>
      <c r="H14" s="6"/>
      <c r="I14" s="6"/>
      <c r="J14" s="6"/>
      <c r="K14" s="6"/>
      <c r="L14" s="6"/>
      <c r="M14" s="6"/>
    </row>
    <row r="15" spans="1:13" x14ac:dyDescent="0.25">
      <c r="A15" s="414" t="s">
        <v>595</v>
      </c>
      <c r="B15" s="414"/>
      <c r="C15" s="414"/>
      <c r="D15" s="414"/>
      <c r="E15" s="414"/>
      <c r="F15" s="414"/>
      <c r="G15" s="414"/>
      <c r="H15" s="414"/>
      <c r="I15" s="414"/>
      <c r="J15" s="414"/>
      <c r="K15" s="414"/>
      <c r="L15" s="414"/>
      <c r="M15" s="414"/>
    </row>
    <row r="16" spans="1:13" x14ac:dyDescent="0.25">
      <c r="A16" s="414"/>
      <c r="B16" s="414"/>
      <c r="C16" s="414"/>
      <c r="D16" s="414"/>
      <c r="E16" s="414"/>
      <c r="F16" s="414"/>
      <c r="G16" s="414"/>
      <c r="H16" s="414"/>
      <c r="I16" s="414"/>
      <c r="J16" s="414"/>
      <c r="K16" s="414"/>
      <c r="L16" s="414"/>
      <c r="M16" s="414"/>
    </row>
    <row r="17" spans="1:13" x14ac:dyDescent="0.25">
      <c r="A17" s="414"/>
      <c r="B17" s="414"/>
      <c r="C17" s="414"/>
      <c r="D17" s="414"/>
      <c r="E17" s="414"/>
      <c r="F17" s="414"/>
      <c r="G17" s="414"/>
      <c r="H17" s="414"/>
      <c r="I17" s="414"/>
      <c r="J17" s="414"/>
      <c r="K17" s="414"/>
      <c r="L17" s="414"/>
      <c r="M17" s="414"/>
    </row>
    <row r="18" spans="1:13" x14ac:dyDescent="0.25">
      <c r="A18" s="414"/>
      <c r="B18" s="414"/>
      <c r="C18" s="414"/>
      <c r="D18" s="414"/>
      <c r="E18" s="414"/>
      <c r="F18" s="414"/>
      <c r="G18" s="414"/>
      <c r="H18" s="414"/>
      <c r="I18" s="414"/>
      <c r="J18" s="414"/>
      <c r="K18" s="414"/>
      <c r="L18" s="414"/>
      <c r="M18" s="414"/>
    </row>
    <row r="19" spans="1:13" x14ac:dyDescent="0.25">
      <c r="A19" s="414"/>
      <c r="B19" s="414"/>
      <c r="C19" s="414"/>
      <c r="D19" s="414"/>
      <c r="E19" s="414"/>
      <c r="F19" s="414"/>
      <c r="G19" s="414"/>
      <c r="H19" s="414"/>
      <c r="I19" s="414"/>
      <c r="J19" s="414"/>
      <c r="K19" s="414"/>
      <c r="L19" s="414"/>
      <c r="M19" s="414"/>
    </row>
    <row r="20" spans="1:13" x14ac:dyDescent="0.25">
      <c r="A20" s="414"/>
      <c r="B20" s="414"/>
      <c r="C20" s="414"/>
      <c r="D20" s="414"/>
      <c r="E20" s="414"/>
      <c r="F20" s="414"/>
      <c r="G20" s="414"/>
      <c r="H20" s="414"/>
      <c r="I20" s="414"/>
      <c r="J20" s="414"/>
      <c r="K20" s="414"/>
      <c r="L20" s="414"/>
      <c r="M20" s="414"/>
    </row>
    <row r="21" spans="1:13" x14ac:dyDescent="0.25">
      <c r="A21" s="414"/>
      <c r="B21" s="414"/>
      <c r="C21" s="414"/>
      <c r="D21" s="414"/>
      <c r="E21" s="414"/>
      <c r="F21" s="414"/>
      <c r="G21" s="414"/>
      <c r="H21" s="414"/>
      <c r="I21" s="414"/>
      <c r="J21" s="414"/>
      <c r="K21" s="414"/>
      <c r="L21" s="414"/>
      <c r="M21" s="414"/>
    </row>
    <row r="22" spans="1:13" x14ac:dyDescent="0.25">
      <c r="A22" s="414"/>
      <c r="B22" s="414"/>
      <c r="C22" s="414"/>
      <c r="D22" s="414"/>
      <c r="E22" s="414"/>
      <c r="F22" s="414"/>
      <c r="G22" s="414"/>
      <c r="H22" s="414"/>
      <c r="I22" s="414"/>
      <c r="J22" s="414"/>
      <c r="K22" s="414"/>
      <c r="L22" s="414"/>
      <c r="M22" s="414"/>
    </row>
    <row r="23" spans="1:13" x14ac:dyDescent="0.25">
      <c r="A23" s="414"/>
      <c r="B23" s="414"/>
      <c r="C23" s="414"/>
      <c r="D23" s="414"/>
      <c r="E23" s="414"/>
      <c r="F23" s="414"/>
      <c r="G23" s="414"/>
      <c r="H23" s="414"/>
      <c r="I23" s="414"/>
      <c r="J23" s="414"/>
      <c r="K23" s="414"/>
      <c r="L23" s="414"/>
      <c r="M23" s="414"/>
    </row>
    <row r="24" spans="1:13" x14ac:dyDescent="0.25">
      <c r="A24" s="414"/>
      <c r="B24" s="414"/>
      <c r="C24" s="414"/>
      <c r="D24" s="414"/>
      <c r="E24" s="414"/>
      <c r="F24" s="414"/>
      <c r="G24" s="414"/>
      <c r="H24" s="414"/>
      <c r="I24" s="414"/>
      <c r="J24" s="414"/>
      <c r="K24" s="414"/>
      <c r="L24" s="414"/>
      <c r="M24" s="414"/>
    </row>
    <row r="25" spans="1:13" x14ac:dyDescent="0.25">
      <c r="A25" s="6"/>
      <c r="B25" s="6"/>
      <c r="C25" s="6"/>
      <c r="D25" s="6"/>
      <c r="E25" s="6"/>
      <c r="F25" s="6"/>
      <c r="G25" s="6"/>
      <c r="H25" s="6"/>
      <c r="I25" s="6"/>
      <c r="J25" s="6"/>
      <c r="K25" s="6"/>
      <c r="L25" s="6"/>
      <c r="M25" s="6"/>
    </row>
    <row r="26" spans="1:13" x14ac:dyDescent="0.25">
      <c r="A26" s="12" t="s">
        <v>586</v>
      </c>
    </row>
    <row r="28" spans="1:13" x14ac:dyDescent="0.25">
      <c r="A28" s="1" t="s">
        <v>60</v>
      </c>
    </row>
    <row r="29" spans="1:13" x14ac:dyDescent="0.25">
      <c r="A29" t="s">
        <v>61</v>
      </c>
    </row>
    <row r="31" spans="1:13" x14ac:dyDescent="0.25">
      <c r="A31" s="1" t="s">
        <v>30</v>
      </c>
    </row>
    <row r="32" spans="1:13" x14ac:dyDescent="0.25">
      <c r="A32" s="398" t="s">
        <v>600</v>
      </c>
      <c r="B32" s="398"/>
      <c r="C32" s="398"/>
      <c r="D32" s="398"/>
      <c r="E32" s="398"/>
      <c r="F32" s="398"/>
      <c r="G32" s="398"/>
      <c r="H32" s="398"/>
      <c r="I32" s="398"/>
      <c r="J32" s="398"/>
      <c r="K32" s="398"/>
      <c r="L32" s="398"/>
      <c r="M32" s="398"/>
    </row>
    <row r="33" spans="1:13" x14ac:dyDescent="0.25">
      <c r="A33" s="398"/>
      <c r="B33" s="398"/>
      <c r="C33" s="398"/>
      <c r="D33" s="398"/>
      <c r="E33" s="398"/>
      <c r="F33" s="398"/>
      <c r="G33" s="398"/>
      <c r="H33" s="398"/>
      <c r="I33" s="398"/>
      <c r="J33" s="398"/>
      <c r="K33" s="398"/>
      <c r="L33" s="398"/>
      <c r="M33" s="398"/>
    </row>
    <row r="34" spans="1:13" x14ac:dyDescent="0.25">
      <c r="A34" s="398"/>
      <c r="B34" s="398"/>
      <c r="C34" s="398"/>
      <c r="D34" s="398"/>
      <c r="E34" s="398"/>
      <c r="F34" s="398"/>
      <c r="G34" s="398"/>
      <c r="H34" s="398"/>
      <c r="I34" s="398"/>
      <c r="J34" s="398"/>
      <c r="K34" s="398"/>
      <c r="L34" s="398"/>
      <c r="M34" s="398"/>
    </row>
    <row r="35" spans="1:13" x14ac:dyDescent="0.25">
      <c r="A35" s="398"/>
      <c r="B35" s="398"/>
      <c r="C35" s="398"/>
      <c r="D35" s="398"/>
      <c r="E35" s="398"/>
      <c r="F35" s="398"/>
      <c r="G35" s="398"/>
      <c r="H35" s="398"/>
      <c r="I35" s="398"/>
      <c r="J35" s="398"/>
      <c r="K35" s="398"/>
      <c r="L35" s="398"/>
      <c r="M35" s="398"/>
    </row>
    <row r="36" spans="1:13" x14ac:dyDescent="0.25">
      <c r="A36" s="398"/>
      <c r="B36" s="398"/>
      <c r="C36" s="398"/>
      <c r="D36" s="398"/>
      <c r="E36" s="398"/>
      <c r="F36" s="398"/>
      <c r="G36" s="398"/>
      <c r="H36" s="398"/>
      <c r="I36" s="398"/>
      <c r="J36" s="398"/>
      <c r="K36" s="398"/>
      <c r="L36" s="398"/>
      <c r="M36" s="398"/>
    </row>
    <row r="37" spans="1:13" x14ac:dyDescent="0.25">
      <c r="A37" s="6"/>
      <c r="B37" s="6"/>
      <c r="C37" s="6"/>
      <c r="D37" s="6"/>
      <c r="E37" s="6"/>
      <c r="F37" s="6"/>
      <c r="G37" s="6"/>
      <c r="H37" s="6"/>
      <c r="I37" s="6"/>
      <c r="J37" s="6"/>
      <c r="K37" s="6"/>
      <c r="L37" s="6"/>
      <c r="M37" s="6"/>
    </row>
    <row r="38" spans="1:13" x14ac:dyDescent="0.25">
      <c r="A38" s="1" t="s">
        <v>31</v>
      </c>
    </row>
    <row r="39" spans="1:13" x14ac:dyDescent="0.25">
      <c r="A39" s="398" t="s">
        <v>596</v>
      </c>
      <c r="B39" s="398"/>
      <c r="C39" s="398"/>
      <c r="D39" s="398"/>
      <c r="E39" s="398"/>
      <c r="F39" s="398"/>
      <c r="G39" s="398"/>
      <c r="H39" s="398"/>
      <c r="I39" s="398"/>
      <c r="J39" s="398"/>
      <c r="K39" s="398"/>
      <c r="L39" s="398"/>
      <c r="M39" s="398"/>
    </row>
    <row r="40" spans="1:13" x14ac:dyDescent="0.25">
      <c r="A40" s="398"/>
      <c r="B40" s="398"/>
      <c r="C40" s="398"/>
      <c r="D40" s="398"/>
      <c r="E40" s="398"/>
      <c r="F40" s="398"/>
      <c r="G40" s="398"/>
      <c r="H40" s="398"/>
      <c r="I40" s="398"/>
      <c r="J40" s="398"/>
      <c r="K40" s="398"/>
      <c r="L40" s="398"/>
      <c r="M40" s="398"/>
    </row>
    <row r="41" spans="1:13" x14ac:dyDescent="0.25">
      <c r="A41" s="398"/>
      <c r="B41" s="398"/>
      <c r="C41" s="398"/>
      <c r="D41" s="398"/>
      <c r="E41" s="398"/>
      <c r="F41" s="398"/>
      <c r="G41" s="398"/>
      <c r="H41" s="398"/>
      <c r="I41" s="398"/>
      <c r="J41" s="398"/>
      <c r="K41" s="398"/>
      <c r="L41" s="398"/>
      <c r="M41" s="398"/>
    </row>
    <row r="42" spans="1:13" x14ac:dyDescent="0.25">
      <c r="A42" s="398"/>
      <c r="B42" s="398"/>
      <c r="C42" s="398"/>
      <c r="D42" s="398"/>
      <c r="E42" s="398"/>
      <c r="F42" s="398"/>
      <c r="G42" s="398"/>
      <c r="H42" s="398"/>
      <c r="I42" s="398"/>
      <c r="J42" s="398"/>
      <c r="K42" s="398"/>
      <c r="L42" s="398"/>
      <c r="M42" s="398"/>
    </row>
    <row r="43" spans="1:13" x14ac:dyDescent="0.25">
      <c r="B43" s="5" t="s">
        <v>27</v>
      </c>
      <c r="C43" t="s">
        <v>34</v>
      </c>
    </row>
    <row r="44" spans="1:13" x14ac:dyDescent="0.25">
      <c r="B44" s="5" t="s">
        <v>28</v>
      </c>
      <c r="C44" t="s">
        <v>319</v>
      </c>
    </row>
    <row r="45" spans="1:13" x14ac:dyDescent="0.25">
      <c r="B45" s="5" t="s">
        <v>32</v>
      </c>
      <c r="C45" t="s">
        <v>36</v>
      </c>
    </row>
    <row r="46" spans="1:13" x14ac:dyDescent="0.25">
      <c r="B46" s="5" t="s">
        <v>33</v>
      </c>
      <c r="C46" t="s">
        <v>37</v>
      </c>
    </row>
    <row r="48" spans="1:13" x14ac:dyDescent="0.25">
      <c r="A48" t="s">
        <v>451</v>
      </c>
    </row>
    <row r="50" spans="1:13" x14ac:dyDescent="0.25">
      <c r="A50" s="1" t="s">
        <v>38</v>
      </c>
    </row>
    <row r="51" spans="1:13" x14ac:dyDescent="0.25">
      <c r="A51" s="398" t="s">
        <v>597</v>
      </c>
      <c r="B51" s="398"/>
      <c r="C51" s="398"/>
      <c r="D51" s="398"/>
      <c r="E51" s="398"/>
      <c r="F51" s="398"/>
      <c r="G51" s="398"/>
      <c r="H51" s="398"/>
      <c r="I51" s="398"/>
      <c r="J51" s="398"/>
      <c r="K51" s="398"/>
      <c r="L51" s="398"/>
      <c r="M51" s="398"/>
    </row>
    <row r="52" spans="1:13" x14ac:dyDescent="0.25">
      <c r="A52" s="398"/>
      <c r="B52" s="398"/>
      <c r="C52" s="398"/>
      <c r="D52" s="398"/>
      <c r="E52" s="398"/>
      <c r="F52" s="398"/>
      <c r="G52" s="398"/>
      <c r="H52" s="398"/>
      <c r="I52" s="398"/>
      <c r="J52" s="398"/>
      <c r="K52" s="398"/>
      <c r="L52" s="398"/>
      <c r="M52" s="398"/>
    </row>
    <row r="53" spans="1:13" x14ac:dyDescent="0.25">
      <c r="A53" s="398"/>
      <c r="B53" s="398"/>
      <c r="C53" s="398"/>
      <c r="D53" s="398"/>
      <c r="E53" s="398"/>
      <c r="F53" s="398"/>
      <c r="G53" s="398"/>
      <c r="H53" s="398"/>
      <c r="I53" s="398"/>
      <c r="J53" s="398"/>
      <c r="K53" s="398"/>
      <c r="L53" s="398"/>
      <c r="M53" s="398"/>
    </row>
    <row r="55" spans="1:13" x14ac:dyDescent="0.25">
      <c r="A55" s="12" t="s">
        <v>598</v>
      </c>
    </row>
    <row r="56" spans="1:13" ht="15" customHeight="1" x14ac:dyDescent="0.25">
      <c r="A56" s="402" t="s">
        <v>452</v>
      </c>
      <c r="B56" s="402"/>
      <c r="C56" s="402"/>
      <c r="D56" s="402"/>
      <c r="E56" s="402"/>
      <c r="F56" s="402"/>
      <c r="G56" s="402"/>
      <c r="H56" s="402"/>
      <c r="I56" s="402"/>
      <c r="J56" s="402"/>
      <c r="K56" s="402"/>
      <c r="L56" s="402"/>
      <c r="M56" s="402"/>
    </row>
    <row r="57" spans="1:13" x14ac:dyDescent="0.25">
      <c r="A57" s="402"/>
      <c r="B57" s="402"/>
      <c r="C57" s="402"/>
      <c r="D57" s="402"/>
      <c r="E57" s="402"/>
      <c r="F57" s="402"/>
      <c r="G57" s="402"/>
      <c r="H57" s="402"/>
      <c r="I57" s="402"/>
      <c r="J57" s="402"/>
      <c r="K57" s="402"/>
      <c r="L57" s="402"/>
      <c r="M57" s="402"/>
    </row>
    <row r="58" spans="1:13" x14ac:dyDescent="0.25">
      <c r="A58" s="402"/>
      <c r="B58" s="402"/>
      <c r="C58" s="402"/>
      <c r="D58" s="402"/>
      <c r="E58" s="402"/>
      <c r="F58" s="402"/>
      <c r="G58" s="402"/>
      <c r="H58" s="402"/>
      <c r="I58" s="402"/>
      <c r="J58" s="402"/>
      <c r="K58" s="402"/>
      <c r="L58" s="402"/>
      <c r="M58" s="402"/>
    </row>
    <row r="59" spans="1:13" x14ac:dyDescent="0.25">
      <c r="A59" s="402"/>
      <c r="B59" s="402"/>
      <c r="C59" s="402"/>
      <c r="D59" s="402"/>
      <c r="E59" s="402"/>
      <c r="F59" s="402"/>
      <c r="G59" s="402"/>
      <c r="H59" s="402"/>
      <c r="I59" s="402"/>
      <c r="J59" s="402"/>
      <c r="K59" s="402"/>
      <c r="L59" s="402"/>
      <c r="M59" s="402"/>
    </row>
    <row r="60" spans="1:13" x14ac:dyDescent="0.25">
      <c r="A60" s="402"/>
      <c r="B60" s="402"/>
      <c r="C60" s="402"/>
      <c r="D60" s="402"/>
      <c r="E60" s="402"/>
      <c r="F60" s="402"/>
      <c r="G60" s="402"/>
      <c r="H60" s="402"/>
      <c r="I60" s="402"/>
      <c r="J60" s="402"/>
      <c r="K60" s="402"/>
      <c r="L60" s="402"/>
      <c r="M60" s="402"/>
    </row>
    <row r="61" spans="1:13" x14ac:dyDescent="0.25">
      <c r="A61" s="402"/>
      <c r="B61" s="402"/>
      <c r="C61" s="402"/>
      <c r="D61" s="402"/>
      <c r="E61" s="402"/>
      <c r="F61" s="402"/>
      <c r="G61" s="402"/>
      <c r="H61" s="402"/>
      <c r="I61" s="402"/>
      <c r="J61" s="402"/>
      <c r="K61" s="402"/>
      <c r="L61" s="402"/>
      <c r="M61" s="402"/>
    </row>
    <row r="62" spans="1:13" x14ac:dyDescent="0.25">
      <c r="A62" s="402"/>
      <c r="B62" s="402"/>
      <c r="C62" s="402"/>
      <c r="D62" s="402"/>
      <c r="E62" s="402"/>
      <c r="F62" s="402"/>
      <c r="G62" s="402"/>
      <c r="H62" s="402"/>
      <c r="I62" s="402"/>
      <c r="J62" s="402"/>
      <c r="K62" s="402"/>
      <c r="L62" s="402"/>
      <c r="M62" s="402"/>
    </row>
    <row r="63" spans="1:13" x14ac:dyDescent="0.25">
      <c r="A63" s="402"/>
      <c r="B63" s="402"/>
      <c r="C63" s="402"/>
      <c r="D63" s="402"/>
      <c r="E63" s="402"/>
      <c r="F63" s="402"/>
      <c r="G63" s="402"/>
      <c r="H63" s="402"/>
      <c r="I63" s="402"/>
      <c r="J63" s="402"/>
      <c r="K63" s="402"/>
      <c r="L63" s="402"/>
      <c r="M63" s="402"/>
    </row>
    <row r="64" spans="1:13" x14ac:dyDescent="0.25">
      <c r="A64" s="402"/>
      <c r="B64" s="402"/>
      <c r="C64" s="402"/>
      <c r="D64" s="402"/>
      <c r="E64" s="402"/>
      <c r="F64" s="402"/>
      <c r="G64" s="402"/>
      <c r="H64" s="402"/>
      <c r="I64" s="402"/>
      <c r="J64" s="402"/>
      <c r="K64" s="402"/>
      <c r="L64" s="402"/>
      <c r="M64" s="402"/>
    </row>
    <row r="65" spans="1:13" x14ac:dyDescent="0.25">
      <c r="A65" s="402"/>
      <c r="B65" s="402"/>
      <c r="C65" s="402"/>
      <c r="D65" s="402"/>
      <c r="E65" s="402"/>
      <c r="F65" s="402"/>
      <c r="G65" s="402"/>
      <c r="H65" s="402"/>
      <c r="I65" s="402"/>
      <c r="J65" s="402"/>
      <c r="K65" s="402"/>
      <c r="L65" s="402"/>
      <c r="M65" s="402"/>
    </row>
    <row r="66" spans="1:13" x14ac:dyDescent="0.25">
      <c r="A66" s="402"/>
      <c r="B66" s="402"/>
      <c r="C66" s="402"/>
      <c r="D66" s="402"/>
      <c r="E66" s="402"/>
      <c r="F66" s="402"/>
      <c r="G66" s="402"/>
      <c r="H66" s="402"/>
      <c r="I66" s="402"/>
      <c r="J66" s="402"/>
      <c r="K66" s="402"/>
      <c r="L66" s="402"/>
      <c r="M66" s="402"/>
    </row>
    <row r="67" spans="1:13" ht="15" customHeight="1" x14ac:dyDescent="0.25">
      <c r="A67" s="402"/>
      <c r="B67" s="402"/>
      <c r="C67" s="402"/>
      <c r="D67" s="402"/>
      <c r="E67" s="402"/>
      <c r="F67" s="402"/>
      <c r="G67" s="402"/>
      <c r="H67" s="402"/>
      <c r="I67" s="402"/>
      <c r="J67" s="402"/>
      <c r="K67" s="402"/>
      <c r="L67" s="402"/>
      <c r="M67" s="402"/>
    </row>
    <row r="68" spans="1:13" x14ac:dyDescent="0.25">
      <c r="A68" s="37"/>
      <c r="B68" s="37"/>
      <c r="C68" s="37"/>
      <c r="D68" s="37"/>
      <c r="E68" s="37"/>
      <c r="F68" s="37"/>
      <c r="G68" s="37"/>
      <c r="H68" s="37"/>
      <c r="I68" s="37"/>
      <c r="J68" s="37"/>
      <c r="K68" s="37"/>
      <c r="L68" s="37"/>
      <c r="M68" s="37"/>
    </row>
    <row r="69" spans="1:13" x14ac:dyDescent="0.25">
      <c r="A69" s="30"/>
      <c r="B69" s="30"/>
      <c r="C69" s="30"/>
      <c r="D69" s="30"/>
      <c r="E69" s="30"/>
      <c r="F69" s="30"/>
      <c r="G69" s="30"/>
      <c r="H69" s="30"/>
      <c r="I69" s="30"/>
      <c r="J69" s="30"/>
      <c r="K69" s="30"/>
      <c r="L69" s="30"/>
      <c r="M69" s="30"/>
    </row>
    <row r="70" spans="1:13" ht="15" customHeight="1" x14ac:dyDescent="0.25">
      <c r="A70" s="412" t="s">
        <v>582</v>
      </c>
      <c r="B70" s="412"/>
      <c r="C70" s="412"/>
      <c r="D70" s="412"/>
      <c r="E70" s="412"/>
      <c r="F70" s="412"/>
      <c r="G70" s="412"/>
      <c r="H70" s="412"/>
      <c r="I70" s="412"/>
      <c r="J70" s="412"/>
      <c r="K70" s="412"/>
      <c r="L70" s="412"/>
      <c r="M70" s="412"/>
    </row>
    <row r="71" spans="1:13" x14ac:dyDescent="0.25">
      <c r="A71" s="412"/>
      <c r="B71" s="412"/>
      <c r="C71" s="412"/>
      <c r="D71" s="412"/>
      <c r="E71" s="412"/>
      <c r="F71" s="412"/>
      <c r="G71" s="412"/>
      <c r="H71" s="412"/>
      <c r="I71" s="412"/>
      <c r="J71" s="412"/>
      <c r="K71" s="412"/>
      <c r="L71" s="412"/>
      <c r="M71" s="412"/>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71"/>
  <sheetViews>
    <sheetView showGridLines="0" zoomScaleNormal="100" workbookViewId="0">
      <pane ySplit="4" topLeftCell="A5" activePane="bottomLeft" state="frozen"/>
      <selection pane="bottomLeft"/>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77</v>
      </c>
    </row>
    <row r="5" spans="1:13" x14ac:dyDescent="0.25">
      <c r="A5" s="12" t="s">
        <v>581</v>
      </c>
    </row>
    <row r="6" spans="1:13" x14ac:dyDescent="0.25">
      <c r="A6" s="8"/>
    </row>
    <row r="7" spans="1:13" ht="15" customHeight="1" x14ac:dyDescent="0.25">
      <c r="A7" s="398" t="s">
        <v>91</v>
      </c>
      <c r="B7" s="398"/>
      <c r="C7" s="398"/>
      <c r="D7" s="398"/>
      <c r="E7" s="398"/>
      <c r="F7" s="398"/>
      <c r="G7" s="398"/>
      <c r="H7" s="398"/>
      <c r="I7" s="398"/>
      <c r="J7" s="398"/>
      <c r="K7" s="398"/>
      <c r="L7" s="398"/>
      <c r="M7" s="398"/>
    </row>
    <row r="8" spans="1:13" x14ac:dyDescent="0.25">
      <c r="A8" s="398"/>
      <c r="B8" s="398"/>
      <c r="C8" s="398"/>
      <c r="D8" s="398"/>
      <c r="E8" s="398"/>
      <c r="F8" s="398"/>
      <c r="G8" s="398"/>
      <c r="H8" s="398"/>
      <c r="I8" s="398"/>
      <c r="J8" s="398"/>
      <c r="K8" s="398"/>
      <c r="L8" s="398"/>
      <c r="M8" s="398"/>
    </row>
    <row r="9" spans="1:13" x14ac:dyDescent="0.25">
      <c r="A9" s="398"/>
      <c r="B9" s="398"/>
      <c r="C9" s="398"/>
      <c r="D9" s="398"/>
      <c r="E9" s="398"/>
      <c r="F9" s="398"/>
      <c r="G9" s="398"/>
      <c r="H9" s="398"/>
      <c r="I9" s="398"/>
      <c r="J9" s="398"/>
      <c r="K9" s="398"/>
      <c r="L9" s="398"/>
      <c r="M9" s="398"/>
    </row>
    <row r="10" spans="1:13" x14ac:dyDescent="0.25">
      <c r="A10" s="398"/>
      <c r="B10" s="398"/>
      <c r="C10" s="398"/>
      <c r="D10" s="398"/>
      <c r="E10" s="398"/>
      <c r="F10" s="398"/>
      <c r="G10" s="398"/>
      <c r="H10" s="398"/>
      <c r="I10" s="398"/>
      <c r="J10" s="398"/>
      <c r="K10" s="398"/>
      <c r="L10" s="398"/>
      <c r="M10" s="398"/>
    </row>
    <row r="11" spans="1:13" x14ac:dyDescent="0.25">
      <c r="A11" s="398"/>
      <c r="B11" s="398"/>
      <c r="C11" s="398"/>
      <c r="D11" s="398"/>
      <c r="E11" s="398"/>
      <c r="F11" s="398"/>
      <c r="G11" s="398"/>
      <c r="H11" s="398"/>
      <c r="I11" s="398"/>
      <c r="J11" s="398"/>
      <c r="K11" s="398"/>
      <c r="L11" s="398"/>
      <c r="M11" s="398"/>
    </row>
    <row r="13" spans="1:13" x14ac:dyDescent="0.25">
      <c r="A13" s="414" t="s">
        <v>486</v>
      </c>
      <c r="B13" s="414"/>
      <c r="C13" s="414"/>
      <c r="D13" s="414"/>
      <c r="E13" s="414"/>
      <c r="F13" s="414"/>
      <c r="G13" s="414"/>
      <c r="H13" s="414"/>
      <c r="I13" s="414"/>
      <c r="J13" s="414"/>
      <c r="K13" s="414"/>
      <c r="L13" s="414"/>
      <c r="M13" s="414"/>
    </row>
    <row r="14" spans="1:13" x14ac:dyDescent="0.25">
      <c r="A14" s="414"/>
      <c r="B14" s="414"/>
      <c r="C14" s="414"/>
      <c r="D14" s="414"/>
      <c r="E14" s="414"/>
      <c r="F14" s="414"/>
      <c r="G14" s="414"/>
      <c r="H14" s="414"/>
      <c r="I14" s="414"/>
      <c r="J14" s="414"/>
      <c r="K14" s="414"/>
      <c r="L14" s="414"/>
      <c r="M14" s="414"/>
    </row>
    <row r="15" spans="1:13" x14ac:dyDescent="0.25">
      <c r="A15" s="414"/>
      <c r="B15" s="414"/>
      <c r="C15" s="414"/>
      <c r="D15" s="414"/>
      <c r="E15" s="414"/>
      <c r="F15" s="414"/>
      <c r="G15" s="414"/>
      <c r="H15" s="414"/>
      <c r="I15" s="414"/>
      <c r="J15" s="414"/>
      <c r="K15" s="414"/>
      <c r="L15" s="414"/>
      <c r="M15" s="414"/>
    </row>
    <row r="16" spans="1:13" x14ac:dyDescent="0.25">
      <c r="A16" s="414"/>
      <c r="B16" s="414"/>
      <c r="C16" s="414"/>
      <c r="D16" s="414"/>
      <c r="E16" s="414"/>
      <c r="F16" s="414"/>
      <c r="G16" s="414"/>
      <c r="H16" s="414"/>
      <c r="I16" s="414"/>
      <c r="J16" s="414"/>
      <c r="K16" s="414"/>
      <c r="L16" s="414"/>
      <c r="M16" s="414"/>
    </row>
    <row r="17" spans="1:13" x14ac:dyDescent="0.25">
      <c r="A17" s="6"/>
      <c r="B17" s="6"/>
      <c r="C17" s="6"/>
      <c r="D17" s="6"/>
      <c r="E17" s="6"/>
      <c r="F17" s="6"/>
      <c r="G17" s="6"/>
      <c r="H17" s="6"/>
      <c r="I17" s="6"/>
      <c r="J17" s="6"/>
      <c r="K17" s="6"/>
      <c r="L17" s="6"/>
      <c r="M17" s="6"/>
    </row>
    <row r="18" spans="1:13" x14ac:dyDescent="0.25">
      <c r="A18" s="414" t="s">
        <v>599</v>
      </c>
      <c r="B18" s="414"/>
      <c r="C18" s="414"/>
      <c r="D18" s="414"/>
      <c r="E18" s="414"/>
      <c r="F18" s="414"/>
      <c r="G18" s="414"/>
      <c r="H18" s="414"/>
      <c r="I18" s="414"/>
      <c r="J18" s="414"/>
      <c r="K18" s="414"/>
      <c r="L18" s="414"/>
      <c r="M18" s="414"/>
    </row>
    <row r="19" spans="1:13" x14ac:dyDescent="0.25">
      <c r="A19" s="414"/>
      <c r="B19" s="414"/>
      <c r="C19" s="414"/>
      <c r="D19" s="414"/>
      <c r="E19" s="414"/>
      <c r="F19" s="414"/>
      <c r="G19" s="414"/>
      <c r="H19" s="414"/>
      <c r="I19" s="414"/>
      <c r="J19" s="414"/>
      <c r="K19" s="414"/>
      <c r="L19" s="414"/>
      <c r="M19" s="414"/>
    </row>
    <row r="20" spans="1:13" x14ac:dyDescent="0.25">
      <c r="A20" s="414"/>
      <c r="B20" s="414"/>
      <c r="C20" s="414"/>
      <c r="D20" s="414"/>
      <c r="E20" s="414"/>
      <c r="F20" s="414"/>
      <c r="G20" s="414"/>
      <c r="H20" s="414"/>
      <c r="I20" s="414"/>
      <c r="J20" s="414"/>
      <c r="K20" s="414"/>
      <c r="L20" s="414"/>
      <c r="M20" s="414"/>
    </row>
    <row r="21" spans="1:13" x14ac:dyDescent="0.25">
      <c r="A21" s="414"/>
      <c r="B21" s="414"/>
      <c r="C21" s="414"/>
      <c r="D21" s="414"/>
      <c r="E21" s="414"/>
      <c r="F21" s="414"/>
      <c r="G21" s="414"/>
      <c r="H21" s="414"/>
      <c r="I21" s="414"/>
      <c r="J21" s="414"/>
      <c r="K21" s="414"/>
      <c r="L21" s="414"/>
      <c r="M21" s="414"/>
    </row>
    <row r="22" spans="1:13" x14ac:dyDescent="0.25">
      <c r="A22" s="414"/>
      <c r="B22" s="414"/>
      <c r="C22" s="414"/>
      <c r="D22" s="414"/>
      <c r="E22" s="414"/>
      <c r="F22" s="414"/>
      <c r="G22" s="414"/>
      <c r="H22" s="414"/>
      <c r="I22" s="414"/>
      <c r="J22" s="414"/>
      <c r="K22" s="414"/>
      <c r="L22" s="414"/>
      <c r="M22" s="414"/>
    </row>
    <row r="23" spans="1:13" x14ac:dyDescent="0.25">
      <c r="A23" s="414"/>
      <c r="B23" s="414"/>
      <c r="C23" s="414"/>
      <c r="D23" s="414"/>
      <c r="E23" s="414"/>
      <c r="F23" s="414"/>
      <c r="G23" s="414"/>
      <c r="H23" s="414"/>
      <c r="I23" s="414"/>
      <c r="J23" s="414"/>
      <c r="K23" s="414"/>
      <c r="L23" s="414"/>
      <c r="M23" s="414"/>
    </row>
    <row r="24" spans="1:13" x14ac:dyDescent="0.25">
      <c r="A24" s="414"/>
      <c r="B24" s="414"/>
      <c r="C24" s="414"/>
      <c r="D24" s="414"/>
      <c r="E24" s="414"/>
      <c r="F24" s="414"/>
      <c r="G24" s="414"/>
      <c r="H24" s="414"/>
      <c r="I24" s="414"/>
      <c r="J24" s="414"/>
      <c r="K24" s="414"/>
      <c r="L24" s="414"/>
      <c r="M24" s="414"/>
    </row>
    <row r="25" spans="1:13" x14ac:dyDescent="0.25">
      <c r="A25" s="414"/>
      <c r="B25" s="414"/>
      <c r="C25" s="414"/>
      <c r="D25" s="414"/>
      <c r="E25" s="414"/>
      <c r="F25" s="414"/>
      <c r="G25" s="414"/>
      <c r="H25" s="414"/>
      <c r="I25" s="414"/>
      <c r="J25" s="414"/>
      <c r="K25" s="414"/>
      <c r="L25" s="414"/>
      <c r="M25" s="414"/>
    </row>
    <row r="26" spans="1:13" x14ac:dyDescent="0.25">
      <c r="A26" s="414"/>
      <c r="B26" s="414"/>
      <c r="C26" s="414"/>
      <c r="D26" s="414"/>
      <c r="E26" s="414"/>
      <c r="F26" s="414"/>
      <c r="G26" s="414"/>
      <c r="H26" s="414"/>
      <c r="I26" s="414"/>
      <c r="J26" s="414"/>
      <c r="K26" s="414"/>
      <c r="L26" s="414"/>
      <c r="M26" s="414"/>
    </row>
    <row r="27" spans="1:13" x14ac:dyDescent="0.25">
      <c r="A27" s="414"/>
      <c r="B27" s="414"/>
      <c r="C27" s="414"/>
      <c r="D27" s="414"/>
      <c r="E27" s="414"/>
      <c r="F27" s="414"/>
      <c r="G27" s="414"/>
      <c r="H27" s="414"/>
      <c r="I27" s="414"/>
      <c r="J27" s="414"/>
      <c r="K27" s="414"/>
      <c r="L27" s="414"/>
      <c r="M27" s="414"/>
    </row>
    <row r="29" spans="1:13" x14ac:dyDescent="0.25">
      <c r="A29" s="12" t="s">
        <v>586</v>
      </c>
    </row>
    <row r="31" spans="1:13" x14ac:dyDescent="0.25">
      <c r="A31" s="1" t="s">
        <v>60</v>
      </c>
    </row>
    <row r="32" spans="1:13" x14ac:dyDescent="0.25">
      <c r="A32" t="s">
        <v>62</v>
      </c>
    </row>
    <row r="34" spans="1:13" x14ac:dyDescent="0.25">
      <c r="A34" s="1" t="s">
        <v>30</v>
      </c>
    </row>
    <row r="35" spans="1:13" ht="15" customHeight="1" x14ac:dyDescent="0.25">
      <c r="A35" s="398" t="s">
        <v>600</v>
      </c>
      <c r="B35" s="398"/>
      <c r="C35" s="398"/>
      <c r="D35" s="398"/>
      <c r="E35" s="398"/>
      <c r="F35" s="398"/>
      <c r="G35" s="398"/>
      <c r="H35" s="398"/>
      <c r="I35" s="398"/>
      <c r="J35" s="398"/>
      <c r="K35" s="398"/>
      <c r="L35" s="398"/>
      <c r="M35" s="398"/>
    </row>
    <row r="36" spans="1:13" x14ac:dyDescent="0.25">
      <c r="A36" s="398"/>
      <c r="B36" s="398"/>
      <c r="C36" s="398"/>
      <c r="D36" s="398"/>
      <c r="E36" s="398"/>
      <c r="F36" s="398"/>
      <c r="G36" s="398"/>
      <c r="H36" s="398"/>
      <c r="I36" s="398"/>
      <c r="J36" s="398"/>
      <c r="K36" s="398"/>
      <c r="L36" s="398"/>
      <c r="M36" s="398"/>
    </row>
    <row r="37" spans="1:13" x14ac:dyDescent="0.25">
      <c r="A37" s="398"/>
      <c r="B37" s="398"/>
      <c r="C37" s="398"/>
      <c r="D37" s="398"/>
      <c r="E37" s="398"/>
      <c r="F37" s="398"/>
      <c r="G37" s="398"/>
      <c r="H37" s="398"/>
      <c r="I37" s="398"/>
      <c r="J37" s="398"/>
      <c r="K37" s="398"/>
      <c r="L37" s="398"/>
      <c r="M37" s="398"/>
    </row>
    <row r="38" spans="1:13" x14ac:dyDescent="0.25">
      <c r="A38" s="398"/>
      <c r="B38" s="398"/>
      <c r="C38" s="398"/>
      <c r="D38" s="398"/>
      <c r="E38" s="398"/>
      <c r="F38" s="398"/>
      <c r="G38" s="398"/>
      <c r="H38" s="398"/>
      <c r="I38" s="398"/>
      <c r="J38" s="398"/>
      <c r="K38" s="398"/>
      <c r="L38" s="398"/>
      <c r="M38" s="398"/>
    </row>
    <row r="39" spans="1:13" x14ac:dyDescent="0.25">
      <c r="A39" s="398"/>
      <c r="B39" s="398"/>
      <c r="C39" s="398"/>
      <c r="D39" s="398"/>
      <c r="E39" s="398"/>
      <c r="F39" s="398"/>
      <c r="G39" s="398"/>
      <c r="H39" s="398"/>
      <c r="I39" s="398"/>
      <c r="J39" s="398"/>
      <c r="K39" s="398"/>
      <c r="L39" s="398"/>
      <c r="M39" s="398"/>
    </row>
    <row r="40" spans="1:13" x14ac:dyDescent="0.25">
      <c r="A40" s="11"/>
      <c r="B40" s="11"/>
      <c r="C40" s="11"/>
      <c r="D40" s="11"/>
      <c r="E40" s="11"/>
      <c r="F40" s="11"/>
      <c r="G40" s="11"/>
      <c r="H40" s="11"/>
      <c r="I40" s="11"/>
      <c r="J40" s="11"/>
      <c r="K40" s="11"/>
      <c r="L40" s="11"/>
      <c r="M40" s="11"/>
    </row>
    <row r="41" spans="1:13" x14ac:dyDescent="0.25">
      <c r="A41" s="1" t="s">
        <v>31</v>
      </c>
    </row>
    <row r="42" spans="1:13" x14ac:dyDescent="0.25">
      <c r="A42" s="398" t="s">
        <v>596</v>
      </c>
      <c r="B42" s="398"/>
      <c r="C42" s="398"/>
      <c r="D42" s="398"/>
      <c r="E42" s="398"/>
      <c r="F42" s="398"/>
      <c r="G42" s="398"/>
      <c r="H42" s="398"/>
      <c r="I42" s="398"/>
      <c r="J42" s="398"/>
      <c r="K42" s="398"/>
      <c r="L42" s="398"/>
      <c r="M42" s="398"/>
    </row>
    <row r="43" spans="1:13" x14ac:dyDescent="0.25">
      <c r="A43" s="398"/>
      <c r="B43" s="398"/>
      <c r="C43" s="398"/>
      <c r="D43" s="398"/>
      <c r="E43" s="398"/>
      <c r="F43" s="398"/>
      <c r="G43" s="398"/>
      <c r="H43" s="398"/>
      <c r="I43" s="398"/>
      <c r="J43" s="398"/>
      <c r="K43" s="398"/>
      <c r="L43" s="398"/>
      <c r="M43" s="398"/>
    </row>
    <row r="44" spans="1:13" x14ac:dyDescent="0.25">
      <c r="A44" s="398"/>
      <c r="B44" s="398"/>
      <c r="C44" s="398"/>
      <c r="D44" s="398"/>
      <c r="E44" s="398"/>
      <c r="F44" s="398"/>
      <c r="G44" s="398"/>
      <c r="H44" s="398"/>
      <c r="I44" s="398"/>
      <c r="J44" s="398"/>
      <c r="K44" s="398"/>
      <c r="L44" s="398"/>
      <c r="M44" s="398"/>
    </row>
    <row r="45" spans="1:13" x14ac:dyDescent="0.25">
      <c r="A45" s="6"/>
      <c r="B45" s="6"/>
      <c r="C45" s="6"/>
      <c r="D45" s="6"/>
      <c r="E45" s="6"/>
      <c r="F45" s="6"/>
      <c r="G45" s="6"/>
      <c r="H45" s="6"/>
      <c r="I45" s="6"/>
      <c r="J45" s="6"/>
      <c r="K45" s="6"/>
      <c r="L45" s="6"/>
      <c r="M45" s="6"/>
    </row>
    <row r="46" spans="1:13" x14ac:dyDescent="0.25">
      <c r="B46" s="5" t="s">
        <v>27</v>
      </c>
      <c r="C46" t="s">
        <v>34</v>
      </c>
    </row>
    <row r="47" spans="1:13" x14ac:dyDescent="0.25">
      <c r="B47" s="5" t="s">
        <v>28</v>
      </c>
      <c r="C47" t="s">
        <v>35</v>
      </c>
    </row>
    <row r="48" spans="1:13" x14ac:dyDescent="0.25">
      <c r="B48" s="5" t="s">
        <v>32</v>
      </c>
      <c r="C48" t="s">
        <v>36</v>
      </c>
    </row>
    <row r="49" spans="1:13" x14ac:dyDescent="0.25">
      <c r="B49" s="5" t="s">
        <v>33</v>
      </c>
      <c r="C49" t="s">
        <v>37</v>
      </c>
    </row>
    <row r="51" spans="1:13" x14ac:dyDescent="0.25">
      <c r="A51" s="12" t="s">
        <v>601</v>
      </c>
    </row>
    <row r="52" spans="1:13" x14ac:dyDescent="0.25">
      <c r="A52" s="402" t="s">
        <v>487</v>
      </c>
      <c r="B52" s="402"/>
      <c r="C52" s="402"/>
      <c r="D52" s="402"/>
      <c r="E52" s="402"/>
      <c r="F52" s="402"/>
      <c r="G52" s="402"/>
      <c r="H52" s="402"/>
      <c r="I52" s="402"/>
      <c r="J52" s="402"/>
      <c r="K52" s="402"/>
      <c r="L52" s="402"/>
      <c r="M52" s="402"/>
    </row>
    <row r="53" spans="1:13" x14ac:dyDescent="0.25">
      <c r="A53" s="402"/>
      <c r="B53" s="402"/>
      <c r="C53" s="402"/>
      <c r="D53" s="402"/>
      <c r="E53" s="402"/>
      <c r="F53" s="402"/>
      <c r="G53" s="402"/>
      <c r="H53" s="402"/>
      <c r="I53" s="402"/>
      <c r="J53" s="402"/>
      <c r="K53" s="402"/>
      <c r="L53" s="402"/>
      <c r="M53" s="402"/>
    </row>
    <row r="54" spans="1:13" x14ac:dyDescent="0.25">
      <c r="A54" s="402"/>
      <c r="B54" s="402"/>
      <c r="C54" s="402"/>
      <c r="D54" s="402"/>
      <c r="E54" s="402"/>
      <c r="F54" s="402"/>
      <c r="G54" s="402"/>
      <c r="H54" s="402"/>
      <c r="I54" s="402"/>
      <c r="J54" s="402"/>
      <c r="K54" s="402"/>
      <c r="L54" s="402"/>
      <c r="M54" s="402"/>
    </row>
    <row r="55" spans="1:13" x14ac:dyDescent="0.25">
      <c r="A55" s="402"/>
      <c r="B55" s="402"/>
      <c r="C55" s="402"/>
      <c r="D55" s="402"/>
      <c r="E55" s="402"/>
      <c r="F55" s="402"/>
      <c r="G55" s="402"/>
      <c r="H55" s="402"/>
      <c r="I55" s="402"/>
      <c r="J55" s="402"/>
      <c r="K55" s="402"/>
      <c r="L55" s="402"/>
      <c r="M55" s="402"/>
    </row>
    <row r="56" spans="1:13" x14ac:dyDescent="0.25">
      <c r="A56" s="402"/>
      <c r="B56" s="402"/>
      <c r="C56" s="402"/>
      <c r="D56" s="402"/>
      <c r="E56" s="402"/>
      <c r="F56" s="402"/>
      <c r="G56" s="402"/>
      <c r="H56" s="402"/>
      <c r="I56" s="402"/>
      <c r="J56" s="402"/>
      <c r="K56" s="402"/>
      <c r="L56" s="402"/>
      <c r="M56" s="402"/>
    </row>
    <row r="57" spans="1:13" x14ac:dyDescent="0.25">
      <c r="A57" s="402"/>
      <c r="B57" s="402"/>
      <c r="C57" s="402"/>
      <c r="D57" s="402"/>
      <c r="E57" s="402"/>
      <c r="F57" s="402"/>
      <c r="G57" s="402"/>
      <c r="H57" s="402"/>
      <c r="I57" s="402"/>
      <c r="J57" s="402"/>
      <c r="K57" s="402"/>
      <c r="L57" s="402"/>
      <c r="M57" s="402"/>
    </row>
    <row r="58" spans="1:13" x14ac:dyDescent="0.25">
      <c r="A58" s="402"/>
      <c r="B58" s="402"/>
      <c r="C58" s="402"/>
      <c r="D58" s="402"/>
      <c r="E58" s="402"/>
      <c r="F58" s="402"/>
      <c r="G58" s="402"/>
      <c r="H58" s="402"/>
      <c r="I58" s="402"/>
      <c r="J58" s="402"/>
      <c r="K58" s="402"/>
      <c r="L58" s="402"/>
      <c r="M58" s="402"/>
    </row>
    <row r="60" spans="1:13" x14ac:dyDescent="0.25">
      <c r="A60" s="413" t="s">
        <v>320</v>
      </c>
      <c r="B60" s="413"/>
      <c r="C60" s="413"/>
      <c r="D60" s="413"/>
      <c r="E60" s="413"/>
      <c r="F60" s="413"/>
      <c r="G60" s="413"/>
      <c r="H60" s="413"/>
      <c r="I60" s="413"/>
      <c r="J60" s="413"/>
      <c r="K60" s="413"/>
      <c r="L60" s="413"/>
      <c r="M60" s="413"/>
    </row>
    <row r="61" spans="1:13" x14ac:dyDescent="0.25">
      <c r="A61" s="413"/>
      <c r="B61" s="413"/>
      <c r="C61" s="413"/>
      <c r="D61" s="413"/>
      <c r="E61" s="413"/>
      <c r="F61" s="413"/>
      <c r="G61" s="413"/>
      <c r="H61" s="413"/>
      <c r="I61" s="413"/>
      <c r="J61" s="413"/>
      <c r="K61" s="413"/>
      <c r="L61" s="413"/>
      <c r="M61" s="413"/>
    </row>
    <row r="62" spans="1:13" x14ac:dyDescent="0.25">
      <c r="A62" s="413"/>
      <c r="B62" s="413"/>
      <c r="C62" s="413"/>
      <c r="D62" s="413"/>
      <c r="E62" s="413"/>
      <c r="F62" s="413"/>
      <c r="G62" s="413"/>
      <c r="H62" s="413"/>
      <c r="I62" s="413"/>
      <c r="J62" s="413"/>
      <c r="K62" s="413"/>
      <c r="L62" s="413"/>
      <c r="M62" s="413"/>
    </row>
    <row r="64" spans="1:13" ht="15" customHeight="1" x14ac:dyDescent="0.25">
      <c r="A64" s="402" t="s">
        <v>526</v>
      </c>
      <c r="B64" s="402"/>
      <c r="C64" s="402"/>
      <c r="D64" s="402"/>
      <c r="E64" s="402"/>
      <c r="F64" s="402"/>
      <c r="G64" s="402"/>
      <c r="H64" s="402"/>
      <c r="I64" s="402"/>
      <c r="J64" s="402"/>
      <c r="K64" s="402"/>
      <c r="L64" s="402"/>
      <c r="M64" s="402"/>
    </row>
    <row r="65" spans="1:13" x14ac:dyDescent="0.25">
      <c r="A65" s="402"/>
      <c r="B65" s="402"/>
      <c r="C65" s="402"/>
      <c r="D65" s="402"/>
      <c r="E65" s="402"/>
      <c r="F65" s="402"/>
      <c r="G65" s="402"/>
      <c r="H65" s="402"/>
      <c r="I65" s="402"/>
      <c r="J65" s="402"/>
      <c r="K65" s="402"/>
      <c r="L65" s="402"/>
      <c r="M65" s="402"/>
    </row>
    <row r="66" spans="1:13" x14ac:dyDescent="0.25">
      <c r="A66" s="402"/>
      <c r="B66" s="402"/>
      <c r="C66" s="402"/>
      <c r="D66" s="402"/>
      <c r="E66" s="402"/>
      <c r="F66" s="402"/>
      <c r="G66" s="402"/>
      <c r="H66" s="402"/>
      <c r="I66" s="402"/>
      <c r="J66" s="402"/>
      <c r="K66" s="402"/>
      <c r="L66" s="402"/>
      <c r="M66" s="402"/>
    </row>
    <row r="67" spans="1:13" x14ac:dyDescent="0.25">
      <c r="A67" s="402"/>
      <c r="B67" s="402"/>
      <c r="C67" s="402"/>
      <c r="D67" s="402"/>
      <c r="E67" s="402"/>
      <c r="F67" s="402"/>
      <c r="G67" s="402"/>
      <c r="H67" s="402"/>
      <c r="I67" s="402"/>
      <c r="J67" s="402"/>
      <c r="K67" s="402"/>
      <c r="L67" s="402"/>
      <c r="M67" s="402"/>
    </row>
    <row r="70" spans="1:13" ht="15" customHeight="1" x14ac:dyDescent="0.25">
      <c r="A70" s="412" t="s">
        <v>582</v>
      </c>
      <c r="B70" s="412"/>
      <c r="C70" s="412"/>
      <c r="D70" s="412"/>
      <c r="E70" s="412"/>
      <c r="F70" s="412"/>
      <c r="G70" s="412"/>
      <c r="H70" s="412"/>
      <c r="I70" s="412"/>
      <c r="J70" s="412"/>
      <c r="K70" s="412"/>
      <c r="L70" s="412"/>
      <c r="M70" s="412"/>
    </row>
    <row r="71" spans="1:13" x14ac:dyDescent="0.25">
      <c r="A71" s="412"/>
      <c r="B71" s="412"/>
      <c r="C71" s="412"/>
      <c r="D71" s="412"/>
      <c r="E71" s="412"/>
      <c r="F71" s="412"/>
      <c r="G71" s="412"/>
      <c r="H71" s="412"/>
      <c r="I71" s="412"/>
      <c r="J71" s="412"/>
      <c r="K71" s="412"/>
      <c r="L71" s="412"/>
      <c r="M71" s="412"/>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CC5CA"/>
  </sheetPr>
  <dimension ref="A1:M114"/>
  <sheetViews>
    <sheetView showGridLines="0" workbookViewId="0">
      <pane ySplit="4" topLeftCell="A5" activePane="bottomLeft" state="frozen"/>
      <selection pane="bottomLeft"/>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525</v>
      </c>
    </row>
    <row r="2" spans="1:13" ht="26.25" x14ac:dyDescent="0.4">
      <c r="A2" s="3" t="s">
        <v>16</v>
      </c>
    </row>
    <row r="3" spans="1:13" ht="21" x14ac:dyDescent="0.35">
      <c r="A3" s="7" t="s">
        <v>79</v>
      </c>
    </row>
    <row r="5" spans="1:13" x14ac:dyDescent="0.25">
      <c r="A5" s="12" t="s">
        <v>581</v>
      </c>
    </row>
    <row r="7" spans="1:13" ht="15" customHeight="1" x14ac:dyDescent="0.25">
      <c r="A7" s="398" t="s">
        <v>91</v>
      </c>
      <c r="B7" s="398"/>
      <c r="C7" s="398"/>
      <c r="D7" s="398"/>
      <c r="E7" s="398"/>
      <c r="F7" s="398"/>
      <c r="G7" s="398"/>
      <c r="H7" s="398"/>
      <c r="I7" s="398"/>
      <c r="J7" s="398"/>
      <c r="K7" s="398"/>
      <c r="L7" s="398"/>
      <c r="M7" s="398"/>
    </row>
    <row r="8" spans="1:13" x14ac:dyDescent="0.25">
      <c r="A8" s="398"/>
      <c r="B8" s="398"/>
      <c r="C8" s="398"/>
      <c r="D8" s="398"/>
      <c r="E8" s="398"/>
      <c r="F8" s="398"/>
      <c r="G8" s="398"/>
      <c r="H8" s="398"/>
      <c r="I8" s="398"/>
      <c r="J8" s="398"/>
      <c r="K8" s="398"/>
      <c r="L8" s="398"/>
      <c r="M8" s="398"/>
    </row>
    <row r="9" spans="1:13" x14ac:dyDescent="0.25">
      <c r="A9" s="398"/>
      <c r="B9" s="398"/>
      <c r="C9" s="398"/>
      <c r="D9" s="398"/>
      <c r="E9" s="398"/>
      <c r="F9" s="398"/>
      <c r="G9" s="398"/>
      <c r="H9" s="398"/>
      <c r="I9" s="398"/>
      <c r="J9" s="398"/>
      <c r="K9" s="398"/>
      <c r="L9" s="398"/>
      <c r="M9" s="398"/>
    </row>
    <row r="10" spans="1:13" x14ac:dyDescent="0.25">
      <c r="A10" s="398"/>
      <c r="B10" s="398"/>
      <c r="C10" s="398"/>
      <c r="D10" s="398"/>
      <c r="E10" s="398"/>
      <c r="F10" s="398"/>
      <c r="G10" s="398"/>
      <c r="H10" s="398"/>
      <c r="I10" s="398"/>
      <c r="J10" s="398"/>
      <c r="K10" s="398"/>
      <c r="L10" s="398"/>
      <c r="M10" s="398"/>
    </row>
    <row r="11" spans="1:13" x14ac:dyDescent="0.25">
      <c r="A11" s="398"/>
      <c r="B11" s="398"/>
      <c r="C11" s="398"/>
      <c r="D11" s="398"/>
      <c r="E11" s="398"/>
      <c r="F11" s="398"/>
      <c r="G11" s="398"/>
      <c r="H11" s="398"/>
      <c r="I11" s="398"/>
      <c r="J11" s="398"/>
      <c r="K11" s="398"/>
      <c r="L11" s="398"/>
      <c r="M11" s="398"/>
    </row>
    <row r="12" spans="1:13" x14ac:dyDescent="0.25">
      <c r="A12" s="6"/>
      <c r="B12" s="6"/>
      <c r="C12" s="6"/>
      <c r="D12" s="6"/>
      <c r="E12" s="6"/>
      <c r="F12" s="6"/>
      <c r="G12" s="6"/>
      <c r="H12" s="6"/>
      <c r="I12" s="6"/>
      <c r="J12" s="6"/>
      <c r="K12" s="6"/>
      <c r="L12" s="6"/>
      <c r="M12" s="6"/>
    </row>
    <row r="13" spans="1:13" x14ac:dyDescent="0.25">
      <c r="A13" s="12" t="s">
        <v>586</v>
      </c>
    </row>
    <row r="15" spans="1:13" x14ac:dyDescent="0.25">
      <c r="A15" s="1" t="s">
        <v>30</v>
      </c>
    </row>
    <row r="16" spans="1:13" x14ac:dyDescent="0.25">
      <c r="A16" s="398" t="s">
        <v>600</v>
      </c>
      <c r="B16" s="398"/>
      <c r="C16" s="398"/>
      <c r="D16" s="398"/>
      <c r="E16" s="398"/>
      <c r="F16" s="398"/>
      <c r="G16" s="398"/>
      <c r="H16" s="398"/>
      <c r="I16" s="398"/>
      <c r="J16" s="398"/>
      <c r="K16" s="398"/>
      <c r="L16" s="398"/>
    </row>
    <row r="17" spans="1:12" x14ac:dyDescent="0.25">
      <c r="A17" s="398"/>
      <c r="B17" s="398"/>
      <c r="C17" s="398"/>
      <c r="D17" s="398"/>
      <c r="E17" s="398"/>
      <c r="F17" s="398"/>
      <c r="G17" s="398"/>
      <c r="H17" s="398"/>
      <c r="I17" s="398"/>
      <c r="J17" s="398"/>
      <c r="K17" s="398"/>
      <c r="L17" s="398"/>
    </row>
    <row r="18" spans="1:12" x14ac:dyDescent="0.25">
      <c r="A18" s="398"/>
      <c r="B18" s="398"/>
      <c r="C18" s="398"/>
      <c r="D18" s="398"/>
      <c r="E18" s="398"/>
      <c r="F18" s="398"/>
      <c r="G18" s="398"/>
      <c r="H18" s="398"/>
      <c r="I18" s="398"/>
      <c r="J18" s="398"/>
      <c r="K18" s="398"/>
      <c r="L18" s="398"/>
    </row>
    <row r="19" spans="1:12" x14ac:dyDescent="0.25">
      <c r="A19" s="398"/>
      <c r="B19" s="398"/>
      <c r="C19" s="398"/>
      <c r="D19" s="398"/>
      <c r="E19" s="398"/>
      <c r="F19" s="398"/>
      <c r="G19" s="398"/>
      <c r="H19" s="398"/>
      <c r="I19" s="398"/>
      <c r="J19" s="398"/>
      <c r="K19" s="398"/>
      <c r="L19" s="398"/>
    </row>
    <row r="20" spans="1:12" x14ac:dyDescent="0.25">
      <c r="A20" s="398"/>
      <c r="B20" s="398"/>
      <c r="C20" s="398"/>
      <c r="D20" s="398"/>
      <c r="E20" s="398"/>
      <c r="F20" s="398"/>
      <c r="G20" s="398"/>
      <c r="H20" s="398"/>
      <c r="I20" s="398"/>
      <c r="J20" s="398"/>
      <c r="K20" s="398"/>
      <c r="L20" s="398"/>
    </row>
    <row r="21" spans="1:12" x14ac:dyDescent="0.25">
      <c r="A21" s="398"/>
      <c r="B21" s="398"/>
      <c r="C21" s="398"/>
      <c r="D21" s="398"/>
      <c r="E21" s="398"/>
      <c r="F21" s="398"/>
      <c r="G21" s="398"/>
      <c r="H21" s="398"/>
      <c r="I21" s="398"/>
      <c r="J21" s="398"/>
      <c r="K21" s="398"/>
      <c r="L21" s="398"/>
    </row>
    <row r="22" spans="1:12" x14ac:dyDescent="0.25">
      <c r="A22" s="1" t="s">
        <v>31</v>
      </c>
    </row>
    <row r="23" spans="1:12" x14ac:dyDescent="0.25">
      <c r="A23" s="398" t="s">
        <v>596</v>
      </c>
      <c r="B23" s="398"/>
      <c r="C23" s="398"/>
      <c r="D23" s="398"/>
      <c r="E23" s="398"/>
      <c r="F23" s="398"/>
      <c r="G23" s="398"/>
      <c r="H23" s="398"/>
      <c r="I23" s="398"/>
      <c r="J23" s="398"/>
      <c r="K23" s="398"/>
      <c r="L23" s="398"/>
    </row>
    <row r="24" spans="1:12" x14ac:dyDescent="0.25">
      <c r="A24" s="398"/>
      <c r="B24" s="398"/>
      <c r="C24" s="398"/>
      <c r="D24" s="398"/>
      <c r="E24" s="398"/>
      <c r="F24" s="398"/>
      <c r="G24" s="398"/>
      <c r="H24" s="398"/>
      <c r="I24" s="398"/>
      <c r="J24" s="398"/>
      <c r="K24" s="398"/>
      <c r="L24" s="398"/>
    </row>
    <row r="25" spans="1:12" x14ac:dyDescent="0.25">
      <c r="A25" s="398"/>
      <c r="B25" s="398"/>
      <c r="C25" s="398"/>
      <c r="D25" s="398"/>
      <c r="E25" s="398"/>
      <c r="F25" s="398"/>
      <c r="G25" s="398"/>
      <c r="H25" s="398"/>
      <c r="I25" s="398"/>
      <c r="J25" s="398"/>
      <c r="K25" s="398"/>
      <c r="L25" s="398"/>
    </row>
    <row r="27" spans="1:12" x14ac:dyDescent="0.25">
      <c r="B27" s="5" t="s">
        <v>27</v>
      </c>
      <c r="C27" t="s">
        <v>34</v>
      </c>
    </row>
    <row r="28" spans="1:12" x14ac:dyDescent="0.25">
      <c r="B28" s="5" t="s">
        <v>28</v>
      </c>
      <c r="C28" t="s">
        <v>35</v>
      </c>
    </row>
    <row r="29" spans="1:12" x14ac:dyDescent="0.25">
      <c r="B29" s="5" t="s">
        <v>32</v>
      </c>
      <c r="C29" t="s">
        <v>36</v>
      </c>
    </row>
    <row r="30" spans="1:12" x14ac:dyDescent="0.25">
      <c r="B30" s="5" t="s">
        <v>33</v>
      </c>
      <c r="C30" t="s">
        <v>37</v>
      </c>
    </row>
    <row r="32" spans="1:12" x14ac:dyDescent="0.25">
      <c r="A32" s="1" t="s">
        <v>39</v>
      </c>
    </row>
    <row r="33" spans="1:12" x14ac:dyDescent="0.25">
      <c r="A33" s="398" t="s">
        <v>602</v>
      </c>
      <c r="B33" s="398"/>
      <c r="C33" s="398"/>
      <c r="D33" s="398"/>
      <c r="E33" s="398"/>
      <c r="F33" s="398"/>
      <c r="G33" s="398"/>
      <c r="H33" s="398"/>
      <c r="I33" s="398"/>
      <c r="J33" s="398"/>
      <c r="K33" s="398"/>
      <c r="L33" s="398"/>
    </row>
    <row r="34" spans="1:12" x14ac:dyDescent="0.25">
      <c r="A34" s="398"/>
      <c r="B34" s="398"/>
      <c r="C34" s="398"/>
      <c r="D34" s="398"/>
      <c r="E34" s="398"/>
      <c r="F34" s="398"/>
      <c r="G34" s="398"/>
      <c r="H34" s="398"/>
      <c r="I34" s="398"/>
      <c r="J34" s="398"/>
      <c r="K34" s="398"/>
      <c r="L34" s="398"/>
    </row>
    <row r="35" spans="1:12" x14ac:dyDescent="0.25">
      <c r="A35" s="398"/>
      <c r="B35" s="398"/>
      <c r="C35" s="398"/>
      <c r="D35" s="398"/>
      <c r="E35" s="398"/>
      <c r="F35" s="398"/>
      <c r="G35" s="398"/>
      <c r="H35" s="398"/>
      <c r="I35" s="398"/>
      <c r="J35" s="398"/>
      <c r="K35" s="398"/>
      <c r="L35" s="398"/>
    </row>
    <row r="36" spans="1:12" x14ac:dyDescent="0.25">
      <c r="A36" s="398"/>
      <c r="B36" s="398"/>
      <c r="C36" s="398"/>
      <c r="D36" s="398"/>
      <c r="E36" s="398"/>
      <c r="F36" s="398"/>
      <c r="G36" s="398"/>
      <c r="H36" s="398"/>
      <c r="I36" s="398"/>
      <c r="J36" s="398"/>
      <c r="K36" s="398"/>
      <c r="L36" s="398"/>
    </row>
    <row r="37" spans="1:12" x14ac:dyDescent="0.25">
      <c r="A37" s="398"/>
      <c r="B37" s="398"/>
      <c r="C37" s="398"/>
      <c r="D37" s="398"/>
      <c r="E37" s="398"/>
      <c r="F37" s="398"/>
      <c r="G37" s="398"/>
      <c r="H37" s="398"/>
      <c r="I37" s="398"/>
      <c r="J37" s="398"/>
      <c r="K37" s="398"/>
      <c r="L37" s="398"/>
    </row>
    <row r="38" spans="1:12" x14ac:dyDescent="0.25">
      <c r="A38" s="398"/>
      <c r="B38" s="398"/>
      <c r="C38" s="398"/>
      <c r="D38" s="398"/>
      <c r="E38" s="398"/>
      <c r="F38" s="398"/>
      <c r="G38" s="398"/>
      <c r="H38" s="398"/>
      <c r="I38" s="398"/>
      <c r="J38" s="398"/>
      <c r="K38" s="398"/>
      <c r="L38" s="398"/>
    </row>
    <row r="40" spans="1:12" x14ac:dyDescent="0.25">
      <c r="A40" s="1" t="s">
        <v>40</v>
      </c>
    </row>
    <row r="41" spans="1:12" x14ac:dyDescent="0.25">
      <c r="A41" t="s">
        <v>63</v>
      </c>
    </row>
    <row r="43" spans="1:12" x14ac:dyDescent="0.25">
      <c r="B43" s="5" t="s">
        <v>27</v>
      </c>
      <c r="C43" s="398" t="s">
        <v>64</v>
      </c>
      <c r="D43" s="398"/>
      <c r="E43" s="398"/>
      <c r="F43" s="398"/>
      <c r="G43" s="398"/>
      <c r="H43" s="398"/>
      <c r="I43" s="398"/>
      <c r="J43" s="398"/>
      <c r="K43" s="398"/>
      <c r="L43" s="398"/>
    </row>
    <row r="44" spans="1:12" x14ac:dyDescent="0.25">
      <c r="B44" s="5"/>
      <c r="C44" s="398"/>
      <c r="D44" s="398"/>
      <c r="E44" s="398"/>
      <c r="F44" s="398"/>
      <c r="G44" s="398"/>
      <c r="H44" s="398"/>
      <c r="I44" s="398"/>
      <c r="J44" s="398"/>
      <c r="K44" s="398"/>
      <c r="L44" s="398"/>
    </row>
    <row r="45" spans="1:12" x14ac:dyDescent="0.25">
      <c r="B45" s="5"/>
    </row>
    <row r="46" spans="1:12" x14ac:dyDescent="0.25">
      <c r="B46" s="5" t="s">
        <v>28</v>
      </c>
      <c r="C46" t="s">
        <v>65</v>
      </c>
    </row>
    <row r="47" spans="1:12" x14ac:dyDescent="0.25">
      <c r="B47" s="5"/>
    </row>
    <row r="48" spans="1:12" x14ac:dyDescent="0.25">
      <c r="B48" s="5" t="s">
        <v>32</v>
      </c>
      <c r="C48" s="398" t="s">
        <v>603</v>
      </c>
      <c r="D48" s="398"/>
      <c r="E48" s="398"/>
      <c r="F48" s="398"/>
      <c r="G48" s="398"/>
      <c r="H48" s="398"/>
      <c r="I48" s="398"/>
      <c r="J48" s="398"/>
      <c r="K48" s="398"/>
      <c r="L48" s="398"/>
    </row>
    <row r="49" spans="2:12" x14ac:dyDescent="0.25">
      <c r="C49" s="398"/>
      <c r="D49" s="398"/>
      <c r="E49" s="398"/>
      <c r="F49" s="398"/>
      <c r="G49" s="398"/>
      <c r="H49" s="398"/>
      <c r="I49" s="398"/>
      <c r="J49" s="398"/>
      <c r="K49" s="398"/>
      <c r="L49" s="398"/>
    </row>
    <row r="51" spans="2:12" x14ac:dyDescent="0.25">
      <c r="B51" s="5" t="s">
        <v>33</v>
      </c>
      <c r="C51" t="s">
        <v>66</v>
      </c>
    </row>
    <row r="53" spans="2:12" x14ac:dyDescent="0.25">
      <c r="B53" s="5" t="s">
        <v>67</v>
      </c>
      <c r="C53" t="s">
        <v>604</v>
      </c>
    </row>
    <row r="55" spans="2:12" x14ac:dyDescent="0.25">
      <c r="B55" s="5" t="s">
        <v>68</v>
      </c>
      <c r="C55" s="398" t="s">
        <v>92</v>
      </c>
      <c r="D55" s="398"/>
      <c r="E55" s="398"/>
      <c r="F55" s="398"/>
      <c r="G55" s="398"/>
      <c r="H55" s="398"/>
      <c r="I55" s="398"/>
      <c r="J55" s="398"/>
      <c r="K55" s="398"/>
      <c r="L55" s="398"/>
    </row>
    <row r="56" spans="2:12" x14ac:dyDescent="0.25">
      <c r="C56" s="398"/>
      <c r="D56" s="398"/>
      <c r="E56" s="398"/>
      <c r="F56" s="398"/>
      <c r="G56" s="398"/>
      <c r="H56" s="398"/>
      <c r="I56" s="398"/>
      <c r="J56" s="398"/>
      <c r="K56" s="398"/>
      <c r="L56" s="398"/>
    </row>
    <row r="58" spans="2:12" x14ac:dyDescent="0.25">
      <c r="B58" s="5" t="s">
        <v>69</v>
      </c>
      <c r="C58" t="s">
        <v>70</v>
      </c>
    </row>
    <row r="60" spans="2:12" x14ac:dyDescent="0.25">
      <c r="B60" s="5" t="s">
        <v>71</v>
      </c>
      <c r="C60" s="398" t="s">
        <v>605</v>
      </c>
      <c r="D60" s="398"/>
      <c r="E60" s="398"/>
      <c r="F60" s="398"/>
      <c r="G60" s="398"/>
      <c r="H60" s="398"/>
      <c r="I60" s="398"/>
      <c r="J60" s="398"/>
      <c r="K60" s="398"/>
      <c r="L60" s="398"/>
    </row>
    <row r="61" spans="2:12" x14ac:dyDescent="0.25">
      <c r="C61" s="398"/>
      <c r="D61" s="398"/>
      <c r="E61" s="398"/>
      <c r="F61" s="398"/>
      <c r="G61" s="398"/>
      <c r="H61" s="398"/>
      <c r="I61" s="398"/>
      <c r="J61" s="398"/>
      <c r="K61" s="398"/>
      <c r="L61" s="398"/>
    </row>
    <row r="63" spans="2:12" x14ac:dyDescent="0.25">
      <c r="B63" s="5" t="s">
        <v>72</v>
      </c>
      <c r="C63" t="s">
        <v>73</v>
      </c>
    </row>
    <row r="65" spans="1:12" x14ac:dyDescent="0.25">
      <c r="A65" s="12" t="s">
        <v>607</v>
      </c>
    </row>
    <row r="66" spans="1:12" x14ac:dyDescent="0.25">
      <c r="A66" s="25" t="s">
        <v>606</v>
      </c>
    </row>
    <row r="67" spans="1:12" x14ac:dyDescent="0.25">
      <c r="A67" s="12"/>
    </row>
    <row r="68" spans="1:12" x14ac:dyDescent="0.25">
      <c r="A68" s="12"/>
      <c r="C68" s="29" t="s">
        <v>13</v>
      </c>
      <c r="D68" s="29" t="s">
        <v>245</v>
      </c>
      <c r="E68" s="29" t="s">
        <v>246</v>
      </c>
      <c r="F68" s="29"/>
    </row>
    <row r="69" spans="1:12" x14ac:dyDescent="0.25">
      <c r="A69" s="12"/>
      <c r="B69" s="27" t="s">
        <v>259</v>
      </c>
    </row>
    <row r="70" spans="1:12" x14ac:dyDescent="0.25">
      <c r="A70" s="12"/>
      <c r="C70" s="26" t="s">
        <v>258</v>
      </c>
      <c r="D70" t="s">
        <v>195</v>
      </c>
    </row>
    <row r="71" spans="1:12" x14ac:dyDescent="0.25">
      <c r="A71" s="12"/>
      <c r="C71" s="26" t="s">
        <v>208</v>
      </c>
      <c r="D71" s="12"/>
      <c r="E71" t="s">
        <v>243</v>
      </c>
    </row>
    <row r="72" spans="1:12" x14ac:dyDescent="0.25">
      <c r="A72" s="12"/>
      <c r="C72" s="26" t="s">
        <v>250</v>
      </c>
      <c r="D72" s="12"/>
      <c r="E72" t="s">
        <v>244</v>
      </c>
    </row>
    <row r="73" spans="1:12" x14ac:dyDescent="0.25">
      <c r="A73" s="12"/>
      <c r="C73" s="26" t="s">
        <v>251</v>
      </c>
      <c r="E73" t="s">
        <v>247</v>
      </c>
    </row>
    <row r="74" spans="1:12" x14ac:dyDescent="0.25">
      <c r="A74" s="12"/>
      <c r="C74" s="26" t="s">
        <v>252</v>
      </c>
      <c r="D74" t="s">
        <v>196</v>
      </c>
    </row>
    <row r="75" spans="1:12" x14ac:dyDescent="0.25">
      <c r="A75" s="12"/>
      <c r="C75" s="26" t="s">
        <v>253</v>
      </c>
      <c r="D75" t="s">
        <v>197</v>
      </c>
    </row>
    <row r="76" spans="1:12" x14ac:dyDescent="0.25">
      <c r="A76" s="12"/>
      <c r="C76" s="26" t="s">
        <v>254</v>
      </c>
      <c r="D76" t="s">
        <v>256</v>
      </c>
    </row>
    <row r="77" spans="1:12" x14ac:dyDescent="0.25">
      <c r="A77" s="12"/>
      <c r="B77" s="27" t="s">
        <v>260</v>
      </c>
      <c r="C77" s="26"/>
    </row>
    <row r="78" spans="1:12" x14ac:dyDescent="0.25">
      <c r="A78" s="12"/>
      <c r="C78" s="26" t="s">
        <v>255</v>
      </c>
      <c r="D78" t="s">
        <v>257</v>
      </c>
    </row>
    <row r="79" spans="1:12" x14ac:dyDescent="0.25">
      <c r="A79" s="12"/>
    </row>
    <row r="80" spans="1:12" x14ac:dyDescent="0.25">
      <c r="A80" s="415" t="s">
        <v>488</v>
      </c>
      <c r="B80" s="415"/>
      <c r="C80" s="415"/>
      <c r="D80" s="415"/>
      <c r="E80" s="415"/>
      <c r="F80" s="415"/>
      <c r="G80" s="415"/>
      <c r="H80" s="415"/>
      <c r="I80" s="415"/>
      <c r="J80" s="415"/>
      <c r="K80" s="415"/>
      <c r="L80" s="415"/>
    </row>
    <row r="81" spans="1:12" x14ac:dyDescent="0.25">
      <c r="A81" s="415"/>
      <c r="B81" s="415"/>
      <c r="C81" s="415"/>
      <c r="D81" s="415"/>
      <c r="E81" s="415"/>
      <c r="F81" s="415"/>
      <c r="G81" s="415"/>
      <c r="H81" s="415"/>
      <c r="I81" s="415"/>
      <c r="J81" s="415"/>
      <c r="K81" s="415"/>
      <c r="L81" s="415"/>
    </row>
    <row r="82" spans="1:12" x14ac:dyDescent="0.25">
      <c r="A82" s="415"/>
      <c r="B82" s="415"/>
      <c r="C82" s="415"/>
      <c r="D82" s="415"/>
      <c r="E82" s="415"/>
      <c r="F82" s="415"/>
      <c r="G82" s="415"/>
      <c r="H82" s="415"/>
      <c r="I82" s="415"/>
      <c r="J82" s="415"/>
      <c r="K82" s="415"/>
      <c r="L82" s="415"/>
    </row>
    <row r="83" spans="1:12" x14ac:dyDescent="0.25">
      <c r="A83" s="415"/>
      <c r="B83" s="415"/>
      <c r="C83" s="415"/>
      <c r="D83" s="415"/>
      <c r="E83" s="415"/>
      <c r="F83" s="415"/>
      <c r="G83" s="415"/>
      <c r="H83" s="415"/>
      <c r="I83" s="415"/>
      <c r="J83" s="415"/>
      <c r="K83" s="415"/>
      <c r="L83" s="415"/>
    </row>
    <row r="84" spans="1:12" x14ac:dyDescent="0.25">
      <c r="A84" s="415"/>
      <c r="B84" s="415"/>
      <c r="C84" s="415"/>
      <c r="D84" s="415"/>
      <c r="E84" s="415"/>
      <c r="F84" s="415"/>
      <c r="G84" s="415"/>
      <c r="H84" s="415"/>
      <c r="I84" s="415"/>
      <c r="J84" s="415"/>
      <c r="K84" s="415"/>
      <c r="L84" s="415"/>
    </row>
    <row r="85" spans="1:12" x14ac:dyDescent="0.25">
      <c r="A85" s="415"/>
      <c r="B85" s="415"/>
      <c r="C85" s="415"/>
      <c r="D85" s="415"/>
      <c r="E85" s="415"/>
      <c r="F85" s="415"/>
      <c r="G85" s="415"/>
      <c r="H85" s="415"/>
      <c r="I85" s="415"/>
      <c r="J85" s="415"/>
      <c r="K85" s="415"/>
      <c r="L85" s="415"/>
    </row>
    <row r="86" spans="1:12" x14ac:dyDescent="0.25">
      <c r="A86" s="415"/>
      <c r="B86" s="415"/>
      <c r="C86" s="415"/>
      <c r="D86" s="415"/>
      <c r="E86" s="415"/>
      <c r="F86" s="415"/>
      <c r="G86" s="415"/>
      <c r="H86" s="415"/>
      <c r="I86" s="415"/>
      <c r="J86" s="415"/>
      <c r="K86" s="415"/>
      <c r="L86" s="415"/>
    </row>
    <row r="87" spans="1:12" x14ac:dyDescent="0.25">
      <c r="A87" s="12"/>
    </row>
    <row r="88" spans="1:12" x14ac:dyDescent="0.25">
      <c r="A88" s="415" t="s">
        <v>489</v>
      </c>
      <c r="B88" s="415"/>
      <c r="C88" s="415"/>
      <c r="D88" s="415"/>
      <c r="E88" s="415"/>
      <c r="F88" s="415"/>
      <c r="G88" s="415"/>
      <c r="H88" s="415"/>
      <c r="I88" s="415"/>
      <c r="J88" s="415"/>
      <c r="K88" s="415"/>
      <c r="L88" s="415"/>
    </row>
    <row r="89" spans="1:12" x14ac:dyDescent="0.25">
      <c r="A89" s="415"/>
      <c r="B89" s="415"/>
      <c r="C89" s="415"/>
      <c r="D89" s="415"/>
      <c r="E89" s="415"/>
      <c r="F89" s="415"/>
      <c r="G89" s="415"/>
      <c r="H89" s="415"/>
      <c r="I89" s="415"/>
      <c r="J89" s="415"/>
      <c r="K89" s="415"/>
      <c r="L89" s="415"/>
    </row>
    <row r="90" spans="1:12" x14ac:dyDescent="0.25">
      <c r="A90" s="415"/>
      <c r="B90" s="415"/>
      <c r="C90" s="415"/>
      <c r="D90" s="415"/>
      <c r="E90" s="415"/>
      <c r="F90" s="415"/>
      <c r="G90" s="415"/>
      <c r="H90" s="415"/>
      <c r="I90" s="415"/>
      <c r="J90" s="415"/>
      <c r="K90" s="415"/>
      <c r="L90" s="415"/>
    </row>
    <row r="91" spans="1:12" x14ac:dyDescent="0.25">
      <c r="A91" s="12"/>
    </row>
    <row r="92" spans="1:12" x14ac:dyDescent="0.25">
      <c r="A92" s="25" t="s">
        <v>249</v>
      </c>
    </row>
    <row r="93" spans="1:12" x14ac:dyDescent="0.25">
      <c r="A93" s="12"/>
    </row>
    <row r="95" spans="1:12" x14ac:dyDescent="0.25">
      <c r="A95" s="412" t="s">
        <v>582</v>
      </c>
      <c r="B95" s="412"/>
      <c r="C95" s="412"/>
      <c r="D95" s="412"/>
      <c r="E95" s="412"/>
      <c r="F95" s="412"/>
      <c r="G95" s="412"/>
      <c r="H95" s="412"/>
      <c r="I95" s="412"/>
      <c r="J95" s="412"/>
      <c r="K95" s="412"/>
      <c r="L95" s="412"/>
    </row>
    <row r="96" spans="1:12" x14ac:dyDescent="0.25">
      <c r="A96" s="412"/>
      <c r="B96" s="412"/>
      <c r="C96" s="412"/>
      <c r="D96" s="412"/>
      <c r="E96" s="412"/>
      <c r="F96" s="412"/>
      <c r="G96" s="412"/>
      <c r="H96" s="412"/>
      <c r="I96" s="412"/>
      <c r="J96" s="412"/>
      <c r="K96" s="412"/>
      <c r="L96" s="412"/>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413" t="s">
        <v>248</v>
      </c>
      <c r="B114" s="413"/>
      <c r="C114" s="413"/>
      <c r="D114" s="413"/>
      <c r="E114" s="413"/>
      <c r="F114" s="413"/>
      <c r="G114" s="413"/>
      <c r="H114" s="413"/>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DD8947-F5DB-4045-AB7A-8EA0448E46A8}">
  <ds:schemaRefs>
    <ds:schemaRef ds:uri="http://schemas.microsoft.com/office/2006/documentManagement/types"/>
    <ds:schemaRef ds:uri="926f9e61-4822-4386-b1b0-37b8f0e65b07"/>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723e90ec-80d3-4e8b-8161-fa8c0a8db5d1"/>
    <ds:schemaRef ds:uri="http://www.w3.org/XML/1998/namespace"/>
    <ds:schemaRef ds:uri="http://purl.org/dc/dcmitype/"/>
  </ds:schemaRefs>
</ds:datastoreItem>
</file>

<file path=customXml/itemProps2.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3.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Stephen Fader</cp:lastModifiedBy>
  <dcterms:created xsi:type="dcterms:W3CDTF">2020-05-08T16:15:00Z</dcterms:created>
  <dcterms:modified xsi:type="dcterms:W3CDTF">2024-12-12T20:14:31Z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