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I:\ET-MC\GA 2136\MHPAEA\2024\Report Submissions\SHBP\Anthem\Copies to DCH\"/>
    </mc:Choice>
  </mc:AlternateContent>
  <bookViews>
    <workbookView xWindow="-105" yWindow="-105" windowWidth="23250" windowHeight="12450" tabRatio="9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38" r:id="rId10"/>
    <sheet name="Rpt - AL ADL" sheetId="8" r:id="rId11"/>
    <sheet name="Rpt - IP FR" sheetId="31" r:id="rId12"/>
    <sheet name="Rpt - OP FR Office Visits" sheetId="32" r:id="rId13"/>
    <sheet name="Rpt - OP FR Other" sheetId="36" r:id="rId14"/>
    <sheet name="Rpt - EC FR" sheetId="33" r:id="rId15"/>
    <sheet name="Rpt Rx FR" sheetId="34" r:id="rId16"/>
    <sheet name="Rpt - IP QTL" sheetId="26" r:id="rId17"/>
    <sheet name="Rpt - OP QTL" sheetId="27" r:id="rId18"/>
    <sheet name="Rpt - EC QTL" sheetId="28" r:id="rId19"/>
    <sheet name="Rpt - Rx QTL" sheetId="35" r:id="rId20"/>
    <sheet name="Rpt - NQTL 1a" sheetId="41" r:id="rId21"/>
    <sheet name="Rpt - NQTL 1b" sheetId="42" r:id="rId22"/>
    <sheet name="Rpt - NQTL 1c" sheetId="43" r:id="rId23"/>
    <sheet name="Rpt - NQTL 2" sheetId="44" r:id="rId24"/>
    <sheet name="Rpt - NQTL 3" sheetId="45" r:id="rId25"/>
    <sheet name="Rpt - NQTL 4" sheetId="46" r:id="rId26"/>
    <sheet name="Rpt - NQTL 5" sheetId="47" r:id="rId27"/>
    <sheet name="Rpt - Claims" sheetId="39" r:id="rId28"/>
    <sheet name="Rpt - Provider Education" sheetId="49" r:id="rId29"/>
    <sheet name="Certification Stmt" sheetId="20" r:id="rId30"/>
  </sheets>
  <externalReferences>
    <externalReference r:id="rId31"/>
    <externalReference r:id="rId32"/>
  </externalReferences>
  <calcPr calcId="191029"/>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9" l="1"/>
  <c r="B6" i="47"/>
  <c r="B5" i="47"/>
  <c r="A1" i="47"/>
  <c r="B6" i="46"/>
  <c r="B5" i="46"/>
  <c r="A1" i="46"/>
  <c r="E12" i="45"/>
  <c r="B6" i="45"/>
  <c r="B5" i="45"/>
  <c r="A1" i="45"/>
  <c r="E11" i="44"/>
  <c r="B6" i="44"/>
  <c r="B5" i="44"/>
  <c r="A1" i="44"/>
  <c r="B6" i="43"/>
  <c r="B5" i="43"/>
  <c r="A1" i="43"/>
  <c r="B6" i="42"/>
  <c r="B5" i="42"/>
  <c r="A1" i="42"/>
  <c r="B6" i="41"/>
  <c r="B5" i="41"/>
  <c r="A1" i="41"/>
  <c r="B6" i="39"/>
  <c r="B5" i="39"/>
  <c r="A1" i="39" l="1"/>
  <c r="A1" i="38"/>
  <c r="G17" i="34" l="1"/>
  <c r="G17" i="33"/>
  <c r="G17" i="36"/>
  <c r="G17" i="31"/>
  <c r="G17" i="32"/>
  <c r="D6" i="20" l="1"/>
  <c r="C6" i="31" l="1"/>
  <c r="C6" i="32"/>
  <c r="C6" i="36"/>
  <c r="C6" i="33"/>
  <c r="C6" i="34"/>
  <c r="C6" i="26"/>
  <c r="C6" i="27"/>
  <c r="C6" i="28"/>
  <c r="C6" i="35"/>
  <c r="C6" i="8"/>
  <c r="A1" i="34" l="1"/>
  <c r="A1" i="33" l="1"/>
  <c r="H119" i="33"/>
  <c r="H121" i="33" s="1"/>
  <c r="G119" i="33"/>
  <c r="G121" i="33" s="1"/>
  <c r="F119" i="33"/>
  <c r="F121" i="33" s="1"/>
  <c r="E119" i="33"/>
  <c r="E121" i="33" s="1"/>
  <c r="D119" i="33"/>
  <c r="D121" i="33" s="1"/>
  <c r="H98" i="33"/>
  <c r="H100" i="33" s="1"/>
  <c r="G98" i="33"/>
  <c r="G100" i="33" s="1"/>
  <c r="G101" i="33" s="1"/>
  <c r="G102" i="33" s="1"/>
  <c r="G103" i="33" s="1"/>
  <c r="C180" i="33" s="1"/>
  <c r="F98" i="33"/>
  <c r="F100" i="33" s="1"/>
  <c r="E98" i="33"/>
  <c r="E100" i="33" s="1"/>
  <c r="D98" i="33"/>
  <c r="D100" i="33" s="1"/>
  <c r="H77" i="33"/>
  <c r="H79" i="33" s="1"/>
  <c r="G77" i="33"/>
  <c r="G79" i="33" s="1"/>
  <c r="F77" i="33"/>
  <c r="F79" i="33" s="1"/>
  <c r="E77" i="33"/>
  <c r="E79" i="33" s="1"/>
  <c r="D77" i="33"/>
  <c r="D79" i="33" s="1"/>
  <c r="G80" i="33" l="1"/>
  <c r="G81" i="33" s="1"/>
  <c r="G82" i="33" s="1"/>
  <c r="C172" i="33" s="1"/>
  <c r="F101" i="33"/>
  <c r="F102" i="33" s="1"/>
  <c r="F103" i="33" s="1"/>
  <c r="E80" i="33"/>
  <c r="E81" i="33" s="1"/>
  <c r="E82" i="33" s="1"/>
  <c r="F122" i="33"/>
  <c r="F123" i="33" s="1"/>
  <c r="F124" i="33" s="1"/>
  <c r="H80" i="33"/>
  <c r="H81" i="33" s="1"/>
  <c r="H82" i="33" s="1"/>
  <c r="H101" i="33"/>
  <c r="H102" i="33" s="1"/>
  <c r="H103" i="33" s="1"/>
  <c r="F80" i="33"/>
  <c r="F81" i="33" s="1"/>
  <c r="F82" i="33" s="1"/>
  <c r="E101" i="33"/>
  <c r="E102" i="33" s="1"/>
  <c r="E103" i="33" s="1"/>
  <c r="G122" i="33"/>
  <c r="G123" i="33" s="1"/>
  <c r="G124" i="33" s="1"/>
  <c r="C188" i="33" s="1"/>
  <c r="H122" i="33"/>
  <c r="H123" i="33" s="1"/>
  <c r="H124" i="33" s="1"/>
  <c r="E122" i="33"/>
  <c r="E123" i="33" s="1"/>
  <c r="E124" i="33" s="1"/>
  <c r="A1" i="36" l="1"/>
  <c r="A1" i="32"/>
  <c r="A1" i="31"/>
  <c r="A1" i="20" l="1"/>
  <c r="A1" i="35" l="1"/>
  <c r="A1" i="28"/>
  <c r="A1" i="27"/>
  <c r="A1" i="26"/>
  <c r="A1" i="8" l="1"/>
  <c r="A1" i="7"/>
  <c r="A1" i="6"/>
  <c r="A1" i="5"/>
  <c r="A1" i="4"/>
  <c r="A1" i="3"/>
  <c r="A1" i="2"/>
  <c r="E231" i="36" l="1"/>
  <c r="F230" i="36" s="1"/>
  <c r="E226" i="36"/>
  <c r="F225" i="36" s="1"/>
  <c r="E219" i="36"/>
  <c r="F217" i="36" s="1"/>
  <c r="E208" i="36"/>
  <c r="F207" i="36" s="1"/>
  <c r="E200" i="36"/>
  <c r="F198" i="36" s="1"/>
  <c r="E193" i="36"/>
  <c r="F192" i="36" s="1"/>
  <c r="E184" i="36"/>
  <c r="F183" i="36" s="1"/>
  <c r="H151" i="36"/>
  <c r="H153" i="36" s="1"/>
  <c r="G151" i="36"/>
  <c r="G153" i="36" s="1"/>
  <c r="F151" i="36"/>
  <c r="F153" i="36" s="1"/>
  <c r="E151" i="36"/>
  <c r="E153" i="36" s="1"/>
  <c r="D151" i="36"/>
  <c r="D153" i="36" s="1"/>
  <c r="H130" i="36"/>
  <c r="H132" i="36" s="1"/>
  <c r="G130" i="36"/>
  <c r="G132" i="36" s="1"/>
  <c r="F130" i="36"/>
  <c r="F132" i="36" s="1"/>
  <c r="E130" i="36"/>
  <c r="E132" i="36" s="1"/>
  <c r="D130" i="36"/>
  <c r="D132" i="36" s="1"/>
  <c r="H109" i="36"/>
  <c r="H111" i="36" s="1"/>
  <c r="G109" i="36"/>
  <c r="G111" i="36" s="1"/>
  <c r="F109" i="36"/>
  <c r="F111" i="36" s="1"/>
  <c r="E109" i="36"/>
  <c r="E111" i="36" s="1"/>
  <c r="D109" i="36"/>
  <c r="D111" i="36" s="1"/>
  <c r="H88" i="36"/>
  <c r="H90" i="36" s="1"/>
  <c r="G88" i="36"/>
  <c r="G90" i="36" s="1"/>
  <c r="F88" i="36"/>
  <c r="F90" i="36" s="1"/>
  <c r="E88" i="36"/>
  <c r="E90" i="36" s="1"/>
  <c r="D88" i="36"/>
  <c r="D90" i="36" s="1"/>
  <c r="G20" i="36"/>
  <c r="G15" i="36"/>
  <c r="G13" i="36"/>
  <c r="G11" i="36"/>
  <c r="C5" i="36"/>
  <c r="F206" i="36" l="1"/>
  <c r="F214" i="36"/>
  <c r="F215" i="36"/>
  <c r="F216" i="36"/>
  <c r="F178" i="36"/>
  <c r="F190" i="36"/>
  <c r="F191" i="36"/>
  <c r="F211" i="36"/>
  <c r="F187" i="36"/>
  <c r="F223" i="36"/>
  <c r="F203" i="36"/>
  <c r="F205" i="36"/>
  <c r="E112" i="36"/>
  <c r="E113" i="36" s="1"/>
  <c r="E114" i="36" s="1"/>
  <c r="G91" i="36"/>
  <c r="G92" i="36" s="1"/>
  <c r="C196" i="36" s="1"/>
  <c r="E91" i="36"/>
  <c r="E92" i="36" s="1"/>
  <c r="E93" i="36" s="1"/>
  <c r="F181" i="36"/>
  <c r="F189" i="36"/>
  <c r="F196" i="36"/>
  <c r="F204" i="36"/>
  <c r="F218" i="36"/>
  <c r="F224" i="36"/>
  <c r="F133" i="36"/>
  <c r="F134" i="36" s="1"/>
  <c r="F135" i="36" s="1"/>
  <c r="F182" i="36"/>
  <c r="F199" i="36"/>
  <c r="F222" i="36"/>
  <c r="F229" i="36"/>
  <c r="F180" i="36"/>
  <c r="H154" i="36"/>
  <c r="H155" i="36" s="1"/>
  <c r="H156" i="36" s="1"/>
  <c r="E154" i="36"/>
  <c r="E155" i="36" s="1"/>
  <c r="E156" i="36" s="1"/>
  <c r="F154" i="36"/>
  <c r="F155" i="36" s="1"/>
  <c r="F156" i="36" s="1"/>
  <c r="G154" i="36"/>
  <c r="G155" i="36" s="1"/>
  <c r="G156" i="36" s="1"/>
  <c r="E133" i="36"/>
  <c r="E134" i="36" s="1"/>
  <c r="E135" i="36" s="1"/>
  <c r="G112" i="36"/>
  <c r="G113" i="36" s="1"/>
  <c r="C203" i="36" s="1"/>
  <c r="H112" i="36"/>
  <c r="H113" i="36" s="1"/>
  <c r="H114" i="36" s="1"/>
  <c r="F112" i="36"/>
  <c r="F113" i="36" s="1"/>
  <c r="F114" i="36" s="1"/>
  <c r="H91" i="36"/>
  <c r="H92" i="36" s="1"/>
  <c r="G133" i="36"/>
  <c r="G134" i="36" s="1"/>
  <c r="F91" i="36"/>
  <c r="F92" i="36" s="1"/>
  <c r="H133" i="36"/>
  <c r="H134" i="36" s="1"/>
  <c r="H135" i="36" s="1"/>
  <c r="F179" i="36"/>
  <c r="F188" i="36"/>
  <c r="F197" i="36"/>
  <c r="F212" i="36"/>
  <c r="G114" i="36" l="1"/>
  <c r="G93" i="36"/>
  <c r="C178" i="36"/>
  <c r="C222" i="36"/>
  <c r="C211" i="36"/>
  <c r="G135" i="36"/>
  <c r="F93" i="36"/>
  <c r="C187" i="36"/>
  <c r="C229" i="36"/>
  <c r="H93" i="36"/>
  <c r="H125" i="32" l="1"/>
  <c r="H127" i="32" s="1"/>
  <c r="G125" i="32"/>
  <c r="G127" i="32" s="1"/>
  <c r="F125" i="32"/>
  <c r="F127" i="32" s="1"/>
  <c r="E125" i="32"/>
  <c r="E127" i="32" s="1"/>
  <c r="D125" i="32"/>
  <c r="D127" i="32" s="1"/>
  <c r="H104" i="32"/>
  <c r="H106" i="32" s="1"/>
  <c r="G104" i="32"/>
  <c r="G106" i="32" s="1"/>
  <c r="F104" i="32"/>
  <c r="F106" i="32" s="1"/>
  <c r="E104" i="32"/>
  <c r="E106" i="32" s="1"/>
  <c r="D104" i="32"/>
  <c r="D106" i="32" s="1"/>
  <c r="H83" i="32"/>
  <c r="H85" i="32" s="1"/>
  <c r="G83" i="32"/>
  <c r="G85" i="32" s="1"/>
  <c r="F83" i="32"/>
  <c r="F85" i="32" s="1"/>
  <c r="E83" i="32"/>
  <c r="E85" i="32" s="1"/>
  <c r="D83" i="32"/>
  <c r="D85" i="32" s="1"/>
  <c r="H121" i="31"/>
  <c r="H123" i="31" s="1"/>
  <c r="G121" i="31"/>
  <c r="G123" i="31" s="1"/>
  <c r="F121" i="31"/>
  <c r="F123" i="31" s="1"/>
  <c r="E121" i="31"/>
  <c r="E123" i="31" s="1"/>
  <c r="D121" i="31"/>
  <c r="D123" i="31" s="1"/>
  <c r="H100" i="31"/>
  <c r="H102" i="31" s="1"/>
  <c r="G100" i="31"/>
  <c r="G102" i="31" s="1"/>
  <c r="F100" i="31"/>
  <c r="F102" i="31" s="1"/>
  <c r="E100" i="31"/>
  <c r="E102" i="31" s="1"/>
  <c r="D100" i="31"/>
  <c r="D102" i="31" s="1"/>
  <c r="H79" i="31"/>
  <c r="H81" i="31" s="1"/>
  <c r="G79" i="31"/>
  <c r="G81" i="31" s="1"/>
  <c r="F79" i="31"/>
  <c r="F81" i="31" s="1"/>
  <c r="E79" i="31"/>
  <c r="E81" i="31" s="1"/>
  <c r="D79" i="31"/>
  <c r="D81" i="31" s="1"/>
  <c r="E107" i="32" l="1"/>
  <c r="E108" i="32" s="1"/>
  <c r="E109" i="32" s="1"/>
  <c r="F128" i="32"/>
  <c r="F129" i="32" s="1"/>
  <c r="F130" i="32" s="1"/>
  <c r="G86" i="32"/>
  <c r="G87" i="32" s="1"/>
  <c r="E86" i="32"/>
  <c r="E87" i="32" s="1"/>
  <c r="E88" i="32" s="1"/>
  <c r="F107" i="32"/>
  <c r="F108" i="32" s="1"/>
  <c r="F109" i="32" s="1"/>
  <c r="H107" i="32"/>
  <c r="H108" i="32" s="1"/>
  <c r="H109" i="32" s="1"/>
  <c r="G128" i="32"/>
  <c r="G129" i="32" s="1"/>
  <c r="G107" i="32"/>
  <c r="G108" i="32" s="1"/>
  <c r="H128" i="32"/>
  <c r="H129" i="32" s="1"/>
  <c r="H130" i="32" s="1"/>
  <c r="F86" i="32"/>
  <c r="F87" i="32" s="1"/>
  <c r="F88" i="32" s="1"/>
  <c r="E128" i="32"/>
  <c r="E129" i="32" s="1"/>
  <c r="E130" i="32" s="1"/>
  <c r="H86" i="32"/>
  <c r="H87" i="32" s="1"/>
  <c r="H88" i="32" s="1"/>
  <c r="F82" i="31"/>
  <c r="F83" i="31" s="1"/>
  <c r="F84" i="31" s="1"/>
  <c r="H82" i="31"/>
  <c r="H83" i="31" s="1"/>
  <c r="H84" i="31" s="1"/>
  <c r="G82" i="31"/>
  <c r="G83" i="31" s="1"/>
  <c r="G124" i="31"/>
  <c r="G125" i="31" s="1"/>
  <c r="E82" i="31"/>
  <c r="E83" i="31" s="1"/>
  <c r="E84" i="31" s="1"/>
  <c r="E124" i="31"/>
  <c r="E125" i="31" s="1"/>
  <c r="E126" i="31" s="1"/>
  <c r="F124" i="31"/>
  <c r="F125" i="31" s="1"/>
  <c r="F126" i="31" s="1"/>
  <c r="H124" i="31"/>
  <c r="H125" i="31" s="1"/>
  <c r="H126" i="31" s="1"/>
  <c r="F103" i="31"/>
  <c r="F104" i="31" s="1"/>
  <c r="F105" i="31" s="1"/>
  <c r="G103" i="31"/>
  <c r="G104" i="31" s="1"/>
  <c r="H103" i="31"/>
  <c r="H104" i="31" s="1"/>
  <c r="H105" i="31" s="1"/>
  <c r="E103" i="31"/>
  <c r="E104" i="31" s="1"/>
  <c r="E105" i="31" s="1"/>
  <c r="G126" i="31" l="1"/>
  <c r="C187" i="31"/>
  <c r="G109" i="32"/>
  <c r="C186" i="32"/>
  <c r="G105" i="31"/>
  <c r="C180" i="31"/>
  <c r="G84" i="31"/>
  <c r="C173" i="31"/>
  <c r="G130" i="32"/>
  <c r="C196" i="32"/>
  <c r="G88" i="32"/>
  <c r="C177" i="32"/>
  <c r="E108" i="35"/>
  <c r="F107" i="35" s="1"/>
  <c r="E99" i="35"/>
  <c r="F98" i="35" s="1"/>
  <c r="E90" i="35"/>
  <c r="F89" i="35" s="1"/>
  <c r="E80" i="35"/>
  <c r="H50" i="35"/>
  <c r="H52" i="35" s="1"/>
  <c r="G50" i="35"/>
  <c r="G52" i="35" s="1"/>
  <c r="F50" i="35"/>
  <c r="F52" i="35" s="1"/>
  <c r="E50" i="35"/>
  <c r="E52" i="35" s="1"/>
  <c r="D50" i="35"/>
  <c r="D52" i="35" s="1"/>
  <c r="G17" i="35"/>
  <c r="G15" i="35"/>
  <c r="G13" i="35"/>
  <c r="G11" i="35"/>
  <c r="C5" i="35"/>
  <c r="E195" i="34"/>
  <c r="F190" i="34" s="1"/>
  <c r="E186" i="34"/>
  <c r="E177" i="34"/>
  <c r="F172" i="34" s="1"/>
  <c r="H121" i="34"/>
  <c r="G121" i="34"/>
  <c r="D121" i="34"/>
  <c r="H100" i="34"/>
  <c r="G100" i="34"/>
  <c r="D100" i="34"/>
  <c r="H119" i="34"/>
  <c r="G119" i="34"/>
  <c r="F119" i="34"/>
  <c r="F121" i="34" s="1"/>
  <c r="E119" i="34"/>
  <c r="E121" i="34" s="1"/>
  <c r="D119" i="34"/>
  <c r="H98" i="34"/>
  <c r="G98" i="34"/>
  <c r="F98" i="34"/>
  <c r="F100" i="34" s="1"/>
  <c r="E98" i="34"/>
  <c r="E100" i="34" s="1"/>
  <c r="D98" i="34"/>
  <c r="H77" i="34"/>
  <c r="H79" i="34" s="1"/>
  <c r="G77" i="34"/>
  <c r="G79" i="34" s="1"/>
  <c r="F77" i="34"/>
  <c r="F79" i="34" s="1"/>
  <c r="E77" i="34"/>
  <c r="E79" i="34" s="1"/>
  <c r="D77" i="34"/>
  <c r="D79" i="34" s="1"/>
  <c r="E200" i="34"/>
  <c r="F199" i="34" s="1"/>
  <c r="E168" i="34"/>
  <c r="E161" i="34"/>
  <c r="F160" i="34" s="1"/>
  <c r="E152" i="34"/>
  <c r="F151" i="34" s="1"/>
  <c r="H56" i="34"/>
  <c r="H58" i="34" s="1"/>
  <c r="G56" i="34"/>
  <c r="G58" i="34" s="1"/>
  <c r="F56" i="34"/>
  <c r="F58" i="34" s="1"/>
  <c r="E56" i="34"/>
  <c r="E58" i="34" s="1"/>
  <c r="D56" i="34"/>
  <c r="D58" i="34" s="1"/>
  <c r="G20" i="34"/>
  <c r="G15" i="34"/>
  <c r="G13" i="34"/>
  <c r="G11" i="34"/>
  <c r="C5" i="34"/>
  <c r="E193" i="33"/>
  <c r="E185" i="33"/>
  <c r="E177" i="33"/>
  <c r="E198" i="33"/>
  <c r="E169" i="33"/>
  <c r="E161" i="33"/>
  <c r="F160" i="33" s="1"/>
  <c r="E152" i="33"/>
  <c r="F151" i="33" s="1"/>
  <c r="H56" i="33"/>
  <c r="H58" i="33" s="1"/>
  <c r="G56" i="33"/>
  <c r="G58" i="33" s="1"/>
  <c r="F56" i="33"/>
  <c r="F58" i="33" s="1"/>
  <c r="E56" i="33"/>
  <c r="E58" i="33" s="1"/>
  <c r="D56" i="33"/>
  <c r="D58" i="33" s="1"/>
  <c r="G20" i="33"/>
  <c r="G15" i="33"/>
  <c r="G13" i="33"/>
  <c r="G11" i="33"/>
  <c r="C5" i="33"/>
  <c r="E202" i="32"/>
  <c r="E193" i="32"/>
  <c r="E183" i="32"/>
  <c r="E207" i="32"/>
  <c r="E174" i="32"/>
  <c r="E167" i="32"/>
  <c r="F165" i="32" s="1"/>
  <c r="E158" i="32"/>
  <c r="F155" i="32" s="1"/>
  <c r="H62" i="32"/>
  <c r="H64" i="32" s="1"/>
  <c r="G62" i="32"/>
  <c r="G64" i="32" s="1"/>
  <c r="F62" i="32"/>
  <c r="F64" i="32" s="1"/>
  <c r="E62" i="32"/>
  <c r="E64" i="32" s="1"/>
  <c r="D62" i="32"/>
  <c r="D64" i="32" s="1"/>
  <c r="G20" i="32"/>
  <c r="G15" i="32"/>
  <c r="G13" i="32"/>
  <c r="G11" i="32"/>
  <c r="C5" i="32"/>
  <c r="E192" i="31"/>
  <c r="E184" i="31"/>
  <c r="E177" i="31"/>
  <c r="F76" i="35" l="1"/>
  <c r="F75" i="35"/>
  <c r="F74" i="35"/>
  <c r="F196" i="32"/>
  <c r="F198" i="32"/>
  <c r="F199" i="32"/>
  <c r="F187" i="32"/>
  <c r="F190" i="32"/>
  <c r="F191" i="32"/>
  <c r="F189" i="32"/>
  <c r="F180" i="32"/>
  <c r="F181" i="32"/>
  <c r="F79" i="35"/>
  <c r="F183" i="34"/>
  <c r="F186" i="32"/>
  <c r="F180" i="34"/>
  <c r="F193" i="34"/>
  <c r="F191" i="34"/>
  <c r="F194" i="34"/>
  <c r="F176" i="31"/>
  <c r="F189" i="33"/>
  <c r="F180" i="31"/>
  <c r="F178" i="32"/>
  <c r="F179" i="32"/>
  <c r="F177" i="32"/>
  <c r="F167" i="34"/>
  <c r="F185" i="34"/>
  <c r="F182" i="34"/>
  <c r="F172" i="33"/>
  <c r="F181" i="34"/>
  <c r="F173" i="31"/>
  <c r="F188" i="31"/>
  <c r="F187" i="31"/>
  <c r="F172" i="32"/>
  <c r="F170" i="32"/>
  <c r="F173" i="32"/>
  <c r="F171" i="32"/>
  <c r="F197" i="32"/>
  <c r="F181" i="33"/>
  <c r="F181" i="31"/>
  <c r="F184" i="34"/>
  <c r="F189" i="34"/>
  <c r="F192" i="34"/>
  <c r="F182" i="32"/>
  <c r="F192" i="32"/>
  <c r="F188" i="32"/>
  <c r="F200" i="32"/>
  <c r="F189" i="31"/>
  <c r="F191" i="31"/>
  <c r="F174" i="31"/>
  <c r="F182" i="31"/>
  <c r="F190" i="31"/>
  <c r="F175" i="31"/>
  <c r="F183" i="31"/>
  <c r="F165" i="33"/>
  <c r="F166" i="33"/>
  <c r="F167" i="33"/>
  <c r="H53" i="35"/>
  <c r="H54" i="35" s="1"/>
  <c r="H55" i="35" s="1"/>
  <c r="G53" i="35"/>
  <c r="G54" i="35" s="1"/>
  <c r="C93" i="35" s="1"/>
  <c r="E53" i="35"/>
  <c r="E54" i="35" s="1"/>
  <c r="C74" i="35" s="1"/>
  <c r="F53" i="35"/>
  <c r="F54" i="35" s="1"/>
  <c r="F55" i="35" s="1"/>
  <c r="F95" i="35"/>
  <c r="F86" i="35"/>
  <c r="F104" i="35"/>
  <c r="F77" i="35"/>
  <c r="F87" i="35"/>
  <c r="F96" i="35"/>
  <c r="F105" i="35"/>
  <c r="F78" i="35"/>
  <c r="F84" i="35"/>
  <c r="F88" i="35"/>
  <c r="F93" i="35"/>
  <c r="F97" i="35"/>
  <c r="F102" i="35"/>
  <c r="F106" i="35"/>
  <c r="F85" i="35"/>
  <c r="F94" i="35"/>
  <c r="F103" i="35"/>
  <c r="E122" i="34"/>
  <c r="E123" i="34" s="1"/>
  <c r="E124" i="34" s="1"/>
  <c r="F122" i="34"/>
  <c r="F123" i="34" s="1"/>
  <c r="F124" i="34" s="1"/>
  <c r="F171" i="34"/>
  <c r="F175" i="34"/>
  <c r="F173" i="34"/>
  <c r="F174" i="34"/>
  <c r="F176" i="34"/>
  <c r="H122" i="34"/>
  <c r="H123" i="34" s="1"/>
  <c r="H124" i="34" s="1"/>
  <c r="G122" i="34"/>
  <c r="G123" i="34" s="1"/>
  <c r="G101" i="34"/>
  <c r="G102" i="34" s="1"/>
  <c r="H101" i="34"/>
  <c r="H102" i="34" s="1"/>
  <c r="H103" i="34" s="1"/>
  <c r="E101" i="34"/>
  <c r="E102" i="34" s="1"/>
  <c r="F101" i="34"/>
  <c r="F102" i="34" s="1"/>
  <c r="H80" i="34"/>
  <c r="H81" i="34" s="1"/>
  <c r="H82" i="34" s="1"/>
  <c r="E80" i="34"/>
  <c r="E81" i="34" s="1"/>
  <c r="E82" i="34" s="1"/>
  <c r="E59" i="34"/>
  <c r="E60" i="34" s="1"/>
  <c r="E61" i="34" s="1"/>
  <c r="F80" i="34"/>
  <c r="F81" i="34" s="1"/>
  <c r="F82" i="34" s="1"/>
  <c r="G80" i="34"/>
  <c r="G81" i="34" s="1"/>
  <c r="C171" i="34" s="1"/>
  <c r="F149" i="34"/>
  <c r="H59" i="34"/>
  <c r="H60" i="34" s="1"/>
  <c r="H61" i="34" s="1"/>
  <c r="G59" i="34"/>
  <c r="G60" i="34" s="1"/>
  <c r="G61" i="34" s="1"/>
  <c r="F157" i="34"/>
  <c r="F59" i="34"/>
  <c r="F60" i="34" s="1"/>
  <c r="F61" i="34" s="1"/>
  <c r="F148" i="34"/>
  <c r="F158" i="34"/>
  <c r="F146" i="34"/>
  <c r="F150" i="34"/>
  <c r="F155" i="34"/>
  <c r="F159" i="34"/>
  <c r="F164" i="34"/>
  <c r="F166" i="34"/>
  <c r="F198" i="34"/>
  <c r="F147" i="34"/>
  <c r="F156" i="34"/>
  <c r="F165" i="34"/>
  <c r="F192" i="33"/>
  <c r="F188" i="33"/>
  <c r="F180" i="33"/>
  <c r="F174" i="33"/>
  <c r="F173" i="33"/>
  <c r="F184" i="33"/>
  <c r="F183" i="33"/>
  <c r="F191" i="33"/>
  <c r="F176" i="33"/>
  <c r="F182" i="33"/>
  <c r="F190" i="33"/>
  <c r="F175" i="33"/>
  <c r="F157" i="33"/>
  <c r="F155" i="33"/>
  <c r="F148" i="33"/>
  <c r="F158" i="33"/>
  <c r="F159" i="33"/>
  <c r="F149" i="33"/>
  <c r="F164" i="33"/>
  <c r="F146" i="33"/>
  <c r="F150" i="33"/>
  <c r="F156" i="33"/>
  <c r="F197" i="33"/>
  <c r="G59" i="33"/>
  <c r="G60" i="33" s="1"/>
  <c r="F147" i="33"/>
  <c r="F168" i="33"/>
  <c r="E59" i="33"/>
  <c r="E60" i="33" s="1"/>
  <c r="H59" i="33"/>
  <c r="H60" i="33" s="1"/>
  <c r="C196" i="33" s="1"/>
  <c r="F59" i="33"/>
  <c r="F60" i="33" s="1"/>
  <c r="F196" i="33"/>
  <c r="G65" i="32"/>
  <c r="G66" i="32" s="1"/>
  <c r="C170" i="32" s="1"/>
  <c r="F156" i="32"/>
  <c r="F153" i="32"/>
  <c r="F162" i="32"/>
  <c r="F154" i="32"/>
  <c r="F163" i="32"/>
  <c r="E65" i="32"/>
  <c r="E66" i="32" s="1"/>
  <c r="C152" i="32" s="1"/>
  <c r="F152" i="32"/>
  <c r="F157" i="32"/>
  <c r="F166" i="32"/>
  <c r="F65" i="32"/>
  <c r="F66" i="32" s="1"/>
  <c r="F67" i="32" s="1"/>
  <c r="F164" i="32"/>
  <c r="F161" i="32"/>
  <c r="F206" i="32"/>
  <c r="H65" i="32"/>
  <c r="H66" i="32" s="1"/>
  <c r="F205" i="32"/>
  <c r="G103" i="34" l="1"/>
  <c r="C180" i="34"/>
  <c r="G124" i="34"/>
  <c r="C189" i="34"/>
  <c r="C102" i="35"/>
  <c r="C84" i="35"/>
  <c r="C164" i="33"/>
  <c r="G55" i="35"/>
  <c r="E55" i="35"/>
  <c r="G82" i="34"/>
  <c r="F103" i="34"/>
  <c r="E103" i="34"/>
  <c r="C164" i="34"/>
  <c r="C146" i="34"/>
  <c r="C198" i="34"/>
  <c r="C155" i="34"/>
  <c r="G61" i="33"/>
  <c r="H61" i="33"/>
  <c r="C155" i="33"/>
  <c r="F61" i="33"/>
  <c r="E61" i="33"/>
  <c r="C146" i="33"/>
  <c r="G67" i="32"/>
  <c r="C161" i="32"/>
  <c r="E67" i="32"/>
  <c r="H67" i="32"/>
  <c r="C205" i="32"/>
  <c r="E197" i="31" l="1"/>
  <c r="F196" i="31" s="1"/>
  <c r="E170" i="31"/>
  <c r="F166" i="31" s="1"/>
  <c r="E163" i="31"/>
  <c r="F162" i="31" s="1"/>
  <c r="E154" i="31"/>
  <c r="F153" i="31" s="1"/>
  <c r="H58" i="31"/>
  <c r="H60" i="31" s="1"/>
  <c r="G58" i="31"/>
  <c r="G60" i="31" s="1"/>
  <c r="F58" i="31"/>
  <c r="F60" i="31" s="1"/>
  <c r="E58" i="31"/>
  <c r="E60" i="31" s="1"/>
  <c r="D58" i="31"/>
  <c r="D60" i="31" s="1"/>
  <c r="G20" i="31"/>
  <c r="G15" i="31"/>
  <c r="G13" i="31"/>
  <c r="G11" i="31"/>
  <c r="C5" i="31"/>
  <c r="F168" i="31" l="1"/>
  <c r="F167" i="31"/>
  <c r="F169" i="31"/>
  <c r="E61" i="31"/>
  <c r="E62" i="31" s="1"/>
  <c r="E63" i="31" s="1"/>
  <c r="H61" i="31"/>
  <c r="H62" i="31" s="1"/>
  <c r="F195" i="31"/>
  <c r="G61" i="31"/>
  <c r="G62" i="31" s="1"/>
  <c r="C166" i="31" s="1"/>
  <c r="F61" i="31"/>
  <c r="F62" i="31" s="1"/>
  <c r="F63" i="31" s="1"/>
  <c r="F150" i="31"/>
  <c r="F148" i="31"/>
  <c r="F152" i="31"/>
  <c r="F157" i="31"/>
  <c r="F161" i="31"/>
  <c r="F159" i="31"/>
  <c r="F151" i="31"/>
  <c r="F160" i="31"/>
  <c r="F149" i="31"/>
  <c r="F158" i="31"/>
  <c r="C148" i="31" l="1"/>
  <c r="H63" i="31"/>
  <c r="C195" i="31"/>
  <c r="G63" i="31"/>
  <c r="C157" i="31"/>
  <c r="E122" i="28"/>
  <c r="F121" i="28" s="1"/>
  <c r="E113" i="28"/>
  <c r="F112" i="28" s="1"/>
  <c r="E104" i="28"/>
  <c r="F103" i="28" s="1"/>
  <c r="E95" i="28"/>
  <c r="F94" i="28" s="1"/>
  <c r="H64" i="28"/>
  <c r="G64" i="28"/>
  <c r="F64" i="28"/>
  <c r="E64" i="28"/>
  <c r="E66" i="28" s="1"/>
  <c r="D64" i="28"/>
  <c r="D66" i="28" s="1"/>
  <c r="E122" i="27"/>
  <c r="F117" i="27" s="1"/>
  <c r="E113" i="27"/>
  <c r="F108" i="27" s="1"/>
  <c r="E104" i="27"/>
  <c r="F99" i="27" s="1"/>
  <c r="E95" i="27"/>
  <c r="F90" i="27" s="1"/>
  <c r="H64" i="27"/>
  <c r="H66" i="27" s="1"/>
  <c r="G64" i="27"/>
  <c r="G66" i="27" s="1"/>
  <c r="F64" i="27"/>
  <c r="F66" i="27" s="1"/>
  <c r="E64" i="27"/>
  <c r="E66" i="27" s="1"/>
  <c r="D64" i="27"/>
  <c r="D66" i="27" s="1"/>
  <c r="I61" i="8"/>
  <c r="I62" i="8" s="1"/>
  <c r="G61" i="8"/>
  <c r="E61" i="8"/>
  <c r="F94" i="27" l="1"/>
  <c r="F108" i="28"/>
  <c r="F91" i="27"/>
  <c r="F92" i="27"/>
  <c r="F67" i="28"/>
  <c r="F68" i="28" s="1"/>
  <c r="F69" i="28" s="1"/>
  <c r="F102" i="28"/>
  <c r="F120" i="28"/>
  <c r="F107" i="28"/>
  <c r="F89" i="28"/>
  <c r="F90" i="28"/>
  <c r="F92" i="28"/>
  <c r="F117" i="28"/>
  <c r="F93" i="28"/>
  <c r="F119" i="28"/>
  <c r="G67" i="28"/>
  <c r="G68" i="28" s="1"/>
  <c r="G69" i="28" s="1"/>
  <c r="H67" i="28"/>
  <c r="H68" i="28" s="1"/>
  <c r="H69" i="28" s="1"/>
  <c r="F110" i="28"/>
  <c r="F98" i="28"/>
  <c r="F111" i="28"/>
  <c r="E67" i="28"/>
  <c r="E68" i="28" s="1"/>
  <c r="E69" i="28" s="1"/>
  <c r="F66" i="28"/>
  <c r="F99" i="28"/>
  <c r="F101" i="28"/>
  <c r="F116" i="28"/>
  <c r="G66" i="28"/>
  <c r="H66" i="28"/>
  <c r="F91" i="28"/>
  <c r="F100" i="28"/>
  <c r="F109" i="28"/>
  <c r="F118" i="28"/>
  <c r="F109" i="27"/>
  <c r="F110" i="27"/>
  <c r="F111" i="27"/>
  <c r="F93" i="27"/>
  <c r="F112" i="27"/>
  <c r="F119" i="27"/>
  <c r="F103" i="27"/>
  <c r="F121" i="27"/>
  <c r="H67" i="27"/>
  <c r="H68" i="27" s="1"/>
  <c r="H69" i="27" s="1"/>
  <c r="F100" i="27"/>
  <c r="F101" i="27"/>
  <c r="F102" i="27"/>
  <c r="F118" i="27"/>
  <c r="F120" i="27"/>
  <c r="E67" i="27"/>
  <c r="E68" i="27" s="1"/>
  <c r="F67" i="27"/>
  <c r="F68" i="27" s="1"/>
  <c r="F89" i="27"/>
  <c r="F98" i="27"/>
  <c r="F107" i="27"/>
  <c r="F116" i="27"/>
  <c r="G67" i="27"/>
  <c r="G68" i="27" s="1"/>
  <c r="G17" i="28"/>
  <c r="G15" i="28"/>
  <c r="G13" i="28"/>
  <c r="G11" i="28"/>
  <c r="G17" i="27"/>
  <c r="G15" i="27"/>
  <c r="G13" i="27"/>
  <c r="G11" i="27"/>
  <c r="C98" i="28" l="1"/>
  <c r="C116" i="27"/>
  <c r="C107" i="28"/>
  <c r="C89" i="28"/>
  <c r="C116" i="28"/>
  <c r="C107" i="27"/>
  <c r="G69" i="27"/>
  <c r="F69" i="27"/>
  <c r="C98" i="27"/>
  <c r="C89" i="27"/>
  <c r="E69" i="27"/>
  <c r="G17" i="26"/>
  <c r="G15" i="26"/>
  <c r="G13" i="26"/>
  <c r="G11" i="26"/>
  <c r="I13" i="8"/>
  <c r="I11" i="8"/>
  <c r="H64" i="26" l="1"/>
  <c r="H66" i="26" s="1"/>
  <c r="G64" i="26"/>
  <c r="G66" i="26" s="1"/>
  <c r="F64" i="26"/>
  <c r="F66" i="26" s="1"/>
  <c r="E64" i="26"/>
  <c r="E66" i="26" s="1"/>
  <c r="D64" i="26"/>
  <c r="D66" i="26" s="1"/>
  <c r="C5" i="28" l="1"/>
  <c r="C5" i="27"/>
  <c r="E122" i="26"/>
  <c r="E113" i="26"/>
  <c r="E104" i="26"/>
  <c r="E95" i="26"/>
  <c r="C5" i="26"/>
  <c r="F117" i="26" l="1"/>
  <c r="F121" i="26"/>
  <c r="F116" i="26"/>
  <c r="F120" i="26"/>
  <c r="F118" i="26"/>
  <c r="F119" i="26"/>
  <c r="F112" i="26"/>
  <c r="F111" i="26"/>
  <c r="F108" i="26"/>
  <c r="F107" i="26"/>
  <c r="F110" i="26"/>
  <c r="F109" i="26"/>
  <c r="F91" i="26"/>
  <c r="F90" i="26"/>
  <c r="F93" i="26"/>
  <c r="F89" i="26"/>
  <c r="F94" i="26"/>
  <c r="F92" i="26"/>
  <c r="F102" i="26"/>
  <c r="F101" i="26"/>
  <c r="F100" i="26"/>
  <c r="F103" i="26"/>
  <c r="F99" i="26"/>
  <c r="F98" i="26"/>
  <c r="H67" i="26"/>
  <c r="H68" i="26" s="1"/>
  <c r="G67" i="26"/>
  <c r="G68" i="26" s="1"/>
  <c r="G69" i="26" s="1"/>
  <c r="E67" i="26"/>
  <c r="E68" i="26" s="1"/>
  <c r="F67" i="26"/>
  <c r="F68" i="26" s="1"/>
  <c r="C98" i="26" s="1"/>
  <c r="H69" i="26" l="1"/>
  <c r="C116" i="26"/>
  <c r="F69" i="26"/>
  <c r="E69" i="26"/>
  <c r="C89" i="26"/>
  <c r="C107" i="26"/>
  <c r="I63" i="8" l="1"/>
  <c r="J133" i="8" s="1"/>
  <c r="G62" i="8"/>
  <c r="D5" i="20"/>
  <c r="C5" i="8"/>
  <c r="I64" i="8" l="1"/>
  <c r="J136" i="8" s="1"/>
  <c r="G63" i="8"/>
  <c r="J73" i="8" s="1"/>
  <c r="G64" i="8"/>
  <c r="J76" i="8" s="1"/>
</calcChain>
</file>

<file path=xl/sharedStrings.xml><?xml version="1.0" encoding="utf-8"?>
<sst xmlns="http://schemas.openxmlformats.org/spreadsheetml/2006/main" count="2507" uniqueCount="768">
  <si>
    <t>Health Plan:</t>
  </si>
  <si>
    <t>Date Completed:</t>
  </si>
  <si>
    <t>Step Therapy Protocols</t>
  </si>
  <si>
    <t>Conditioning of Benefits on Completion of a Course of Treatment</t>
  </si>
  <si>
    <t>Restrictions Based on Geographic Location, Facility Type, or Provider Specialty</t>
  </si>
  <si>
    <t>Out-of-Network Provider Access Standards</t>
  </si>
  <si>
    <t>Formulary Design</t>
  </si>
  <si>
    <t>Clinical Care Guidelines</t>
  </si>
  <si>
    <t>Network Limits: In-Network vs Out-of-Network</t>
  </si>
  <si>
    <t>Length of Stay</t>
  </si>
  <si>
    <t>High Cost</t>
  </si>
  <si>
    <t>Potential for Off-Label Use</t>
  </si>
  <si>
    <t>Clinical Efficacy</t>
  </si>
  <si>
    <t>NQTL</t>
  </si>
  <si>
    <t>Inpatient</t>
  </si>
  <si>
    <t>Outpatient</t>
  </si>
  <si>
    <t>Health Plan Reporting Tool</t>
  </si>
  <si>
    <t>Period Reported On:</t>
  </si>
  <si>
    <t>Tool Completed By:</t>
  </si>
  <si>
    <t>Definitions</t>
  </si>
  <si>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</si>
  <si>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</si>
  <si>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</si>
  <si>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</si>
  <si>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</si>
  <si>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</si>
  <si>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Impose no aggregate lifetime or annual dollar limit, on mental health or substance use disorder benefits; or</t>
  </si>
  <si>
    <t>(i)</t>
  </si>
  <si>
    <t>(ii)</t>
  </si>
  <si>
    <t>Impose an aggregate lifetime or annual dollar limit on mental health or substance use disorder benefits that is no more restrictive that an average limit calculated for medical/surgical benefits.</t>
  </si>
  <si>
    <t>(b) General parity requirement - (1) General rule and scope.</t>
  </si>
  <si>
    <t>(2) Classification of benefits used for applying rules.</t>
  </si>
  <si>
    <t>(iii)</t>
  </si>
  <si>
    <t>(iv)</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</si>
  <si>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</si>
  <si>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t>
    </r>
  </si>
  <si>
    <r>
      <rPr>
        <i/>
        <sz val="11"/>
        <color theme="1"/>
        <rFont val="Calibri"/>
        <family val="2"/>
        <scheme val="minor"/>
      </rPr>
      <t>Emergency care.</t>
    </r>
    <r>
      <rPr>
        <sz val="11"/>
        <color theme="1"/>
        <rFont val="Calibri"/>
        <family val="2"/>
        <scheme val="minor"/>
      </rPr>
      <t xml:space="preserve"> Benefits for emergency care.</t>
    </r>
  </si>
  <si>
    <r>
      <rPr>
        <i/>
        <sz val="11"/>
        <color theme="1"/>
        <rFont val="Calibri"/>
        <family val="2"/>
        <scheme val="minor"/>
      </rPr>
      <t>Prescription drugs.</t>
    </r>
    <r>
      <rPr>
        <sz val="11"/>
        <color theme="1"/>
        <rFont val="Calibri"/>
        <family val="2"/>
        <scheme val="minor"/>
      </rPr>
      <t xml:space="preserve"> Benefits for prescription drugs.</t>
    </r>
  </si>
  <si>
    <t>(3) No separate cumulative financial requirements.</t>
  </si>
  <si>
    <t>(c) Nonquantitative treatment limitations - (1) General rule.</t>
  </si>
  <si>
    <t>(2) Illustrative list of nonquantitative treatment limitations.</t>
  </si>
  <si>
    <t>Acronyms</t>
  </si>
  <si>
    <t>AL/ADL</t>
  </si>
  <si>
    <t>Aggregate lifetime and annual dollar limits</t>
  </si>
  <si>
    <t>QTL</t>
  </si>
  <si>
    <t>Quantitative treatment limitation</t>
  </si>
  <si>
    <t>Nonquantitative treatment limitation</t>
  </si>
  <si>
    <t>MH/SUD</t>
  </si>
  <si>
    <t>Med/Surg</t>
  </si>
  <si>
    <t>Medical and surgical</t>
  </si>
  <si>
    <t>MCO</t>
  </si>
  <si>
    <t>PAHP</t>
  </si>
  <si>
    <t>PIHP</t>
  </si>
  <si>
    <t>Prepaid ambulatory health plan</t>
  </si>
  <si>
    <t>Prepaid inpatient health plan</t>
  </si>
  <si>
    <t>ABP</t>
  </si>
  <si>
    <t>Alternative benefit plan</t>
  </si>
  <si>
    <t>CHIP</t>
  </si>
  <si>
    <t>Children's Health Insurance Program</t>
  </si>
  <si>
    <t>Mental health or substance use disorder</t>
  </si>
  <si>
    <t>(2) Type of financial requirement or treatment limitation.</t>
  </si>
  <si>
    <t>Different types of financial requirements include deductibles, copayments, coinsurance, and out-of-pocket maximums.</t>
  </si>
  <si>
    <t>Different types of quantitative treatment limitations include annual, episode, and lifetime day and visit limits.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</si>
  <si>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</si>
  <si>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</si>
  <si>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</si>
  <si>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Standards for provider admission to participate in a network, including reimbursement rates;</t>
  </si>
  <si>
    <t>(v)</t>
  </si>
  <si>
    <t>(vi)</t>
  </si>
  <si>
    <t>(vii)</t>
  </si>
  <si>
    <t>Exclusions based on failure to complete a course of treatment;</t>
  </si>
  <si>
    <t>(viii)</t>
  </si>
  <si>
    <t>(ix)</t>
  </si>
  <si>
    <t>Standards for providing access to out-of-network providers.</t>
  </si>
  <si>
    <t>FR</t>
  </si>
  <si>
    <t>Financial requirements</t>
  </si>
  <si>
    <t>OVERVIEW: Aggregate Lifetime and Annual Dollar Limits</t>
  </si>
  <si>
    <t>OVERVIEW: Quantitative Treatment Limitations</t>
  </si>
  <si>
    <t>OVERVIEW: Financial Requirements</t>
  </si>
  <si>
    <t>OVERVIEW: Non-Quantitative Treatment Limitations</t>
  </si>
  <si>
    <t>Regulatory Sources</t>
  </si>
  <si>
    <t>Part V, Department of Health and Human Services</t>
  </si>
  <si>
    <t>Federal Register, Vol. 81, No. 61</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</si>
  <si>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</si>
  <si>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Centers for Medicare and Medicaid Services</t>
  </si>
  <si>
    <t>Other Terms Used in this Workbook</t>
  </si>
  <si>
    <t>Acronyms Used in this Workbook</t>
  </si>
  <si>
    <t>42 CFR Part 438, Managed Care</t>
  </si>
  <si>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</si>
  <si>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</si>
  <si>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</si>
  <si>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</si>
  <si>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Refusal to pay for higher-cost therapies until it can be shown that a lower-cost therapy is not effective (also known as fail-first policies or step therapy protocols);</t>
  </si>
  <si>
    <t>- Fact-checking</t>
  </si>
  <si>
    <t>- Auditing reported information</t>
  </si>
  <si>
    <t>- Obtaining supporting documentation</t>
  </si>
  <si>
    <t>Cover and Instructions</t>
  </si>
  <si>
    <t>Overview - AL ADL</t>
  </si>
  <si>
    <t>Overview - FR</t>
  </si>
  <si>
    <t>Overview - QTL</t>
  </si>
  <si>
    <t>Overview - NQTL</t>
  </si>
  <si>
    <t>Reporting - AL ADL</t>
  </si>
  <si>
    <t>Certification Stmt</t>
  </si>
  <si>
    <t>Notes</t>
  </si>
  <si>
    <t>Certification Statement</t>
  </si>
  <si>
    <t>Name of Owner or Corporate Officer</t>
  </si>
  <si>
    <t>Job Title</t>
  </si>
  <si>
    <t>Upon completion, an owner or corporate officer is required to review and certify the information reported.</t>
  </si>
  <si>
    <t>REPORTING: Aggregate Lifetime and Annual Dollar Limits</t>
  </si>
  <si>
    <t>MHPAEA</t>
  </si>
  <si>
    <t>Mental Health Parity and Addiction Equity Act</t>
  </si>
  <si>
    <t>AL Limits</t>
  </si>
  <si>
    <t>1)</t>
  </si>
  <si>
    <t>2)</t>
  </si>
  <si>
    <t>3)</t>
  </si>
  <si>
    <t>ADL</t>
  </si>
  <si>
    <t>4)</t>
  </si>
  <si>
    <t>5)</t>
  </si>
  <si>
    <t>6)</t>
  </si>
  <si>
    <t>Does the plan include an ADL on at least two-thirds of all med/surg benefits provided to enrollees through a contract with the State?</t>
  </si>
  <si>
    <t>Specify</t>
  </si>
  <si>
    <t>Note</t>
  </si>
  <si>
    <t>(see below)</t>
  </si>
  <si>
    <t>A</t>
  </si>
  <si>
    <t>B</t>
  </si>
  <si>
    <t>C</t>
  </si>
  <si>
    <t>Reference</t>
  </si>
  <si>
    <t>7)</t>
  </si>
  <si>
    <t>8)</t>
  </si>
  <si>
    <t>9)</t>
  </si>
  <si>
    <t>Coinsurance</t>
  </si>
  <si>
    <t>IP</t>
  </si>
  <si>
    <t>OP</t>
  </si>
  <si>
    <t>EC</t>
  </si>
  <si>
    <t>Emergency care</t>
  </si>
  <si>
    <t>Add rows for additional benefits/services, if needed</t>
  </si>
  <si>
    <t>Add rows for additional notes, if needed</t>
  </si>
  <si>
    <t>D</t>
  </si>
  <si>
    <t>E</t>
  </si>
  <si>
    <t>F</t>
  </si>
  <si>
    <t>Payments</t>
  </si>
  <si>
    <t>Total IP</t>
  </si>
  <si>
    <t>AL Limit</t>
  </si>
  <si>
    <t>Subject to</t>
  </si>
  <si>
    <t>Are less than one-third of payments limited?</t>
  </si>
  <si>
    <t>Are greater than two thirds of payments limited?</t>
  </si>
  <si>
    <t>Total OP</t>
  </si>
  <si>
    <t>Total EC</t>
  </si>
  <si>
    <t>If "yes", the Plan must either:</t>
  </si>
  <si>
    <t>If "yes", the Plan may not impose an AL limit on MH/SUD benefits.</t>
  </si>
  <si>
    <t>Not include an AL limit on MH/SUD benefits that is more restrictive than the AL limit on med/surg benefits.</t>
  </si>
  <si>
    <t>Complete the table below.</t>
  </si>
  <si>
    <t>Does the plan include an ADL less than one-third of med/surg benefits provided to enrollees through a contract with the State?</t>
  </si>
  <si>
    <t>If "yes", the Plan may not impose an ADL on MH/SUD benefits.</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</si>
  <si>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</si>
  <si>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</si>
  <si>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SECTION 2: Aggregate Lifetime (AL) Limits</t>
  </si>
  <si>
    <t>SECTION 3: Annual Dollar Limits (ADL)</t>
  </si>
  <si>
    <t>G</t>
  </si>
  <si>
    <t>H</t>
  </si>
  <si>
    <t>I</t>
  </si>
  <si>
    <t>Rx</t>
  </si>
  <si>
    <t>Total Rx</t>
  </si>
  <si>
    <t>Does Plan include AL limits on less than one-third of med/surg benefits provided to enrollees through a contract with the State?</t>
  </si>
  <si>
    <t>Does Plan include AL limits on at least two-thirds of all med/surg benefits provided to enrollees through a contract with the State?</t>
  </si>
  <si>
    <t>REPORTING: Non-Quantitative Treatment Limitations</t>
  </si>
  <si>
    <t>Supporting Documentation</t>
  </si>
  <si>
    <t>Auto Approval</t>
  </si>
  <si>
    <t>Auto Denial</t>
  </si>
  <si>
    <t>Medical Policies</t>
  </si>
  <si>
    <t>High Dollar Claims</t>
  </si>
  <si>
    <t>Potential or Actual Excessive Utilization</t>
  </si>
  <si>
    <r>
      <t xml:space="preserve">List IP </t>
    </r>
    <r>
      <rPr>
        <b/>
        <sz val="11"/>
        <color rgb="FF7AC142"/>
        <rFont val="Calibri"/>
        <family val="2"/>
        <scheme val="minor"/>
      </rPr>
      <t>Med/Surg</t>
    </r>
    <r>
      <rPr>
        <b/>
        <sz val="11"/>
        <color theme="1"/>
        <rFont val="Calibri"/>
        <family val="2"/>
        <scheme val="minor"/>
      </rPr>
      <t xml:space="preserve"> Benefits and Services</t>
    </r>
  </si>
  <si>
    <r>
      <t xml:space="preserve">List OP </t>
    </r>
    <r>
      <rPr>
        <b/>
        <sz val="11"/>
        <color rgb="FF7AC142"/>
        <rFont val="Calibri"/>
        <family val="2"/>
        <scheme val="minor"/>
      </rPr>
      <t>Med/Surg</t>
    </r>
    <r>
      <rPr>
        <b/>
        <sz val="11"/>
        <color theme="1"/>
        <rFont val="Calibri"/>
        <family val="2"/>
        <scheme val="minor"/>
      </rPr>
      <t xml:space="preserve"> Benefits and Services</t>
    </r>
  </si>
  <si>
    <r>
      <t xml:space="preserve">List EC </t>
    </r>
    <r>
      <rPr>
        <b/>
        <sz val="11"/>
        <color rgb="FF7AC142"/>
        <rFont val="Calibri"/>
        <family val="2"/>
        <scheme val="minor"/>
      </rPr>
      <t>Med/Surg</t>
    </r>
    <r>
      <rPr>
        <b/>
        <sz val="11"/>
        <color theme="1"/>
        <rFont val="Calibri"/>
        <family val="2"/>
        <scheme val="minor"/>
      </rPr>
      <t xml:space="preserve"> Benefits and Services</t>
    </r>
  </si>
  <si>
    <r>
      <t xml:space="preserve">List Rx </t>
    </r>
    <r>
      <rPr>
        <b/>
        <sz val="11"/>
        <color rgb="FF7AC142"/>
        <rFont val="Calibri"/>
        <family val="2"/>
        <scheme val="minor"/>
      </rPr>
      <t>Med/Surg</t>
    </r>
    <r>
      <rPr>
        <b/>
        <sz val="11"/>
        <color theme="1"/>
        <rFont val="Calibri"/>
        <family val="2"/>
        <scheme val="minor"/>
      </rPr>
      <t xml:space="preserve"> Benefits and Services</t>
    </r>
  </si>
  <si>
    <r>
      <t xml:space="preserve">List IP </t>
    </r>
    <r>
      <rPr>
        <b/>
        <sz val="11"/>
        <color rgb="FFF8971D"/>
        <rFont val="Calibri"/>
        <family val="2"/>
        <scheme val="minor"/>
      </rPr>
      <t>MH/SUD</t>
    </r>
    <r>
      <rPr>
        <b/>
        <sz val="11"/>
        <color theme="1"/>
        <rFont val="Calibri"/>
        <family val="2"/>
        <scheme val="minor"/>
      </rPr>
      <t xml:space="preserve"> Benefits and Services</t>
    </r>
  </si>
  <si>
    <t>Frequency</t>
  </si>
  <si>
    <t>(yes/no)</t>
  </si>
  <si>
    <t>Any AL Limit?</t>
  </si>
  <si>
    <t>Any ADL?</t>
  </si>
  <si>
    <r>
      <t xml:space="preserve">List OP </t>
    </r>
    <r>
      <rPr>
        <b/>
        <sz val="11"/>
        <color rgb="FFF8971D"/>
        <rFont val="Calibri"/>
        <family val="2"/>
        <scheme val="minor"/>
      </rPr>
      <t>MH/SUD</t>
    </r>
    <r>
      <rPr>
        <b/>
        <sz val="11"/>
        <color theme="1"/>
        <rFont val="Calibri"/>
        <family val="2"/>
        <scheme val="minor"/>
      </rPr>
      <t xml:space="preserve"> Benefits and Services</t>
    </r>
  </si>
  <si>
    <r>
      <t xml:space="preserve">List EC </t>
    </r>
    <r>
      <rPr>
        <b/>
        <sz val="11"/>
        <color rgb="FFF8971D"/>
        <rFont val="Calibri"/>
        <family val="2"/>
        <scheme val="minor"/>
      </rPr>
      <t>MH/SUD</t>
    </r>
    <r>
      <rPr>
        <b/>
        <sz val="11"/>
        <color theme="1"/>
        <rFont val="Calibri"/>
        <family val="2"/>
        <scheme val="minor"/>
      </rPr>
      <t xml:space="preserve"> Benefits and Services</t>
    </r>
  </si>
  <si>
    <r>
      <t xml:space="preserve">List Rx </t>
    </r>
    <r>
      <rPr>
        <b/>
        <sz val="11"/>
        <color rgb="FFF8971D"/>
        <rFont val="Calibri"/>
        <family val="2"/>
        <scheme val="minor"/>
      </rPr>
      <t>MH/SUD</t>
    </r>
    <r>
      <rPr>
        <b/>
        <sz val="11"/>
        <color theme="1"/>
        <rFont val="Calibri"/>
        <family val="2"/>
        <scheme val="minor"/>
      </rPr>
      <t xml:space="preserve"> Benefits and Services</t>
    </r>
  </si>
  <si>
    <t>Medical/Surgical</t>
  </si>
  <si>
    <t>Mental Health/SUD</t>
  </si>
  <si>
    <t>NQTL 1a:</t>
  </si>
  <si>
    <t>Medical Management - Utilization Management Prior Authorization Requests</t>
  </si>
  <si>
    <t>Prior Authorization (if applicable)</t>
  </si>
  <si>
    <t>Concurrent Review (if applicable)</t>
  </si>
  <si>
    <t>In-Network Provider Admission Standards</t>
  </si>
  <si>
    <t>Medical Management - Utilization Management Concurrent Review</t>
  </si>
  <si>
    <t>NQTL 1b:</t>
  </si>
  <si>
    <t>Summary of information contained in plan's documentation</t>
  </si>
  <si>
    <t>Tabs with no fill are informational. The health plan must complete the identifying information 
at the top of the Cover and Instructions tab. No other input is required on these tabs. 
Carefully review these tabs before completing subsequent tabs.</t>
  </si>
  <si>
    <t>Utilization Management</t>
  </si>
  <si>
    <t>Case Management</t>
  </si>
  <si>
    <t>Disease Management</t>
  </si>
  <si>
    <t xml:space="preserve"> </t>
  </si>
  <si>
    <t>PA Conditioning of Benefits on Completion of a Course of Treatment</t>
  </si>
  <si>
    <t>PA Auto Approval</t>
  </si>
  <si>
    <t>PA Auto Denial</t>
  </si>
  <si>
    <t>PA Clinical Care Guidelines</t>
  </si>
  <si>
    <t>PA Medical Policies</t>
  </si>
  <si>
    <t>PA Length of Stay</t>
  </si>
  <si>
    <t>PA High Dollar Claims</t>
  </si>
  <si>
    <t>PA Potential or Actual Excessive Utilization</t>
  </si>
  <si>
    <t>Prior Authorization (PA) General Overview from Request to Determination</t>
  </si>
  <si>
    <t>NQTL 1a</t>
  </si>
  <si>
    <t>Concurrent Review (CCR) General Overview from Request to Determination</t>
  </si>
  <si>
    <t>Prior Authorization
Category</t>
  </si>
  <si>
    <t>CCR Conditioning of Benefits on Completion of a Course of Treatment</t>
  </si>
  <si>
    <t>CCR Auto Approval</t>
  </si>
  <si>
    <t>CCR Auto Denial</t>
  </si>
  <si>
    <t>CCR Clinical Care Guidelines</t>
  </si>
  <si>
    <t>CCR Medical Policies</t>
  </si>
  <si>
    <t>CCR Length of Stay</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</si>
  <si>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</si>
  <si>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</si>
  <si>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</si>
  <si>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</si>
  <si>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</si>
  <si>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RR Conditioning of Benefits on Completion of a Course of Treatment</t>
  </si>
  <si>
    <t>RR Auto Approval</t>
  </si>
  <si>
    <t>RR Auto Denial</t>
  </si>
  <si>
    <t>RR Clinical Care Guidelines</t>
  </si>
  <si>
    <t>RR Medical Policies</t>
  </si>
  <si>
    <t>RR High Dollar Claims</t>
  </si>
  <si>
    <t>RR Potential or Actual Excessive Utilization</t>
  </si>
  <si>
    <t>Case Management
Category</t>
  </si>
  <si>
    <t>Disease Management
Category</t>
  </si>
  <si>
    <t>NQTL 3:</t>
  </si>
  <si>
    <t>NQTL 2:</t>
  </si>
  <si>
    <r>
      <rPr>
        <b/>
        <sz val="11"/>
        <rFont val="Calibri"/>
        <family val="2"/>
        <scheme val="minor"/>
      </rPr>
      <t>Concurrent Review</t>
    </r>
    <r>
      <rPr>
        <b/>
        <sz val="11"/>
        <color theme="1"/>
        <rFont val="Calibri"/>
        <family val="2"/>
        <scheme val="minor"/>
      </rPr>
      <t xml:space="preserve">
Category</t>
    </r>
  </si>
  <si>
    <t>NQTL 4:</t>
  </si>
  <si>
    <t>Medical Management - Medication Request</t>
  </si>
  <si>
    <t>Medication Request
Category</t>
  </si>
  <si>
    <t>NQTL 5:</t>
  </si>
  <si>
    <t>Network Status
Category</t>
  </si>
  <si>
    <t>Limits on Svc</t>
  </si>
  <si>
    <t>of Coverage</t>
  </si>
  <si>
    <t>Limits</t>
  </si>
  <si>
    <t>Retrospective Review -  
Pre and Post claim  (RR) General Overview from Request to Determination</t>
  </si>
  <si>
    <t>Prior Authorization</t>
  </si>
  <si>
    <t>Concurrent Review</t>
  </si>
  <si>
    <t>Category</t>
  </si>
  <si>
    <t>Sub-category</t>
  </si>
  <si>
    <t>Retrospective Review</t>
  </si>
  <si>
    <t xml:space="preserve">
</t>
  </si>
  <si>
    <t xml:space="preserve">Network status is based upon contractual agreements between the plan and providers. </t>
  </si>
  <si>
    <t>NQTL 1b</t>
  </si>
  <si>
    <t>NQTL 1c</t>
  </si>
  <si>
    <t>NQTL 2</t>
  </si>
  <si>
    <t>NQTL 3</t>
  </si>
  <si>
    <t>NQTL 4</t>
  </si>
  <si>
    <t>NQTL 5</t>
  </si>
  <si>
    <t>Medication Request</t>
  </si>
  <si>
    <t>Network status</t>
  </si>
  <si>
    <t>NQTL 1</t>
  </si>
  <si>
    <t>Medical Management:</t>
  </si>
  <si>
    <t>Network Management:</t>
  </si>
  <si>
    <t>Network Management - Network Status</t>
  </si>
  <si>
    <t>Reporting Directions</t>
  </si>
  <si>
    <t>Furthermore, I acknowledge that compliance with MHPAEA requirements is solely the responsibility of the health plan.</t>
  </si>
  <si>
    <t>The reporting for Aggregate Lifetime and Annual Dollar Limits is designed to assist the plan in performing a detailed analysis of any such limitations. The reporting is broken into three sections:</t>
  </si>
  <si>
    <t>Med/Surg Payments</t>
  </si>
  <si>
    <t>Percent of Total Payments</t>
  </si>
  <si>
    <t>Copayments</t>
  </si>
  <si>
    <t>OOP Max</t>
  </si>
  <si>
    <t>In-Network Benefits</t>
  </si>
  <si>
    <t>Out-of-Network Benefits</t>
  </si>
  <si>
    <t>REPORTING: Inpatient Financial Requirements</t>
  </si>
  <si>
    <t>Types of Financial Requirements</t>
  </si>
  <si>
    <t xml:space="preserve">Note A:  </t>
  </si>
  <si>
    <t xml:space="preserve">Note B:  </t>
  </si>
  <si>
    <t>Analysis of Predominance</t>
  </si>
  <si>
    <t>Financial Requirement</t>
  </si>
  <si>
    <t>List Payments</t>
  </si>
  <si>
    <t>for Each Level</t>
  </si>
  <si>
    <r>
      <t xml:space="preserve">Analysis of "Substantially All" Threshold </t>
    </r>
    <r>
      <rPr>
        <sz val="9"/>
        <color theme="1"/>
        <rFont val="Calibri"/>
        <family val="2"/>
        <scheme val="minor"/>
      </rPr>
      <t>(two thirds or greater)</t>
    </r>
  </si>
  <si>
    <t>Substantially All Threshold Met?</t>
  </si>
  <si>
    <t>Predominance</t>
  </si>
  <si>
    <t>Calculation of</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</si>
  <si>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</si>
  <si>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t>List FR Levels</t>
  </si>
  <si>
    <t>(low to high)</t>
  </si>
  <si>
    <t>Identify Predominant Level</t>
  </si>
  <si>
    <t>Predominant Level:</t>
  </si>
  <si>
    <t>Total Payments w/ Coinsurance:</t>
  </si>
  <si>
    <t>Total Payments w/ Copayment:</t>
  </si>
  <si>
    <t>Total Payments w/ Out of Pocket Maximum:</t>
  </si>
  <si>
    <t>(Note: "Payments" refers to the total dollar amount of all combinations of the plan's payments for med/surg benefits expected to be paid under the plan for a contract year.)</t>
  </si>
  <si>
    <t>REPORTING: Emergency Financial Requirements</t>
  </si>
  <si>
    <t>Payments with</t>
  </si>
  <si>
    <t>Visit</t>
  </si>
  <si>
    <t>Limits on Days</t>
  </si>
  <si>
    <t>Waiting</t>
  </si>
  <si>
    <t>Periods</t>
  </si>
  <si>
    <t>QTL does not apply to "substantially all" med/surg benefits. The health plan may not apply the QTL to MH/SUD benefits.</t>
  </si>
  <si>
    <t>FR does not apply to "substantially all" med/surg benefits. The health plan may not apply the FR to MH/SUD benefits.</t>
  </si>
  <si>
    <r>
      <rPr>
        <b/>
        <sz val="11"/>
        <color rgb="FF7AC142"/>
        <rFont val="Calibri"/>
        <family val="2"/>
        <scheme val="minor"/>
      </rPr>
      <t>Med/Surg</t>
    </r>
    <r>
      <rPr>
        <sz val="11"/>
        <color theme="1"/>
        <rFont val="Calibri"/>
        <family val="2"/>
        <scheme val="minor"/>
      </rPr>
      <t xml:space="preserve"> Limits on Service Frequency</t>
    </r>
  </si>
  <si>
    <r>
      <rPr>
        <b/>
        <sz val="11"/>
        <color rgb="FF7AC142"/>
        <rFont val="Calibri"/>
        <family val="2"/>
        <scheme val="minor"/>
      </rPr>
      <t>Med/Surg</t>
    </r>
    <r>
      <rPr>
        <sz val="11"/>
        <color theme="1"/>
        <rFont val="Calibri"/>
        <family val="2"/>
        <scheme val="minor"/>
      </rPr>
      <t xml:space="preserve"> Visit Limits</t>
    </r>
  </si>
  <si>
    <r>
      <rPr>
        <b/>
        <sz val="11"/>
        <color rgb="FF7AC142"/>
        <rFont val="Calibri"/>
        <family val="2"/>
        <scheme val="minor"/>
      </rPr>
      <t>Med/Surg</t>
    </r>
    <r>
      <rPr>
        <sz val="11"/>
        <color theme="1"/>
        <rFont val="Calibri"/>
        <family val="2"/>
        <scheme val="minor"/>
      </rPr>
      <t xml:space="preserve"> Limits on Days of Coverage</t>
    </r>
  </si>
  <si>
    <r>
      <rPr>
        <b/>
        <sz val="11"/>
        <color rgb="FF7AC142"/>
        <rFont val="Calibri"/>
        <family val="2"/>
        <scheme val="minor"/>
      </rPr>
      <t>Med/Surg</t>
    </r>
    <r>
      <rPr>
        <sz val="11"/>
        <color theme="1"/>
        <rFont val="Calibri"/>
        <family val="2"/>
        <scheme val="minor"/>
      </rPr>
      <t xml:space="preserve"> Waiting Periods</t>
    </r>
  </si>
  <si>
    <t>Total Payments w/ Limits on Service Frequency:</t>
  </si>
  <si>
    <t>Total Payments w/ Visit Limits:</t>
  </si>
  <si>
    <t>Total Payments w/ Limits on Days of Coverage:</t>
  </si>
  <si>
    <t>Total Payments w/ Waiting Periods:</t>
  </si>
  <si>
    <t>Reporting - IP FR</t>
  </si>
  <si>
    <t>Reporting - EC FR</t>
  </si>
  <si>
    <t>Reporting - Rx FR</t>
  </si>
  <si>
    <t>Reporting - IP QTL</t>
  </si>
  <si>
    <t>Reporting - OP QTL</t>
  </si>
  <si>
    <t>Reporting - EC QTL</t>
  </si>
  <si>
    <t>Reporting - Rx QTL</t>
  </si>
  <si>
    <t>Reporting - NQTLs 1a-5</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</si>
  <si>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</si>
  <si>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</si>
  <si>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t>Discuss any instances of non-compliance identified, or conclude that no instances of non-compliance were noted.</t>
  </si>
  <si>
    <r>
      <rPr>
        <i/>
        <sz val="11"/>
        <color theme="1"/>
        <rFont val="Calibri"/>
        <family val="2"/>
        <scheme val="minor"/>
      </rPr>
      <t>Outpatient.</t>
    </r>
    <r>
      <rPr>
        <sz val="11"/>
        <color theme="1"/>
        <rFont val="Calibri"/>
        <family val="2"/>
        <scheme val="minor"/>
      </rPr>
      <t xml:space="preserve"> Benefits furnished on an outpatient basis. [Include observation.]</t>
    </r>
  </si>
  <si>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</si>
  <si>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</si>
  <si>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</si>
  <si>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</si>
  <si>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</si>
  <si>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INPATIENT</t>
  </si>
  <si>
    <t>OUTPATIENT</t>
  </si>
  <si>
    <t>EMERGENCY</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</si>
  <si>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</si>
  <si>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r>
      <rPr>
        <b/>
        <i/>
        <sz val="11"/>
        <color theme="1"/>
        <rFont val="Calibri"/>
        <family val="2"/>
        <scheme val="minor"/>
      </rPr>
      <t>Section 2:</t>
    </r>
    <r>
      <rPr>
        <i/>
        <sz val="11"/>
        <color theme="1"/>
        <rFont val="Calibri"/>
        <family val="2"/>
        <scheme val="minor"/>
      </rPr>
      <t xml:space="preserve">  Aggregate Lifetime (AL) Limits</t>
    </r>
  </si>
  <si>
    <t>SECTION 1: Analysis of Medical/Surgical Benefits Subject to Aggregate Lifetime (AL) and Annual Dollar Limits (ADL)</t>
  </si>
  <si>
    <t>Apply the AL limit both to the med/surg benefits to which the limit would otherwise apply and to MH/SUD benefits in a manner that does not distinguish between the med/surg benefits and MH/SUD benefits; or</t>
  </si>
  <si>
    <t>Deductibles</t>
  </si>
  <si>
    <t>For FRs that apply to "substantially all" med/surg benefits, the health plan must identify the level of FR that is "predominantly" applied to med/surg benefits. This analysis is performed in #3 below.</t>
  </si>
  <si>
    <t>Total Payments w/ Deductible:</t>
  </si>
  <si>
    <t>For QTLs that apply to "substantially all" med/surg benefits, the health plan must identify the level of QTL that is "predominantly" applied to med/surg benefits. See #3 below.</t>
  </si>
  <si>
    <r>
      <t xml:space="preserve">List All </t>
    </r>
    <r>
      <rPr>
        <b/>
        <sz val="11"/>
        <color rgb="FF7AC142"/>
        <rFont val="Calibri"/>
        <family val="2"/>
        <scheme val="minor"/>
      </rPr>
      <t>Med/Surg</t>
    </r>
    <r>
      <rPr>
        <b/>
        <sz val="11"/>
        <color theme="1"/>
        <rFont val="Calibri"/>
        <family val="2"/>
        <scheme val="minor"/>
      </rPr>
      <t xml:space="preserve"> Benefits and Services</t>
    </r>
  </si>
  <si>
    <t>Total Payments</t>
  </si>
  <si>
    <t>Percent of Payments Subject to AL and ADLs</t>
  </si>
  <si>
    <t>List All Benefits and Services Subject to Aggregate Lifetime Limits</t>
  </si>
  <si>
    <t>Types of Quantitative Treatment Limitations</t>
  </si>
  <si>
    <t>REPORTING: Inpatient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</si>
  <si>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</si>
  <si>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REPORTING: Outpatient Quantitative Treatment Limitations</t>
  </si>
  <si>
    <t>REPORTING: Emergency Quantitative Treatment Limitations</t>
  </si>
  <si>
    <t>Total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</si>
  <si>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</si>
  <si>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Quantitative Treatment Limitation</t>
  </si>
  <si>
    <t>List QTL Levels</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</si>
  <si>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</si>
  <si>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t>Complete the table below to identify the types of financial requirements (FRs) that exist, and payments applicable to those FRs for med/surg benefits and services. This information is used to populate the "substantially all" analysis in #2 below.</t>
  </si>
  <si>
    <t>Complete the table below to report the QTLs applicable to mental health/substance use disorder benefits, regardless of the results of the analysis above.</t>
  </si>
  <si>
    <t>A)</t>
  </si>
  <si>
    <t>Yes</t>
  </si>
  <si>
    <t>No</t>
  </si>
  <si>
    <t>B)</t>
  </si>
  <si>
    <t>Answer the questions below in order to ascertain which sections on this tab must be completed. None of the sections are required to be completed if the answer to all questions is "no."</t>
  </si>
  <si>
    <t>DETERMINATION OF APPLICABILITY</t>
  </si>
  <si>
    <t>Does the health plan impose any aggregate lifetime limits on MH/SUD benefits or services?</t>
  </si>
  <si>
    <t>Does the health plan impose any annual dollar limits on MH/SUD benefits or services?</t>
  </si>
  <si>
    <t>C)</t>
  </si>
  <si>
    <t>D)</t>
  </si>
  <si>
    <t>Does the health plan charge deductibles for any MH/SUD inpatient services?</t>
  </si>
  <si>
    <t>Does the health plan require coinsurance for any MH/SUD inpatient services?</t>
  </si>
  <si>
    <t>Does the health plan charge copayments for any MH/SUD inpatient services?</t>
  </si>
  <si>
    <t>Are any MH/SUD inpatient benefits or services subject to an out-of-pocket maximum?</t>
  </si>
  <si>
    <t>SECTION 1: Inpatient MEDICAL/SURGICAL Financial Requirements</t>
  </si>
  <si>
    <t>SECTION 2: Inpatient MENTAL HEALTH/SUBSTANCE USE DISORDER Financial Requirements</t>
  </si>
  <si>
    <t>Does the health plan charge deductibles for any MH/SUD outpatient services?</t>
  </si>
  <si>
    <t>Does the health plan require coinsurance for any MH/SUD outpatient services?</t>
  </si>
  <si>
    <t>Does the health plan charge copayments for any MH/SUD outpatient services?</t>
  </si>
  <si>
    <t>Are any MH/SUD outpatient benefits or services subject to an out-of-pocket maximum?</t>
  </si>
  <si>
    <t>SECTION 2: Outpatient MENTAL HEALTH/SUBSTANCE USE DISORDER Financial Requirements</t>
  </si>
  <si>
    <t>SECTION 1: Outpatient MEDICAL/SURGICAL Financial Requirements</t>
  </si>
  <si>
    <t>Does the health plan charge deductibles for any MH/SUD emergency services?</t>
  </si>
  <si>
    <t>Does the health plan require coinsurance for any MH/SUD emergency services?</t>
  </si>
  <si>
    <t>Does the health plan charge copayments for any MH/SUD emergency services?</t>
  </si>
  <si>
    <t>Are any MH/SUD emergency benefits or services subject to an out-of-pocket maximum?</t>
  </si>
  <si>
    <t>SECTION 2: Emergency MENTAL HEALTH/SUBSTANCE USE DISORDER Financial Requirements</t>
  </si>
  <si>
    <t>SECTION 1: Emergency MEDICAL/SURGICAL Financial Requirements</t>
  </si>
  <si>
    <t>SECTION 1: Inpatient MEDICAL/SURGICAL Quantitative Treatment Limitations</t>
  </si>
  <si>
    <t>SECTION 2: Inpatient MENTAL HEALTH/SUBSTANCE USE DISORDER Quantitative Treatment Limitations</t>
  </si>
  <si>
    <t>Does the health plan require waiting periods for any MH/SUD inpatient benefits or services?</t>
  </si>
  <si>
    <t>Does the health plan require waiting periods for any MH/SUD outpatient benefits or services?</t>
  </si>
  <si>
    <t>SECTION 1: Outpatient MEDICAL/SURGICAL Quantitative Treatment Limitations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</si>
  <si>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</si>
  <si>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</si>
  <si>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</si>
  <si>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SECTION 1: Pharmacy MEDICAL/SURGICAL Quantitative Treatment Limitations</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</si>
  <si>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</si>
  <si>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 Member Benefits Guide, or other handbook detailing benefits for the health plan's members.</t>
  </si>
  <si>
    <t>- Policies, procedures, and/or work flow documents that outline processes applicable to the following:</t>
  </si>
  <si>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</si>
  <si>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a. Utilization management, case management, disease management;</t>
  </si>
  <si>
    <t>INSTRUCTIONS</t>
  </si>
  <si>
    <t>Identify source documents used to prepare response:</t>
  </si>
  <si>
    <t>Are there limits on the number of covered inpatient days for MH/SUD benefits or services?</t>
  </si>
  <si>
    <t>Are there limits on the number of MH/SUD inpatient visits?</t>
  </si>
  <si>
    <t>Are there limits on the frequency of MH/SUD inpatient services?</t>
  </si>
  <si>
    <t>Are there limits on the frequency of MH/SUD outpatient services?</t>
  </si>
  <si>
    <t>Are there limits on the number of MH/SUD outpatient visits?</t>
  </si>
  <si>
    <t>Are there limits on the number of covered outpatient days for MH/SUD benefits or services?</t>
  </si>
  <si>
    <t>Are there limits on the frequency of MH/SUD emergency services?</t>
  </si>
  <si>
    <t>Are there limits on the number of MH/SUD emergency visits?</t>
  </si>
  <si>
    <t>Are there limits on the number of covered emergency days for MH/SUD benefits or services?</t>
  </si>
  <si>
    <t>SECTION 2: Outpatient MENTAL HEALTH/SUBSTANCE USE DISORDER Quantitative Treatment Limitations</t>
  </si>
  <si>
    <t>Prescription drugs</t>
  </si>
  <si>
    <t>Prescription Drugs</t>
  </si>
  <si>
    <t>Emergency Care</t>
  </si>
  <si>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</si>
  <si>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</si>
  <si>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</si>
  <si>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</si>
  <si>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Are any MH/SUD prescription drug benefits or services subject to an out-of-pocket maximum?</t>
  </si>
  <si>
    <t>SECTION 2: Prescription Drug MENTAL HEALTH/SUBSTANCE USE DISORDER Financial Requirements</t>
  </si>
  <si>
    <t>SECTION 1: Prescription Drug MEDICAL/SURGICAL Financial Requirements</t>
  </si>
  <si>
    <t>SECTION 2: Prescription Drug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</si>
  <si>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</si>
  <si>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</si>
  <si>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</si>
  <si>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</si>
  <si>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</si>
  <si>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Limits on</t>
  </si>
  <si>
    <t>Quantity</t>
  </si>
  <si>
    <t>Number</t>
  </si>
  <si>
    <t>PRESCRIPTION DRUGS</t>
  </si>
  <si>
    <t>b. Prescription drug benefits;</t>
  </si>
  <si>
    <r>
      <rPr>
        <b/>
        <i/>
        <sz val="11"/>
        <color rgb="FF38939B"/>
        <rFont val="Calibri"/>
        <family val="2"/>
        <scheme val="minor"/>
      </rPr>
      <t>Prescription Drugs</t>
    </r>
    <r>
      <rPr>
        <sz val="11"/>
        <color theme="1"/>
        <rFont val="Calibri"/>
        <family val="2"/>
        <scheme val="minor"/>
      </rPr>
      <t xml:space="preserve"> means benefits for prescription drugs.</t>
    </r>
  </si>
  <si>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</si>
  <si>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</si>
  <si>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</si>
  <si>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</si>
  <si>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</si>
  <si>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</si>
  <si>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 xml:space="preserve">Medical Management - Case Management </t>
  </si>
  <si>
    <t>Is case management operated distinctly from utilization management?</t>
  </si>
  <si>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</si>
  <si>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t>Is disease management operated distinctly from utilization management?</t>
  </si>
  <si>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</si>
  <si>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t xml:space="preserve">Medical Management - Disease Management </t>
  </si>
  <si>
    <r>
      <rPr>
        <b/>
        <sz val="11"/>
        <color rgb="FF7AC142"/>
        <rFont val="Calibri"/>
        <family val="2"/>
        <scheme val="minor"/>
      </rPr>
      <t>Med/Surg</t>
    </r>
    <r>
      <rPr>
        <sz val="11"/>
        <color theme="1"/>
        <rFont val="Calibri"/>
        <family val="2"/>
        <scheme val="minor"/>
      </rPr>
      <t xml:space="preserve"> Limits on Frequency</t>
    </r>
  </si>
  <si>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</si>
  <si>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</si>
  <si>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TIER 1: Income Level 1</t>
  </si>
  <si>
    <t>TIER 2: Income Level 2</t>
  </si>
  <si>
    <t>TIER 3: Income Level 3</t>
  </si>
  <si>
    <t>TIER 4: Income Level 4</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</si>
  <si>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</si>
  <si>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</si>
  <si>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REPORTING: Outpatient Financial Requirements - Office Visits</t>
  </si>
  <si>
    <t>REPORTING: Outpatient Financial Requirements - Other (Non-Office Visit)</t>
  </si>
  <si>
    <t>Note: Outpatient analysis may be subdivided into office visit versus other outpatient (non-office visit).</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</si>
  <si>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</si>
  <si>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Predominant Level Non-Controlled:</t>
  </si>
  <si>
    <t>Predominant Level Controlled:</t>
  </si>
  <si>
    <t>Quantity Limits</t>
  </si>
  <si>
    <t>Discuss any instances of non-compliance identified, or conclude that no instances of non-compliance were noted. If actions have been taken to address the instances of non-compliance, describe the actions and indicate the date on which action was taken.</t>
  </si>
  <si>
    <t>CMO</t>
  </si>
  <si>
    <t>Care Management Organization</t>
  </si>
  <si>
    <t>Note: Input/analysis can be divided into multiple tiers to accommodate distinct benefit packages (e.g., different co-pay tiers), if needed.</t>
  </si>
  <si>
    <t>E)</t>
  </si>
  <si>
    <r>
      <rPr>
        <b/>
        <sz val="11"/>
        <color rgb="FF7AC142"/>
        <rFont val="Calibri"/>
        <family val="2"/>
        <scheme val="minor"/>
      </rPr>
      <t>Med/Surg</t>
    </r>
    <r>
      <rPr>
        <sz val="11"/>
        <color theme="1"/>
        <rFont val="Calibri"/>
        <family val="2"/>
        <scheme val="minor"/>
      </rPr>
      <t xml:space="preserve"> </t>
    </r>
  </si>
  <si>
    <t>Copayment TIER 1: Income Level 1</t>
  </si>
  <si>
    <t>Out-of-Pocket Maximum TIERS 1-4</t>
  </si>
  <si>
    <t>Managed care organization (e.g., CMO)</t>
  </si>
  <si>
    <t>Does the health plan charge different copayments based on income level for any MH/SUD inpatient services?</t>
  </si>
  <si>
    <t>Does the health plan charge different copayments based on income level for any MH/SUD outpatient services?</t>
  </si>
  <si>
    <t>Does the health plan charge different copayments based on income level for any MH/SUD emergency services?</t>
  </si>
  <si>
    <t>Does the health plan charge different copayments based on income level for any MH/SUD prescription drug beneftis?</t>
  </si>
  <si>
    <t>Tasks and Analyses Performed to Ensure Parity</t>
  </si>
  <si>
    <t>In-Network Establishing Charges and Rates</t>
  </si>
  <si>
    <t>Out-of-Network Establishing Charges and Rates</t>
  </si>
  <si>
    <t>Benefit Package</t>
  </si>
  <si>
    <t>Benefit Package:</t>
  </si>
  <si>
    <t>Copayment TIER 2: Income Level 2</t>
  </si>
  <si>
    <t>Copayment TIER 3: Income Level 3</t>
  </si>
  <si>
    <t>Copayment TIER 4: Income Level 4</t>
  </si>
  <si>
    <t>Select a Benefit Package</t>
  </si>
  <si>
    <t>Select a Health Plan</t>
  </si>
  <si>
    <t>Reporting - OP FR Other</t>
  </si>
  <si>
    <t>Reporting - OP FR Office 
     Visits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</si>
  <si>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</si>
  <si>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</si>
  <si>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</si>
  <si>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</si>
  <si>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</si>
  <si>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</si>
  <si>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</si>
  <si>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</si>
  <si>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</si>
  <si>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Complete the tables below to identify total payments, as well as payments subject to AL and ADLs. </t>
  </si>
  <si>
    <t>Outpatient Clinic/Office Visits</t>
  </si>
  <si>
    <t>Rural Health Clinic</t>
  </si>
  <si>
    <t>Federally Qualified Health Center</t>
  </si>
  <si>
    <t>Lab and X-ray</t>
  </si>
  <si>
    <t>Community-based rehabilitative services</t>
  </si>
  <si>
    <t>School-based rehabilitative services</t>
  </si>
  <si>
    <t>Family planning services</t>
  </si>
  <si>
    <t>Dental services</t>
  </si>
  <si>
    <t>Podiatry services</t>
  </si>
  <si>
    <t>Optometric services</t>
  </si>
  <si>
    <t>Nurse practitioner services</t>
  </si>
  <si>
    <t>Ambulatory Surgical Center services</t>
  </si>
  <si>
    <t>Home health services</t>
  </si>
  <si>
    <t>Outpatient Dialysis services</t>
  </si>
  <si>
    <t>Diagnostic services</t>
  </si>
  <si>
    <t>Screening services</t>
  </si>
  <si>
    <t>Preventive services</t>
  </si>
  <si>
    <t>Counseling services</t>
  </si>
  <si>
    <t>Autism services</t>
  </si>
  <si>
    <t>Partial Hospitalization</t>
  </si>
  <si>
    <t>Methadone maintenance</t>
  </si>
  <si>
    <t>Tobacco cessation counseling for pregnant women</t>
  </si>
  <si>
    <t>Residential</t>
  </si>
  <si>
    <t>Assessment/Evaluation</t>
  </si>
  <si>
    <t>Crisis Services</t>
  </si>
  <si>
    <t>Detoxification Services</t>
  </si>
  <si>
    <t>Psychological Services</t>
  </si>
  <si>
    <t>Therapy services (physical, occupational, and speech 
     pathology)</t>
  </si>
  <si>
    <t>Outpatient Services (e.g. Nursing, Medication
     Administration, etc.)</t>
  </si>
  <si>
    <t>Counseling Services (e.g. Individual Therapy, Group
     Therapy, Family Therapy, etc.)</t>
  </si>
  <si>
    <t>Intensive Outpatient Services (e.g. ACT, Substance 
     Abuse Intensive Outpatient Program, Intensive 
     Family Intervention)</t>
  </si>
  <si>
    <t>Rehabilitative Services (e.g. Psychosocial 
     Rehabilitation, Peer Support, Skills Training, Task-
     Oriented Rehabilitation, etc.)</t>
  </si>
  <si>
    <t>Case Management (e.g. Community Support, Case 
     Management, Intensive Customized Care 
     Coordination)</t>
  </si>
  <si>
    <t>Mental Health/Substance Use Disorder</t>
  </si>
  <si>
    <t>Proprietary and Confidential</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</si>
  <si>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</si>
  <si>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</si>
  <si>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health plan programs.</t>
    </r>
  </si>
  <si>
    <r>
      <rPr>
        <b/>
        <sz val="11"/>
        <color theme="1"/>
        <rFont val="Calibri"/>
        <family val="2"/>
        <scheme val="minor"/>
      </rPr>
      <t>Georgia MHPAEA Health Plan Reporting Workbook:</t>
    </r>
    <r>
      <rPr>
        <sz val="11"/>
        <color theme="1"/>
        <rFont val="Calibri"/>
        <family val="2"/>
        <scheme val="minor"/>
      </rPr>
      <t xml:space="preserve"> The workbook contains the following tabs, which are color coded as indicated below.</t>
    </r>
  </si>
  <si>
    <t>Tabs with blue fill contain an overview and reference material regarding Georgia MHPAEA Parity requirements. Each tab refers to information in the green tabs, where Health Plan reporting is completed. No input is needed on the blue tabs. Carefully review the information on these tabs before completing subsequent tabs.</t>
  </si>
  <si>
    <t>By typing my name on this Georgia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</si>
  <si>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Georgia State Health Benefit Plan MHPAEA Parity</t>
  </si>
  <si>
    <t>OVERVIEW: Data Reporting Requirements</t>
  </si>
  <si>
    <t>(1) Claims Adjudication Reporting</t>
  </si>
  <si>
    <t>Additional reporting on the adjudication of MH/SUD and Med/Surg claims is requested in this section. This information is being requested to help quantify adjudication statistics for the different service types.</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</si>
  <si>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</si>
  <si>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</si>
  <si>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</si>
  <si>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</si>
  <si>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</si>
  <si>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</si>
  <si>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</si>
  <si>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Total Count of Paid Claims</t>
  </si>
  <si>
    <t>Total Count of Denied Claims</t>
  </si>
  <si>
    <t>Total Count of Complaints</t>
  </si>
  <si>
    <t>Total Count of Appeals</t>
  </si>
  <si>
    <t>Total Count of Auto-Adjudicated Claims</t>
  </si>
  <si>
    <t>Average Number of Days to Adjudicate Claims Not Processed By Auto-Adjudication</t>
  </si>
  <si>
    <t>Count of Distinct Members Receiving Services</t>
  </si>
  <si>
    <t>Provider Education</t>
  </si>
  <si>
    <t>Education Category</t>
  </si>
  <si>
    <t>Details for Reporting Year</t>
  </si>
  <si>
    <t>Types of Education Performed</t>
  </si>
  <si>
    <t>Types of Available Educational Resources</t>
  </si>
  <si>
    <t>Total Count of Email Campaigns</t>
  </si>
  <si>
    <t>Total Count of Telephone Campaigns</t>
  </si>
  <si>
    <t>Total Count of In-Person Education Opportunities</t>
  </si>
  <si>
    <t>Total Count of Virtual Education Opportunities</t>
  </si>
  <si>
    <r>
      <t xml:space="preserve">Tabs with green fill are designed for the health plan to report on Georgia MHPAEA Parity. 
Specific instruction is included within these tabs.
"Determination of Applicability" in </t>
    </r>
    <r>
      <rPr>
        <b/>
        <sz val="11"/>
        <color rgb="FFF8971D"/>
        <rFont val="Calibri"/>
        <family val="2"/>
        <scheme val="minor"/>
      </rPr>
      <t>ORANGE BOXES</t>
    </r>
    <r>
      <rPr>
        <sz val="11"/>
        <color theme="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70C0"/>
        <rFont val="Calibri"/>
        <family val="2"/>
        <scheme val="minor"/>
      </rPr>
      <t>BLUE TEXT</t>
    </r>
    <r>
      <rPr>
        <sz val="11"/>
        <color theme="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
Provide complete and accurate responses to the information requested on each tab within the </t>
    </r>
    <r>
      <rPr>
        <b/>
        <sz val="11"/>
        <color theme="1" tint="0.499984740745262"/>
        <rFont val="Calibri"/>
        <family val="2"/>
        <scheme val="minor"/>
      </rPr>
      <t>GRAY CELLS</t>
    </r>
    <r>
      <rPr>
        <sz val="11"/>
        <color theme="1"/>
        <rFont val="Calibri"/>
        <family val="2"/>
        <scheme val="minor"/>
      </rPr>
      <t xml:space="preserve">, 
and reference source documentation the health plan consulted to support the responses given, as indicated. 
</t>
    </r>
  </si>
  <si>
    <t>Reporting - Claims</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</si>
  <si>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health plan is performing with its providers. Reporting on these elements is required. </t>
    </r>
  </si>
  <si>
    <t>Overview - Data</t>
  </si>
  <si>
    <t>Anthem</t>
  </si>
  <si>
    <t>Kaiser Permanente</t>
  </si>
  <si>
    <t>UnitedHealthcare</t>
  </si>
  <si>
    <t>Anthem GOLD</t>
  </si>
  <si>
    <t>Anthem SILVER</t>
  </si>
  <si>
    <t>Anthem BRONZE</t>
  </si>
  <si>
    <t>UnitedHealthcare HDHP</t>
  </si>
  <si>
    <t>UnitedHealthcare Medicare Advantage Standard</t>
  </si>
  <si>
    <t>UnitedHealthcare Medicare Advantage Premium</t>
  </si>
  <si>
    <t>Anthem Medicare Advantage Standard</t>
  </si>
  <si>
    <t>Anthem Medicare Advantage Premium</t>
  </si>
  <si>
    <t>UnitedHealthcare Statewide Statewide HMO</t>
  </si>
  <si>
    <t>Anthem Statewide HMO</t>
  </si>
  <si>
    <t>Kaiser Permanente Regional HMO</t>
  </si>
  <si>
    <r>
      <t xml:space="preserve">Reporting Period: </t>
    </r>
    <r>
      <rPr>
        <sz val="11"/>
        <color theme="1"/>
        <rFont val="Calibri"/>
        <family val="2"/>
        <scheme val="minor"/>
      </rPr>
      <t>Georgia MHPAEA compliance reporting currently aligns with the state fiscal year, which is July 1 to June 30 (date incurred). Any changes to the annual reporting requirements will be communicated.</t>
    </r>
  </si>
  <si>
    <t>The Mental Health Parity Act of 2022</t>
  </si>
  <si>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PAHP, or other public health insurer.</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</si>
  <si>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PAHP, or other public health insurer.</t>
    </r>
  </si>
  <si>
    <t>Federal Register / Vol. 81, No. 61, Part 438 Managed Care, Subpart K, § 438.900 Meaning of terms.*</t>
  </si>
  <si>
    <t>* Definitions and overviews have been updated to incorporate all public health insurers in the state for reporting requirements. Additional definitions and details can be found in The Mental Health Parity Act of 2022.</t>
  </si>
  <si>
    <t>SHBP</t>
  </si>
  <si>
    <t>State Health Benefit Plan</t>
  </si>
  <si>
    <t>Federal Register / Vol. 81, No. 61, Part 438 Managed Care, Subpart K, § 438.905 Parity requirements for aggregate lifetime and annual dollar limits.*</t>
  </si>
  <si>
    <t>Federal Register / Vol. 81, No. 61, Part 438 Managed Care, Subpart K, § 438.910 Parity requirements for financial requirements and treatment limitations.*</t>
  </si>
  <si>
    <t>If a MCO, PIHP, PAHP, or other public health insurer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</si>
  <si>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If a MCO, PIHP, PAHP, or other public health insurer includes an aggregate lifetime or annual dollar limit on at least two-thirds of all medical/surgical benefits provided to enrollees through a contract with the State, it must either:</t>
  </si>
  <si>
    <t>(c) MCOs, PIHPs, PAHPs, or other public health insurers with a limit on at least two-thirds of all medical/surgical benefits.</t>
  </si>
  <si>
    <t>(b) MCOs, PIHPs, PAHPs, or other public health insurers with no limit or limits on less than one-third of all medical/surgical benefits.</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</si>
  <si>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PAHP, and other public health insurer payments for medical/surgical benefits expected to be paid under the MCO, PIHP, PAHP, or other public health insurer for a contract year.</t>
  </si>
  <si>
    <t>(e) MCO, PIHP, PAHP, or other public health insurer not described in this section.</t>
  </si>
  <si>
    <t>A MCO, PIHP, PAHP, or other public health insurer that is not described in paragraph (b) or (c) of this section for aggregate lifetime or annual dollar limits on medical/surgical benefits, must either:</t>
  </si>
  <si>
    <t>Public Health Insurer Aggregate Lifetime and Annual Dollar Limit Reporting</t>
  </si>
  <si>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PAHP, or other public health insurer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</si>
  <si>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t>If a health plan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</si>
  <si>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t>A MCO, PIHP, PAHP, or other public health insurer may not apply any cumulative financial requirement for mental health or substance use disorder benefits in a classification that accumulates separately from any established for medical/surgical benefits in the same classification.</t>
  </si>
  <si>
    <t>Public Health Insurer Financial Requirement Reporting</t>
  </si>
  <si>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PAHP, or other public health insurer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</si>
  <si>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Each MCO, PIHP, PAHP, and other public health insurer providing services to health plan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</si>
  <si>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Public Health Insurer Quantitative Treatment Limitation Reporting</t>
  </si>
  <si>
    <t>A MCO, PIHP, PAHP, or other public health insurer may not impose a nonquantitative treatment limitation for mental health or substance use disorder benefits in any classification unless, under the policies and procedures of the MCO, PIHP, PAHP, or other public health insurer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</si>
  <si>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For MCOs, PIHPs, PAHPs, or other public health insurers with multiple network tiers (such as preferred providers and participating providers), network tier design;</t>
  </si>
  <si>
    <t>MCO, PIHP, PAHP, or other public health insurer methods for determining usual, customary, and reasonable charges;</t>
  </si>
  <si>
    <t>Restrictions based on geographic location, facility type, provider specialty, and other criteria that limit the scope or duration of benefits for services provided under the MCO, PIHP, PAHP, or other public health insurer; and</t>
  </si>
  <si>
    <t>The reporting for Public Health Insurer NQTLs are organized as shown in the table below.</t>
  </si>
  <si>
    <t>Public Health Insurer NQTL Reporting</t>
  </si>
  <si>
    <t>Additional reporting is requested to clarify the efforts being performed by the public health insurer to actively engage its providers to promote mental health parity.</t>
  </si>
  <si>
    <t>Average appointment wait times for services from request to appointment day</t>
  </si>
  <si>
    <t>Education performed with providers related to appointment wait time standards</t>
  </si>
  <si>
    <t>Description of appointment wait time standards</t>
  </si>
  <si>
    <t>Percentage of providers not meeting appointment wait time standards</t>
  </si>
  <si>
    <t>Count of Prior Authorizations Requested</t>
  </si>
  <si>
    <t>Count of Prior Authorizations Approved</t>
  </si>
  <si>
    <t>Count of Prior Authorizations Denied</t>
  </si>
  <si>
    <t>CVS Caremark</t>
  </si>
  <si>
    <t>Same as Medical/Surgical.</t>
  </si>
  <si>
    <t>There are no non-comparable inconsistencies or differences in the application, as written and in operation.  We do not do utilization review for any emergency service claims attributed to behavioral health conditions. However, if a member is admitted, they or their provider is requested to notify us as soon as possible so we can review the number of days that are medically necessary.</t>
  </si>
  <si>
    <t>Not Applicable.</t>
  </si>
  <si>
    <t>Retrospective Review NQTL.
Exhibit 2 Comparative Analysis.</t>
  </si>
  <si>
    <t>Anthem always reimburses non-network providers that provide MH/SUD benefits at 100% of the rate used for participating providers. Exception would be for E&amp;M codes where non-network providers that provide MH/SUD services will receive anywhere from 85% -100% of the rate used for participating providers, just like medical/surgical services. Non-network providers that provide medical/surgical services will receive anywhere from 85% -100% of the rate used for participating providers. Thus, Anthem’s methodology is equal to or more generous to MH/SUD providers, depending on the services being billed.</t>
  </si>
  <si>
    <r>
      <t xml:space="preserve">Purpose: </t>
    </r>
    <r>
      <rPr>
        <sz val="11"/>
        <color theme="1"/>
        <rFont val="Calibri"/>
        <family val="2"/>
        <scheme val="minor"/>
      </rPr>
      <t xml:space="preserve">The objective of this reporting tool is to provide a comprehensive, standard document for Georgia health plans to demonstrate compliance with the mental health parity requirements under state legislation (HB 1013/ The Mental Health Parity Act of 2022) and MHPAEA, Federal Register Vol 81 No 61 Part V March 30, 2016 </t>
    </r>
    <r>
      <rPr>
        <sz val="11"/>
        <rFont val="Calibri"/>
        <family val="2"/>
        <scheme val="minor"/>
      </rPr>
      <t>(42 CFR Parts 438, 440, 456 and 457</t>
    </r>
    <r>
      <rPr>
        <sz val="11"/>
        <color theme="1"/>
        <rFont val="Calibri"/>
        <family val="2"/>
        <scheme val="minor"/>
      </rPr>
      <t xml:space="preserve">) and any other subsequent updates or guidance provided by CMS. The health plans' reporting correlates to a specific state fiscal year with the Georgia Department of Community Health (Department). Health plans are solely responsible for maintaining, monitoring, and reporting on compliance with MHPAEA requirements. The terminology, standards, and oversight requirements from the Federal Register / Vol. 81, No. 61 will be used as a baseline for all public health plan reporting. This will allow for a uniform approach to oversight of mental health parity amongst all public health insurers in the state. </t>
    </r>
  </si>
  <si>
    <r>
      <rPr>
        <b/>
        <sz val="11"/>
        <rFont val="Calibri"/>
        <family val="2"/>
        <scheme val="minor"/>
      </rPr>
      <t>Submission:</t>
    </r>
    <r>
      <rPr>
        <sz val="11"/>
        <rFont val="Calibri"/>
        <family val="2"/>
        <scheme val="minor"/>
      </rPr>
      <t xml:space="preserve"> Health plans will be given until October 31, 2024  to complete the FY2024 period's reporting tools. Health plans will submit the completed reporting tools in Excel format to Myers and Stauffer, using the Secure File Transfer Protocol (SFTP) site. A separate completed tool must be submitted for each benefit package serviced by the health plan. Save each file with the file name convention of</t>
    </r>
    <r>
      <rPr>
        <b/>
        <sz val="11"/>
        <rFont val="Calibri"/>
        <family val="2"/>
        <scheme val="minor"/>
      </rPr>
      <t xml:space="preserve"> [Health Plan]_SHBP-MHPAEA_[Report Benefit Package Name]_Annual_[Report Period FY End]_[Submission Date as YYYYMMDD].xlsx</t>
    </r>
  </si>
  <si>
    <t>Percent (%) of Prior Authorization Denials</t>
  </si>
  <si>
    <t>Count of Prior Authorizations Approved after Appeal</t>
  </si>
  <si>
    <t>Average Time of Prior Authorization Decision from Submission</t>
  </si>
  <si>
    <t>Website Address of Prior Authorization Metrics</t>
  </si>
  <si>
    <t>Reporting - Provider
     Education and
     Communication</t>
  </si>
  <si>
    <r>
      <rPr>
        <b/>
        <i/>
        <sz val="11"/>
        <color rgb="FF38939B"/>
        <rFont val="Calibri"/>
        <family val="2"/>
        <scheme val="minor"/>
      </rPr>
      <t>Application Programming Interfaces (API)</t>
    </r>
    <r>
      <rPr>
        <sz val="11"/>
        <color theme="1"/>
        <rFont val="Calibri"/>
        <family val="2"/>
        <scheme val="minor"/>
      </rPr>
      <t xml:space="preserve"> means the systems that allow for communication and sharing of data/information between the patient, provider, and/or payer.</t>
    </r>
  </si>
  <si>
    <r>
      <rPr>
        <b/>
        <i/>
        <sz val="11"/>
        <color rgb="FF38939B"/>
        <rFont val="Calibri"/>
        <family val="2"/>
        <scheme val="minor"/>
      </rPr>
      <t>Department</t>
    </r>
    <r>
      <rPr>
        <sz val="11"/>
        <color theme="1"/>
        <rFont val="Calibri"/>
        <family val="2"/>
        <scheme val="minor"/>
      </rPr>
      <t xml:space="preserve"> means the Georgia Department of Community Health.</t>
    </r>
  </si>
  <si>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analysis: 1) Office Visits (e.g., physician visits) and 2) all other outpatient items and services. Outpatient services are defined in federal register and the State Mental Health Parity Monitoring Databook, and include services such as:</t>
    </r>
  </si>
  <si>
    <t>(2) Provider Education and Communication Reporting</t>
  </si>
  <si>
    <t>Top 5 Reasons for Prior Authorization Denials (attach or embed a listing of all denials and their specific reason)</t>
  </si>
  <si>
    <t>July 1, 2023-June 30, 2024</t>
  </si>
  <si>
    <t>Anthem does not initiate any concurrent reviews for either MH/SUD or M/S services. Anthem conducts a continued stay/concurrent review when the treating provider/facility requests that the member’s inpatient stay or an ongoing course of outpatient treatment/stay be approved for due to the member’s current medical condition. 
A provider may request additional services from those previously authorized or submit a request a medical necessity review for continued stay or additional treatment. There is no evidentiary standard used for this as it is completely within the provider discretion.</t>
  </si>
  <si>
    <t>Concurrent Review NQTL
Exhibit 2 Comparative Analysis.</t>
  </si>
  <si>
    <t>Anthem applies the same processes, strategies, evidentiary standards and other factors for continued
stay/concurrent reviews for both MH/SUD and M/S benefits. Anthem does not apply these processes,
strategies, evidentiary standards and other factors more stringently to MH/SUD benefits. Furthermore,
the comparative analysis reviewing the claims subject to concurrent review demonstrates MH/SUD
services are generally approved at a similar or higher rate than M/S services. Therefore, Anthem complies
with parity requirements for concurrent review in writing and in operation.</t>
  </si>
  <si>
    <t xml:space="preserve">There were no variances or instances of non-compliance. </t>
  </si>
  <si>
    <t>Anthem will conduct a retrospective review after a service takes place such as when a claim is submitted and it is determined that the service is on our preauthorization list and a preauthorization was not requested. In the event such request is not made and a claim is submitted post service, the service will be subject to retrospective review. 
A retrospective review is also performed where a medical policy or clinical UM guidelines applies to the service performed on the claim, even if prior authorization is not required. In this instance, the claims edits will look to see if the services on the claim match up with a medical policy or clinical UM guideline. If so, the claim is sent to the post service clinical claim review team for review and comparison to the medical necessity criteria within the applicable medical policy or clinical UM guideline.</t>
  </si>
  <si>
    <t>Retrospective Review NQTL.
Exhibit 2 Comparative Analysis
Also see Exhibit 2+GA Provider Manual as submitted in the Prior Authorization NQTL.</t>
  </si>
  <si>
    <t>Anthem uses the same factors, sources, standards, and process for determining when a retrospective review is performed on MH/SUD and M/S claims. Additionally, the same process to perform the retrospective review is used for MH/SUD and M/S claims. Therefore, the written processes are within parity requirements. The operational data also confirms retrospective review is within parity requirements as a higher level of M/S claims are subject to retrospective review, and generally, a higher percentage of MH/SUD are approved on retrospective review. Therefore, in comparing the written process and operational data, Anthem’s retrospective review process is within mental health parity requirements.</t>
  </si>
  <si>
    <t>The Medical Policy and Clinical Utilization Management (UM) Guidelines are developed by the Medical Policy and Technology Assessment Committee (MPTAC) or through MPTAC’s adoption of an independent third-party criteria, namely MCG. These policies and clinical utilization management guidelines are the sources to determine if retrospective review is required for a particular service, and ultimately include the criteria for determining if the service is medically necessary. The evidentiary standard for this factor is simply whether a Medical Policy or Clinical UM Guideline applies to the particular M/S and MH/SUD service.
Medical Policies, Clinical UM Guidelines, and the Prior Authorization list are all the subject of other NQTL comparative analyses, but they are the factors determining whether retrospective review is performed on a claim in two instances.
First, a provider or facility will submit a claim to Anthem for either M/S or MH/SUD services. The claims system will automatically look to see, through claim edits, whether a pre-service review (i.e., prior authorization) is required. If prior authorization is required, the system will look to see if that was process was completed. If the prior authorization process was not completed and the health plan has in place a 100% penalty then the claim will be rejected as not authorized and sent a remittance back to the provider requesting clinical data to support the claim and ultimately for a post service clinical claim review. If the prior authorization process was not completed and a penalty is not in place, the claim will be submitted to the PSCCR team for review. When the provider/facility submits the requested clinical information, it is sent to the post service clinical claim review team for a retrospective review against the medical criteria (e.g., medical policy or clinical UM guideline) and a decision is communicated to the provider and member.
A retrospective review is also performed where a medical policy or clinical UM guidelines applies to the service performed on the claim, even if prior authorization is not required. In this instance, the claims edits will look to see if the services on the claim match up with a medical policy or clinical UM guideline. If so, the claim is sent to the post service clinical claim review team for review and comparison to the medical necessity criteria within the applicable medical policy or clinical UM guideline.
The written processes above apply to both M/S and MH/SUD claims.</t>
  </si>
  <si>
    <t>The Credentialing NQTL is applied to any M/S and MH/SUD services rendered by a network provider in- scope for cred ntialing within the inpatient in-network, outpatient in-network, and emergency 
benefit classifications.
If a plan that Anthem insures or administers requires the use of a provider network, this document 
explains how Anthem has developed and applies the credentialing program, which must be successfully satisfied before a provider may participate in the Anthem provider network. Out-of-network and certain in-network providers are not in scope for Anthem’s credentialing program.  Examples of plans that require the use of a network are Preferred Provider Option (PPO) plans, Point of Service (POS)  plan, Health Maintenance Organization (HMO) plans or Exclusive Provider Organization (EPO) plans. HMO and EPO plans require the use of an in-network provider, except in the case of an emergency or if a referral to a non-network provider is approved in advance of the care. PPO and POS plans cover services from both in-network and out-of-network providers, but members will pay more in cost-sharing (i.e., deductible, coinsurance and copayments) if they use an out-of-network provider.</t>
  </si>
  <si>
    <t>Anthem’s processes, strategies, and factors are the same for MH/SUD and M/S providers. The processes are largely dictated by federal law, state law, and accreditation organization requirements (i.e., NCQA), and are focused on ensuring professionally competent practitioners are treating Anthem members. The specific professional competency criteria requirements are developed as applicable to the particular provider specialty within the scope of Anthem’s credentialing program as dictated by the NCQA. Exceptions to certain criteria are available to both M/S and MH/SUD providers. Lastly, the operational data demonstrates relatively few providers are denied overall, and it isn’t applied in a more restrictive manner to MH/SUD providers. Specifically, a lower overall proportion of MH/SUD providers are denied credentialing, and a higher percentage of MH/SUD providers are credentialed within 10 days of receipt of a completed application. Therefore, Anthem is not applying credentialing requirements more stringently to MH/SUD providers.</t>
  </si>
  <si>
    <t>Overview:  This nonquantitative treatment limitation analysis focuses on how Anthem decides the amount to pay network providers for the services they provide to our members.
Factors considered in the design of the NQTL:
•     Product (e.g., PPO, HMO, indemnity, etc.)
•     Provider location – Atlanta and non-Atlanta
•     Provider setting - office or facility
•     State statute or regulation that dictates how we pay a provider (e.g., telehealth, etc.)
•     Competitiveness of our rates (e.g., are providers of a particular type willing to contract with us at the standard rate; feedback from providers that our rates are too low/high, etc.)
•     The CPT/HCPCS Code being billed
•     Medicare reimbursement
•     Education and licensure level of provider
•     Frequency with which a provider type bills a small set of specific CPT codes almost exclusively (e.g., PCPs bill E&amp;M codes) whereby establishing a separate fee schedule for that provider type is appropriate to provide adequate and competitive reimbursement (i.e., PCP, PT/OT/ST, Podiatrist)
•     For new CPT codes, evaluation of whether it is a replacement of a prior code, which we would crosswalk to the prior CPT reimbursement amount, or a new CPT code.   If we determine it is a new code, fees are set based on relativity to surrounding CPT codes.
The following factors are considered when reviewing and making changes to the fee schedule rates:
•     Compliance with State &amp; Federal network adequacy laws and regulations
•     Ability to attract and maintain providers in our network
•     Optimize medical spend
•     Fluctuations in CMS physician fee schedule rates
Anthem does not assign more weight to any one of the factors in either areas identified above.
The sources  (including  any  processes,  strategies,  evidentiary  standards) used  to  define  the factors identified above to design the NQTL:
Sources:
Centers for Medicare &amp; Medicaid Services Fee Schedules Applicable State Statutes, Regulations or Guidance Provider feedback and willingness to contract CPT and HCPCS Codes
Process:
GA has separate base fee schedules:
PPO
• Facility urban, PPO non-facility urban, PPO facility rural, PPO non-facility rural
• HMO Facility urban, HMO non-facility urban, HMO facility rural, HMO non-facility rural
• Traditional Facility urban, Traditional non-facility urban, Traditional facility rural, Traditional non-facility rural
• PCP Facility urban, PCP non-facility urban, PCP facility rural, PCP non-facility rural
• PT/OT/ST Facility urban, PT/OT/ST non-facility urban, PT/OT/ST facility rural, PT/OT/ST non-facility rural
• Chiropractic Facility urban, Chiropractic non-facility urban, Chiropractic facility rural, Chiropractic non-facility rural
• Podiatrist Facility urban, Podiatrist non-facility urban, Podiatrist facility rural, Podiatrist non-facility rural
• Statewide BH Fee Schedule
For the PCP, PT/OT/ST, Chiropractic and Podiatrist fee schedules, only certain CPT codes are contained on those schedules. If a provider were to bill a code not on that fee schedule, then the fee schedule for the applicable product type (PPO, HMO, Traditional) would apply. Except where we individually negotiate, (e.g. Hospital group), all other providers are paid solely based on the PPO, HMO or Traditional fee schedules.
Non-MD providers are paid at a percentage of the applicable fee schedule rate, based on their level of education, licensure level and how Medicare or Medicaid pays them, as follows:
Mid-level -  Percentage of MD rate
0042 - Nurse Practitioner 85%
0334 - Physician Assistants 85%
0041 - Certified Nurse Midwife 85%
0080 - Psychologist 80%
0004- Social Worker 66%
0356- LMFT 66%
0111- Counselor 66%
0374 - Board Certified Behavior Analyst 66%
Historically a work group meets to review reimbursement rates under the various fee schedules. The work group consists of Director of Network Management, Cost of Care Analyst, Health Economics, and Pricing and Configuration. The team does the initial review of data and makes the recommendation to the RVP of Provider Solutions.
Data used to review rates is the most current twelve months of utilization. Review occurs at the type of service, specialty, and geographic locations.
All changes recommended by the team are reviewed by the reimbursement committee prior to implementation. Letters are mailed giving the required 90 days’ advance written notice to impacted contracted providers. Directions to review the fee schedule samples are provided in the letter.
Future State: Georgia has a new RVP; new strategy/process will be developed for the 2022 update.</t>
  </si>
  <si>
    <t>Provider Reimbursement NQTL.</t>
  </si>
  <si>
    <t xml:space="preserve">Anthem applies the same process uniformly to create the rates based on the CPT/HCPCS Codes being 
billed. All professional providers with whom we directly contract (i.e., providers who are not part 
of a hospital system or other large grouping of providers) are offered the same rates, with the 
exception of midlevel providers.
For the comparative analysis, these were the rates in effect, when the Provider Network Management 
Director pulled the data on April 26, 2021. The Director of Provider Economics ran second report on 
May 7, 2021. The list below reflects the reimbursement amounts for the evaluation and management 
codes comparing family practice MD and a psychiatrist. Overall payment is comparable between family 
practice MD and a psychiatrist.  Some evaluation and management codes are paid higher for
psychiatrist and some are paid higher for family practice MD. See Item 4 of the Provider Reimbursement NQTL.
</t>
  </si>
  <si>
    <t>MHPAEA does not require plans to pay the same reimbursement rates for medical/surgical and MH/SUD services. MHPAEA does not mandate equality of outcomes. See, e.g., James C. v. Anthem Blue Cross Blue Shield, 2021 U.S. Dist. LEXIS 115701, *59 (D. Utah June 21, 2021). This principle applies to reimbursement rates. “MHPAEA does not require a plan or issuer to pay identical provider reimbursement rates for medical/surgical and MH/SUD providers[.]” 2019 FAQs, Q6., at 10. In order to determine whether a plan complies with the NQTL requirements under MHPAEA, one must examine whether “the [plan’s] methodology for developing and applying reimbursement rates under the plan is comparable and applied no more stringently for MH/SUD benefits when compared to the methodology for developing and applying reimbursement rates for medical/surgical benefits under the plan.” Id. at 9.
Anthem’s strategy with respect to setting reimbursement rates is the same for both medical/surgical and MH/SUD services – set reimbursement rates high enough to guarantee an adequate network, but not so high that they negatively impact Anthem’s members and unnecessarily increase the cost of care. Anthem uses a comparable process for setting reimbursement rates for medical/surgical and MH/SUD services.</t>
  </si>
  <si>
    <t>Nonparticipating Provider Reimbursement - Georgia
Factors:  
• Is there a state mandate that dictates how a service should be reimbursed if the provider is nonparticipating
• What are participating providers paid for the same service
• Is the provider a professional provider, facility or an emergency provider
• Overall cost-of-care to keep premium reasonable
Sources:  In general, the rates we use to price or pay for services rendered by providers that do not participate in our networks are based on rates that are accepted by providers that do participate in Anthem networks. Anthem’s methodology for pricing, except where a state mandate dictates another rating methodology (states that do so typically do so with respect to Emergency (ER and/or ambulance services) or where a nonparticipating provider is providing services in a network facility), is as follows:
I. Professional Claims
We apply a fee schedule that applies 85%-100% of the rates contains rates that have been accepted by providers who participate in our networks in that market and have not individually negotiated rates with some exceptions.
• MH/SUD applies 100% of the rates that have been accepted by providers who participate in our networks.
o Exception would be the E&amp;M codes because the same fee schedule is utilized for psychiatrists and medical/surgical providers. Therefore, non-network providers that provide MS/SUD services will receive anywhere from 85% -100% of the rate used for participating providers.
• In New York, payment is based on a percentage of National Medicare or, for large groups (50 or more employees), a methodology chosen by the large group employer as permitted by a State mandate.
II. Non Hospital Facility Claims
A. ASC, Dialysis, HHC, Hospice, Mental Health/Substance Abuse Facilities and SNF*
We apply a rate that is based on 85%-100% of the median rates applicable to our participating providers in that state, subject to limited exceptions.
• Behavioral Health is based on 100% of the median rates applicable to our participating providers in that state.
• In New York, pricing is based on the average county rate negotiated with participating providers.
B. Other Non-Hospital Facility Claims billed on UB04
We apply a percent off of charge methodology that reflects the aggregate participating provider rates for the PPO network, except New York. In New York, pricing is based on the average county rate negotiated with participating providers.
III. Hospital Claims
We apply 15% mark up above the individual hospitals’ own reported cost. In New York, pricing is based on the average county rate negotiated with participating providers.
* This non-par facility pricing only applies when services are billed on a UB-04/Facility Claim form.
IV. States Outside of Anthem’s 14 State Footprint. Anthem sells Blue Cross or Blue Cross and Blue Shield plans in California, Nevada, Colorado, Wisconsin, Missouri, Kentucky, Indiana, Ohio, Georgia, Virginia, New York, Connecticut, New Hampshire and Maine. If nonparticipating provider claims are received from states other than those 14, Anthem prices the claim using either the local Blue Cross and/or Blue Shield plan’s pricing or our own.</t>
  </si>
  <si>
    <t>NonPar Provider Reimbursement NQTL.</t>
  </si>
  <si>
    <t>Anthem’s practice is to always pay non-network MH/SUD providers using the rating methodology specified above (E&amp;M codes pay at 85%-100% of network providers, all other CPT codes pay at 100%). For medical/surgical providers, depending on the CPT code, they may be paid anywhere from 85-100% of that rate. For E&amp;M codes that are in common between MH/SUD providers and medical/surgical providers, the comparative analysis below shows we pay the same amount to both types of providers.  See Item 4 of the NonPar Provider Reimbursement NQTL for the Comparative Analysis.</t>
  </si>
  <si>
    <t>Carved-Out PBM CVS Caremark</t>
  </si>
  <si>
    <r>
      <rPr>
        <b/>
        <i/>
        <sz val="11"/>
        <color rgb="FF38939B"/>
        <rFont val="Calibri"/>
        <family val="2"/>
        <scheme val="minor"/>
      </rPr>
      <t>Provider Education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</si>
  <si>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Self-paced courses, instructor-led training sessions, screening tools, ticles on claim filing, products, benefits, administrative updates, new or revised procedures and guidelines, prescription information, Policies, Guidelines and Manuals.</t>
  </si>
  <si>
    <t>N/A</t>
  </si>
  <si>
    <t>We conduct an annual, statistically valid, random sampling of our high-volume medical practitioners to assess compliance with appointment access standards and present reporting to Anthem Quality Committees. The sampling includes MDs, prescriptive nurses and physician assistants, and covers emergent, urgent, and routine care. We use access and member survey reports to identify trends and develop plans to educate practitioners of compliance expectations and improve member access to services.  Our physical health appointment access standards are as follows:  Immediate access at a 24/7/365 facility.</t>
  </si>
  <si>
    <t xml:space="preserve">Provider education via the Anthem Provider News Website, the digital resource for all news and announcements related to policy updates, digital tools, reimbursement and prior authorization changes, educational opportunities, and more.
Anthem Provider Home, website where providers can access resources trainings, policies, and procedures and much more. </t>
  </si>
  <si>
    <t>Internal Benefit Plan Design and FMHP Testing Tool.</t>
  </si>
  <si>
    <t>IP Hospital Facility (Accommodations and Ancillaries)</t>
  </si>
  <si>
    <t>Skilled Nursing, Hospice, Rehab Facility</t>
  </si>
  <si>
    <t>IP Professional (Doctor and Other Services)</t>
  </si>
  <si>
    <t>IP MH/SUD Facility</t>
  </si>
  <si>
    <t>IP MH/SUD Professional</t>
  </si>
  <si>
    <t>Residential Treatment Centers</t>
  </si>
  <si>
    <t>IP ABA Therapy Professional</t>
  </si>
  <si>
    <t>No instances of non-compliance were identified.  Please note that In-Network and Out-of Network were tested separately and the cost share information inputted in section 2.3 (Analysis of Predominance) was for In-Network only.  All Out-of-Network benefits (Med/Surg and MH/SUD) are subject to the $3000 deductible, 40% coinsurance, and $8000 OOP max.  Also please note that the source documents used to prepare the response in section 2 were the Internal Benefit Plan Design and FMHP Testing Tool (the cell in row 143 is locked for editing).</t>
  </si>
  <si>
    <t>Internal Benefit Plan Design.</t>
  </si>
  <si>
    <t>Office PT/OT/ST</t>
  </si>
  <si>
    <t>Retail Health Visit</t>
  </si>
  <si>
    <t>Office Preventive: Visits and Tests</t>
  </si>
  <si>
    <t>Specialist (Non-Preventive)</t>
  </si>
  <si>
    <t>Chiropractor</t>
  </si>
  <si>
    <t>PCP (Non-Preventive)</t>
  </si>
  <si>
    <t>Online Health Visit</t>
  </si>
  <si>
    <t>Office MH/SUD Visit</t>
  </si>
  <si>
    <t>Online MH/SUD Visit</t>
  </si>
  <si>
    <t>Office ABA Therapy Visit</t>
  </si>
  <si>
    <t>Office Nutritional Counseling for Eating Disorders Visit</t>
  </si>
  <si>
    <t>No instances of non-compliance were identified.  Please note that In-Network and Out-of Network were tested separately and the cost share information inputted in section 2.3 (Analysis of Predominance) was for In-Network only.  All Out-of-Network benefits (Med/Surg and MH/SUD) with the exception of Nutritional Counseling for Eating Disorders are subject to the $3000 deductible, 40% coinsurance, and $8000 OOP max.</t>
  </si>
  <si>
    <t>Urgent Care</t>
  </si>
  <si>
    <t>OP Surgery @ Hospital/Institutional Facility</t>
  </si>
  <si>
    <t>OP Surgery @ Ambulatory/Freestanding Surgical Center</t>
  </si>
  <si>
    <t>OP High/Advanced Diagnostic Imaging @ Hospital (MRI/PET/CT)</t>
  </si>
  <si>
    <t>OP Diagnostic X-ray (DXL) @ Independent Lab/Freestanding Center</t>
  </si>
  <si>
    <t>OP Physician/Professional (Doctor and Other Services)</t>
  </si>
  <si>
    <t>OP Diagnostic Lab (DXL)</t>
  </si>
  <si>
    <t>OP Medical Institutional/Facility</t>
  </si>
  <si>
    <t>OP PT/OT/ST (Facility)</t>
  </si>
  <si>
    <t>OP Surgery Professional @ Hospital/Institutional</t>
  </si>
  <si>
    <t>Office Surgery</t>
  </si>
  <si>
    <t>Injections</t>
  </si>
  <si>
    <t>Allergy Testing</t>
  </si>
  <si>
    <t>Outpatient Preventive: Lab, Radiology, &amp; Scopic Tests</t>
  </si>
  <si>
    <t>Home Health</t>
  </si>
  <si>
    <t>Office Diagnostic X-ray (DXL)</t>
  </si>
  <si>
    <t>Office Diagnostic Lab (DXL)</t>
  </si>
  <si>
    <t>Office High/Advanced Diagnostic Imaging (MRI/PET/CT)</t>
  </si>
  <si>
    <t>DME</t>
  </si>
  <si>
    <t>Prosthetic</t>
  </si>
  <si>
    <t>OP MH/SUD Facility</t>
  </si>
  <si>
    <t>OP MH/SUD Professional</t>
  </si>
  <si>
    <t>Intensive Outpatient Therapy (IOP)</t>
  </si>
  <si>
    <t>Partial Hospitalization (PHP)</t>
  </si>
  <si>
    <t>OP ABA Therapy Facility</t>
  </si>
  <si>
    <t>OP ABA Therapy Professional</t>
  </si>
  <si>
    <t>OP Nutritional Counseling for Eating Disorders Facility</t>
  </si>
  <si>
    <t>OP Nutritional Counseling for Eating Disorders Professional</t>
  </si>
  <si>
    <t>ER Facility</t>
  </si>
  <si>
    <t>Ambulance</t>
  </si>
  <si>
    <t>ER Professional</t>
  </si>
  <si>
    <t>ER MH/SUD Facility</t>
  </si>
  <si>
    <t>ER MH/SUD Professional</t>
  </si>
  <si>
    <t>Total count pulled directly from Anthem's system.</t>
  </si>
  <si>
    <t>12439 for all Emergency Room visits</t>
  </si>
  <si>
    <t>8479 for all Emergency Room visits</t>
  </si>
  <si>
    <t>Total All Medical/Surgical locations: 827,535 for fiscal year 2024.</t>
  </si>
  <si>
    <t>Total All Mental Health/SUD locations: 88,626  for fiscal year 2024.</t>
  </si>
  <si>
    <t>Total All Medical/Surgical locations: 760,248 for fiscal year 2024.</t>
  </si>
  <si>
    <t>Total All Mental Health/SUD locations: 81,642  for fiscal year 2024.</t>
  </si>
  <si>
    <t>Aggregate Total: 1,251 for all plans and service classes for fiscal year 2024.</t>
  </si>
  <si>
    <t>Aggregate Total: 676,589 for all plans and service classes for fiscal year 2024.</t>
  </si>
  <si>
    <t>Anthem requires that all inpatient stays be prior authorized, whether for medical/surgical services or mental health/substance abuse services.
Inpatient services include elective or emergency hospital admissions, transplant services, maternity stays past the 48-96 hours or a newborn staying past the mother’s discharge date, skilled nursing facilities, long term care facilities (LTAC), residential treatment centers. Many surgical services on Anthem’s standard prior authorization list could be done in an inpatient or outpatient facility setting.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Application of factors for Inpatient Prior Authorization Determination:
•	Provider/Member Abrasion – Provider/Member abrasion is a factor considered for the determination of requiring prior authorization for inpatient services. It is helpful to members to have a decision before undertaking a procedure and potentially subjecting members and providers to financial responsibility if such services, normally expensive, were reviewed retrospectively for medical necessity. The abrasion factor considers whether a member or provider would likely submit a grievance or complaint or be placed in financial hardship if the service is not prior authorized and later denied for lack of medical necessity. The abrasion factor applies equally to medical/surgical and mental health/substance use disorder services.
•	Competitor Plans – While lesser considered than other factors, Anthem does consider the manner in which competitors subject services to prior authorization. Industry standards typically  subject  inpatient  services  to  prior  authorization  requirements  for medical/surgical and mental health/substance use disorder services.
o	Sources: Review of competitor plans filed in other states or available online.
•	Medical Policy &amp; Clinical UM Guidelines –Inpatient procedures are subject to medical policies and clinical UM Guidelines. The services have been reviewed and criteria established based on peer reviewed information, and the member is required to satisfy the criteria before a service is ultimately approved.
•	State laws, federal law, program contracts – These mandates may determine the criteria ultimately required for prior authorization, and some inpatient services may be subject to specific mandates directing when prior authorization can be performed. If these are in place, they will be adhered to for medical/surgical and mental health/substance use disorder services.</t>
  </si>
  <si>
    <t>Anthem requires all inpatient admisions be prior authorized.  For MH/SUD, that would include hospitalization and residential treatment centers.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Application of factors for Inpatient Prior Authorization Determination:
•	Provider/Member Abrasion – Provider/Member abrasion is a factor considered for the determination of requiring prior authorization for inpatient services. It is helpful to members to have a decision before undertaking a procedure and potentially subjecting members and providers to financial responsibility if such services, normally expensive, were reviewed retrospectively for medical necessity. The abrasion factor considers whether a member or provider would likely submit a grievance or complaint or be placed in financial hardship if the service is not prior authorized and later denied for lack of medical necessity. The abrasion factor applies equally to medical/surgical and mental health/substance use disorder services.
•	Competitor Plans – While lesser considered than other factors, Anthem does consider the manner in which competitors subject services to prior authorization. Industry standards typically  subject  inpatient  services  to  prior  authorization  requirements  for medical/surgical and mental health/substance use disorder services.
o	Sources: Review of competitor plans filed in other states or available online.
•	Medical Policy &amp; Clinical UM Guidelines –Inpatient procedures are subject to medical policies and clinical UM Guidelines. The services have been reviewed and criteria established based on peer reviewed information, and the member is required to satisfy the criteria before a service is ultimately approved.
•	State laws, federal law, program contracts – These mandates may determine the criteria ultimately required for prior authorization, and some inpatient services may be subject to specific mandates directing when prior authorization can be performed. If these are in place, they will be adhered to for medical/surgical and mental health/substance use disorder services.</t>
  </si>
  <si>
    <t>Whether an outpatient M/S or MH/SUD service requires prior authorization is generally based on whether the service is subject to a medical policy or the plan has adopted a clinical utilization management guideline. Medical Policies and Clinical UM Guidelines are developed by the Medical Policy and Technology Assessment Committee (MPTAC) according to the Medical Policy Formation process outlined in ADMIN.00001 Medical Policy Formation. This process is also discussed further in Anthem’s Medical Policy and Fail First NQTL comparative analysis. MPTAC does not play any role in determining whether such service, Medical Policy or Clinical UM Guidelines, and the procedure codes under such policies and guidelines, will require prior authorization.
Clinical UM Guidelines developed by MPTAC are subject to review and adoption by the Clinical Criteria Review Team (CCRT). The CCRT contains cross sectional representation of key stakeholders across the enterprise and includes the lead plan medical director, medical directors, health plan directors, reimbursement policy management and both UM and clinical operations team. The CCRT considers the following factors in determining whether to adopt the clinical UM guideline and whether such will require prior authorization:
•	Member Safety – Member safety is a paramount concern with all procedures, and is a factor in the determination of whether to adopt a clinical utilization management guideline. In considering member safety, the Clinical Criteria Review Team will review the clinical materials (scientific data, clinical studies, government agency analyses/approvals) to determine the risks of such procedures on members. The team may also review subsequent studies on the services and treatment following regulatory approval to determine the presence of other risks or side effects. The risks will factor into the criteria’s establishment, and also be considered by the Clinical Criteria Review Team in whether such medical/surgical or mental health/substance use disorder treatment or service should require prior authorization. Ultimately, this factor will be based on the clinical judgment of the personnel on the Clinical Criteria Review Team.
•	Member/Provider Abrasion- Provider/Member abrasion is a factor considered for the determination of requiring prior authorization for outpatient services. It is helpful to members to have a decision before undertaking a procedure and potentially subjecting members and providers to financial responsibility if such services were reviewed retrospectively and denied for lack of medical necessity. The abrasion factor considers whether a member or provider would likely submit a grievance or complaint, or be placed in financial hardship if the service is not pre- approved and later denied for lack of medical necessity. The abrasion factor applies equally to medical/surgical and mental health/substance use disorder services.
•	Appropriateness of Care – Medical directors will consider whether or not the services subject to the Medical Policy or Clinical UM Guideline are subject to appropriate levels of care concerns. If so, a particular service may be subjected to prior authorization to ensure a member is receiving care at the level or form that is justified based on their presenting conditions and treatment history. Anthem will look to regulatory approvals, such as the FDA, to determine what types of conditions the procedure/service is approved to treat and any applicable stipulations on when care should be received.
•	State law, regulation, contractual requirements – State law, regulations, and contractual requirements (e.g., Medicaid contractual requirements) may stipulate when prior authorization (i.e., medical management) may or may not be used for a particular service. In the event a medical policy or clinical UM guideline is being considered in a respective state, but the applicable service is subject to state mandate requiring or prohibiting prior authorization for such service, the state mandate will be followed for M/S and MH/SUD services, as applicable.
•	High Cost of Services – For medical/surgical services, Anthem uses a return-on-investment analysis in consideration of the cost of services. The data analysis is performed by Business Analysts on the Finance/HealthCare Analytics team. The source for the analysis consists of:
o	Clinical review costs – The internal costs to Anthem for personnel, equipment, technological systems, system upgrades and programming, and other investments necessary to complete a prior authorization review and determine the medical necessity of requested services against the criteria developed by MPTAC.
o	Case Data – Review of historical claims and medical management case data to determine the costs of the particular services, usage trends, and medical coding for the cases.
The Financial Analytics team will analyze the data to determine the clinical review costs incurred by procedure code that is attributable to the specific medical policy or clinical utilization  management guideline. Medical policies or clinical utilization management guidelines realizing savings through a length of stay consideration are not included in the analysis. Additionally, an estimate of the potential savings is projected based on the medical costs associated with each procedure code attributable to the specific medical policy or clinical utilization management guideline. The result is a ratio of the medical cost savings (e.g., savings resulting from non- payment for services deemed not medically necessary) over the clinical review costs (e.g., costs associated with performing the review). For clarity and ease of review, the team subtracts one from the quotient for those codes, clinical UM guidelines, and medical policies with a higher cost than savings. These particular codes, clinical UM guidelines and medical policies, will be referenced as a negative net ROI. If savings outweighs the clinical review costs, the ratio will presented as a positive for the Clinical Criteria Review Team consideration.
The data is ultimately presented to the Clinical Criteria Review Team for consideration in the determination of whether the Medical Policy or Clinical Utilization Management Guideline, and the underlying procedure codes, should require prior authorization. Cost is one factor in the overall analysis, and will be weighed less than the other factors of appropriateness of care or member safety. The evidentiary standard for cost is a 5:1 ROI (savings to cost). If the particular Medical Policy, Clinical Utilization Management Guideline (and the underlying procedure codes) has an ROI 5:1 or above, the finance team will provide a recommendation to the Clinical Criteria Review Team for inclusion on the prior authorization list.
The calculations above are continuously prepared and updated throughout the year and are reported on a quarterly basis.</t>
  </si>
  <si>
    <t xml:space="preserve">Prior Authorization NQTL
Exhibit 2 Comparative Analysis
</t>
  </si>
  <si>
    <t>Anthem applies the same factors, standards, and processes to determine whether a particular M/S and MH/SUD service should be added or removed from the prior authorization list. The CCRT and the Medical Directors reviewing the services consider the same factors in making the clinical decisions of whether to add or remove a service from the prior authorization list. However, as noted above, consideration of MH/SUD, beyond an annual update, is not frequently considered in this process as relatively few MH/SUD procedures are introduced requiring changes to the prior authorization list. Therefore, the factors, standards, and sources are more often considered for M/S services.
In operation, the prior authorization process is the same for each, with the critical components to the requests and supporting documentation generally being the same although tailored to the specific service subject to the request. M/S and MH/SUD providers have multiple available avenues to submit a request for prior authorization, and the usage of one particular avenue or form is not mandated. Finally, the in operation data demonstrates that Anthem receives significantly more M/S prior authorization requests than MH/SUD,  yet the  percentage approval of MH/SUD service requests is often higher than M/S. MH/SUD services have a similar turnaround time in the prior authorization determination process. Lastly, based on the list above, a significantly higher number of M/S services require prior authorization. Therefore, Anthem is within the parity requirements for MH/SUD as prior authorization is not applied more stringently to MH/SUD services than M/S services.</t>
  </si>
  <si>
    <t>Anthem’s fully insured policies and the plans that it administers on behalf of self-funded employers contain requirements that certain services be reviewed to ensure that they are medically necessary. The Plan Document Example details how the prior authorization process works for members. This analysis explains when Anthem performs a prior authorization review and how Anthem’s processes, strategies, evidentiary standards and other factors for prior authorization review comply with the NQTL requirements under MHPAEA.
If a self-funded group utilizes Anthem’s standard prior authorization list, this NQTL applies to that group plan as well, although the plan language may differ.
The Prior Authorization NQTL applies to medical/surgical (M/S) and mental health/substance use disorder (MH/SUD) services as identified on the prior authorization list and within the inpatient in- network, inpatient out of network, outpatient in-network, and outpatient out of network benefit classifications. Anthem has identified the services requiring prior authorization and their respective classifications below.
Members can locate prior authorization lists online at anthem.com, or can call member services on the number referenced on their identification card. Additionally, the prior authorization process is detailed in the member’s benefit booklet/evidence of coverage materials. Plan sponsors disseminate plan specific information and communications, including any prior authorizations lists, to their members.
Providers can locate prior authorization lists online at anthem.com, and can check prior authorization requirements by CPT codes through the online portal. Any changes to the prior authorization list or process are also communicated to providers through monthly provider newsletter communications. The utilization management program, which includes prior authorization review, is also thoroughly outlined  in  each  provider  manual.  The  provider  manual  is  accessible  online  at www.anthem.com/provider/policies/. From there, Select a State and go to the Provider Manual icon and Download the Manual.
Anthem has provided the list that reflects the standard services that require prior authorization as of January 1, 2024 and is displayed on www.anthem.com/provider/prior-authorization/. From there, Select a State and go to the Prior Authorization Code Lists.
Anthem is providing some clarifying definitions regarding specific terms used in this comparative analysis.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Medical Policy - Anthem medical policies are used by all plans and lines of business (unless an applicable Federal law, state law, or contract language states otherwise) for medical necessity reviews. They are developed to address experimental or investigational technologies and services where there is a significant concern regarding member safety.
Clinical Utilization Management Guideline - Clinical utilization management guidelines are not always used by all plans or lines of business, but are available for adoption to review the medical necessity of services related to the guideline when the Plan performs a utilization review for the subject. They are developed to address medical necessity criteria for technologies/services where sufficient clinical evidence exists to evaluate the clinical appropriateness of the request, goal length of stay place of service, and level of care.
Return on Investment – ROI is a factor used in the development of the prior authorization list. The analysis compares the medical cost savings with the cost of administering the prior authorization program. The analysis is based on historical medical management data for each procedure code, which are ultimately attributed to each Medical Policy and Clinical Utilization Management Guideline.
Medical Policy &amp; Technology Assessment Committee (MPTAC) - The Medical Policy &amp; Technology Assessment Committee (MPTAC) is a multiple disciplinary group including physicians from various medical and behavioral health specialties, clinical practice environments and geographic areas.  The MPTAC consists of physicians external to Elevance Health who are in active academic and community practice, as well as internal Elevance Health medical directors. MPTAC created the  medical necessity criteria within medical policy and clinical utilization management guidelines  used by medical directors to determine the medical necessity of services.</t>
  </si>
  <si>
    <t xml:space="preserve"> Anthem applies the same factors, standards, and processes to determine whether a particular M/S and MH/SUD service should be added or removed from the prior authorization list. The CCRT and the Medical Directors reviewing the services consider the same factors in making the clinical decisions of whether to add or remove a service from the prior authorization list. However, as noted above, consideration of MH/SUD, beyond an annual update, is not frequently considered in this process as relatively few MH/SUD procedures are introduced requiring changes to the prior authorization list.  Therefore, the factors, standards, and sources are more often considered for M/S services. 
In operation, the prior authorization process is the same for each, with the critical components to the requests and supporting documentation generally being the same although tailored to the specific service subject to the request. M/S and MH/SUD providers have multiple available avenues to submit a request for prior authorization, and the usage of one particular avenue or form is not mandated. Finally, the in operation data  Demonstrates that Anthem receives significantly more M/S prior authorization requests than MH/SUD, yet the percentage approval of MH/SUD service requests is often higher than M/S.  MH/SUD services have a similar turnaround time in the prior authorization determination process. Lastly, based on the list above, a significantly higher number of M/S services require prior authorization.  Therefore, Anthem is within the parity requirements for MH/SUD as prior authorization is not applied more stringently to MH/SUD services than M/S services.</t>
  </si>
  <si>
    <t>Anthem conducts utilization review on services for which it has a subject matter specific medical policy or clinical UM guideline (including third-party guidelines)) and uses MCG criteria, which include goal length of stay criteria, unless a state law requires the usage of an alternative criteria  (e.g., ASAM, LOCUS/CALOCUS). Anthem also has an Administrative Medical Policy, ADMIN.00006, that provides a framework for review of services for medical necessity determinations in certain circumstances where Anthem does not have a subject matter specific medical policy or clinical UM guideline (including third- party guidelines), such as when a service is new and Anthem has not yet decided whether to develop policy or a guideline on point and a request for precertification has been received from a provider even though Anthem doesn’t require prior authorization. Anthem uses MCG criteria, including those that pertain to inpatient lengths of stay, unless state law requires usage of an alternative criteria. The Medical Policy &amp; Technology Assessment Committee (MPTAC) is 
the body that both approves the medical policies and clinical UM guidelines (and third-party guidelines, including the usage of MCG criteria). MPTAC includes a provider that specializes in behavioral health as a committee member in addition to providers in other medical and surgical specialties.
Clinical Utilization Management Guideline - Clinical utilization management guidelines are not always used by all plans or lines of business, but are available for adoption to review the medical necessity of services related to the guideline when the Plan performs a utilization review for the subject. They are developed to address medical necessity criteria for technologies/services where sufficient clinical evidence exists to evaluate the clinical appropriateness of the request, goal length of stay place of service, and level of care.</t>
  </si>
  <si>
    <t>For medical/surgical services, Anthem uses a return-on-investment analysis in consideration of the cost of services. The data analysis is performed by Business  Analysts on the Finance/HealthCare Analytics team. The source for the analysis consists of:
o Clinical review costs – The internal costs to Anthem for personnel, equipment, technological  systems, system upgrades and programming, and other investments necessary to complete a prior authorization review and determine the medical necessity of requested services against the criteria developed by MPTAC.
o Case Data – Review of historical claims and medical management case data to determine the costs of the particular services, usage trends, and medical coding for the cases.
The Financial Analytics team will analyze the data to determine the clinical review costs incurred by procedure code that is attributable to the specific medical policy or clinical utilization 
management guideline. Medical policies or clinical utilization management guidelines realizing savings through a length of stay consideration are not included in the analysis. Additionally, an estimate of the potential savings is projected based on the medical costs associated with each procedure code attributable to the specific medical policy or clinical utilization management guideline. The result is a ratio of the medical cost savings (e.g., savings resulting from non-payment for services deemed not medically necessary) over the clinical review costs (e.g., costs associated with performing the review). For clarity and ease of review, the team subtracts one from the quotient for those codes, clinical UM guidelines, and medical policies with a higher cost than savings. These particular codes, clinical UM guidelines and medical policies, will be referenced as a negative net ROI. If savings outweighs the clinical review costs, the ratio will presented as a positive for the Clinical Criteria Review Team consideration.
The data is ultimately presented to the Clinical Criteria Review Team for consideration in the determination of whether the Medical Policy or Clinical Utilization Management Guideline, and the underlying procedure codes, should require prior authorization. Cost is one factor in the overall analysis, and will be weighed less than the other factors of appropriateness of care or member safety. The evidentiary standard for cost is a 5:1 ROI (savings to cost). If the particular Medical Policy, Clinical Utilization Management Guideline (and the underlying procedure codes) has an ROI 5:1 or above, the finance team will provide a recommendation to the Clinical Criteria Review Team for inclusion on the prior authorization list.
The calculations above are continuously prepared and updated throughout the year and are reported on a quarterly basis.</t>
  </si>
  <si>
    <t>Prior Authorization List Development Process Overview: The following describes the process applied to determine if prior authorization is appropriate or whether an existing prior authorization should be removed. It applies to medical/surgical and mental health/substance use disorder services in the same manner.
Data Analysis is performed using data models established by the Finance team using a similar methodology across all lines of business (LOB), including the cost of prior authorization (e.g., clinical review costs mentioned above). (Data models are based on 24 months of data with a 3 month claim lag.) Reports may be requested from the appropriate Finance team within each LOB being evaluated. The review occurs quarterly following the MPTAC meeting and during the semi-annual review when all clinical guidelines and medical policies are reviewed.
▪  Determine if clinical criteria or medical policy is present;
▪  Determine if Current Procedural Terminology (CPT) and/or Healthcare Common Procedure Coding System (HCPCS) codes are currently on a post service (relational) edit;
▪  Determine if CPT/HCPCS codes are considered Not Otherwise Classified (NOC) or Add On codes.
A Business Analyst determines if the savings meets the established Anthem methodology for ROI (CoC ROI or administrative). Ensures full code set is reviewed to evaluate services to be added or removed from requiring prior authorization.
▪  Clinical UM Guideline or medical policy must be present to add authorization:
o Criteria created when a new treatment appears on the scene. Judgment made on known or potential risk for harm to the member.
▪  Items considered before adding services to require prior authorization (no one factor weighs more heavily than another):
o Member impact,
o Provider Abrasion,
o Cost of services.
The Business Analyst prepares a summary and recommendation to be presented to the Clinical Criteria Review team (CCRT) to be vetted in preparation for submission for approval.
The CCRT reviews recommendations and agrees to either send for review and approval or may recommend modifications.
The CCRT recommendations are submitted to the health plan’s Regional Vice President Medical Director for consideration. The RVP Medical Director will consider the recommendation amongst the factors noted above, and utilize their clinical judgment in determining if the clinical UM guideline should be adopted and if prior authorization is warranted based on the factors (appropriateness of care, member safety, member/provider abrasion, state mandates) considered. The RVP Medical Director has the ultimate authority to approve the adoption of a clinical UM guideline and the adoption/removal of a service from the prior authorization list. The same process and consideration applies to both M/S and MH/SUD services.
Once the initiative is approved, the Anthem UM Rule team will assign an Initiative Owner and begin the formal implementation project. The Anthem UM Rule team is the operational team that implements the decision to add/remove a service from the prior authorization to ensure the systems are adjudicating claims properly and appropriate communications have been released regarding any change. The UM Rule Team does not make any clinical judgments as to whether a service should be added or removed.
Anthem will also perform preauthorization for services not on the prior authorization list when such a review is requested by the provider.
The process to add/remove a service from the prior authorization list is the same for MH/SUD and M/S services. Additionally, the factors, sources, and evidentiary standards are applied comparably  and no more stringently to MH/SUD services as M/S. Of note, MH/SUD services are not often considered for addition and removal to the prior authorization; thus, the process employed above is normally utilized to consider M/S services.</t>
  </si>
  <si>
    <t>Anthem’s processes, strategies, evidentiary standards and other factors for provider credentialing are comparable for both mental health/substance use disorder providers and medical/surgical providers. Anthem applies its credentialing policies uniformly to all providers. The credentialing process is thoroughly described above and within the Credentialing Program Summary.
The participation criteria is also generated based on NCQA standards, state licensure standards, and Anthem internal considerations, and apply to all M/S and MH/SUD within scope of Anthem’s credentialing program. The criteria is defined based on the specific provider level. For example, all M/S and MH/SUD providers at the MD or DO level, must satisfy the criteria applicable to MDs and DOs. Providers outside of MDs and DOs have participation criteria tailored to their specific type as much of the MD/DO criteria would not be applicable.
At least annually, usually in January or February, Anthem conducts an analysis to evaluate and ensure that Anthem is administering its credentialing program according to its policies. This report tracks the reason for denials and terminations and a review is done to ensure the reason for the denial or termination is consistent with policy.
The comparative analysis demonstrating the comparable application of credentialing policy and process is shown below for calendar year 2023, based on the annual report run in February 2024 by a Credentialing Director. There are very few denied/terminated cases for professional competency reasons out of the total cases reviewed. 
See Item 4 of the Credentialing NQTL for Comparative Analysis.</t>
  </si>
  <si>
    <t>Credentialing NQTL
Credentialing Summary 2024
Network Adequacy NQTL</t>
  </si>
  <si>
    <t xml:space="preserve">There were no variances or instances of non-compliance.
Note:  The Comparative Analysis is for all Georgia SHBP plans. </t>
  </si>
  <si>
    <t>Medical Necessity
Non-Covered Service</t>
  </si>
  <si>
    <t>Medical Necessity
Non-Covered Service
Benefit Exhaustion</t>
  </si>
  <si>
    <t>Medical Necessity
Benefit Exhaustion</t>
  </si>
  <si>
    <t>Self-paced courses, instructor-led training sessions, screening tools, articles on claim filing, products, benefits, administrative updates, new or revised procedures and guidelines, prescription information, Policies, Guidelines and Manuals.</t>
  </si>
  <si>
    <t>Training covers a wide range of topics, including claim submission guidelines, provider portal support, youth behavioral health, and motivational interviewing. Available resources include self-paced courses, instructor-led sessions, screening tools, medication information, and educational materials for patients. Our provider newsletter features timely articles, training opportunities, regulatory updates, and clinical highlights.</t>
  </si>
  <si>
    <t>Self-paced courses, instructor-led training, screening tools, claim filing articles, product and benefit updates, administrative changes, procedural updates, prescription information, policies, guidelines, and manuals.</t>
  </si>
  <si>
    <t>https://providernews.anthem.com/georgia
https://providernews.anthem.com/georgia?filter%5Bs%5D=mental%20health&amp;sort=-publish_at
https://providernews.anthem.com/georgia?filter%5Bcat%5D=6128&amp;filter%5Blobs%5D=1&amp;sort=-publish_at
https://gateway.on24.com/wcc/eh/3555851/category/104185/Anthem%20Blue%20Cross%20and%20Blue%20Shield
https://www.anthem.com/provider/pharmacy/
https://providernews.anthem.com/georgia/publications/october-2024-provider-newsletter-3434
https://www.anthem.com/provider/behavioral-health/
https://gateway.on24.com/wcc/eh/3555851/category/104185/Anthem%20Blue%20Cross%20and%20Blue%20Shield?filters=31481
https://www.carelonbehavioralhealth.com/providers/resources https://www.carelonbehavioralhealth.com/providers/resources/trainings
https://www.carelonbehavioralhealth.com/perspectives/equity-leadership-summit-brings-passion-and-policy-recommendations-to-the-table</t>
  </si>
  <si>
    <t>No instance of disparity noted</t>
  </si>
  <si>
    <t>40+ Online Trainings
10 Provider Newsletters
40+ Online Resources</t>
  </si>
  <si>
    <t>3+ Online Trainings
10 Provider Newsletters
8+ Online Resources</t>
  </si>
  <si>
    <t>Physical health appointment access standards require immediate access at a 24/7/365 facility.</t>
  </si>
  <si>
    <t>Behavioral health appointment access standards require immediate access at a 24/7/365 facility.</t>
  </si>
  <si>
    <t>Physical health appointment access standards are as follows:
Urgent Care: Within 24 hours of request or directed to call 911, visit the ER, or go to an urgent care center
Routine, Initial Care (new patient): Within 10 business days after initial intake or referral
Routine, Regular Care (existing patient checkup or monitoring): Within 10 business days
Routine, Follow-up Care (new or existing patient evaluation since prior appointment): Within 30 calendar days</t>
  </si>
  <si>
    <t>Behavioral health appointment access standards are as follows:
Urgent Care: Within 24 hours of request or directed to call 911, visit the ER, or use 24-hour crisis services
Routine, Initial Care (new patient): Within 10 business days after initial intake or referral
Routine, Regular Care (existing patient checkup or monitoring): Within 10 business days
Routine, Follow-up Care (new or existing patient evaluation since prior appointment): Within 30 calendar days</t>
  </si>
  <si>
    <t>Physical health appointment access standards are as follows:
Emergency: Immediate access at a 24/7/365 facility or direction to an ER or crisis center as appropriate.
Non-Life-Threatening Emergency Care: Within 6 hours or directed to call 911, visit the nearest ER, or use 24-hour crisis services.</t>
  </si>
  <si>
    <t>Behavioral health appointment access standards are as follows:
Emergency: Immediate access at a 24/7/365 facility or directed to an ER or crisis center as appropriate.
Non-Life-Threatening Emergency Care: Within 6 hours or directed to call 911, visit the nearest ER, or use 24-hour crisis services.</t>
  </si>
  <si>
    <t xml:space="preserve">We do not track wait times for prescription drugs. However, Anthem does have appointment access standards. </t>
  </si>
  <si>
    <t>This is not tracked</t>
  </si>
  <si>
    <t>We conduct an annual, statistically valid, random sampling of our high-volume behavioral health practitioners to evaluate compliance with appointment access standards and report findings to Anthem Quality Committees. This sampling includes MDs, psychologists, MLTs, and credentialed psychiatric prescriptive nurses and physician assistants, covering emergent, urgent, and routine care. We utilize access and member survey reports to identify trends and develop plans to educate practitioners on compliance expectations and enhance member access to services. Our behavioral health appointment access standards ensure immediate access at a 24/7/365 facility.</t>
  </si>
  <si>
    <t>We conduct an annual, statistically valid, random sampling of our high-volume physical health practitioners to evaluate compliance with appointment access standards and report the results to Anthem Quality Committees. This sampling includes MDs, prescriptive nurses, and physician assistants, and encompasses emergent, urgent, and routine care. We analyze access and member survey reports to identify trends and develop plans to educate practitioners about compliance expectations, thereby improving member access to services.
These standards apply to the Anthem Commercial Enterprise, as there are no national or BCBSA appointment accessibility standards. Our physical health appointment access standards are as follows:
Urgent Care: Within 24 hours of request or directed to 911, ER, or an urgent care center
Routine, Initial Care (new patient): Within 10 business days after initial intake or referral
Routine, Regular Care (existing patient checkup or monitoring): Within 10 business days
Routine, Follow-up Care (new or existing patient evaluation since prior appointment): Within 30 calendar days</t>
  </si>
  <si>
    <t>We conduct an annual, statistically valid, random sampling of our high-volume behavioral health practitioners to evaluate compliance with appointment access standards, reporting the results to Anthem Quality Committees. This sampling includes MDs, psychologists, MLTs, as well as credentialed psychiatric prescriptive nurses and physician assistants, and covers emergent, urgent, and routine care. We utilize access and member survey reports to identify trends, develop plans to educate practitioners on compliance expectations, and improve member access to services.
Our behavioral health appointment access standards are as follows:
Urgent Care: Within 24 hours of request or directed to 911, ER, or 24-hour crisis services
Routine, Initial Care (new patient): Within 10 business days after initial intake or referral
Routine, Regular Care (existing patient checkup or monitoring): Within 10 business days
Routine, Follow-up Care (new or existing patient evaluation since prior appointment): Within 30 calendar days
ABA Paraprofessionals: Our network of over 8,000 qualified Applied Behavior Analysis (ABA) providers spans all 14 Anthem states. Members also have access to networks in other states through the Blue Cross Blue Shield Association. Additionally, members may choose traditional network behavioral health providers who specialize in autism spectrum disorder.</t>
  </si>
  <si>
    <t>We conduct an annual, statistically valid, random sampling of high-volume physical health practitioners to assess compliance with appointment access standards, and report the findings to Anthem Quality Committees. This sampling includes MDs, prescriptive nurses, and physician assistants, covering emergent, urgent, and routine care. We analyze access and member survey reports to identify trends and develop plans to educate practitioners on compliance expectations and enhance member access to services.
These standards apply to the Anthem Commercial Enterprise, as there are no national or BCBSA appointment accessibility standards. Our physical health appointment access standards are as follows:
Emergency: Immediate access at a 24/7/365 facility or direction to an ER or crisis center as appropriate.
Non-Life-Threatening Emergency Care: Access within 6 hours or direction to call 911, visit the nearest ER, or use 24-hour crisis services.</t>
  </si>
  <si>
    <t>We conduct an annual, statistically valid, random sampling of our high-volume behavioral health practitioners to assess compliance with appointment access standards, and report the findings to Anthem Quality Committees. This sampling includes MDs, psychologists, MLTs, as well as credentialed psychiatric prescriptive nurses and physician assistants, and covers emergent, urgent, and routine care. We utilize access and member survey reports to identify trends and develop plans to educate practitioners on compliance expectations and improve member access to services.
Our behavioral health appointment access standards are as follows:
Emergency: Immediate access at a 24/7/365 facility or direction to an ER or crisis center as appropriate.
Non-Life-Threatening Emergency Care: Access within 6 hours or direction to call 911, visit the nearest ER, or use 24-hour crisis services.</t>
  </si>
  <si>
    <t>We do not track wait times for prescription drugs. However, Anthem does have appointment access standards.</t>
  </si>
  <si>
    <t>Provider education is available through the Anthem Provider News Website, which serves as a digital resource for news and announcements on policy updates, digital tools, reimbursement and prior authorization changes, educational opportunities, and more.
Additionally, provider education is offered via the Anthem Provider Behavioral Health page, and  via the Carelon Behavioral Health Provider site, which provides informational resources, training, policies, and procedures. The provider toolkit includes guidelines, screening tools, medication information, and member materials for behavioral health treatments.</t>
  </si>
  <si>
    <t xml:space="preserve">Provider education is available through the Anthem Provider News Website and Anthem pharmacy page, provides digital resources regarding updates on policies, digital tools, reimbursement and prior authorization changes, educational opportunities, and more.
The Anthem Provider Home website provides access to resources, training, policies, procedures, and additional information for providers.
</t>
  </si>
  <si>
    <t>Traci Lyon</t>
  </si>
  <si>
    <t>Account Director</t>
  </si>
  <si>
    <t xml:space="preserve">Aggregate Total less than 4 days, which is typically met within 24-72 hours for all plans and service classes for fiscal year 2024.
</t>
  </si>
  <si>
    <t>No instances of non-compliance were identified.  Please note that the source documents used to prepare the response in section 2 were the Internal Benefit Plan Design and FMHP Testing Tool (the cell in row 141 is locked for editing).</t>
  </si>
  <si>
    <t xml:space="preserve">Upon review of our comparative analysis, there was a variance of the inpatient, in-network retrospective review requests.  For Mental Health/Substance Use Disorder, we received 8 requests in which we denied resulted in a 91% approval rate.  The 8 denials for extensions were based on a lack of medical necessity. Anthem is not applying retrospective review requirements more stringently to MH/SUD benefits. Any retrospective review denials for MH/SUD benefits will result in a percentage difference that does not appropriately depict the parity in the review process. Thus, there are no variances or instances of non-compliance.
Note:  The Comparative Analysis is for all Georgia SHBP plans. </t>
  </si>
  <si>
    <t>Upon review of our comparative analysis, there was a variance of the inpatient, in-network retrospective review requests.  For Mental Health/Substance Use Disorder, we received 8 requests in which we denied resulted in a 91% approval rate.  The 8 denials for extensions were based on a lack of medical necessity. Anthem is not applying retrospective review requirements more stringently to MH/SUD benefits. Any retrospective review denials for MH/SUD benefits will result in a percentage difference that does not appropriately depict the parity in the review process. Thus, there are no variances or instances of non-compliance.</t>
  </si>
  <si>
    <t>Blue Cross Blue Shield Healthplan of Georgia, Inc.  dba Anthem Blue Cross Blue Shield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</si>
</sst>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_);\(&quot;$&quot;#,##0\)"/>
    <numFmt numFmtId="7" formatCode="&quot;$&quot;#,##0.00_);\(&quot;$&quot;#,##0.00\)"/>
    <numFmt numFmtId="44" formatCode="_(&quot;$&quot;* #,##0.00_);_(&quot;$&quot;* \(#,##0.00\);_(&quot;$&quot;* &quot;-&quot;??_);_(@_)"/>
  </numFmts>
  <fonts count="63"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u/>
      <sz val="11"/>
      <name val="Calibri"/>
      <family val="2"/>
      <scheme val="minor"/>
    </font>
    <font>
      <i/>
      <sz val="10"/>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
      <b/>
      <sz val="11"/>
      <color rgb="FF0070C0"/>
      <name val="Calibri"/>
      <family val="2"/>
      <scheme val="minor"/>
    </font>
    <font>
      <b/>
      <sz val="11"/>
      <color theme="1" tint="0.499984740745262"/>
      <name val="Calibri"/>
      <family val="2"/>
      <scheme val="minor"/>
    </font>
    <font>
      <b/>
      <i/>
      <sz val="10"/>
      <color theme="1"/>
      <name val="Calibri"/>
      <family val="2"/>
    </font>
  </fonts>
  <fills count="13">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7" fillId="0" borderId="0" applyNumberFormat="0" applyFill="0" applyBorder="0" applyAlignment="0" applyProtection="0"/>
  </cellStyleXfs>
  <cellXfs count="548">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Alignment="1">
      <alignment horizontal="center"/>
    </xf>
    <xf numFmtId="0" fontId="14" fillId="0" borderId="6" xfId="0" applyFont="1" applyBorder="1"/>
    <xf numFmtId="0" fontId="14" fillId="0" borderId="7" xfId="0" applyFont="1" applyBorder="1"/>
    <xf numFmtId="0" fontId="14" fillId="0" borderId="8" xfId="0" applyFont="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Border="1" applyAlignment="1">
      <alignment horizontal="center"/>
    </xf>
    <xf numFmtId="0" fontId="16" fillId="0" borderId="0" xfId="0" applyFont="1"/>
    <xf numFmtId="0" fontId="16" fillId="0" borderId="0" xfId="0" quotePrefix="1" applyFont="1"/>
    <xf numFmtId="0" fontId="32" fillId="0" borderId="0" xfId="0" applyFont="1"/>
    <xf numFmtId="0" fontId="0" fillId="0" borderId="0" xfId="0" applyAlignment="1">
      <alignment wrapText="1"/>
    </xf>
    <xf numFmtId="0" fontId="9" fillId="0" borderId="0" xfId="0" applyFont="1"/>
    <xf numFmtId="0" fontId="1" fillId="0" borderId="2" xfId="0" applyFont="1" applyBorder="1"/>
    <xf numFmtId="0" fontId="5" fillId="0" borderId="2" xfId="0" applyFont="1" applyBorder="1"/>
    <xf numFmtId="0" fontId="33" fillId="0" borderId="0" xfId="0" applyFont="1"/>
    <xf numFmtId="0" fontId="38" fillId="0" borderId="0" xfId="0" applyFont="1" applyAlignment="1">
      <alignment horizontal="left"/>
    </xf>
    <xf numFmtId="0" fontId="14" fillId="5" borderId="7" xfId="0" applyFont="1" applyFill="1" applyBorder="1" applyAlignment="1">
      <alignment vertical="top"/>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xf>
    <xf numFmtId="0" fontId="20" fillId="0" borderId="0" xfId="0" applyFont="1"/>
    <xf numFmtId="0" fontId="33" fillId="0" borderId="0" xfId="0" applyFont="1" applyAlignment="1">
      <alignment wrapText="1"/>
    </xf>
    <xf numFmtId="0" fontId="45" fillId="0" borderId="2" xfId="0" applyFont="1" applyBorder="1" applyAlignment="1">
      <alignment horizontal="center"/>
    </xf>
    <xf numFmtId="0" fontId="16" fillId="0" borderId="0" xfId="0" applyFont="1" applyAlignment="1">
      <alignment wrapText="1"/>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58" fillId="0" borderId="0" xfId="0" applyFont="1" applyAlignment="1">
      <alignment horizontal="right"/>
    </xf>
    <xf numFmtId="0" fontId="2" fillId="0" borderId="0" xfId="0" applyFont="1" applyProtection="1">
      <protection hidden="1"/>
    </xf>
    <xf numFmtId="0" fontId="0" fillId="0" borderId="0" xfId="0" applyProtection="1">
      <protection hidden="1"/>
    </xf>
    <xf numFmtId="0" fontId="58" fillId="0" borderId="0" xfId="0" applyFont="1" applyAlignment="1" applyProtection="1">
      <alignment horizontal="right"/>
      <protection hidden="1"/>
    </xf>
    <xf numFmtId="0" fontId="4" fillId="0" borderId="0" xfId="0" applyFont="1" applyProtection="1">
      <protection hidden="1"/>
    </xf>
    <xf numFmtId="0" fontId="28" fillId="0" borderId="0" xfId="0" applyFont="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Protection="1">
      <protection hidden="1"/>
    </xf>
    <xf numFmtId="0" fontId="38" fillId="0" borderId="0" xfId="0" applyFont="1" applyProtection="1">
      <protection hidden="1"/>
    </xf>
    <xf numFmtId="0" fontId="1" fillId="8" borderId="0" xfId="0" applyFont="1" applyFill="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13" xfId="0" applyBorder="1" applyProtection="1">
      <protection hidden="1"/>
    </xf>
    <xf numFmtId="0" fontId="25" fillId="0" borderId="0" xfId="0" applyFont="1" applyProtection="1">
      <protection hidden="1"/>
    </xf>
    <xf numFmtId="0" fontId="1" fillId="0" borderId="0" xfId="0" applyFont="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2" xfId="0" applyFont="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57" fillId="0" borderId="12" xfId="3" applyBorder="1" applyAlignment="1" applyProtection="1">
      <alignment horizontal="center" wrapText="1"/>
      <protection hidden="1"/>
    </xf>
    <xf numFmtId="0" fontId="6" fillId="0" borderId="0" xfId="0" applyFont="1" applyAlignment="1" applyProtection="1">
      <alignment horizontal="left"/>
      <protection hidden="1"/>
    </xf>
    <xf numFmtId="0" fontId="24" fillId="0" borderId="0" xfId="0" applyFont="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Protection="1">
      <protection hidden="1"/>
    </xf>
    <xf numFmtId="9" fontId="0" fillId="0" borderId="0" xfId="1" applyFont="1" applyAlignment="1" applyProtection="1">
      <alignment horizontal="center"/>
      <protection hidden="1"/>
    </xf>
    <xf numFmtId="9" fontId="0" fillId="0" borderId="12" xfId="0" applyNumberFormat="1" applyBorder="1" applyProtection="1">
      <protection hidden="1"/>
    </xf>
    <xf numFmtId="9" fontId="0" fillId="0" borderId="13" xfId="0" applyNumberFormat="1" applyBorder="1" applyProtection="1">
      <protection hidden="1"/>
    </xf>
    <xf numFmtId="0" fontId="25" fillId="0" borderId="0" xfId="0" applyFont="1" applyAlignment="1" applyProtection="1">
      <alignment horizontal="right"/>
      <protection hidden="1"/>
    </xf>
    <xf numFmtId="0" fontId="0" fillId="0" borderId="0" xfId="0" applyAlignment="1" applyProtection="1">
      <alignment horizontal="left"/>
      <protection hidden="1"/>
    </xf>
    <xf numFmtId="0" fontId="0" fillId="0" borderId="13" xfId="0" applyBorder="1" applyAlignment="1" applyProtection="1">
      <alignment horizontal="left"/>
      <protection hidden="1"/>
    </xf>
    <xf numFmtId="0" fontId="0" fillId="0" borderId="11" xfId="0" applyBorder="1" applyProtection="1">
      <protection hidden="1"/>
    </xf>
    <xf numFmtId="0" fontId="12" fillId="0" borderId="0" xfId="0" applyFont="1" applyAlignment="1" applyProtection="1">
      <alignment horizontal="center" wrapText="1"/>
      <protection hidden="1"/>
    </xf>
    <xf numFmtId="0" fontId="31" fillId="0" borderId="0" xfId="0" applyFont="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Border="1" applyAlignment="1" applyProtection="1">
      <alignment horizontal="center" vertical="top"/>
      <protection hidden="1"/>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0" fillId="0" borderId="0" xfId="0" applyAlignment="1" applyProtection="1">
      <alignment horizontal="left" vertical="top"/>
      <protection hidden="1"/>
    </xf>
    <xf numFmtId="44" fontId="0" fillId="0" borderId="0" xfId="0" applyNumberFormat="1" applyAlignment="1" applyProtection="1">
      <alignment horizontal="left" vertical="top"/>
      <protection hidden="1"/>
    </xf>
    <xf numFmtId="44" fontId="15" fillId="0" borderId="0" xfId="0" applyNumberFormat="1" applyFont="1" applyAlignment="1" applyProtection="1">
      <alignment horizontal="left" vertical="top" wrapText="1"/>
      <protection hidden="1"/>
    </xf>
    <xf numFmtId="44" fontId="15" fillId="0" borderId="13" xfId="0" applyNumberFormat="1"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Alignment="1" applyProtection="1">
      <alignment horizontal="left" vertical="center"/>
      <protection hidden="1"/>
    </xf>
    <xf numFmtId="0" fontId="22" fillId="0" borderId="0" xfId="0" applyFont="1" applyAlignment="1" applyProtection="1">
      <alignment horizontal="left" vertical="top"/>
      <protection hidden="1"/>
    </xf>
    <xf numFmtId="0" fontId="0" fillId="0" borderId="14" xfId="0" applyBorder="1" applyProtection="1">
      <protection hidden="1"/>
    </xf>
    <xf numFmtId="0" fontId="48" fillId="0" borderId="0" xfId="0" applyFont="1" applyProtection="1">
      <protection hidden="1"/>
    </xf>
    <xf numFmtId="0" fontId="33" fillId="0" borderId="0" xfId="0" applyFont="1" applyProtection="1">
      <protection hidden="1"/>
    </xf>
    <xf numFmtId="0" fontId="49" fillId="0" borderId="0" xfId="0" applyFont="1" applyProtection="1">
      <protection hidden="1"/>
    </xf>
    <xf numFmtId="0" fontId="50" fillId="0" borderId="0" xfId="0" applyFont="1" applyAlignment="1" applyProtection="1">
      <alignment horizontal="left"/>
      <protection hidden="1"/>
    </xf>
    <xf numFmtId="0" fontId="49" fillId="0" borderId="0" xfId="0" applyFont="1" applyAlignment="1" applyProtection="1">
      <alignment horizontal="left"/>
      <protection hidden="1"/>
    </xf>
    <xf numFmtId="0" fontId="37" fillId="8" borderId="0" xfId="0" applyFont="1" applyFill="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Alignment="1" applyProtection="1">
      <alignment horizontal="center"/>
      <protection hidden="1"/>
    </xf>
    <xf numFmtId="0" fontId="20" fillId="0" borderId="0" xfId="0" applyFont="1" applyProtection="1">
      <protection hidden="1"/>
    </xf>
    <xf numFmtId="0" fontId="53" fillId="0" borderId="0" xfId="0" applyFont="1" applyProtection="1">
      <protection hidden="1"/>
    </xf>
    <xf numFmtId="0" fontId="36" fillId="8" borderId="15" xfId="0" applyFont="1" applyFill="1" applyBorder="1" applyProtection="1">
      <protection hidden="1"/>
    </xf>
    <xf numFmtId="0" fontId="1" fillId="0" borderId="12" xfId="0" applyFont="1" applyBorder="1" applyAlignment="1" applyProtection="1">
      <alignment horizontal="center" wrapText="1"/>
      <protection hidden="1"/>
    </xf>
    <xf numFmtId="0" fontId="51" fillId="0" borderId="0" xfId="0" applyFont="1" applyProtection="1">
      <protection hidden="1"/>
    </xf>
    <xf numFmtId="0" fontId="27" fillId="0" borderId="11" xfId="0" applyFont="1" applyBorder="1" applyProtection="1">
      <protection hidden="1"/>
    </xf>
    <xf numFmtId="0" fontId="1" fillId="0" borderId="0" xfId="0" applyFont="1" applyAlignment="1" applyProtection="1">
      <alignment horizontal="left" vertical="top"/>
      <protection hidden="1"/>
    </xf>
    <xf numFmtId="0" fontId="47" fillId="0" borderId="0" xfId="0" applyFont="1" applyProtection="1">
      <protection hidden="1"/>
    </xf>
    <xf numFmtId="3" fontId="16" fillId="0" borderId="0" xfId="0" applyNumberFormat="1" applyFont="1" applyAlignment="1" applyProtection="1">
      <alignment horizontal="right" vertical="top"/>
      <protection hidden="1"/>
    </xf>
    <xf numFmtId="3" fontId="0" fillId="0" borderId="0" xfId="0" applyNumberFormat="1" applyAlignment="1" applyProtection="1">
      <alignment horizontal="right" vertical="top"/>
      <protection hidden="1"/>
    </xf>
    <xf numFmtId="3" fontId="0" fillId="0" borderId="13" xfId="0" applyNumberFormat="1" applyBorder="1" applyAlignment="1" applyProtection="1">
      <alignment horizontal="right" vertical="top"/>
      <protection hidden="1"/>
    </xf>
    <xf numFmtId="0" fontId="24" fillId="0" borderId="0" xfId="0" applyFont="1" applyAlignment="1" applyProtection="1">
      <alignment vertical="center"/>
      <protection hidden="1"/>
    </xf>
    <xf numFmtId="44" fontId="0" fillId="0" borderId="0" xfId="2" applyFont="1" applyBorder="1" applyAlignment="1" applyProtection="1">
      <alignment horizontal="right"/>
      <protection hidden="1"/>
    </xf>
    <xf numFmtId="44" fontId="0" fillId="0" borderId="0" xfId="0" applyNumberFormat="1" applyAlignment="1" applyProtection="1">
      <alignment horizontal="right"/>
      <protection hidden="1"/>
    </xf>
    <xf numFmtId="44" fontId="0" fillId="0" borderId="53" xfId="2" applyFont="1" applyBorder="1" applyAlignment="1" applyProtection="1">
      <alignment horizontal="right"/>
      <protection hidden="1"/>
    </xf>
    <xf numFmtId="3" fontId="22" fillId="0" borderId="0" xfId="0" applyNumberFormat="1" applyFont="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Font="1" applyBorder="1" applyAlignment="1" applyProtection="1">
      <alignment horizontal="right"/>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Alignment="1" applyProtection="1">
      <alignment horizontal="right"/>
      <protection hidden="1"/>
    </xf>
    <xf numFmtId="0" fontId="24" fillId="0" borderId="13" xfId="0" applyFont="1" applyBorder="1" applyAlignment="1" applyProtection="1">
      <alignment vertical="center"/>
      <protection hidden="1"/>
    </xf>
    <xf numFmtId="0" fontId="24" fillId="0" borderId="0" xfId="0" applyFo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Protection="1">
      <protection hidden="1"/>
    </xf>
    <xf numFmtId="0" fontId="0" fillId="0" borderId="0" xfId="0" applyAlignment="1" applyProtection="1">
      <alignment horizontal="right"/>
      <protection hidden="1"/>
    </xf>
    <xf numFmtId="44" fontId="16" fillId="0" borderId="1" xfId="0" applyNumberFormat="1" applyFont="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0" fontId="22" fillId="0" borderId="10" xfId="0" applyFont="1" applyBorder="1" applyAlignment="1" applyProtection="1">
      <alignment horizontal="left" vertical="top"/>
      <protection hidden="1"/>
    </xf>
    <xf numFmtId="0" fontId="0" fillId="0" borderId="15" xfId="0" applyBorder="1" applyAlignment="1" applyProtection="1">
      <alignment horizontal="left" vertical="top"/>
      <protection hidden="1"/>
    </xf>
    <xf numFmtId="0" fontId="55" fillId="0" borderId="0" xfId="0" applyFont="1" applyProtection="1">
      <protection hidden="1"/>
    </xf>
    <xf numFmtId="0" fontId="20" fillId="0" borderId="0" xfId="0" quotePrefix="1" applyFont="1" applyProtection="1">
      <protection hidden="1"/>
    </xf>
    <xf numFmtId="0" fontId="46"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36" fillId="0" borderId="10" xfId="0" applyFont="1" applyBorder="1" applyProtection="1">
      <protection hidden="1"/>
    </xf>
    <xf numFmtId="9" fontId="5" fillId="0" borderId="13" xfId="1" applyFont="1" applyBorder="1" applyAlignment="1" applyProtection="1">
      <alignment horizontal="center" vertical="center"/>
      <protection hidden="1"/>
    </xf>
    <xf numFmtId="0" fontId="47" fillId="0" borderId="0" xfId="0" applyFont="1" applyAlignment="1" applyProtection="1">
      <alignment horizontal="left"/>
      <protection hidden="1"/>
    </xf>
    <xf numFmtId="44" fontId="16" fillId="0" borderId="5" xfId="2"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0"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1" fillId="8" borderId="11" xfId="0" applyFont="1" applyFill="1" applyBorder="1" applyAlignment="1" applyProtection="1">
      <alignment vertical="top"/>
      <protection hidden="1"/>
    </xf>
    <xf numFmtId="0" fontId="41" fillId="8" borderId="0" xfId="0" applyFont="1" applyFill="1" applyAlignment="1" applyProtection="1">
      <alignment vertical="top" wrapText="1"/>
      <protection hidden="1"/>
    </xf>
    <xf numFmtId="0" fontId="41"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Protection="1">
      <protection hidden="1"/>
    </xf>
    <xf numFmtId="0" fontId="27" fillId="8" borderId="11" xfId="0" applyFont="1" applyFill="1" applyBorder="1" applyProtection="1">
      <protection hidden="1"/>
    </xf>
    <xf numFmtId="0" fontId="27" fillId="8" borderId="0" xfId="0" applyFont="1" applyFill="1" applyProtection="1">
      <protection hidden="1"/>
    </xf>
    <xf numFmtId="0" fontId="16" fillId="0" borderId="0" xfId="0" applyFont="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44" fontId="0" fillId="0" borderId="13" xfId="0" applyNumberFormat="1" applyBorder="1" applyAlignment="1" applyProtection="1">
      <alignment horizontal="right"/>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40" xfId="0" applyBorder="1" applyProtection="1">
      <protection hidden="1"/>
    </xf>
    <xf numFmtId="3" fontId="0" fillId="0" borderId="0" xfId="0" applyNumberFormat="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Border="1" applyAlignment="1" applyProtection="1">
      <alignment horizontal="left" vertical="top"/>
      <protection hidden="1"/>
    </xf>
    <xf numFmtId="0" fontId="5" fillId="0" borderId="0" xfId="0" applyFont="1" applyAlignment="1" applyProtection="1">
      <alignment horizontal="right" vertical="top"/>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5" fillId="0" borderId="0" xfId="0" applyFont="1" applyProtection="1">
      <protection hidden="1"/>
    </xf>
    <xf numFmtId="0" fontId="54"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1" fillId="0" borderId="26" xfId="0" applyFont="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Border="1" applyAlignment="1" applyProtection="1">
      <alignment horizontal="left" vertical="top" wrapText="1"/>
      <protection hidden="1"/>
    </xf>
    <xf numFmtId="0" fontId="12" fillId="0" borderId="24" xfId="0" applyFont="1" applyBorder="1" applyAlignment="1" applyProtection="1">
      <alignment horizontal="center" vertical="center" wrapText="1"/>
      <protection hidden="1"/>
    </xf>
    <xf numFmtId="0" fontId="31" fillId="0" borderId="62" xfId="0" applyFont="1" applyBorder="1" applyAlignment="1" applyProtection="1">
      <alignment horizontal="center" vertical="center" wrapText="1"/>
      <protection hidden="1"/>
    </xf>
    <xf numFmtId="0" fontId="31" fillId="0" borderId="25" xfId="0" applyFont="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1" fillId="8" borderId="31" xfId="0" applyFont="1" applyFill="1" applyBorder="1" applyAlignment="1" applyProtection="1">
      <alignment horizontal="center" vertical="top" wrapText="1"/>
      <protection locked="0" hidden="1"/>
    </xf>
    <xf numFmtId="0" fontId="40"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1" fillId="12" borderId="11" xfId="0" applyFont="1" applyFill="1" applyBorder="1" applyAlignment="1" applyProtection="1">
      <alignment vertical="top"/>
      <protection hidden="1"/>
    </xf>
    <xf numFmtId="0" fontId="0" fillId="12" borderId="0" xfId="0" applyFill="1" applyProtection="1">
      <protection hidden="1"/>
    </xf>
    <xf numFmtId="0" fontId="1" fillId="12" borderId="0" xfId="0" applyFont="1" applyFill="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2"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2" fillId="12" borderId="15" xfId="0" applyFont="1" applyFill="1" applyBorder="1" applyAlignment="1" applyProtection="1">
      <alignment horizontal="right"/>
      <protection hidden="1"/>
    </xf>
    <xf numFmtId="0" fontId="1" fillId="8" borderId="29" xfId="0" applyFont="1" applyFill="1" applyBorder="1" applyAlignment="1" applyProtection="1">
      <alignment horizontal="center" vertical="top" wrapText="1"/>
      <protection locked="0" hidden="1"/>
    </xf>
    <xf numFmtId="0" fontId="1" fillId="8" borderId="37" xfId="0" applyFont="1" applyFill="1" applyBorder="1" applyAlignment="1" applyProtection="1">
      <alignment horizontal="center" vertical="top" wrapText="1"/>
      <protection locked="0"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Font="1" applyFill="1" applyBorder="1" applyAlignment="1" applyProtection="1">
      <alignment horizontal="right" vertical="top"/>
      <protection locked="0"/>
    </xf>
    <xf numFmtId="44" fontId="0" fillId="2" borderId="47" xfId="2" applyFont="1" applyFill="1" applyBorder="1" applyAlignment="1" applyProtection="1">
      <alignment horizontal="right" vertical="top"/>
      <protection locked="0"/>
    </xf>
    <xf numFmtId="44" fontId="0" fillId="2" borderId="48" xfId="0" applyNumberFormat="1" applyFill="1" applyBorder="1" applyAlignment="1" applyProtection="1">
      <alignment horizontal="right" vertical="top"/>
      <protection locked="0"/>
    </xf>
    <xf numFmtId="44" fontId="0" fillId="2" borderId="47" xfId="0" applyNumberForma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Font="1" applyFill="1" applyBorder="1" applyAlignment="1" applyProtection="1">
      <alignment horizontal="right" vertical="top"/>
      <protection locked="0"/>
    </xf>
    <xf numFmtId="0" fontId="44"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Font="1" applyFill="1" applyBorder="1" applyAlignment="1" applyProtection="1">
      <alignment horizontal="right" vertical="top"/>
      <protection locked="0"/>
    </xf>
    <xf numFmtId="44" fontId="33" fillId="11" borderId="48" xfId="0" applyNumberFormat="1" applyFont="1" applyFill="1" applyBorder="1" applyAlignment="1" applyProtection="1">
      <alignment horizontal="right" vertical="top"/>
      <protection locked="0"/>
    </xf>
    <xf numFmtId="44" fontId="16" fillId="2" borderId="47" xfId="2"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ill="1" applyBorder="1" applyAlignment="1" applyProtection="1">
      <alignment horizontal="right" vertical="top"/>
      <protection locked="0"/>
    </xf>
    <xf numFmtId="3" fontId="0" fillId="2" borderId="47" xfId="0" applyNumberForma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2"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ill="1" applyBorder="1" applyAlignment="1" applyProtection="1">
      <alignment horizontal="left" vertical="top"/>
      <protection locked="0"/>
    </xf>
    <xf numFmtId="7" fontId="0" fillId="0" borderId="0" xfId="0" applyNumberFormat="1" applyProtection="1">
      <protection hidden="1"/>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10" borderId="22" xfId="0" applyFill="1" applyBorder="1" applyAlignment="1" applyProtection="1">
      <alignment horizontal="left" vertical="top" wrapText="1"/>
      <protection locked="0"/>
    </xf>
    <xf numFmtId="0" fontId="0" fillId="10" borderId="23"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10" borderId="30" xfId="0"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10" borderId="44" xfId="0" applyFill="1" applyBorder="1" applyAlignment="1" applyProtection="1">
      <alignment horizontal="left" vertical="top" wrapText="1"/>
      <protection locked="0"/>
    </xf>
    <xf numFmtId="0" fontId="0" fillId="10" borderId="27" xfId="0" applyFill="1" applyBorder="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0" fillId="10" borderId="29"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10" borderId="24" xfId="0" applyFill="1" applyBorder="1" applyAlignment="1" applyProtection="1">
      <alignment horizontal="left" vertical="top" wrapText="1"/>
      <protection locked="0"/>
    </xf>
    <xf numFmtId="0" fontId="0" fillId="10" borderId="25"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10" borderId="31" xfId="0" applyFill="1" applyBorder="1" applyAlignment="1" applyProtection="1">
      <alignment horizontal="left" vertical="top" wrapText="1"/>
      <protection locked="0"/>
    </xf>
    <xf numFmtId="0" fontId="16" fillId="2" borderId="44"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10" borderId="44" xfId="0" applyFont="1" applyFill="1" applyBorder="1" applyAlignment="1" applyProtection="1">
      <alignment horizontal="left" vertical="top" wrapText="1"/>
      <protection locked="0"/>
    </xf>
    <xf numFmtId="0" fontId="16" fillId="10" borderId="27" xfId="0" applyFont="1" applyFill="1" applyBorder="1" applyAlignment="1" applyProtection="1">
      <alignment horizontal="left" vertical="top" wrapText="1"/>
      <protection locked="0"/>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10" borderId="24"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16" fillId="2" borderId="43" xfId="0" applyFont="1" applyFill="1" applyBorder="1" applyAlignment="1" applyProtection="1">
      <alignment horizontal="left" vertical="top" wrapText="1"/>
      <protection locked="0"/>
    </xf>
    <xf numFmtId="0" fontId="16" fillId="10" borderId="43" xfId="0" applyFont="1" applyFill="1" applyBorder="1" applyAlignment="1" applyProtection="1">
      <alignment horizontal="left" vertical="top" wrapText="1"/>
      <protection locked="0"/>
    </xf>
    <xf numFmtId="0" fontId="16" fillId="2" borderId="38"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10" borderId="38"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top" wrapText="1"/>
      <protection locked="0"/>
    </xf>
    <xf numFmtId="49" fontId="16" fillId="2" borderId="43" xfId="0" applyNumberFormat="1" applyFont="1" applyFill="1" applyBorder="1" applyAlignment="1" applyProtection="1">
      <alignment horizontal="left" vertical="top" wrapText="1"/>
      <protection locked="0"/>
    </xf>
    <xf numFmtId="49" fontId="16" fillId="10" borderId="43" xfId="0" applyNumberFormat="1" applyFont="1" applyFill="1" applyBorder="1" applyAlignment="1" applyProtection="1">
      <alignment horizontal="left" vertical="top" wrapText="1"/>
      <protection locked="0"/>
    </xf>
    <xf numFmtId="0" fontId="1" fillId="0" borderId="0" xfId="0" applyFont="1" applyAlignment="1">
      <alignment horizontal="left" vertical="top"/>
    </xf>
    <xf numFmtId="0" fontId="1" fillId="0" borderId="66" xfId="0" applyFont="1" applyBorder="1" applyAlignment="1" applyProtection="1">
      <alignment horizontal="left" vertical="top" wrapText="1"/>
      <protection hidden="1"/>
    </xf>
    <xf numFmtId="0" fontId="16" fillId="2" borderId="68" xfId="0" applyFont="1" applyFill="1" applyBorder="1" applyAlignment="1" applyProtection="1">
      <alignment horizontal="left" vertical="top" wrapText="1"/>
      <protection locked="0"/>
    </xf>
    <xf numFmtId="0" fontId="16" fillId="10" borderId="68" xfId="0" applyFont="1" applyFill="1" applyBorder="1" applyAlignment="1" applyProtection="1">
      <alignment horizontal="left" vertical="top" wrapText="1"/>
      <protection locked="0"/>
    </xf>
    <xf numFmtId="0" fontId="1" fillId="0" borderId="69" xfId="0" applyFont="1" applyBorder="1" applyAlignment="1" applyProtection="1">
      <alignment horizontal="left" vertical="top" wrapText="1"/>
      <protection hidden="1"/>
    </xf>
    <xf numFmtId="0" fontId="16" fillId="10" borderId="29" xfId="0" applyFont="1" applyFill="1" applyBorder="1" applyAlignment="1" applyProtection="1">
      <alignment horizontal="left" vertical="top" wrapText="1"/>
      <protection locked="0"/>
    </xf>
    <xf numFmtId="0" fontId="14" fillId="3" borderId="4" xfId="0" applyFont="1" applyFill="1" applyBorder="1"/>
    <xf numFmtId="0" fontId="16" fillId="0" borderId="0" xfId="0" applyFont="1" applyAlignment="1">
      <alignment vertical="top" wrapText="1"/>
    </xf>
    <xf numFmtId="0" fontId="1" fillId="0" borderId="0" xfId="0" applyFont="1" applyAlignment="1">
      <alignment vertical="center" wrapText="1"/>
    </xf>
    <xf numFmtId="0" fontId="1" fillId="0" borderId="72" xfId="0" applyFont="1" applyBorder="1" applyAlignment="1" applyProtection="1">
      <alignment horizontal="left" vertical="top" wrapText="1"/>
      <protection hidden="1"/>
    </xf>
    <xf numFmtId="0" fontId="16" fillId="2" borderId="71" xfId="0" applyFont="1" applyFill="1" applyBorder="1" applyAlignment="1" applyProtection="1">
      <alignment horizontal="left" vertical="top" wrapText="1"/>
      <protection locked="0"/>
    </xf>
    <xf numFmtId="0" fontId="16" fillId="2" borderId="72" xfId="0" applyFont="1" applyFill="1" applyBorder="1" applyAlignment="1" applyProtection="1">
      <alignment horizontal="left" vertical="top" wrapText="1"/>
      <protection locked="0"/>
    </xf>
    <xf numFmtId="0" fontId="16" fillId="10" borderId="71" xfId="0" applyFont="1" applyFill="1" applyBorder="1" applyAlignment="1" applyProtection="1">
      <alignment horizontal="left" vertical="top" wrapText="1"/>
      <protection locked="0"/>
    </xf>
    <xf numFmtId="0" fontId="16" fillId="10" borderId="72" xfId="0" applyFont="1" applyFill="1" applyBorder="1" applyAlignment="1" applyProtection="1">
      <alignment horizontal="left" vertical="top" wrapText="1"/>
      <protection locked="0"/>
    </xf>
    <xf numFmtId="0" fontId="16" fillId="2" borderId="73" xfId="0" applyFont="1" applyFill="1" applyBorder="1" applyAlignment="1" applyProtection="1">
      <alignment horizontal="left" vertical="top" wrapText="1"/>
      <protection locked="0"/>
    </xf>
    <xf numFmtId="0" fontId="1" fillId="0" borderId="74" xfId="0" applyFont="1" applyBorder="1" applyAlignment="1" applyProtection="1">
      <alignment horizontal="left" vertical="top" wrapText="1"/>
      <protection hidden="1"/>
    </xf>
    <xf numFmtId="0" fontId="27" fillId="8" borderId="37" xfId="0" applyFont="1" applyFill="1" applyBorder="1" applyAlignment="1" applyProtection="1">
      <alignment horizontal="center" vertical="top" wrapText="1"/>
      <protection locked="0" hidden="1"/>
    </xf>
    <xf numFmtId="0" fontId="16" fillId="10" borderId="12" xfId="0" applyFont="1" applyFill="1" applyBorder="1" applyAlignment="1" applyProtection="1">
      <alignment horizontal="left" vertical="top" wrapText="1"/>
      <protection locked="0"/>
    </xf>
    <xf numFmtId="0" fontId="16" fillId="2" borderId="22" xfId="0" applyFont="1" applyFill="1" applyBorder="1" applyAlignment="1" applyProtection="1">
      <alignment horizontal="center" vertical="top" wrapText="1"/>
      <protection locked="0"/>
    </xf>
    <xf numFmtId="0" fontId="16" fillId="2" borderId="23" xfId="0" applyFont="1" applyFill="1" applyBorder="1" applyAlignment="1" applyProtection="1">
      <alignment horizontal="center" vertical="top" wrapText="1"/>
      <protection locked="0"/>
    </xf>
    <xf numFmtId="0" fontId="16" fillId="10" borderId="22" xfId="0" applyFont="1" applyFill="1" applyBorder="1" applyAlignment="1" applyProtection="1">
      <alignment horizontal="center" vertical="top" wrapText="1"/>
      <protection locked="0"/>
    </xf>
    <xf numFmtId="0" fontId="16" fillId="10" borderId="23" xfId="0" applyFont="1" applyFill="1" applyBorder="1" applyAlignment="1" applyProtection="1">
      <alignment horizontal="center" vertical="top" wrapText="1"/>
      <protection locked="0"/>
    </xf>
    <xf numFmtId="0" fontId="16" fillId="2" borderId="30" xfId="0" applyFont="1" applyFill="1" applyBorder="1" applyAlignment="1" applyProtection="1">
      <alignment horizontal="center" vertical="top" wrapText="1"/>
      <protection locked="0"/>
    </xf>
    <xf numFmtId="0" fontId="16" fillId="10" borderId="30" xfId="0" applyFont="1" applyFill="1" applyBorder="1" applyAlignment="1" applyProtection="1">
      <alignment horizontal="center" vertical="top" wrapText="1"/>
      <protection locked="0"/>
    </xf>
    <xf numFmtId="0" fontId="16" fillId="10" borderId="71" xfId="0" applyFont="1" applyFill="1" applyBorder="1" applyAlignment="1" applyProtection="1">
      <alignment horizontal="center" vertical="top" wrapText="1"/>
      <protection locked="0"/>
    </xf>
    <xf numFmtId="0" fontId="16" fillId="10" borderId="72" xfId="0" applyFont="1" applyFill="1" applyBorder="1" applyAlignment="1" applyProtection="1">
      <alignment horizontal="center" vertical="top" wrapText="1"/>
      <protection locked="0"/>
    </xf>
    <xf numFmtId="0" fontId="16" fillId="2" borderId="71" xfId="0" applyFont="1" applyFill="1" applyBorder="1" applyAlignment="1" applyProtection="1">
      <alignment horizontal="center" vertical="top" wrapText="1"/>
      <protection locked="0"/>
    </xf>
    <xf numFmtId="0" fontId="16" fillId="2" borderId="72" xfId="0" applyFont="1" applyFill="1" applyBorder="1" applyAlignment="1" applyProtection="1">
      <alignment horizontal="center" vertical="top" wrapText="1"/>
      <protection locked="0"/>
    </xf>
    <xf numFmtId="0" fontId="24" fillId="2" borderId="48" xfId="0" applyFont="1" applyFill="1" applyBorder="1" applyAlignment="1" applyProtection="1">
      <alignment horizontal="left" vertical="center"/>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16" fillId="2" borderId="22" xfId="0" applyFont="1" applyFill="1" applyBorder="1" applyAlignment="1" applyProtection="1">
      <alignment horizontal="center" vertical="center" wrapText="1"/>
      <protection locked="0"/>
    </xf>
    <xf numFmtId="0" fontId="16" fillId="10" borderId="44" xfId="0" applyFont="1" applyFill="1" applyBorder="1" applyAlignment="1" applyProtection="1">
      <alignment horizontal="center" vertical="center" wrapText="1"/>
      <protection locked="0"/>
    </xf>
    <xf numFmtId="0" fontId="16" fillId="10" borderId="27" xfId="0" applyFont="1" applyFill="1" applyBorder="1" applyAlignment="1" applyProtection="1">
      <alignment horizontal="center" vertical="center" wrapText="1"/>
      <protection locked="0"/>
    </xf>
    <xf numFmtId="0" fontId="16" fillId="2" borderId="23" xfId="0" applyFont="1" applyFill="1" applyBorder="1" applyAlignment="1" applyProtection="1">
      <alignment horizontal="center" vertical="center" wrapText="1"/>
      <protection locked="0"/>
    </xf>
    <xf numFmtId="0" fontId="16" fillId="10" borderId="22" xfId="0" applyFont="1" applyFill="1" applyBorder="1" applyAlignment="1" applyProtection="1">
      <alignment horizontal="center" vertical="center" wrapText="1"/>
      <protection locked="0"/>
    </xf>
    <xf numFmtId="0" fontId="16" fillId="10" borderId="23" xfId="0" applyFont="1" applyFill="1" applyBorder="1" applyAlignment="1" applyProtection="1">
      <alignment horizontal="center" vertical="center" wrapText="1"/>
      <protection locked="0"/>
    </xf>
    <xf numFmtId="0" fontId="16" fillId="2" borderId="30" xfId="0" applyFont="1" applyFill="1" applyBorder="1" applyAlignment="1" applyProtection="1">
      <alignment horizontal="center" vertical="center" wrapText="1"/>
      <protection locked="0"/>
    </xf>
    <xf numFmtId="3" fontId="16" fillId="10" borderId="75" xfId="0" applyNumberFormat="1" applyFont="1" applyFill="1" applyBorder="1" applyAlignment="1" applyProtection="1">
      <alignment horizontal="center" vertical="center" wrapText="1"/>
      <protection locked="0"/>
    </xf>
    <xf numFmtId="0" fontId="16" fillId="10" borderId="75" xfId="0" applyFont="1" applyFill="1" applyBorder="1" applyAlignment="1" applyProtection="1">
      <alignment horizontal="center" vertical="center" wrapText="1"/>
      <protection locked="0"/>
    </xf>
    <xf numFmtId="0" fontId="16" fillId="10" borderId="74" xfId="0" applyFont="1" applyFill="1" applyBorder="1" applyAlignment="1" applyProtection="1">
      <alignment horizontal="center" vertical="center" wrapText="1"/>
      <protection locked="0"/>
    </xf>
    <xf numFmtId="0" fontId="16" fillId="2" borderId="66" xfId="0" applyFont="1" applyFill="1" applyBorder="1" applyAlignment="1" applyProtection="1">
      <alignment horizontal="center" vertical="center" wrapText="1"/>
      <protection locked="0"/>
    </xf>
    <xf numFmtId="0" fontId="16" fillId="10" borderId="67" xfId="0" applyFont="1" applyFill="1" applyBorder="1" applyAlignment="1" applyProtection="1">
      <alignment horizontal="center" vertical="center" wrapText="1"/>
      <protection locked="0"/>
    </xf>
    <xf numFmtId="0" fontId="16" fillId="10" borderId="66" xfId="0" applyFont="1" applyFill="1" applyBorder="1" applyAlignment="1" applyProtection="1">
      <alignment horizontal="center" vertical="center" wrapText="1"/>
      <protection locked="0"/>
    </xf>
    <xf numFmtId="0" fontId="16" fillId="2" borderId="43" xfId="0" applyFont="1" applyFill="1" applyBorder="1" applyAlignment="1" applyProtection="1">
      <alignment horizontal="center" vertical="top" wrapText="1"/>
      <protection locked="0"/>
    </xf>
    <xf numFmtId="0" fontId="16" fillId="2" borderId="29" xfId="0" applyFont="1" applyFill="1" applyBorder="1" applyAlignment="1" applyProtection="1">
      <alignment horizontal="center" vertical="top" wrapText="1"/>
      <protection locked="0"/>
    </xf>
    <xf numFmtId="0" fontId="16" fillId="2" borderId="73" xfId="0" applyFont="1" applyFill="1" applyBorder="1" applyAlignment="1" applyProtection="1">
      <alignment horizontal="center" vertical="top" wrapText="1"/>
      <protection locked="0"/>
    </xf>
    <xf numFmtId="0" fontId="16" fillId="2" borderId="31" xfId="0" applyFont="1" applyFill="1" applyBorder="1" applyAlignment="1" applyProtection="1">
      <alignment horizontal="center" vertical="top" wrapText="1"/>
      <protection locked="0"/>
    </xf>
    <xf numFmtId="0" fontId="16" fillId="11" borderId="22" xfId="0" applyFont="1" applyFill="1" applyBorder="1" applyAlignment="1" applyProtection="1">
      <alignment horizontal="center" vertical="center" wrapText="1"/>
      <protection locked="0"/>
    </xf>
    <xf numFmtId="0" fontId="16" fillId="11" borderId="67" xfId="0" applyFont="1" applyFill="1" applyBorder="1" applyAlignment="1" applyProtection="1">
      <alignment horizontal="center" vertical="center" wrapText="1"/>
      <protection locked="0"/>
    </xf>
    <xf numFmtId="0" fontId="16" fillId="11" borderId="38" xfId="0" applyFont="1" applyFill="1" applyBorder="1" applyAlignment="1" applyProtection="1">
      <alignment horizontal="center" vertical="center" wrapText="1"/>
      <protection locked="0"/>
    </xf>
    <xf numFmtId="0" fontId="16" fillId="2" borderId="43" xfId="0" applyFont="1" applyFill="1" applyBorder="1" applyAlignment="1" applyProtection="1">
      <alignment horizontal="center" vertical="center" wrapText="1"/>
      <protection locked="0"/>
    </xf>
    <xf numFmtId="0" fontId="16" fillId="10" borderId="43" xfId="0" applyFont="1" applyFill="1" applyBorder="1" applyAlignment="1" applyProtection="1">
      <alignment horizontal="center" vertical="center" wrapText="1"/>
      <protection locked="0"/>
    </xf>
    <xf numFmtId="0" fontId="16" fillId="10" borderId="30"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16" fillId="10" borderId="32" xfId="0" applyFont="1" applyFill="1" applyBorder="1" applyAlignment="1" applyProtection="1">
      <alignment horizontal="center" vertical="center" wrapText="1"/>
      <protection locked="0"/>
    </xf>
    <xf numFmtId="0" fontId="16" fillId="2" borderId="68" xfId="0" applyFont="1" applyFill="1" applyBorder="1" applyAlignment="1" applyProtection="1">
      <alignment horizontal="center" vertical="center" wrapText="1"/>
      <protection locked="0"/>
    </xf>
    <xf numFmtId="0" fontId="16" fillId="10" borderId="68" xfId="0" applyFont="1" applyFill="1" applyBorder="1" applyAlignment="1" applyProtection="1">
      <alignment horizontal="center" vertical="center" wrapText="1"/>
      <protection locked="0"/>
    </xf>
    <xf numFmtId="9" fontId="16" fillId="2" borderId="38" xfId="0" applyNumberFormat="1" applyFont="1" applyFill="1" applyBorder="1" applyAlignment="1" applyProtection="1">
      <alignment horizontal="center" vertical="center" wrapText="1"/>
      <protection locked="0"/>
    </xf>
    <xf numFmtId="9" fontId="16" fillId="2" borderId="26" xfId="0" applyNumberFormat="1" applyFont="1" applyFill="1" applyBorder="1" applyAlignment="1" applyProtection="1">
      <alignment horizontal="center" vertical="center" wrapText="1"/>
      <protection locked="0"/>
    </xf>
    <xf numFmtId="9" fontId="16" fillId="10" borderId="38" xfId="0" applyNumberFormat="1" applyFont="1" applyFill="1" applyBorder="1" applyAlignment="1" applyProtection="1">
      <alignment horizontal="center" vertical="center" wrapText="1"/>
      <protection locked="0"/>
    </xf>
    <xf numFmtId="9" fontId="16" fillId="10" borderId="26" xfId="0" applyNumberFormat="1" applyFont="1" applyFill="1" applyBorder="1" applyAlignment="1" applyProtection="1">
      <alignment horizontal="center" vertical="center" wrapText="1"/>
      <protection locked="0"/>
    </xf>
    <xf numFmtId="0" fontId="16" fillId="2" borderId="38"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10" borderId="38" xfId="0" applyFont="1" applyFill="1" applyBorder="1" applyAlignment="1" applyProtection="1">
      <alignment horizontal="center" vertical="center" wrapText="1"/>
      <protection locked="0"/>
    </xf>
    <xf numFmtId="0" fontId="16" fillId="10" borderId="26" xfId="0" applyFont="1" applyFill="1" applyBorder="1" applyAlignment="1" applyProtection="1">
      <alignment horizontal="center" vertical="center" wrapText="1"/>
      <protection locked="0"/>
    </xf>
    <xf numFmtId="0" fontId="16" fillId="2" borderId="29" xfId="0" applyFont="1" applyFill="1" applyBorder="1" applyAlignment="1" applyProtection="1">
      <alignment horizontal="center" vertical="center" wrapText="1"/>
      <protection locked="0"/>
    </xf>
    <xf numFmtId="0" fontId="16" fillId="10" borderId="29" xfId="0" applyFont="1" applyFill="1" applyBorder="1" applyAlignment="1" applyProtection="1">
      <alignment horizontal="center" vertical="center" wrapText="1"/>
      <protection locked="0"/>
    </xf>
    <xf numFmtId="0" fontId="0" fillId="0" borderId="0" xfId="0" applyAlignment="1">
      <alignment horizontal="left" vertical="top" wrapText="1"/>
    </xf>
    <xf numFmtId="0" fontId="16"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wrapText="1"/>
    </xf>
    <xf numFmtId="0" fontId="16" fillId="0" borderId="0" xfId="0" applyFont="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70" xfId="0" applyFont="1" applyFill="1" applyBorder="1" applyAlignment="1">
      <alignment horizontal="left" vertical="top"/>
    </xf>
    <xf numFmtId="0" fontId="14" fillId="3" borderId="8" xfId="0" applyFont="1" applyFill="1" applyBorder="1" applyAlignment="1">
      <alignment horizontal="left"/>
    </xf>
    <xf numFmtId="0" fontId="14" fillId="3" borderId="70" xfId="0" applyFont="1" applyFill="1" applyBorder="1" applyAlignment="1">
      <alignment horizontal="left"/>
    </xf>
    <xf numFmtId="0" fontId="62" fillId="0" borderId="0" xfId="0" applyFont="1" applyAlignment="1">
      <alignment horizontal="left" vertical="top" wrapText="1"/>
    </xf>
    <xf numFmtId="0" fontId="0" fillId="0" borderId="0" xfId="0" applyAlignment="1">
      <alignment wrapText="1"/>
    </xf>
    <xf numFmtId="0" fontId="9"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horizontal="left" vertical="top" wrapText="1"/>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Alignment="1" applyProtection="1">
      <alignment vertical="center" wrapText="1"/>
      <protection hidden="1"/>
    </xf>
    <xf numFmtId="0" fontId="5" fillId="0" borderId="11" xfId="0" applyFont="1" applyBorder="1" applyAlignment="1" applyProtection="1">
      <alignment horizontal="center" vertical="top"/>
      <protection hidden="1"/>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4" fillId="2" borderId="0" xfId="0" applyFont="1" applyFill="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24" fillId="2" borderId="48" xfId="0" applyFont="1" applyFill="1" applyBorder="1" applyAlignment="1" applyProtection="1">
      <alignment horizontal="left" vertical="center"/>
      <protection locked="0"/>
    </xf>
    <xf numFmtId="0" fontId="0" fillId="2" borderId="0" xfId="0" applyFill="1" applyAlignment="1" applyProtection="1">
      <alignment horizontal="left" wrapText="1"/>
      <protection locked="0"/>
    </xf>
    <xf numFmtId="0" fontId="0" fillId="2" borderId="13" xfId="0" applyFill="1" applyBorder="1" applyAlignment="1" applyProtection="1">
      <alignment horizontal="left" wrapText="1"/>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1" fillId="8" borderId="0" xfId="0" applyFont="1" applyFill="1" applyAlignment="1" applyProtection="1">
      <alignment horizontal="left" vertical="top" wrapText="1"/>
      <protection hidden="1"/>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0" fillId="0" borderId="0" xfId="0" applyAlignment="1" applyProtection="1">
      <alignment wrapText="1"/>
      <protection hidden="1"/>
    </xf>
    <xf numFmtId="0" fontId="0" fillId="0" borderId="13" xfId="0" applyBorder="1" applyAlignment="1" applyProtection="1">
      <alignment wrapText="1"/>
      <protection hidden="1"/>
    </xf>
    <xf numFmtId="0" fontId="1" fillId="3" borderId="0" xfId="0" applyFont="1" applyFill="1" applyAlignment="1" applyProtection="1">
      <alignment horizontal="center"/>
      <protection hidden="1"/>
    </xf>
    <xf numFmtId="0" fontId="1" fillId="3" borderId="13" xfId="0" applyFont="1" applyFill="1" applyBorder="1" applyAlignment="1" applyProtection="1">
      <alignment horizontal="center"/>
      <protection hidden="1"/>
    </xf>
    <xf numFmtId="0" fontId="0" fillId="2" borderId="2" xfId="0"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center"/>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24" fillId="0" borderId="0" xfId="0" applyFont="1" applyAlignment="1" applyProtection="1">
      <alignment vertical="center" wrapText="1"/>
      <protection hidden="1"/>
    </xf>
    <xf numFmtId="0" fontId="24" fillId="0" borderId="13" xfId="0" applyFont="1" applyBorder="1" applyAlignment="1" applyProtection="1">
      <alignment vertical="center" wrapText="1"/>
      <protection hidden="1"/>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26" fillId="2" borderId="48"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center"/>
      <protection locked="0"/>
    </xf>
    <xf numFmtId="0" fontId="0" fillId="2" borderId="0" xfId="0" applyFill="1" applyAlignment="1" applyProtection="1">
      <alignment horizontal="left" wrapText="1"/>
      <protection hidden="1"/>
    </xf>
    <xf numFmtId="0" fontId="0" fillId="2" borderId="13" xfId="0" applyFill="1" applyBorder="1" applyAlignment="1" applyProtection="1">
      <alignment horizontal="left" wrapText="1"/>
      <protection hidden="1"/>
    </xf>
    <xf numFmtId="0" fontId="0" fillId="2" borderId="0" xfId="0" applyFill="1" applyAlignment="1">
      <alignment horizontal="left" wrapText="1"/>
    </xf>
    <xf numFmtId="0" fontId="0" fillId="2" borderId="13" xfId="0" applyFill="1" applyBorder="1" applyAlignment="1">
      <alignment horizontal="left" wrapText="1"/>
    </xf>
    <xf numFmtId="0" fontId="27" fillId="8" borderId="0" xfId="0" applyFont="1" applyFill="1" applyAlignment="1" applyProtection="1">
      <alignment horizontal="left" vertical="top" wrapText="1"/>
      <protection hidden="1"/>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0" fillId="2" borderId="0" xfId="0" applyFill="1" applyAlignment="1" applyProtection="1">
      <alignment horizontal="left"/>
      <protection locked="0"/>
    </xf>
    <xf numFmtId="0" fontId="0" fillId="2" borderId="13" xfId="0" applyFill="1" applyBorder="1" applyAlignment="1" applyProtection="1">
      <alignment horizontal="left"/>
      <protection locked="0"/>
    </xf>
    <xf numFmtId="0" fontId="43" fillId="2" borderId="48" xfId="0" applyFont="1" applyFill="1" applyBorder="1" applyAlignment="1" applyProtection="1">
      <alignment horizontal="left" vertical="top"/>
      <protection locked="0"/>
    </xf>
    <xf numFmtId="0" fontId="27" fillId="8" borderId="0" xfId="0" applyFont="1" applyFill="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0" fillId="2" borderId="54" xfId="0" applyFill="1" applyBorder="1" applyAlignment="1" applyProtection="1">
      <alignment horizontal="left" wrapText="1"/>
      <protection locked="0"/>
    </xf>
    <xf numFmtId="0" fontId="24" fillId="0" borderId="0" xfId="0" applyFont="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1" fillId="2" borderId="0" xfId="0" applyFont="1" applyFill="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24" fillId="2" borderId="48" xfId="0" applyFont="1" applyFill="1" applyBorder="1" applyAlignment="1" applyProtection="1">
      <alignment horizontal="left" vertical="center" wrapText="1"/>
      <protection locked="0"/>
    </xf>
    <xf numFmtId="0" fontId="56" fillId="2" borderId="49" xfId="0" applyFont="1" applyFill="1" applyBorder="1" applyAlignment="1" applyProtection="1">
      <alignment horizontal="left" vertical="center"/>
      <protection locked="0"/>
    </xf>
    <xf numFmtId="0" fontId="56" fillId="2" borderId="50" xfId="0" applyFont="1" applyFill="1" applyBorder="1" applyAlignment="1" applyProtection="1">
      <alignment horizontal="left" vertical="center"/>
      <protection locked="0"/>
    </xf>
    <xf numFmtId="0" fontId="56" fillId="2" borderId="51" xfId="0" applyFont="1" applyFill="1" applyBorder="1" applyAlignment="1" applyProtection="1">
      <alignment horizontal="left" vertical="center"/>
      <protection locked="0"/>
    </xf>
    <xf numFmtId="0" fontId="24" fillId="2" borderId="50" xfId="0" applyFont="1" applyFill="1" applyBorder="1" applyAlignment="1" applyProtection="1">
      <alignment horizontal="center" vertical="center"/>
      <protection locked="0"/>
    </xf>
    <xf numFmtId="0" fontId="0" fillId="0" borderId="33" xfId="0" applyBorder="1" applyAlignment="1" applyProtection="1">
      <alignment horizontal="left" vertical="top" wrapText="1"/>
      <protection hidden="1"/>
    </xf>
    <xf numFmtId="0" fontId="0" fillId="0" borderId="34"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14"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4" xfId="0" applyBorder="1" applyAlignment="1" applyProtection="1">
      <alignment horizontal="left" vertical="top" wrapText="1"/>
      <protection hidden="1"/>
    </xf>
    <xf numFmtId="0" fontId="0" fillId="0" borderId="65" xfId="0" applyBorder="1" applyAlignment="1" applyProtection="1">
      <alignment horizontal="left" vertical="top" wrapText="1"/>
      <protection hidden="1"/>
    </xf>
    <xf numFmtId="0" fontId="0" fillId="0" borderId="38"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71"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03">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numFmt numFmtId="166" formatCode=";;;"/>
    </dxf>
    <dxf>
      <numFmt numFmtId="166" formatCode=";;;"/>
    </dxf>
    <dxf>
      <numFmt numFmtId="166" formatCode=";;;"/>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s>
  <tableStyles count="0" defaultTableStyle="TableStyleMedium2" defaultPivotStyle="PivotStyleLight16"/>
  <colors>
    <mruColors>
      <color rgb="FFF8971D"/>
      <color rgb="FF0000FF"/>
      <color rgb="FFD9D9D9"/>
      <color rgb="FFFCE4D6"/>
      <color rgb="FF7AC142"/>
      <color rgb="FF38939B"/>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82</xdr:row>
      <xdr:rowOff>0</xdr:rowOff>
    </xdr:from>
    <xdr:to>
      <xdr:col>3</xdr:col>
      <xdr:colOff>43815</xdr:colOff>
      <xdr:row>84</xdr:row>
      <xdr:rowOff>19050</xdr:rowOff>
    </xdr:to>
    <xdr:pic>
      <xdr:nvPicPr>
        <xdr:cNvPr id="3" name="Picture 2" descr="dch_logo_2012_2.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49675"/>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4848225</xdr:colOff>
      <xdr:row>81</xdr:row>
      <xdr:rowOff>123825</xdr:rowOff>
    </xdr:from>
    <xdr:to>
      <xdr:col>3</xdr:col>
      <xdr:colOff>6437398</xdr:colOff>
      <xdr:row>84</xdr:row>
      <xdr:rowOff>133350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6050" y="16383000"/>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HBP\SHBP\Account%20Management%20Team\2022\Legislative%20-%20Senate%20Bills%20and%20House%20BIlls\HB1013%20-%20NQTL\HB1013%20FY23%20NQTLs\12112023%20GA%20SHBP%20MHPAEA%20Reporting%20Tool%20-%20Anthem_Gold_2023v1.1_1208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HBP\SHBP\Account%20Management%20Team\2022\Legislative%20-%20Senate%20Bills%20and%20House%20BIlls\HB1013%20-%20NQTL\HB1013%20FY23%20NQTLs\Final%20GA%20SHBP%20MHPAEA%20Reporting%20Tool%20-%20Anthem_Bronze_2023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and Instructions"/>
      <sheetName val="Definitions"/>
      <sheetName val="Acronyms"/>
      <sheetName val="Benefit Plan"/>
      <sheetName val="Yes or No"/>
      <sheetName val="Overview - AL ADL"/>
      <sheetName val="Overview - FR"/>
      <sheetName val="Overview - QTL"/>
      <sheetName val="Overview - NQTL"/>
      <sheetName val="Overview - Data"/>
      <sheetName val="Rpt - AL ADL"/>
      <sheetName val="Rpt - IP FR"/>
      <sheetName val="Rpt - OP FR Office Visits"/>
      <sheetName val="Rpt - OP FR Other"/>
      <sheetName val="Rpt - EC FR"/>
      <sheetName val="Rpt Rx FR"/>
      <sheetName val="Rpt - IP QTL"/>
      <sheetName val="Rpt - OP QTL"/>
      <sheetName val="Rpt - EC QTL"/>
      <sheetName val="Rpt - Rx QTL"/>
      <sheetName val="Rpt - NQTL 1a"/>
      <sheetName val="Rpt - NQTL 1b"/>
      <sheetName val="Rpt - NQTL 1c"/>
      <sheetName val="Rpt - NQTL 2"/>
      <sheetName val="Rpt - NQTL 3"/>
      <sheetName val="Rpt - NQTL 4"/>
      <sheetName val="Rpt - NQTL 5"/>
      <sheetName val="Rpt - Claims"/>
      <sheetName val="Rpt - Provider Education"/>
      <sheetName val="Certification Stmt"/>
    </sheetNames>
    <sheetDataSet>
      <sheetData sheetId="0">
        <row r="1">
          <cell r="A1" t="str">
            <v>Georgia State Health Benefit Plan MHPAEA Parity</v>
          </cell>
        </row>
        <row r="4">
          <cell r="D4" t="str">
            <v>Anthem</v>
          </cell>
        </row>
        <row r="5">
          <cell r="D5" t="str">
            <v>Anthem GOLD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and Instructions"/>
      <sheetName val="Definitions"/>
      <sheetName val="Acronyms"/>
      <sheetName val="Benefit Plan"/>
      <sheetName val="Yes or No"/>
      <sheetName val="Overview - AL ADL"/>
      <sheetName val="Overview - FR"/>
      <sheetName val="Overview - QTL"/>
      <sheetName val="Overview - NQTL"/>
      <sheetName val="Overview - Data"/>
      <sheetName val="Rpt - AL ADL"/>
      <sheetName val="Rpt - IP FR"/>
      <sheetName val="Rpt - OP FR Office Visits"/>
      <sheetName val="Rpt - OP FR Other"/>
      <sheetName val="Rpt - EC FR"/>
      <sheetName val="Rpt Rx FR"/>
      <sheetName val="Rpt - IP QTL"/>
      <sheetName val="Rpt - OP QTL"/>
      <sheetName val="Rpt - EC QTL"/>
      <sheetName val="Rpt - Rx QTL"/>
      <sheetName val="Rpt - NQTL 1a"/>
      <sheetName val="Rpt - NQTL 1b"/>
      <sheetName val="Rpt - NQTL 1c"/>
      <sheetName val="Rpt - NQTL 2"/>
      <sheetName val="Rpt - NQTL 3"/>
      <sheetName val="Rpt - NQTL 4"/>
      <sheetName val="Rpt - NQTL 5"/>
      <sheetName val="Rpt - Claims"/>
      <sheetName val="Rpt - Provider Education"/>
      <sheetName val="Certification Stmt"/>
    </sheetNames>
    <sheetDataSet>
      <sheetData sheetId="0">
        <row r="1">
          <cell r="A1" t="str">
            <v>Georgia State Health Benefit Plan MHPAEA Parity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showGridLines="0" tabSelected="1" zoomScaleNormal="100" workbookViewId="0">
      <pane ySplit="9" topLeftCell="A10" activePane="bottomLeft" state="frozen"/>
      <selection pane="bottomLeft" activeCell="D8" sqref="D8"/>
    </sheetView>
  </sheetViews>
  <sheetFormatPr defaultColWidth="9.140625" defaultRowHeight="15" x14ac:dyDescent="0.25"/>
  <cols>
    <col min="1" max="1" width="4.85546875" customWidth="1"/>
    <col min="2" max="2" width="6.42578125" customWidth="1"/>
    <col min="3" max="3" width="13.42578125" customWidth="1"/>
    <col min="4" max="4" width="99" customWidth="1"/>
  </cols>
  <sheetData>
    <row r="1" spans="1:5" ht="18.75" x14ac:dyDescent="0.3">
      <c r="A1" s="2" t="s">
        <v>532</v>
      </c>
      <c r="D1" s="42"/>
    </row>
    <row r="2" spans="1:5" ht="26.25" x14ac:dyDescent="0.4">
      <c r="A2" s="3" t="s">
        <v>16</v>
      </c>
    </row>
    <row r="4" spans="1:5" x14ac:dyDescent="0.25">
      <c r="A4" s="1" t="s">
        <v>0</v>
      </c>
      <c r="D4" s="40" t="s">
        <v>563</v>
      </c>
    </row>
    <row r="5" spans="1:5" x14ac:dyDescent="0.25">
      <c r="A5" s="1" t="s">
        <v>472</v>
      </c>
      <c r="D5" s="40" t="s">
        <v>566</v>
      </c>
    </row>
    <row r="6" spans="1:5" x14ac:dyDescent="0.25">
      <c r="A6" s="1" t="s">
        <v>17</v>
      </c>
      <c r="D6" s="40" t="s">
        <v>634</v>
      </c>
    </row>
    <row r="7" spans="1:5" x14ac:dyDescent="0.25">
      <c r="A7" s="1" t="s">
        <v>18</v>
      </c>
      <c r="D7" s="40" t="s">
        <v>767</v>
      </c>
    </row>
    <row r="8" spans="1:5" x14ac:dyDescent="0.25">
      <c r="A8" s="1" t="s">
        <v>1</v>
      </c>
      <c r="D8" s="41">
        <v>45628</v>
      </c>
      <c r="E8" s="36"/>
    </row>
    <row r="10" spans="1:5" x14ac:dyDescent="0.25">
      <c r="A10" s="4" t="s">
        <v>394</v>
      </c>
    </row>
    <row r="11" spans="1:5" x14ac:dyDescent="0.25">
      <c r="A11" s="4"/>
    </row>
    <row r="12" spans="1:5" x14ac:dyDescent="0.25">
      <c r="A12" s="417" t="s">
        <v>528</v>
      </c>
      <c r="B12" s="417"/>
      <c r="C12" s="417"/>
      <c r="D12" s="417"/>
    </row>
    <row r="13" spans="1:5" x14ac:dyDescent="0.25">
      <c r="A13" s="417"/>
      <c r="B13" s="417"/>
      <c r="C13" s="417"/>
      <c r="D13" s="417"/>
    </row>
    <row r="14" spans="1:5" x14ac:dyDescent="0.25">
      <c r="A14" s="417"/>
      <c r="B14" s="417"/>
      <c r="C14" s="417"/>
      <c r="D14" s="417"/>
    </row>
    <row r="15" spans="1:5" x14ac:dyDescent="0.25">
      <c r="A15" s="417"/>
      <c r="B15" s="417"/>
      <c r="C15" s="417"/>
      <c r="D15" s="417"/>
    </row>
    <row r="16" spans="1:5" x14ac:dyDescent="0.25">
      <c r="A16" s="417"/>
      <c r="B16" s="417"/>
      <c r="C16" s="417"/>
      <c r="D16" s="417"/>
    </row>
    <row r="17" spans="1:4" x14ac:dyDescent="0.25">
      <c r="A17" s="4"/>
    </row>
    <row r="18" spans="1:4" ht="15" customHeight="1" x14ac:dyDescent="0.25">
      <c r="A18" s="416" t="s">
        <v>622</v>
      </c>
      <c r="B18" s="416"/>
      <c r="C18" s="416"/>
      <c r="D18" s="416"/>
    </row>
    <row r="19" spans="1:4" x14ac:dyDescent="0.25">
      <c r="A19" s="416"/>
      <c r="B19" s="416"/>
      <c r="C19" s="416"/>
      <c r="D19" s="416"/>
    </row>
    <row r="20" spans="1:4" x14ac:dyDescent="0.25">
      <c r="A20" s="416"/>
      <c r="B20" s="416"/>
      <c r="C20" s="416"/>
      <c r="D20" s="416"/>
    </row>
    <row r="21" spans="1:4" x14ac:dyDescent="0.25">
      <c r="A21" s="416"/>
      <c r="B21" s="416"/>
      <c r="C21" s="416"/>
      <c r="D21" s="416"/>
    </row>
    <row r="22" spans="1:4" x14ac:dyDescent="0.25">
      <c r="A22" s="416"/>
      <c r="B22" s="416"/>
      <c r="C22" s="416"/>
      <c r="D22" s="416"/>
    </row>
    <row r="23" spans="1:4" x14ac:dyDescent="0.25">
      <c r="A23" s="416"/>
      <c r="B23" s="416"/>
      <c r="C23" s="416"/>
      <c r="D23" s="416"/>
    </row>
    <row r="24" spans="1:4" ht="37.5" customHeight="1" x14ac:dyDescent="0.25">
      <c r="A24" s="416"/>
      <c r="B24" s="416"/>
      <c r="C24" s="416"/>
      <c r="D24" s="416"/>
    </row>
    <row r="25" spans="1:4" ht="15" customHeight="1" x14ac:dyDescent="0.25">
      <c r="B25" s="353"/>
      <c r="C25" s="353"/>
      <c r="D25" s="353"/>
    </row>
    <row r="26" spans="1:4" ht="15" customHeight="1" x14ac:dyDescent="0.25">
      <c r="A26" s="416" t="s">
        <v>577</v>
      </c>
      <c r="B26" s="416"/>
      <c r="C26" s="416"/>
      <c r="D26" s="416"/>
    </row>
    <row r="27" spans="1:4" x14ac:dyDescent="0.25">
      <c r="A27" s="416"/>
      <c r="B27" s="416"/>
      <c r="C27" s="416"/>
      <c r="D27" s="416"/>
    </row>
    <row r="28" spans="1:4" x14ac:dyDescent="0.25">
      <c r="A28" s="13"/>
    </row>
    <row r="29" spans="1:4" ht="31.5" customHeight="1" x14ac:dyDescent="0.25">
      <c r="A29" s="415" t="s">
        <v>623</v>
      </c>
      <c r="B29" s="415"/>
      <c r="C29" s="415"/>
      <c r="D29" s="415"/>
    </row>
    <row r="30" spans="1:4" ht="31.5" customHeight="1" x14ac:dyDescent="0.25">
      <c r="A30" s="415"/>
      <c r="B30" s="415"/>
      <c r="C30" s="415"/>
      <c r="D30" s="415"/>
    </row>
    <row r="31" spans="1:4" ht="15" customHeight="1" x14ac:dyDescent="0.25">
      <c r="A31" s="352"/>
      <c r="B31" s="352"/>
      <c r="C31" s="352"/>
      <c r="D31" s="352"/>
    </row>
    <row r="32" spans="1:4" x14ac:dyDescent="0.25">
      <c r="A32" t="s">
        <v>392</v>
      </c>
    </row>
    <row r="34" spans="1:4" x14ac:dyDescent="0.25">
      <c r="B34" s="24" t="s">
        <v>390</v>
      </c>
      <c r="C34" s="24"/>
    </row>
    <row r="35" spans="1:4" x14ac:dyDescent="0.25">
      <c r="B35" s="24" t="s">
        <v>391</v>
      </c>
      <c r="C35" s="24"/>
    </row>
    <row r="36" spans="1:4" x14ac:dyDescent="0.25">
      <c r="B36" s="24"/>
      <c r="C36" s="24" t="s">
        <v>393</v>
      </c>
    </row>
    <row r="37" spans="1:4" x14ac:dyDescent="0.25">
      <c r="B37" s="24"/>
      <c r="C37" s="24" t="s">
        <v>426</v>
      </c>
    </row>
    <row r="38" spans="1:4" x14ac:dyDescent="0.25">
      <c r="B38" s="24"/>
      <c r="C38" s="24" t="s">
        <v>481</v>
      </c>
    </row>
    <row r="39" spans="1:4" x14ac:dyDescent="0.25">
      <c r="B39" s="31"/>
      <c r="C39" s="31"/>
    </row>
    <row r="40" spans="1:4" x14ac:dyDescent="0.25">
      <c r="A40" s="418" t="s">
        <v>482</v>
      </c>
      <c r="B40" s="418"/>
      <c r="C40" s="418"/>
      <c r="D40" s="418"/>
    </row>
    <row r="41" spans="1:4" x14ac:dyDescent="0.25">
      <c r="A41" s="418"/>
      <c r="B41" s="418"/>
      <c r="C41" s="418"/>
      <c r="D41" s="418"/>
    </row>
    <row r="42" spans="1:4" x14ac:dyDescent="0.25">
      <c r="A42" s="418"/>
      <c r="B42" s="418"/>
      <c r="C42" s="418"/>
      <c r="D42" s="418"/>
    </row>
    <row r="43" spans="1:4" x14ac:dyDescent="0.25">
      <c r="A43" s="39"/>
      <c r="B43" s="39"/>
      <c r="C43" s="39"/>
      <c r="D43" s="39"/>
    </row>
    <row r="44" spans="1:4" x14ac:dyDescent="0.25">
      <c r="A44" s="23"/>
      <c r="B44" s="24" t="s">
        <v>93</v>
      </c>
      <c r="C44" s="24"/>
      <c r="D44" s="23"/>
    </row>
    <row r="45" spans="1:4" x14ac:dyDescent="0.25">
      <c r="A45" s="23"/>
      <c r="B45" s="24" t="s">
        <v>94</v>
      </c>
      <c r="C45" s="24"/>
      <c r="D45" s="23"/>
    </row>
    <row r="46" spans="1:4" x14ac:dyDescent="0.25">
      <c r="A46" s="23"/>
      <c r="B46" s="24" t="s">
        <v>95</v>
      </c>
      <c r="C46" s="24"/>
      <c r="D46" s="23"/>
    </row>
    <row r="47" spans="1:4" x14ac:dyDescent="0.25">
      <c r="A47" s="23"/>
      <c r="B47" s="23"/>
      <c r="C47" s="23"/>
      <c r="D47" s="23"/>
    </row>
    <row r="48" spans="1:4" x14ac:dyDescent="0.25">
      <c r="A48" t="s">
        <v>529</v>
      </c>
    </row>
    <row r="50" spans="2:4" x14ac:dyDescent="0.25">
      <c r="B50" s="14" t="s">
        <v>96</v>
      </c>
      <c r="C50" s="14"/>
      <c r="D50" s="419" t="s">
        <v>194</v>
      </c>
    </row>
    <row r="51" spans="2:4" x14ac:dyDescent="0.25">
      <c r="B51" s="15" t="s">
        <v>19</v>
      </c>
      <c r="C51" s="15"/>
      <c r="D51" s="420"/>
    </row>
    <row r="52" spans="2:4" x14ac:dyDescent="0.25">
      <c r="B52" s="16" t="s">
        <v>41</v>
      </c>
      <c r="C52" s="16"/>
      <c r="D52" s="421"/>
    </row>
    <row r="53" spans="2:4" ht="14.45" customHeight="1" x14ac:dyDescent="0.25">
      <c r="B53" s="17" t="s">
        <v>97</v>
      </c>
      <c r="C53" s="17"/>
      <c r="D53" s="419" t="s">
        <v>530</v>
      </c>
    </row>
    <row r="54" spans="2:4" x14ac:dyDescent="0.25">
      <c r="B54" s="18" t="s">
        <v>98</v>
      </c>
      <c r="C54" s="18"/>
      <c r="D54" s="420"/>
    </row>
    <row r="55" spans="2:4" x14ac:dyDescent="0.25">
      <c r="B55" s="18" t="s">
        <v>99</v>
      </c>
      <c r="C55" s="18"/>
      <c r="D55" s="420"/>
    </row>
    <row r="56" spans="2:4" x14ac:dyDescent="0.25">
      <c r="B56" s="351" t="s">
        <v>100</v>
      </c>
      <c r="C56" s="351"/>
      <c r="D56" s="420"/>
    </row>
    <row r="57" spans="2:4" x14ac:dyDescent="0.25">
      <c r="B57" s="426" t="s">
        <v>562</v>
      </c>
      <c r="C57" s="427"/>
      <c r="D57" s="421"/>
    </row>
    <row r="58" spans="2:4" ht="14.45" customHeight="1" x14ac:dyDescent="0.25">
      <c r="B58" s="19" t="s">
        <v>101</v>
      </c>
      <c r="C58" s="19"/>
      <c r="D58" s="419" t="s">
        <v>559</v>
      </c>
    </row>
    <row r="59" spans="2:4" x14ac:dyDescent="0.25">
      <c r="B59" s="20" t="s">
        <v>308</v>
      </c>
      <c r="C59" s="20"/>
      <c r="D59" s="420"/>
    </row>
    <row r="60" spans="2:4" ht="24" customHeight="1" x14ac:dyDescent="0.25">
      <c r="B60" s="422" t="s">
        <v>480</v>
      </c>
      <c r="C60" s="423"/>
      <c r="D60" s="420"/>
    </row>
    <row r="61" spans="2:4" x14ac:dyDescent="0.25">
      <c r="B61" s="20" t="s">
        <v>479</v>
      </c>
      <c r="C61" s="20"/>
      <c r="D61" s="420"/>
    </row>
    <row r="62" spans="2:4" x14ac:dyDescent="0.25">
      <c r="B62" s="20" t="s">
        <v>309</v>
      </c>
      <c r="C62" s="20"/>
      <c r="D62" s="420"/>
    </row>
    <row r="63" spans="2:4" x14ac:dyDescent="0.25">
      <c r="B63" s="20" t="s">
        <v>310</v>
      </c>
      <c r="C63" s="20"/>
      <c r="D63" s="420"/>
    </row>
    <row r="64" spans="2:4" x14ac:dyDescent="0.25">
      <c r="B64" s="20" t="s">
        <v>311</v>
      </c>
      <c r="C64" s="20"/>
      <c r="D64" s="420"/>
    </row>
    <row r="65" spans="1:4" x14ac:dyDescent="0.25">
      <c r="B65" s="20" t="s">
        <v>312</v>
      </c>
      <c r="C65" s="20"/>
      <c r="D65" s="420"/>
    </row>
    <row r="66" spans="1:4" x14ac:dyDescent="0.25">
      <c r="B66" s="20" t="s">
        <v>313</v>
      </c>
      <c r="C66" s="20"/>
      <c r="D66" s="420"/>
    </row>
    <row r="67" spans="1:4" x14ac:dyDescent="0.25">
      <c r="B67" s="20" t="s">
        <v>314</v>
      </c>
      <c r="C67" s="20"/>
      <c r="D67" s="420"/>
    </row>
    <row r="68" spans="1:4" x14ac:dyDescent="0.25">
      <c r="B68" s="32" t="s">
        <v>315</v>
      </c>
      <c r="C68" s="20"/>
      <c r="D68" s="420"/>
    </row>
    <row r="69" spans="1:4" x14ac:dyDescent="0.25">
      <c r="B69" s="32" t="s">
        <v>560</v>
      </c>
      <c r="C69" s="20"/>
      <c r="D69" s="420"/>
    </row>
    <row r="70" spans="1:4" ht="45.75" customHeight="1" x14ac:dyDescent="0.25">
      <c r="B70" s="424" t="s">
        <v>628</v>
      </c>
      <c r="C70" s="425"/>
      <c r="D70" s="421"/>
    </row>
    <row r="71" spans="1:4" x14ac:dyDescent="0.25">
      <c r="B71" s="21" t="s">
        <v>102</v>
      </c>
      <c r="C71" s="21"/>
      <c r="D71" s="22" t="s">
        <v>107</v>
      </c>
    </row>
    <row r="73" spans="1:4" x14ac:dyDescent="0.25">
      <c r="A73" s="4" t="s">
        <v>80</v>
      </c>
    </row>
    <row r="74" spans="1:4" x14ac:dyDescent="0.25">
      <c r="A74" t="s">
        <v>82</v>
      </c>
    </row>
    <row r="75" spans="1:4" x14ac:dyDescent="0.25">
      <c r="A75" t="s">
        <v>81</v>
      </c>
    </row>
    <row r="76" spans="1:4" x14ac:dyDescent="0.25">
      <c r="A76" t="s">
        <v>84</v>
      </c>
    </row>
    <row r="77" spans="1:4" x14ac:dyDescent="0.25">
      <c r="A77" t="s">
        <v>87</v>
      </c>
    </row>
    <row r="78" spans="1:4" x14ac:dyDescent="0.25">
      <c r="A78" s="414" t="s">
        <v>83</v>
      </c>
      <c r="B78" s="414"/>
      <c r="C78" s="414"/>
      <c r="D78" s="414"/>
    </row>
    <row r="79" spans="1:4" x14ac:dyDescent="0.25">
      <c r="A79" s="414"/>
      <c r="B79" s="414"/>
      <c r="C79" s="414"/>
      <c r="D79" s="414"/>
    </row>
    <row r="80" spans="1:4" x14ac:dyDescent="0.25">
      <c r="A80" s="414"/>
      <c r="B80" s="414"/>
      <c r="C80" s="414"/>
      <c r="D80" s="414"/>
    </row>
    <row r="81" spans="1:4" x14ac:dyDescent="0.25">
      <c r="A81" s="414" t="s">
        <v>578</v>
      </c>
      <c r="B81" s="414"/>
      <c r="C81" s="414"/>
      <c r="D81" s="414"/>
    </row>
  </sheetData>
  <sheetProtection algorithmName="SHA-512" hashValue="aBkyOytF6fGQiS7U3HiLxrHt0bAais7ljcaLJmU1xv+GeiZtBklR7W6a2DtFUkt5Q+Y0SQMTaT2STMflDycn9w==" saltValue="9RoBGJwCm7BiU7UedY7kDg==" spinCount="100000" sheet="1" objects="1" scenarios="1"/>
  <customSheetViews>
    <customSheetView guid="{13810DCC-AA08-45AA-A2EB-614B3F1533B3}" showGridLines="0">
      <pane ySplit="8" topLeftCell="A21" activePane="bottomLeft" state="frozen"/>
      <selection pane="bottomLeft" activeCell="C6" sqref="C6"/>
      <pageMargins left="0.7" right="0.7" top="0.75" bottom="0.75" header="0.3" footer="0.3"/>
      <pageSetup orientation="portrait" horizontalDpi="1200" verticalDpi="1200" r:id="rId1"/>
    </customSheetView>
  </customSheetViews>
  <mergeCells count="13">
    <mergeCell ref="A81:D81"/>
    <mergeCell ref="A29:D30"/>
    <mergeCell ref="A26:D27"/>
    <mergeCell ref="A12:D16"/>
    <mergeCell ref="A78:D80"/>
    <mergeCell ref="A40:D42"/>
    <mergeCell ref="D50:D52"/>
    <mergeCell ref="B60:C60"/>
    <mergeCell ref="B70:C70"/>
    <mergeCell ref="D58:D70"/>
    <mergeCell ref="D53:D57"/>
    <mergeCell ref="B57:C57"/>
    <mergeCell ref="A18:D24"/>
  </mergeCell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x14:formula1>
            <xm:f>'Benefit Plan'!$A:$A</xm:f>
          </x14:formula1>
          <xm:sqref>D5</xm:sqref>
        </x14:dataValidation>
        <x14:dataValidation type="list" allowBlank="1" showInputMessage="1">
          <x14:formula1>
            <xm:f>'Benefit Plan'!$C:$C</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M34"/>
  <sheetViews>
    <sheetView showGridLines="0" workbookViewId="0">
      <pane ySplit="4" topLeftCell="A5" activePane="bottomLeft" state="frozen"/>
      <selection pane="bottomLeft"/>
    </sheetView>
  </sheetViews>
  <sheetFormatPr defaultColWidth="9.140625"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State Health Benefit Plan MHPAEA Parity</v>
      </c>
      <c r="M1" s="42" t="s">
        <v>525</v>
      </c>
    </row>
    <row r="2" spans="1:13" ht="26.25" x14ac:dyDescent="0.4">
      <c r="A2" s="3" t="s">
        <v>16</v>
      </c>
    </row>
    <row r="3" spans="1:13" ht="21" x14ac:dyDescent="0.35">
      <c r="A3" s="7" t="s">
        <v>533</v>
      </c>
    </row>
    <row r="5" spans="1:13" x14ac:dyDescent="0.25">
      <c r="A5" s="12"/>
    </row>
    <row r="7" spans="1:13" ht="15" customHeight="1" x14ac:dyDescent="0.25">
      <c r="A7" s="414" t="s">
        <v>561</v>
      </c>
      <c r="B7" s="414"/>
      <c r="C7" s="414"/>
      <c r="D7" s="414"/>
      <c r="E7" s="414"/>
      <c r="F7" s="414"/>
      <c r="G7" s="414"/>
      <c r="H7" s="414"/>
      <c r="I7" s="414"/>
      <c r="J7" s="414"/>
      <c r="K7" s="414"/>
      <c r="L7" s="414"/>
      <c r="M7" s="414"/>
    </row>
    <row r="8" spans="1:13" x14ac:dyDescent="0.25">
      <c r="A8" s="414"/>
      <c r="B8" s="414"/>
      <c r="C8" s="414"/>
      <c r="D8" s="414"/>
      <c r="E8" s="414"/>
      <c r="F8" s="414"/>
      <c r="G8" s="414"/>
      <c r="H8" s="414"/>
      <c r="I8" s="414"/>
      <c r="J8" s="414"/>
      <c r="K8" s="414"/>
      <c r="L8" s="414"/>
      <c r="M8" s="414"/>
    </row>
    <row r="9" spans="1:13" x14ac:dyDescent="0.25">
      <c r="A9" s="414"/>
      <c r="B9" s="414"/>
      <c r="C9" s="414"/>
      <c r="D9" s="414"/>
      <c r="E9" s="414"/>
      <c r="F9" s="414"/>
      <c r="G9" s="414"/>
      <c r="H9" s="414"/>
      <c r="I9" s="414"/>
      <c r="J9" s="414"/>
      <c r="K9" s="414"/>
      <c r="L9" s="414"/>
      <c r="M9" s="414"/>
    </row>
    <row r="10" spans="1:13" x14ac:dyDescent="0.25">
      <c r="A10" s="414"/>
      <c r="B10" s="414"/>
      <c r="C10" s="414"/>
      <c r="D10" s="414"/>
      <c r="E10" s="414"/>
      <c r="F10" s="414"/>
      <c r="G10" s="414"/>
      <c r="H10" s="414"/>
      <c r="I10" s="414"/>
      <c r="J10" s="414"/>
      <c r="K10" s="414"/>
      <c r="L10" s="414"/>
      <c r="M10" s="414"/>
    </row>
    <row r="11" spans="1:13" x14ac:dyDescent="0.25">
      <c r="A11" s="414"/>
      <c r="B11" s="414"/>
      <c r="C11" s="414"/>
      <c r="D11" s="414"/>
      <c r="E11" s="414"/>
      <c r="F11" s="414"/>
      <c r="G11" s="414"/>
      <c r="H11" s="414"/>
      <c r="I11" s="414"/>
      <c r="J11" s="414"/>
      <c r="K11" s="414"/>
      <c r="L11" s="414"/>
      <c r="M11" s="414"/>
    </row>
    <row r="12" spans="1:13" x14ac:dyDescent="0.25">
      <c r="A12" s="345" t="s">
        <v>534</v>
      </c>
      <c r="B12" s="6"/>
      <c r="C12" s="6"/>
      <c r="D12" s="6"/>
      <c r="E12" s="6"/>
      <c r="F12" s="6"/>
      <c r="G12" s="6"/>
      <c r="H12" s="6"/>
      <c r="I12" s="6"/>
      <c r="J12" s="6"/>
      <c r="K12" s="6"/>
      <c r="L12" s="6"/>
      <c r="M12" s="6"/>
    </row>
    <row r="13" spans="1:13" ht="38.25" customHeight="1" x14ac:dyDescent="0.25">
      <c r="A13" s="432" t="s">
        <v>535</v>
      </c>
      <c r="B13" s="432"/>
      <c r="C13" s="432"/>
      <c r="D13" s="432"/>
      <c r="E13" s="432"/>
      <c r="F13" s="432"/>
      <c r="G13" s="432"/>
      <c r="H13" s="432"/>
      <c r="I13" s="432"/>
      <c r="J13" s="432"/>
      <c r="K13" s="432"/>
      <c r="L13" s="432"/>
      <c r="M13" s="432"/>
    </row>
    <row r="15" spans="1:13" x14ac:dyDescent="0.25">
      <c r="A15" s="345" t="s">
        <v>632</v>
      </c>
      <c r="B15" s="6"/>
      <c r="C15" s="6"/>
      <c r="D15" s="6"/>
      <c r="E15" s="6"/>
      <c r="F15" s="6"/>
      <c r="G15" s="6"/>
      <c r="H15" s="6"/>
      <c r="I15" s="6"/>
      <c r="J15" s="6"/>
      <c r="K15" s="6"/>
      <c r="L15" s="6"/>
      <c r="M15" s="6"/>
    </row>
    <row r="16" spans="1:13" ht="35.25" customHeight="1" x14ac:dyDescent="0.25">
      <c r="A16" s="432" t="s">
        <v>608</v>
      </c>
      <c r="B16" s="432"/>
      <c r="C16" s="432"/>
      <c r="D16" s="432"/>
      <c r="E16" s="432"/>
      <c r="F16" s="432"/>
      <c r="G16" s="432"/>
      <c r="H16" s="432"/>
      <c r="I16" s="432"/>
      <c r="J16" s="432"/>
      <c r="K16" s="432"/>
      <c r="L16" s="432"/>
      <c r="M16" s="432"/>
    </row>
    <row r="24" spans="1:1" x14ac:dyDescent="0.25">
      <c r="A24" s="12"/>
    </row>
    <row r="25" spans="1:1" x14ac:dyDescent="0.25">
      <c r="A25" s="12"/>
    </row>
    <row r="27" spans="1:1" x14ac:dyDescent="0.25">
      <c r="A27" s="12"/>
    </row>
    <row r="28" spans="1:1" x14ac:dyDescent="0.25">
      <c r="A28" s="12"/>
    </row>
    <row r="33" spans="1:8" x14ac:dyDescent="0.25">
      <c r="A33" s="12"/>
    </row>
    <row r="34" spans="1:8" x14ac:dyDescent="0.25">
      <c r="A34" s="429" t="s">
        <v>248</v>
      </c>
      <c r="B34" s="429"/>
      <c r="C34" s="429"/>
      <c r="D34" s="429"/>
      <c r="E34" s="429"/>
      <c r="F34" s="429"/>
      <c r="G34" s="429"/>
      <c r="H34" s="429"/>
    </row>
  </sheetData>
  <sheetProtection algorithmName="SHA-512" hashValue="vUi/cKVufxn5sWYv1rkdCjRrG7qKvSpwF15J6aahFHT17ukVFyU1kQvYcTetZL38aNKfF2qPiQ1LRDb7RSE6jw==" saltValue="mudc9JdpkzpF5U4uv6IuFg==" spinCount="100000" sheet="1" objects="1" scenarios="1"/>
  <mergeCells count="4">
    <mergeCell ref="A7:M11"/>
    <mergeCell ref="A13:M13"/>
    <mergeCell ref="A16:M16"/>
    <mergeCell ref="A34:H3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87"/>
  <sheetViews>
    <sheetView showGridLines="0" zoomScaleNormal="100" workbookViewId="0">
      <pane ySplit="7" topLeftCell="A8" activePane="bottomLeft" state="frozen"/>
      <selection pane="bottomLeft" activeCell="O21" sqref="O21"/>
    </sheetView>
  </sheetViews>
  <sheetFormatPr defaultColWidth="9.140625" defaultRowHeight="15" x14ac:dyDescent="0.25"/>
  <cols>
    <col min="1" max="1" width="3.42578125" style="44" customWidth="1"/>
    <col min="2" max="2" width="12.140625" style="44" customWidth="1"/>
    <col min="3" max="3" width="17" style="44" customWidth="1"/>
    <col min="4" max="4" width="11" style="44" customWidth="1"/>
    <col min="5" max="9" width="17.85546875" style="44" customWidth="1"/>
    <col min="10" max="10" width="12.5703125" style="44" customWidth="1"/>
    <col min="11" max="16384" width="9.140625" style="44"/>
  </cols>
  <sheetData>
    <row r="1" spans="1:11" ht="18.75" x14ac:dyDescent="0.3">
      <c r="A1" s="43" t="str">
        <f>'Cover and Instructions'!A1</f>
        <v>Georgia State Health Benefit Plan MHPAEA Parity</v>
      </c>
      <c r="J1" s="45" t="s">
        <v>525</v>
      </c>
    </row>
    <row r="2" spans="1:11" ht="26.25" x14ac:dyDescent="0.4">
      <c r="A2" s="46" t="s">
        <v>16</v>
      </c>
      <c r="J2" s="47"/>
    </row>
    <row r="3" spans="1:11" ht="21" x14ac:dyDescent="0.35">
      <c r="A3" s="48" t="s">
        <v>108</v>
      </c>
      <c r="J3" s="47"/>
    </row>
    <row r="4" spans="1:11" x14ac:dyDescent="0.25">
      <c r="C4" s="49"/>
      <c r="D4" s="49"/>
      <c r="J4" s="47"/>
    </row>
    <row r="5" spans="1:11" x14ac:dyDescent="0.25">
      <c r="A5" s="50" t="s">
        <v>0</v>
      </c>
      <c r="C5" s="51" t="str">
        <f>'Cover and Instructions'!$D$4</f>
        <v>Anthem</v>
      </c>
      <c r="D5" s="51"/>
      <c r="H5" s="52"/>
      <c r="J5" s="47"/>
    </row>
    <row r="6" spans="1:11" x14ac:dyDescent="0.25">
      <c r="A6" s="50" t="s">
        <v>473</v>
      </c>
      <c r="C6" s="51" t="str">
        <f>'Cover and Instructions'!$D$5</f>
        <v>Anthem GOLD</v>
      </c>
      <c r="D6" s="51"/>
      <c r="H6" s="52"/>
      <c r="J6" s="47"/>
    </row>
    <row r="7" spans="1:11" ht="15.75" thickBot="1" x14ac:dyDescent="0.3"/>
    <row r="8" spans="1:11" x14ac:dyDescent="0.25">
      <c r="A8" s="53" t="s">
        <v>357</v>
      </c>
      <c r="B8" s="54"/>
      <c r="C8" s="54"/>
      <c r="D8" s="54"/>
      <c r="E8" s="54"/>
      <c r="F8" s="54"/>
      <c r="G8" s="54"/>
      <c r="H8" s="54"/>
      <c r="I8" s="54"/>
      <c r="J8" s="55"/>
    </row>
    <row r="9" spans="1:11" ht="15" customHeight="1" x14ac:dyDescent="0.25">
      <c r="A9" s="56" t="s">
        <v>356</v>
      </c>
      <c r="B9" s="57"/>
      <c r="C9" s="57"/>
      <c r="D9" s="57"/>
      <c r="E9" s="57"/>
      <c r="F9" s="57"/>
      <c r="G9" s="57"/>
      <c r="H9" s="57"/>
      <c r="I9" s="57"/>
      <c r="J9" s="58"/>
    </row>
    <row r="10" spans="1:11" x14ac:dyDescent="0.25">
      <c r="A10" s="59"/>
      <c r="B10" s="60"/>
      <c r="C10" s="60"/>
      <c r="D10" s="60"/>
      <c r="E10" s="60"/>
      <c r="F10" s="60"/>
      <c r="G10" s="60"/>
      <c r="H10" s="60"/>
      <c r="I10" s="60"/>
      <c r="J10" s="61"/>
    </row>
    <row r="11" spans="1:11" x14ac:dyDescent="0.25">
      <c r="A11" s="62" t="s">
        <v>352</v>
      </c>
      <c r="B11" s="63" t="s">
        <v>358</v>
      </c>
      <c r="C11" s="60"/>
      <c r="D11" s="60"/>
      <c r="E11" s="60"/>
      <c r="F11" s="60"/>
      <c r="G11" s="60"/>
      <c r="H11" s="64" t="s">
        <v>354</v>
      </c>
      <c r="I11" s="65" t="str">
        <f>IF(H11="yes","  Complete Section 1 and Section 2","")</f>
        <v/>
      </c>
      <c r="J11" s="61"/>
      <c r="K11" s="66"/>
    </row>
    <row r="12" spans="1:11" ht="6" customHeight="1" x14ac:dyDescent="0.25">
      <c r="A12" s="62"/>
      <c r="B12" s="63"/>
      <c r="C12" s="60"/>
      <c r="D12" s="60"/>
      <c r="E12" s="60"/>
      <c r="F12" s="60"/>
      <c r="G12" s="60"/>
      <c r="H12" s="67"/>
      <c r="I12" s="65"/>
      <c r="J12" s="61"/>
    </row>
    <row r="13" spans="1:11" x14ac:dyDescent="0.25">
      <c r="A13" s="62" t="s">
        <v>355</v>
      </c>
      <c r="B13" s="63" t="s">
        <v>359</v>
      </c>
      <c r="C13" s="60"/>
      <c r="D13" s="60"/>
      <c r="E13" s="60"/>
      <c r="F13" s="60"/>
      <c r="G13" s="60"/>
      <c r="H13" s="64" t="s">
        <v>354</v>
      </c>
      <c r="I13" s="65" t="str">
        <f>IF(H13="yes","  Complete Section 1 and Section 3","")</f>
        <v/>
      </c>
      <c r="J13" s="61"/>
    </row>
    <row r="14" spans="1:11" ht="15.75" thickBot="1" x14ac:dyDescent="0.3">
      <c r="A14" s="68"/>
      <c r="B14" s="69"/>
      <c r="C14" s="70"/>
      <c r="D14" s="70"/>
      <c r="E14" s="70"/>
      <c r="F14" s="70"/>
      <c r="G14" s="71"/>
      <c r="H14" s="72"/>
      <c r="I14" s="70"/>
      <c r="J14" s="73"/>
    </row>
    <row r="15" spans="1:11" ht="15.75" thickBot="1" x14ac:dyDescent="0.3"/>
    <row r="16" spans="1:11" ht="16.5" thickBot="1" x14ac:dyDescent="0.3">
      <c r="A16" s="433" t="s">
        <v>330</v>
      </c>
      <c r="B16" s="434"/>
      <c r="C16" s="434"/>
      <c r="D16" s="434"/>
      <c r="E16" s="434"/>
      <c r="F16" s="434"/>
      <c r="G16" s="434"/>
      <c r="H16" s="434"/>
      <c r="I16" s="434"/>
      <c r="J16" s="435"/>
    </row>
    <row r="17" spans="1:12" x14ac:dyDescent="0.25">
      <c r="A17" s="74" t="s">
        <v>112</v>
      </c>
      <c r="B17" s="75" t="s">
        <v>490</v>
      </c>
      <c r="J17" s="76"/>
      <c r="L17" s="52"/>
    </row>
    <row r="18" spans="1:12" x14ac:dyDescent="0.25">
      <c r="A18" s="74"/>
      <c r="B18" s="77" t="s">
        <v>291</v>
      </c>
      <c r="J18" s="76"/>
      <c r="L18" s="52"/>
    </row>
    <row r="19" spans="1:12" x14ac:dyDescent="0.25">
      <c r="A19" s="74"/>
      <c r="J19" s="76"/>
      <c r="L19" s="52"/>
    </row>
    <row r="20" spans="1:12" x14ac:dyDescent="0.25">
      <c r="A20" s="74"/>
      <c r="B20" s="50" t="s">
        <v>395</v>
      </c>
      <c r="F20" s="447"/>
      <c r="G20" s="447"/>
      <c r="H20" s="447"/>
      <c r="I20" s="447"/>
      <c r="J20" s="448"/>
      <c r="L20" s="52"/>
    </row>
    <row r="21" spans="1:12" x14ac:dyDescent="0.25">
      <c r="A21" s="74"/>
      <c r="J21" s="76"/>
      <c r="L21" s="52"/>
    </row>
    <row r="22" spans="1:12" x14ac:dyDescent="0.25">
      <c r="A22" s="74"/>
      <c r="D22" s="78"/>
      <c r="F22" s="78"/>
      <c r="G22" s="78" t="s">
        <v>140</v>
      </c>
      <c r="H22" s="78"/>
      <c r="I22" s="78" t="s">
        <v>140</v>
      </c>
      <c r="J22" s="79" t="s">
        <v>121</v>
      </c>
      <c r="K22" s="80"/>
      <c r="L22" s="52"/>
    </row>
    <row r="23" spans="1:12" x14ac:dyDescent="0.25">
      <c r="A23" s="74"/>
      <c r="B23" s="80"/>
      <c r="C23" s="80"/>
      <c r="E23" s="78" t="s">
        <v>345</v>
      </c>
      <c r="F23" s="80" t="s">
        <v>179</v>
      </c>
      <c r="G23" s="80" t="s">
        <v>143</v>
      </c>
      <c r="H23" s="80" t="s">
        <v>180</v>
      </c>
      <c r="I23" s="80" t="s">
        <v>143</v>
      </c>
      <c r="J23" s="81" t="s">
        <v>126</v>
      </c>
      <c r="K23" s="80"/>
      <c r="L23" s="52"/>
    </row>
    <row r="24" spans="1:12" x14ac:dyDescent="0.25">
      <c r="A24" s="74"/>
      <c r="B24" s="82" t="s">
        <v>336</v>
      </c>
      <c r="C24" s="83"/>
      <c r="D24" s="84"/>
      <c r="E24" s="85" t="s">
        <v>140</v>
      </c>
      <c r="F24" s="86" t="s">
        <v>178</v>
      </c>
      <c r="G24" s="83" t="s">
        <v>142</v>
      </c>
      <c r="H24" s="86" t="s">
        <v>178</v>
      </c>
      <c r="I24" s="83" t="s">
        <v>115</v>
      </c>
      <c r="J24" s="87" t="s">
        <v>122</v>
      </c>
      <c r="L24" s="52"/>
    </row>
    <row r="25" spans="1:12" ht="21.95" customHeight="1" x14ac:dyDescent="0.25">
      <c r="A25" s="74"/>
      <c r="B25" s="88" t="s">
        <v>14</v>
      </c>
      <c r="C25" s="80"/>
      <c r="E25" s="78"/>
      <c r="F25" s="89"/>
      <c r="G25" s="80"/>
      <c r="H25" s="89"/>
      <c r="I25" s="80"/>
      <c r="J25" s="90"/>
      <c r="L25" s="52"/>
    </row>
    <row r="26" spans="1:12" x14ac:dyDescent="0.25">
      <c r="A26" s="74"/>
      <c r="B26" s="446"/>
      <c r="C26" s="446"/>
      <c r="D26" s="446"/>
      <c r="E26" s="298"/>
      <c r="F26" s="258"/>
      <c r="G26" s="299"/>
      <c r="H26" s="258"/>
      <c r="I26" s="298"/>
      <c r="J26" s="259"/>
      <c r="L26" s="52"/>
    </row>
    <row r="27" spans="1:12" x14ac:dyDescent="0.25">
      <c r="A27" s="74"/>
      <c r="B27" s="446"/>
      <c r="C27" s="446"/>
      <c r="D27" s="446"/>
      <c r="E27" s="298"/>
      <c r="F27" s="258"/>
      <c r="G27" s="299"/>
      <c r="H27" s="258"/>
      <c r="I27" s="298"/>
      <c r="J27" s="259"/>
      <c r="L27" s="52"/>
    </row>
    <row r="28" spans="1:12" x14ac:dyDescent="0.25">
      <c r="A28" s="74"/>
      <c r="B28" s="446"/>
      <c r="C28" s="446"/>
      <c r="D28" s="446"/>
      <c r="E28" s="298"/>
      <c r="F28" s="258"/>
      <c r="G28" s="299"/>
      <c r="H28" s="258"/>
      <c r="I28" s="298"/>
      <c r="J28" s="259"/>
      <c r="L28" s="52"/>
    </row>
    <row r="29" spans="1:12" x14ac:dyDescent="0.25">
      <c r="A29" s="74"/>
      <c r="B29" s="446"/>
      <c r="C29" s="446"/>
      <c r="D29" s="446"/>
      <c r="E29" s="298"/>
      <c r="F29" s="258"/>
      <c r="G29" s="299"/>
      <c r="H29" s="258"/>
      <c r="I29" s="298"/>
      <c r="J29" s="259"/>
      <c r="L29" s="52"/>
    </row>
    <row r="30" spans="1:12" x14ac:dyDescent="0.25">
      <c r="A30" s="74"/>
      <c r="B30" s="446"/>
      <c r="C30" s="446"/>
      <c r="D30" s="446"/>
      <c r="E30" s="298"/>
      <c r="F30" s="258"/>
      <c r="G30" s="299"/>
      <c r="H30" s="258"/>
      <c r="I30" s="298"/>
      <c r="J30" s="259"/>
      <c r="L30" s="52"/>
    </row>
    <row r="31" spans="1:12" x14ac:dyDescent="0.25">
      <c r="A31" s="74"/>
      <c r="B31" s="446"/>
      <c r="C31" s="446"/>
      <c r="D31" s="446"/>
      <c r="E31" s="298"/>
      <c r="F31" s="258"/>
      <c r="G31" s="299"/>
      <c r="H31" s="258"/>
      <c r="I31" s="298"/>
      <c r="J31" s="259"/>
      <c r="L31" s="52"/>
    </row>
    <row r="32" spans="1:12" x14ac:dyDescent="0.25">
      <c r="A32" s="74"/>
      <c r="B32" s="449" t="s">
        <v>135</v>
      </c>
      <c r="C32" s="450"/>
      <c r="D32" s="451"/>
      <c r="E32" s="298"/>
      <c r="F32" s="258"/>
      <c r="G32" s="299"/>
      <c r="H32" s="258"/>
      <c r="I32" s="298"/>
      <c r="J32" s="259"/>
      <c r="L32" s="52"/>
    </row>
    <row r="33" spans="1:12" x14ac:dyDescent="0.25">
      <c r="A33" s="74"/>
      <c r="B33" s="446"/>
      <c r="C33" s="446"/>
      <c r="D33" s="446"/>
      <c r="E33" s="298"/>
      <c r="F33" s="258"/>
      <c r="G33" s="299"/>
      <c r="H33" s="258"/>
      <c r="I33" s="298"/>
      <c r="J33" s="259"/>
      <c r="L33" s="52"/>
    </row>
    <row r="34" spans="1:12" ht="21.95" customHeight="1" x14ac:dyDescent="0.25">
      <c r="A34" s="74"/>
      <c r="B34" s="88" t="s">
        <v>15</v>
      </c>
      <c r="C34" s="80"/>
      <c r="E34" s="78"/>
      <c r="F34" s="89"/>
      <c r="G34" s="80"/>
      <c r="H34" s="89"/>
      <c r="I34" s="80"/>
      <c r="J34" s="90"/>
      <c r="L34" s="52"/>
    </row>
    <row r="35" spans="1:12" x14ac:dyDescent="0.25">
      <c r="A35" s="74"/>
      <c r="B35" s="446"/>
      <c r="C35" s="446"/>
      <c r="D35" s="446"/>
      <c r="E35" s="298"/>
      <c r="F35" s="258"/>
      <c r="G35" s="299"/>
      <c r="H35" s="258"/>
      <c r="I35" s="298"/>
      <c r="J35" s="259"/>
      <c r="L35" s="52"/>
    </row>
    <row r="36" spans="1:12" x14ac:dyDescent="0.25">
      <c r="A36" s="74"/>
      <c r="B36" s="446"/>
      <c r="C36" s="446"/>
      <c r="D36" s="446"/>
      <c r="E36" s="298"/>
      <c r="F36" s="258"/>
      <c r="G36" s="299"/>
      <c r="H36" s="258"/>
      <c r="I36" s="298"/>
      <c r="J36" s="259"/>
      <c r="L36" s="52"/>
    </row>
    <row r="37" spans="1:12" x14ac:dyDescent="0.25">
      <c r="A37" s="74"/>
      <c r="B37" s="446"/>
      <c r="C37" s="446"/>
      <c r="D37" s="446"/>
      <c r="E37" s="298"/>
      <c r="F37" s="258"/>
      <c r="G37" s="299"/>
      <c r="H37" s="258"/>
      <c r="I37" s="298"/>
      <c r="J37" s="259"/>
      <c r="L37" s="52"/>
    </row>
    <row r="38" spans="1:12" x14ac:dyDescent="0.25">
      <c r="A38" s="74"/>
      <c r="B38" s="446"/>
      <c r="C38" s="446"/>
      <c r="D38" s="446"/>
      <c r="E38" s="298"/>
      <c r="F38" s="258"/>
      <c r="G38" s="299"/>
      <c r="H38" s="258"/>
      <c r="I38" s="298"/>
      <c r="J38" s="259"/>
      <c r="L38" s="52"/>
    </row>
    <row r="39" spans="1:12" x14ac:dyDescent="0.25">
      <c r="A39" s="74"/>
      <c r="B39" s="446"/>
      <c r="C39" s="446"/>
      <c r="D39" s="446"/>
      <c r="E39" s="298"/>
      <c r="F39" s="258"/>
      <c r="G39" s="299"/>
      <c r="H39" s="258"/>
      <c r="I39" s="298"/>
      <c r="J39" s="259"/>
      <c r="L39" s="52"/>
    </row>
    <row r="40" spans="1:12" x14ac:dyDescent="0.25">
      <c r="A40" s="74"/>
      <c r="B40" s="446"/>
      <c r="C40" s="446"/>
      <c r="D40" s="446"/>
      <c r="E40" s="298"/>
      <c r="F40" s="258"/>
      <c r="G40" s="299"/>
      <c r="H40" s="258"/>
      <c r="I40" s="298"/>
      <c r="J40" s="259"/>
      <c r="L40" s="52"/>
    </row>
    <row r="41" spans="1:12" x14ac:dyDescent="0.25">
      <c r="A41" s="74"/>
      <c r="B41" s="449" t="s">
        <v>135</v>
      </c>
      <c r="C41" s="450"/>
      <c r="D41" s="451"/>
      <c r="E41" s="298"/>
      <c r="F41" s="258"/>
      <c r="G41" s="299"/>
      <c r="H41" s="258"/>
      <c r="I41" s="298"/>
      <c r="J41" s="259"/>
      <c r="L41" s="52"/>
    </row>
    <row r="42" spans="1:12" x14ac:dyDescent="0.25">
      <c r="A42" s="74"/>
      <c r="B42" s="446"/>
      <c r="C42" s="446"/>
      <c r="D42" s="446"/>
      <c r="E42" s="298"/>
      <c r="F42" s="258"/>
      <c r="G42" s="299"/>
      <c r="H42" s="258"/>
      <c r="I42" s="298"/>
      <c r="J42" s="259"/>
      <c r="L42" s="52"/>
    </row>
    <row r="43" spans="1:12" ht="21.95" customHeight="1" x14ac:dyDescent="0.25">
      <c r="A43" s="74"/>
      <c r="B43" s="88" t="s">
        <v>408</v>
      </c>
      <c r="C43" s="80"/>
      <c r="E43" s="78"/>
      <c r="F43" s="89"/>
      <c r="G43" s="80"/>
      <c r="H43" s="89"/>
      <c r="I43" s="80"/>
      <c r="J43" s="90"/>
      <c r="L43" s="52"/>
    </row>
    <row r="44" spans="1:12" x14ac:dyDescent="0.25">
      <c r="A44" s="74"/>
      <c r="B44" s="446"/>
      <c r="C44" s="446"/>
      <c r="D44" s="446"/>
      <c r="E44" s="298"/>
      <c r="F44" s="258"/>
      <c r="G44" s="299"/>
      <c r="H44" s="258"/>
      <c r="I44" s="298"/>
      <c r="J44" s="259"/>
      <c r="L44" s="52"/>
    </row>
    <row r="45" spans="1:12" x14ac:dyDescent="0.25">
      <c r="A45" s="74"/>
      <c r="B45" s="446"/>
      <c r="C45" s="446"/>
      <c r="D45" s="446"/>
      <c r="E45" s="298"/>
      <c r="F45" s="258"/>
      <c r="G45" s="299"/>
      <c r="H45" s="258"/>
      <c r="I45" s="298"/>
      <c r="J45" s="259"/>
      <c r="L45" s="52"/>
    </row>
    <row r="46" spans="1:12" x14ac:dyDescent="0.25">
      <c r="A46" s="74"/>
      <c r="B46" s="446"/>
      <c r="C46" s="446"/>
      <c r="D46" s="446"/>
      <c r="E46" s="298"/>
      <c r="F46" s="258"/>
      <c r="G46" s="299"/>
      <c r="H46" s="258"/>
      <c r="I46" s="298"/>
      <c r="J46" s="259"/>
      <c r="L46" s="52"/>
    </row>
    <row r="47" spans="1:12" x14ac:dyDescent="0.25">
      <c r="A47" s="74"/>
      <c r="B47" s="446"/>
      <c r="C47" s="446"/>
      <c r="D47" s="446"/>
      <c r="E47" s="298"/>
      <c r="F47" s="258"/>
      <c r="G47" s="299"/>
      <c r="H47" s="258"/>
      <c r="I47" s="298"/>
      <c r="J47" s="259"/>
      <c r="L47" s="52"/>
    </row>
    <row r="48" spans="1:12" x14ac:dyDescent="0.25">
      <c r="A48" s="74"/>
      <c r="B48" s="446"/>
      <c r="C48" s="446"/>
      <c r="D48" s="446"/>
      <c r="E48" s="298"/>
      <c r="F48" s="258"/>
      <c r="G48" s="299"/>
      <c r="H48" s="258"/>
      <c r="I48" s="298"/>
      <c r="J48" s="259"/>
      <c r="L48" s="52"/>
    </row>
    <row r="49" spans="1:12" x14ac:dyDescent="0.25">
      <c r="A49" s="74"/>
      <c r="B49" s="446"/>
      <c r="C49" s="446"/>
      <c r="D49" s="446"/>
      <c r="E49" s="298"/>
      <c r="F49" s="258"/>
      <c r="G49" s="299"/>
      <c r="H49" s="258"/>
      <c r="I49" s="298"/>
      <c r="J49" s="259"/>
      <c r="L49" s="52"/>
    </row>
    <row r="50" spans="1:12" x14ac:dyDescent="0.25">
      <c r="A50" s="74"/>
      <c r="B50" s="449" t="s">
        <v>135</v>
      </c>
      <c r="C50" s="450"/>
      <c r="D50" s="451"/>
      <c r="E50" s="298"/>
      <c r="F50" s="258"/>
      <c r="G50" s="299"/>
      <c r="H50" s="258"/>
      <c r="I50" s="298"/>
      <c r="J50" s="259"/>
      <c r="L50" s="52"/>
    </row>
    <row r="51" spans="1:12" x14ac:dyDescent="0.25">
      <c r="A51" s="74"/>
      <c r="B51" s="446"/>
      <c r="C51" s="446"/>
      <c r="D51" s="446"/>
      <c r="E51" s="298"/>
      <c r="F51" s="258"/>
      <c r="G51" s="299"/>
      <c r="H51" s="258"/>
      <c r="I51" s="298"/>
      <c r="J51" s="259"/>
      <c r="L51" s="52"/>
    </row>
    <row r="52" spans="1:12" ht="21.95" customHeight="1" x14ac:dyDescent="0.25">
      <c r="A52" s="74"/>
      <c r="B52" s="88" t="s">
        <v>407</v>
      </c>
      <c r="C52" s="80"/>
      <c r="E52" s="78"/>
      <c r="F52" s="89"/>
      <c r="G52" s="80"/>
      <c r="H52" s="89"/>
      <c r="I52" s="80"/>
      <c r="J52" s="90"/>
      <c r="L52" s="52"/>
    </row>
    <row r="53" spans="1:12" x14ac:dyDescent="0.25">
      <c r="A53" s="74"/>
      <c r="B53" s="446"/>
      <c r="C53" s="446"/>
      <c r="D53" s="446"/>
      <c r="E53" s="298"/>
      <c r="F53" s="258"/>
      <c r="G53" s="299"/>
      <c r="H53" s="258"/>
      <c r="I53" s="298"/>
      <c r="J53" s="259"/>
      <c r="L53" s="52"/>
    </row>
    <row r="54" spans="1:12" x14ac:dyDescent="0.25">
      <c r="A54" s="74"/>
      <c r="B54" s="446"/>
      <c r="C54" s="446"/>
      <c r="D54" s="446"/>
      <c r="E54" s="298"/>
      <c r="F54" s="258"/>
      <c r="G54" s="299"/>
      <c r="H54" s="258"/>
      <c r="I54" s="298"/>
      <c r="J54" s="259"/>
      <c r="L54" s="52"/>
    </row>
    <row r="55" spans="1:12" x14ac:dyDescent="0.25">
      <c r="A55" s="74"/>
      <c r="B55" s="446"/>
      <c r="C55" s="446"/>
      <c r="D55" s="446"/>
      <c r="E55" s="298"/>
      <c r="F55" s="258"/>
      <c r="G55" s="299"/>
      <c r="H55" s="258"/>
      <c r="I55" s="298"/>
      <c r="J55" s="259"/>
      <c r="L55" s="52"/>
    </row>
    <row r="56" spans="1:12" x14ac:dyDescent="0.25">
      <c r="A56" s="74"/>
      <c r="B56" s="446"/>
      <c r="C56" s="446"/>
      <c r="D56" s="446"/>
      <c r="E56" s="298"/>
      <c r="F56" s="258"/>
      <c r="G56" s="299"/>
      <c r="H56" s="258"/>
      <c r="I56" s="298"/>
      <c r="J56" s="259"/>
      <c r="L56" s="52"/>
    </row>
    <row r="57" spans="1:12" x14ac:dyDescent="0.25">
      <c r="A57" s="74"/>
      <c r="B57" s="446"/>
      <c r="C57" s="446"/>
      <c r="D57" s="446"/>
      <c r="E57" s="298"/>
      <c r="F57" s="258"/>
      <c r="G57" s="299"/>
      <c r="H57" s="258"/>
      <c r="I57" s="298"/>
      <c r="J57" s="259"/>
      <c r="L57" s="52"/>
    </row>
    <row r="58" spans="1:12" x14ac:dyDescent="0.25">
      <c r="A58" s="74"/>
      <c r="B58" s="446"/>
      <c r="C58" s="446"/>
      <c r="D58" s="446"/>
      <c r="E58" s="298"/>
      <c r="F58" s="258"/>
      <c r="G58" s="299"/>
      <c r="H58" s="258"/>
      <c r="I58" s="298"/>
      <c r="J58" s="259"/>
      <c r="L58" s="52"/>
    </row>
    <row r="59" spans="1:12" x14ac:dyDescent="0.25">
      <c r="A59" s="74"/>
      <c r="B59" s="449" t="s">
        <v>135</v>
      </c>
      <c r="C59" s="450"/>
      <c r="D59" s="451"/>
      <c r="E59" s="298"/>
      <c r="F59" s="258"/>
      <c r="G59" s="299"/>
      <c r="H59" s="258"/>
      <c r="I59" s="298"/>
      <c r="J59" s="259"/>
      <c r="L59" s="52"/>
    </row>
    <row r="60" spans="1:12" x14ac:dyDescent="0.25">
      <c r="A60" s="74"/>
      <c r="B60" s="446"/>
      <c r="C60" s="446"/>
      <c r="D60" s="446"/>
      <c r="E60" s="298"/>
      <c r="F60" s="258"/>
      <c r="G60" s="299"/>
      <c r="H60" s="258"/>
      <c r="I60" s="298"/>
      <c r="J60" s="259"/>
      <c r="L60" s="52"/>
    </row>
    <row r="61" spans="1:12" x14ac:dyDescent="0.25">
      <c r="A61" s="74"/>
      <c r="B61" s="44" t="s">
        <v>337</v>
      </c>
      <c r="E61" s="300">
        <f>SUM(E26:E60)</f>
        <v>0</v>
      </c>
      <c r="G61" s="300">
        <f>SUM(G26:G60)</f>
        <v>0</v>
      </c>
      <c r="I61" s="300">
        <f>SUM(I26:I60)</f>
        <v>0</v>
      </c>
      <c r="J61" s="76"/>
      <c r="L61" s="52"/>
    </row>
    <row r="62" spans="1:12" x14ac:dyDescent="0.25">
      <c r="A62" s="74"/>
      <c r="B62" s="44" t="s">
        <v>338</v>
      </c>
      <c r="G62" s="296" t="e">
        <f>G61/E61</f>
        <v>#DIV/0!</v>
      </c>
      <c r="I62" s="296" t="e">
        <f>I61/E61</f>
        <v>#DIV/0!</v>
      </c>
      <c r="J62" s="76"/>
      <c r="L62" s="52"/>
    </row>
    <row r="63" spans="1:12" x14ac:dyDescent="0.25">
      <c r="A63" s="74"/>
      <c r="B63" s="44" t="s">
        <v>144</v>
      </c>
      <c r="G63" s="92" t="e">
        <f>IF(G62&lt;(1/3),"Yes","No")</f>
        <v>#DIV/0!</v>
      </c>
      <c r="I63" s="92" t="e">
        <f>IF(I62&lt;(1/3),"Yes","No")</f>
        <v>#DIV/0!</v>
      </c>
      <c r="J63" s="76"/>
      <c r="L63" s="52"/>
    </row>
    <row r="64" spans="1:12" x14ac:dyDescent="0.25">
      <c r="A64" s="74"/>
      <c r="B64" s="44" t="s">
        <v>145</v>
      </c>
      <c r="G64" s="92" t="e">
        <f>IF(G62&gt;(2/3),"Yes","No")</f>
        <v>#DIV/0!</v>
      </c>
      <c r="I64" s="92" t="e">
        <f>IF(I62&gt;(2/3),"Yes","No")</f>
        <v>#DIV/0!</v>
      </c>
      <c r="J64" s="76"/>
      <c r="L64" s="52"/>
    </row>
    <row r="65" spans="1:12" x14ac:dyDescent="0.25">
      <c r="A65" s="74"/>
      <c r="J65" s="76"/>
      <c r="L65" s="52"/>
    </row>
    <row r="66" spans="1:12" x14ac:dyDescent="0.25">
      <c r="A66" s="93" t="s">
        <v>103</v>
      </c>
      <c r="G66" s="92"/>
      <c r="I66" s="92"/>
      <c r="J66" s="76"/>
      <c r="L66" s="52"/>
    </row>
    <row r="67" spans="1:12" x14ac:dyDescent="0.25">
      <c r="A67" s="94" t="s">
        <v>123</v>
      </c>
      <c r="B67" s="438"/>
      <c r="C67" s="439"/>
      <c r="D67" s="439"/>
      <c r="E67" s="439"/>
      <c r="F67" s="439"/>
      <c r="G67" s="439"/>
      <c r="H67" s="439"/>
      <c r="I67" s="439"/>
      <c r="J67" s="440"/>
      <c r="L67" s="52"/>
    </row>
    <row r="68" spans="1:12" x14ac:dyDescent="0.25">
      <c r="A68" s="94" t="s">
        <v>124</v>
      </c>
      <c r="B68" s="438"/>
      <c r="C68" s="439"/>
      <c r="D68" s="439"/>
      <c r="E68" s="439"/>
      <c r="F68" s="439"/>
      <c r="G68" s="439"/>
      <c r="H68" s="439"/>
      <c r="I68" s="439"/>
      <c r="J68" s="440"/>
      <c r="L68" s="52"/>
    </row>
    <row r="69" spans="1:12" x14ac:dyDescent="0.25">
      <c r="A69" s="94" t="s">
        <v>125</v>
      </c>
      <c r="B69" s="441" t="s">
        <v>136</v>
      </c>
      <c r="C69" s="442"/>
      <c r="D69" s="442"/>
      <c r="E69" s="442"/>
      <c r="F69" s="442"/>
      <c r="G69" s="442"/>
      <c r="H69" s="442"/>
      <c r="I69" s="442"/>
      <c r="J69" s="443"/>
      <c r="L69" s="52"/>
    </row>
    <row r="70" spans="1:12" ht="16.5" thickBot="1" x14ac:dyDescent="0.3">
      <c r="A70" s="95"/>
      <c r="B70" s="96"/>
      <c r="C70" s="96"/>
      <c r="D70" s="96"/>
      <c r="E70" s="96"/>
      <c r="F70" s="96"/>
      <c r="G70" s="97"/>
      <c r="H70" s="96"/>
      <c r="I70" s="97"/>
      <c r="J70" s="98"/>
      <c r="L70" s="52"/>
    </row>
    <row r="71" spans="1:12" ht="16.5" thickBot="1" x14ac:dyDescent="0.3">
      <c r="A71" s="99"/>
      <c r="G71" s="100"/>
      <c r="I71" s="100"/>
      <c r="L71" s="52"/>
    </row>
    <row r="72" spans="1:12" ht="16.5" thickBot="1" x14ac:dyDescent="0.3">
      <c r="A72" s="433" t="s">
        <v>156</v>
      </c>
      <c r="B72" s="434"/>
      <c r="C72" s="434"/>
      <c r="D72" s="434"/>
      <c r="E72" s="434"/>
      <c r="F72" s="434"/>
      <c r="G72" s="434"/>
      <c r="H72" s="434"/>
      <c r="I72" s="434"/>
      <c r="J72" s="435"/>
      <c r="L72" s="52"/>
    </row>
    <row r="73" spans="1:12" x14ac:dyDescent="0.25">
      <c r="A73" s="74" t="s">
        <v>113</v>
      </c>
      <c r="B73" s="44" t="s">
        <v>163</v>
      </c>
      <c r="J73" s="101" t="e">
        <f>G63</f>
        <v>#DIV/0!</v>
      </c>
    </row>
    <row r="74" spans="1:12" x14ac:dyDescent="0.25">
      <c r="A74" s="93"/>
      <c r="B74" s="77" t="s">
        <v>149</v>
      </c>
      <c r="J74" s="102"/>
      <c r="L74" s="52"/>
    </row>
    <row r="75" spans="1:12" x14ac:dyDescent="0.25">
      <c r="A75" s="93"/>
      <c r="J75" s="76"/>
      <c r="L75" s="52"/>
    </row>
    <row r="76" spans="1:12" ht="15" customHeight="1" x14ac:dyDescent="0.25">
      <c r="A76" s="74" t="s">
        <v>114</v>
      </c>
      <c r="B76" s="44" t="s">
        <v>164</v>
      </c>
      <c r="J76" s="101" t="e">
        <f>G64</f>
        <v>#DIV/0!</v>
      </c>
    </row>
    <row r="77" spans="1:12" ht="15" customHeight="1" x14ac:dyDescent="0.25">
      <c r="A77" s="74"/>
      <c r="B77" s="77" t="s">
        <v>148</v>
      </c>
      <c r="C77" s="77"/>
      <c r="J77" s="102"/>
    </row>
    <row r="78" spans="1:12" ht="15" customHeight="1" x14ac:dyDescent="0.25">
      <c r="A78" s="74"/>
      <c r="B78" s="103" t="s">
        <v>112</v>
      </c>
      <c r="C78" s="436" t="s">
        <v>331</v>
      </c>
      <c r="D78" s="436"/>
      <c r="E78" s="436"/>
      <c r="F78" s="436"/>
      <c r="G78" s="436"/>
      <c r="H78" s="436"/>
      <c r="J78" s="102"/>
    </row>
    <row r="79" spans="1:12" ht="15" customHeight="1" x14ac:dyDescent="0.25">
      <c r="A79" s="74"/>
      <c r="C79" s="436"/>
      <c r="D79" s="436"/>
      <c r="E79" s="436"/>
      <c r="F79" s="436"/>
      <c r="G79" s="436"/>
      <c r="H79" s="436"/>
      <c r="J79" s="102"/>
    </row>
    <row r="80" spans="1:12" x14ac:dyDescent="0.25">
      <c r="A80" s="74"/>
      <c r="B80" s="103" t="s">
        <v>113</v>
      </c>
      <c r="C80" s="77" t="s">
        <v>150</v>
      </c>
      <c r="J80" s="76"/>
    </row>
    <row r="81" spans="1:12" x14ac:dyDescent="0.25">
      <c r="A81" s="74"/>
      <c r="J81" s="76"/>
    </row>
    <row r="82" spans="1:12" x14ac:dyDescent="0.25">
      <c r="A82" s="74" t="s">
        <v>116</v>
      </c>
      <c r="B82" s="44" t="s">
        <v>151</v>
      </c>
      <c r="J82" s="76"/>
    </row>
    <row r="83" spans="1:12" x14ac:dyDescent="0.25">
      <c r="A83" s="74"/>
      <c r="J83" s="76"/>
    </row>
    <row r="84" spans="1:12" x14ac:dyDescent="0.25">
      <c r="A84" s="74"/>
      <c r="B84" s="50" t="s">
        <v>395</v>
      </c>
      <c r="F84" s="447"/>
      <c r="G84" s="447"/>
      <c r="H84" s="447"/>
      <c r="I84" s="447"/>
      <c r="J84" s="448"/>
    </row>
    <row r="85" spans="1:12" x14ac:dyDescent="0.25">
      <c r="A85" s="74"/>
      <c r="B85" s="50"/>
      <c r="F85" s="104"/>
      <c r="G85" s="104"/>
      <c r="H85" s="104"/>
      <c r="I85" s="104"/>
      <c r="J85" s="105"/>
    </row>
    <row r="86" spans="1:12" x14ac:dyDescent="0.25">
      <c r="A86" s="106"/>
      <c r="C86" s="78"/>
      <c r="D86" s="80"/>
      <c r="F86" s="80"/>
      <c r="H86" s="80" t="s">
        <v>120</v>
      </c>
      <c r="I86" s="80" t="s">
        <v>120</v>
      </c>
      <c r="J86" s="81" t="s">
        <v>121</v>
      </c>
    </row>
    <row r="87" spans="1:12" ht="15" customHeight="1" x14ac:dyDescent="0.25">
      <c r="A87" s="106"/>
      <c r="C87" s="51"/>
      <c r="D87" s="51"/>
      <c r="F87" s="80"/>
      <c r="H87" s="107" t="s">
        <v>48</v>
      </c>
      <c r="I87" s="108" t="s">
        <v>47</v>
      </c>
      <c r="J87" s="81" t="s">
        <v>126</v>
      </c>
    </row>
    <row r="88" spans="1:12" x14ac:dyDescent="0.25">
      <c r="A88" s="106"/>
      <c r="B88" s="109" t="s">
        <v>339</v>
      </c>
      <c r="C88" s="109"/>
      <c r="D88" s="109"/>
      <c r="E88" s="84"/>
      <c r="F88" s="83"/>
      <c r="G88" s="84"/>
      <c r="H88" s="83" t="s">
        <v>111</v>
      </c>
      <c r="I88" s="83" t="s">
        <v>111</v>
      </c>
      <c r="J88" s="110" t="s">
        <v>122</v>
      </c>
    </row>
    <row r="89" spans="1:12" ht="21.95" customHeight="1" x14ac:dyDescent="0.25">
      <c r="A89" s="437"/>
      <c r="B89" s="88" t="s">
        <v>14</v>
      </c>
      <c r="C89" s="80"/>
      <c r="E89" s="78"/>
      <c r="F89" s="89"/>
      <c r="G89" s="80"/>
      <c r="H89" s="89"/>
      <c r="I89" s="80"/>
      <c r="J89" s="90"/>
      <c r="L89" s="52"/>
    </row>
    <row r="90" spans="1:12" x14ac:dyDescent="0.25">
      <c r="A90" s="437"/>
      <c r="B90" s="452"/>
      <c r="C90" s="452"/>
      <c r="D90" s="452"/>
      <c r="E90" s="452"/>
      <c r="F90" s="452"/>
      <c r="G90" s="452"/>
      <c r="H90" s="260"/>
      <c r="I90" s="260"/>
      <c r="J90" s="261"/>
    </row>
    <row r="91" spans="1:12" x14ac:dyDescent="0.25">
      <c r="A91" s="437"/>
      <c r="B91" s="452"/>
      <c r="C91" s="452"/>
      <c r="D91" s="452"/>
      <c r="E91" s="452"/>
      <c r="F91" s="452"/>
      <c r="G91" s="452"/>
      <c r="H91" s="260"/>
      <c r="I91" s="260"/>
      <c r="J91" s="261"/>
    </row>
    <row r="92" spans="1:12" x14ac:dyDescent="0.25">
      <c r="A92" s="437"/>
      <c r="B92" s="452"/>
      <c r="C92" s="452"/>
      <c r="D92" s="452"/>
      <c r="E92" s="452"/>
      <c r="F92" s="452"/>
      <c r="G92" s="452"/>
      <c r="H92" s="260"/>
      <c r="I92" s="260"/>
      <c r="J92" s="261"/>
    </row>
    <row r="93" spans="1:12" x14ac:dyDescent="0.25">
      <c r="A93" s="437"/>
      <c r="B93" s="452"/>
      <c r="C93" s="452"/>
      <c r="D93" s="452"/>
      <c r="E93" s="452"/>
      <c r="F93" s="452"/>
      <c r="G93" s="452"/>
      <c r="H93" s="260"/>
      <c r="I93" s="260"/>
      <c r="J93" s="261"/>
    </row>
    <row r="94" spans="1:12" x14ac:dyDescent="0.25">
      <c r="A94" s="437"/>
      <c r="B94" s="452"/>
      <c r="C94" s="452"/>
      <c r="D94" s="452"/>
      <c r="E94" s="452"/>
      <c r="F94" s="452"/>
      <c r="G94" s="452"/>
      <c r="H94" s="260"/>
      <c r="I94" s="260"/>
      <c r="J94" s="261"/>
    </row>
    <row r="95" spans="1:12" x14ac:dyDescent="0.25">
      <c r="A95" s="437"/>
      <c r="B95" s="453" t="s">
        <v>135</v>
      </c>
      <c r="C95" s="453"/>
      <c r="D95" s="453"/>
      <c r="E95" s="453"/>
      <c r="F95" s="453"/>
      <c r="G95" s="453"/>
      <c r="H95" s="260"/>
      <c r="I95" s="260"/>
      <c r="J95" s="261"/>
    </row>
    <row r="96" spans="1:12" x14ac:dyDescent="0.25">
      <c r="A96" s="437"/>
      <c r="B96" s="452"/>
      <c r="C96" s="452"/>
      <c r="D96" s="452"/>
      <c r="E96" s="452"/>
      <c r="F96" s="452"/>
      <c r="G96" s="452"/>
      <c r="H96" s="260"/>
      <c r="I96" s="260"/>
      <c r="J96" s="261"/>
    </row>
    <row r="97" spans="1:12" ht="21.95" customHeight="1" x14ac:dyDescent="0.25">
      <c r="A97" s="437"/>
      <c r="B97" s="88" t="s">
        <v>15</v>
      </c>
      <c r="C97" s="80"/>
      <c r="E97" s="78"/>
      <c r="F97" s="89"/>
      <c r="G97" s="80"/>
      <c r="H97" s="89"/>
      <c r="I97" s="80"/>
      <c r="J97" s="90"/>
      <c r="L97" s="52"/>
    </row>
    <row r="98" spans="1:12" x14ac:dyDescent="0.25">
      <c r="A98" s="437"/>
      <c r="B98" s="452"/>
      <c r="C98" s="452"/>
      <c r="D98" s="452"/>
      <c r="E98" s="452"/>
      <c r="F98" s="452"/>
      <c r="G98" s="452"/>
      <c r="H98" s="260"/>
      <c r="I98" s="260"/>
      <c r="J98" s="261"/>
    </row>
    <row r="99" spans="1:12" x14ac:dyDescent="0.25">
      <c r="A99" s="437"/>
      <c r="B99" s="452"/>
      <c r="C99" s="452"/>
      <c r="D99" s="452"/>
      <c r="E99" s="452"/>
      <c r="F99" s="452"/>
      <c r="G99" s="452"/>
      <c r="H99" s="260"/>
      <c r="I99" s="260"/>
      <c r="J99" s="261"/>
    </row>
    <row r="100" spans="1:12" x14ac:dyDescent="0.25">
      <c r="A100" s="437"/>
      <c r="B100" s="452"/>
      <c r="C100" s="452"/>
      <c r="D100" s="452"/>
      <c r="E100" s="452"/>
      <c r="F100" s="452"/>
      <c r="G100" s="452"/>
      <c r="H100" s="260"/>
      <c r="I100" s="260"/>
      <c r="J100" s="261"/>
    </row>
    <row r="101" spans="1:12" x14ac:dyDescent="0.25">
      <c r="A101" s="437"/>
      <c r="B101" s="452"/>
      <c r="C101" s="452"/>
      <c r="D101" s="452"/>
      <c r="E101" s="452"/>
      <c r="F101" s="452"/>
      <c r="G101" s="452"/>
      <c r="H101" s="260"/>
      <c r="I101" s="260"/>
      <c r="J101" s="261"/>
    </row>
    <row r="102" spans="1:12" x14ac:dyDescent="0.25">
      <c r="A102" s="437"/>
      <c r="B102" s="452"/>
      <c r="C102" s="452"/>
      <c r="D102" s="452"/>
      <c r="E102" s="452"/>
      <c r="F102" s="452"/>
      <c r="G102" s="452"/>
      <c r="H102" s="260"/>
      <c r="I102" s="260"/>
      <c r="J102" s="261"/>
    </row>
    <row r="103" spans="1:12" x14ac:dyDescent="0.25">
      <c r="A103" s="437"/>
      <c r="B103" s="453" t="s">
        <v>135</v>
      </c>
      <c r="C103" s="453"/>
      <c r="D103" s="453"/>
      <c r="E103" s="453"/>
      <c r="F103" s="453"/>
      <c r="G103" s="453"/>
      <c r="H103" s="260"/>
      <c r="I103" s="260"/>
      <c r="J103" s="261"/>
    </row>
    <row r="104" spans="1:12" x14ac:dyDescent="0.25">
      <c r="A104" s="437"/>
      <c r="B104" s="452"/>
      <c r="C104" s="452"/>
      <c r="D104" s="452"/>
      <c r="E104" s="452"/>
      <c r="F104" s="452"/>
      <c r="G104" s="452"/>
      <c r="H104" s="260"/>
      <c r="I104" s="260"/>
      <c r="J104" s="261"/>
    </row>
    <row r="105" spans="1:12" ht="21.95" customHeight="1" x14ac:dyDescent="0.25">
      <c r="A105" s="437"/>
      <c r="B105" s="88" t="s">
        <v>408</v>
      </c>
      <c r="C105" s="80"/>
      <c r="E105" s="78"/>
      <c r="F105" s="89"/>
      <c r="G105" s="80"/>
      <c r="H105" s="89"/>
      <c r="I105" s="80"/>
      <c r="J105" s="90"/>
      <c r="L105" s="52"/>
    </row>
    <row r="106" spans="1:12" x14ac:dyDescent="0.25">
      <c r="A106" s="437"/>
      <c r="B106" s="452"/>
      <c r="C106" s="452"/>
      <c r="D106" s="452"/>
      <c r="E106" s="452"/>
      <c r="F106" s="452"/>
      <c r="G106" s="452"/>
      <c r="H106" s="260"/>
      <c r="I106" s="260"/>
      <c r="J106" s="261"/>
    </row>
    <row r="107" spans="1:12" x14ac:dyDescent="0.25">
      <c r="A107" s="437"/>
      <c r="B107" s="452"/>
      <c r="C107" s="452"/>
      <c r="D107" s="452"/>
      <c r="E107" s="452"/>
      <c r="F107" s="452"/>
      <c r="G107" s="452"/>
      <c r="H107" s="260"/>
      <c r="I107" s="260"/>
      <c r="J107" s="261"/>
    </row>
    <row r="108" spans="1:12" x14ac:dyDescent="0.25">
      <c r="A108" s="437"/>
      <c r="B108" s="452"/>
      <c r="C108" s="452"/>
      <c r="D108" s="452"/>
      <c r="E108" s="452"/>
      <c r="F108" s="452"/>
      <c r="G108" s="452"/>
      <c r="H108" s="260"/>
      <c r="I108" s="260"/>
      <c r="J108" s="261"/>
    </row>
    <row r="109" spans="1:12" x14ac:dyDescent="0.25">
      <c r="A109" s="437"/>
      <c r="B109" s="452"/>
      <c r="C109" s="452"/>
      <c r="D109" s="452"/>
      <c r="E109" s="452"/>
      <c r="F109" s="452"/>
      <c r="G109" s="452"/>
      <c r="H109" s="260"/>
      <c r="I109" s="260"/>
      <c r="J109" s="261"/>
    </row>
    <row r="110" spans="1:12" x14ac:dyDescent="0.25">
      <c r="A110" s="437"/>
      <c r="B110" s="452"/>
      <c r="C110" s="452"/>
      <c r="D110" s="452"/>
      <c r="E110" s="452"/>
      <c r="F110" s="452"/>
      <c r="G110" s="452"/>
      <c r="H110" s="260"/>
      <c r="I110" s="260"/>
      <c r="J110" s="261"/>
    </row>
    <row r="111" spans="1:12" x14ac:dyDescent="0.25">
      <c r="A111" s="437"/>
      <c r="B111" s="453" t="s">
        <v>135</v>
      </c>
      <c r="C111" s="453"/>
      <c r="D111" s="453"/>
      <c r="E111" s="453"/>
      <c r="F111" s="453"/>
      <c r="G111" s="453"/>
      <c r="H111" s="260"/>
      <c r="I111" s="260"/>
      <c r="J111" s="261"/>
    </row>
    <row r="112" spans="1:12" x14ac:dyDescent="0.25">
      <c r="A112" s="437"/>
      <c r="B112" s="452"/>
      <c r="C112" s="452"/>
      <c r="D112" s="452"/>
      <c r="E112" s="452"/>
      <c r="F112" s="452"/>
      <c r="G112" s="452"/>
      <c r="H112" s="260"/>
      <c r="I112" s="260"/>
      <c r="J112" s="261"/>
    </row>
    <row r="113" spans="1:12" ht="21.95" customHeight="1" x14ac:dyDescent="0.25">
      <c r="A113" s="437"/>
      <c r="B113" s="88" t="s">
        <v>407</v>
      </c>
      <c r="C113" s="80"/>
      <c r="E113" s="78"/>
      <c r="F113" s="89"/>
      <c r="G113" s="80"/>
      <c r="H113" s="89"/>
      <c r="I113" s="80"/>
      <c r="J113" s="90"/>
      <c r="L113" s="52"/>
    </row>
    <row r="114" spans="1:12" x14ac:dyDescent="0.25">
      <c r="A114" s="111"/>
      <c r="B114" s="452"/>
      <c r="C114" s="452"/>
      <c r="D114" s="452"/>
      <c r="E114" s="452"/>
      <c r="F114" s="452"/>
      <c r="G114" s="452"/>
      <c r="H114" s="260"/>
      <c r="I114" s="260"/>
      <c r="J114" s="261"/>
    </row>
    <row r="115" spans="1:12" x14ac:dyDescent="0.25">
      <c r="A115" s="111"/>
      <c r="B115" s="452"/>
      <c r="C115" s="452"/>
      <c r="D115" s="452"/>
      <c r="E115" s="452"/>
      <c r="F115" s="452"/>
      <c r="G115" s="452"/>
      <c r="H115" s="260"/>
      <c r="I115" s="260"/>
      <c r="J115" s="261"/>
    </row>
    <row r="116" spans="1:12" x14ac:dyDescent="0.25">
      <c r="A116" s="111"/>
      <c r="B116" s="452"/>
      <c r="C116" s="452"/>
      <c r="D116" s="452"/>
      <c r="E116" s="452"/>
      <c r="F116" s="452"/>
      <c r="G116" s="452"/>
      <c r="H116" s="260"/>
      <c r="I116" s="260"/>
      <c r="J116" s="261"/>
    </row>
    <row r="117" spans="1:12" x14ac:dyDescent="0.25">
      <c r="A117" s="111"/>
      <c r="B117" s="452"/>
      <c r="C117" s="452"/>
      <c r="D117" s="452"/>
      <c r="E117" s="452"/>
      <c r="F117" s="452"/>
      <c r="G117" s="452"/>
      <c r="H117" s="260"/>
      <c r="I117" s="260"/>
      <c r="J117" s="261"/>
    </row>
    <row r="118" spans="1:12" x14ac:dyDescent="0.25">
      <c r="A118" s="111"/>
      <c r="B118" s="452"/>
      <c r="C118" s="452"/>
      <c r="D118" s="452"/>
      <c r="E118" s="452"/>
      <c r="F118" s="452"/>
      <c r="G118" s="452"/>
      <c r="H118" s="260"/>
      <c r="I118" s="260"/>
      <c r="J118" s="261"/>
    </row>
    <row r="119" spans="1:12" x14ac:dyDescent="0.25">
      <c r="A119" s="111"/>
      <c r="B119" s="453" t="s">
        <v>135</v>
      </c>
      <c r="C119" s="453"/>
      <c r="D119" s="453"/>
      <c r="E119" s="453"/>
      <c r="F119" s="453"/>
      <c r="G119" s="453"/>
      <c r="H119" s="260"/>
      <c r="I119" s="260"/>
      <c r="J119" s="261"/>
    </row>
    <row r="120" spans="1:12" x14ac:dyDescent="0.25">
      <c r="A120" s="111"/>
      <c r="B120" s="452"/>
      <c r="C120" s="452"/>
      <c r="D120" s="452"/>
      <c r="E120" s="452"/>
      <c r="F120" s="452"/>
      <c r="G120" s="452"/>
      <c r="H120" s="260"/>
      <c r="I120" s="260"/>
      <c r="J120" s="261"/>
    </row>
    <row r="121" spans="1:12" x14ac:dyDescent="0.25">
      <c r="A121" s="111"/>
      <c r="B121" s="112"/>
      <c r="C121" s="113"/>
      <c r="D121" s="114"/>
      <c r="E121" s="115"/>
      <c r="F121" s="115"/>
      <c r="G121" s="115"/>
      <c r="H121" s="116"/>
      <c r="I121" s="116"/>
      <c r="J121" s="117"/>
    </row>
    <row r="122" spans="1:12" x14ac:dyDescent="0.25">
      <c r="A122" s="74" t="s">
        <v>117</v>
      </c>
      <c r="B122" s="118" t="s">
        <v>318</v>
      </c>
      <c r="C122" s="119"/>
      <c r="D122" s="119"/>
      <c r="E122" s="120"/>
      <c r="F122" s="120"/>
      <c r="G122" s="120"/>
      <c r="H122" s="120"/>
      <c r="I122" s="114"/>
      <c r="J122" s="117"/>
    </row>
    <row r="123" spans="1:12" x14ac:dyDescent="0.25">
      <c r="A123" s="106"/>
      <c r="B123" s="444"/>
      <c r="C123" s="444"/>
      <c r="D123" s="444"/>
      <c r="E123" s="444"/>
      <c r="F123" s="444"/>
      <c r="G123" s="444"/>
      <c r="H123" s="444"/>
      <c r="I123" s="444"/>
      <c r="J123" s="445"/>
    </row>
    <row r="124" spans="1:12" x14ac:dyDescent="0.25">
      <c r="A124" s="106"/>
      <c r="B124" s="444"/>
      <c r="C124" s="444"/>
      <c r="D124" s="444"/>
      <c r="E124" s="444"/>
      <c r="F124" s="444"/>
      <c r="G124" s="444"/>
      <c r="H124" s="444"/>
      <c r="I124" s="444"/>
      <c r="J124" s="445"/>
    </row>
    <row r="125" spans="1:12" x14ac:dyDescent="0.25">
      <c r="A125" s="111"/>
      <c r="B125" s="112"/>
      <c r="C125" s="113"/>
      <c r="D125" s="114"/>
      <c r="E125" s="115"/>
      <c r="F125" s="115"/>
      <c r="G125" s="115"/>
      <c r="H125" s="116"/>
      <c r="I125" s="116"/>
      <c r="J125" s="117"/>
    </row>
    <row r="126" spans="1:12" x14ac:dyDescent="0.25">
      <c r="A126" s="93" t="s">
        <v>103</v>
      </c>
      <c r="G126" s="92"/>
      <c r="I126" s="92"/>
      <c r="J126" s="76"/>
    </row>
    <row r="127" spans="1:12" x14ac:dyDescent="0.25">
      <c r="A127" s="94" t="s">
        <v>137</v>
      </c>
      <c r="B127" s="438"/>
      <c r="C127" s="439"/>
      <c r="D127" s="439"/>
      <c r="E127" s="439"/>
      <c r="F127" s="439"/>
      <c r="G127" s="439"/>
      <c r="H127" s="439"/>
      <c r="I127" s="439"/>
      <c r="J127" s="440"/>
    </row>
    <row r="128" spans="1:12" x14ac:dyDescent="0.25">
      <c r="A128" s="94" t="s">
        <v>138</v>
      </c>
      <c r="B128" s="438"/>
      <c r="C128" s="439"/>
      <c r="D128" s="439"/>
      <c r="E128" s="439"/>
      <c r="F128" s="439"/>
      <c r="G128" s="439"/>
      <c r="H128" s="439"/>
      <c r="I128" s="439"/>
      <c r="J128" s="440"/>
    </row>
    <row r="129" spans="1:10" ht="15" customHeight="1" x14ac:dyDescent="0.25">
      <c r="A129" s="94" t="s">
        <v>139</v>
      </c>
      <c r="B129" s="441" t="s">
        <v>136</v>
      </c>
      <c r="C129" s="442"/>
      <c r="D129" s="442"/>
      <c r="E129" s="442"/>
      <c r="F129" s="442"/>
      <c r="G129" s="442"/>
      <c r="H129" s="442"/>
      <c r="I129" s="442"/>
      <c r="J129" s="443"/>
    </row>
    <row r="130" spans="1:10" ht="15.75" thickBot="1" x14ac:dyDescent="0.3">
      <c r="A130" s="121"/>
      <c r="B130" s="96"/>
      <c r="C130" s="96"/>
      <c r="D130" s="96"/>
      <c r="E130" s="96"/>
      <c r="F130" s="96"/>
      <c r="G130" s="96"/>
      <c r="H130" s="96"/>
      <c r="I130" s="96"/>
      <c r="J130" s="98"/>
    </row>
    <row r="131" spans="1:10" ht="15.75" thickBot="1" x14ac:dyDescent="0.3"/>
    <row r="132" spans="1:10" ht="16.5" thickBot="1" x14ac:dyDescent="0.3">
      <c r="A132" s="433" t="s">
        <v>157</v>
      </c>
      <c r="B132" s="434"/>
      <c r="C132" s="434"/>
      <c r="D132" s="434"/>
      <c r="E132" s="434"/>
      <c r="F132" s="434"/>
      <c r="G132" s="434"/>
      <c r="H132" s="434"/>
      <c r="I132" s="434"/>
      <c r="J132" s="435"/>
    </row>
    <row r="133" spans="1:10" x14ac:dyDescent="0.25">
      <c r="A133" s="74" t="s">
        <v>118</v>
      </c>
      <c r="B133" s="44" t="s">
        <v>152</v>
      </c>
      <c r="J133" s="101" t="e">
        <f>I63</f>
        <v>#DIV/0!</v>
      </c>
    </row>
    <row r="134" spans="1:10" x14ac:dyDescent="0.25">
      <c r="A134" s="93"/>
      <c r="B134" s="77" t="s">
        <v>153</v>
      </c>
      <c r="J134" s="102"/>
    </row>
    <row r="135" spans="1:10" x14ac:dyDescent="0.25">
      <c r="A135" s="93"/>
      <c r="J135" s="76"/>
    </row>
    <row r="136" spans="1:10" x14ac:dyDescent="0.25">
      <c r="A136" s="74" t="s">
        <v>127</v>
      </c>
      <c r="B136" s="44" t="s">
        <v>119</v>
      </c>
      <c r="J136" s="101" t="e">
        <f>I64</f>
        <v>#DIV/0!</v>
      </c>
    </row>
    <row r="137" spans="1:10" x14ac:dyDescent="0.25">
      <c r="A137" s="74"/>
      <c r="B137" s="77" t="s">
        <v>148</v>
      </c>
      <c r="C137" s="77"/>
      <c r="J137" s="102"/>
    </row>
    <row r="138" spans="1:10" ht="15" customHeight="1" x14ac:dyDescent="0.25">
      <c r="A138" s="74"/>
      <c r="B138" s="103" t="s">
        <v>112</v>
      </c>
      <c r="C138" s="436" t="s">
        <v>154</v>
      </c>
      <c r="D138" s="436"/>
      <c r="E138" s="436"/>
      <c r="F138" s="436"/>
      <c r="G138" s="436"/>
      <c r="H138" s="436"/>
      <c r="J138" s="102"/>
    </row>
    <row r="139" spans="1:10" x14ac:dyDescent="0.25">
      <c r="A139" s="74"/>
      <c r="C139" s="436"/>
      <c r="D139" s="436"/>
      <c r="E139" s="436"/>
      <c r="F139" s="436"/>
      <c r="G139" s="436"/>
      <c r="H139" s="436"/>
      <c r="J139" s="102"/>
    </row>
    <row r="140" spans="1:10" x14ac:dyDescent="0.25">
      <c r="A140" s="74"/>
      <c r="B140" s="103" t="s">
        <v>113</v>
      </c>
      <c r="C140" s="77" t="s">
        <v>155</v>
      </c>
      <c r="J140" s="76"/>
    </row>
    <row r="141" spans="1:10" x14ac:dyDescent="0.25">
      <c r="A141" s="74"/>
      <c r="J141" s="76"/>
    </row>
    <row r="142" spans="1:10" x14ac:dyDescent="0.25">
      <c r="A142" s="74" t="s">
        <v>128</v>
      </c>
      <c r="B142" s="44" t="s">
        <v>151</v>
      </c>
      <c r="J142" s="76"/>
    </row>
    <row r="143" spans="1:10" x14ac:dyDescent="0.25">
      <c r="A143" s="106"/>
      <c r="C143" s="78"/>
      <c r="D143" s="80"/>
      <c r="F143" s="80"/>
      <c r="H143" s="80" t="s">
        <v>120</v>
      </c>
      <c r="I143" s="80" t="s">
        <v>120</v>
      </c>
      <c r="J143" s="81" t="s">
        <v>121</v>
      </c>
    </row>
    <row r="144" spans="1:10" ht="15" customHeight="1" x14ac:dyDescent="0.25">
      <c r="A144" s="106"/>
      <c r="C144" s="51"/>
      <c r="D144" s="51"/>
      <c r="F144" s="80"/>
      <c r="H144" s="107" t="s">
        <v>48</v>
      </c>
      <c r="I144" s="108" t="s">
        <v>47</v>
      </c>
      <c r="J144" s="81" t="s">
        <v>126</v>
      </c>
    </row>
    <row r="145" spans="1:12" ht="15" customHeight="1" x14ac:dyDescent="0.25">
      <c r="A145" s="106"/>
      <c r="B145" s="109" t="s">
        <v>339</v>
      </c>
      <c r="C145" s="109"/>
      <c r="D145" s="109"/>
      <c r="E145" s="84"/>
      <c r="F145" s="83"/>
      <c r="G145" s="84"/>
      <c r="H145" s="83" t="s">
        <v>111</v>
      </c>
      <c r="I145" s="83" t="s">
        <v>111</v>
      </c>
      <c r="J145" s="110" t="s">
        <v>122</v>
      </c>
    </row>
    <row r="146" spans="1:12" ht="21.95" customHeight="1" x14ac:dyDescent="0.25">
      <c r="A146" s="437"/>
      <c r="B146" s="88" t="s">
        <v>14</v>
      </c>
      <c r="C146" s="80"/>
      <c r="E146" s="78"/>
      <c r="F146" s="89"/>
      <c r="G146" s="80"/>
      <c r="H146" s="89"/>
      <c r="I146" s="80"/>
      <c r="J146" s="90"/>
      <c r="L146" s="52"/>
    </row>
    <row r="147" spans="1:12" x14ac:dyDescent="0.25">
      <c r="A147" s="437"/>
      <c r="B147" s="452"/>
      <c r="C147" s="452"/>
      <c r="D147" s="452"/>
      <c r="E147" s="452"/>
      <c r="F147" s="452"/>
      <c r="G147" s="452"/>
      <c r="H147" s="260"/>
      <c r="I147" s="260"/>
      <c r="J147" s="261"/>
    </row>
    <row r="148" spans="1:12" x14ac:dyDescent="0.25">
      <c r="A148" s="437"/>
      <c r="B148" s="452"/>
      <c r="C148" s="452"/>
      <c r="D148" s="452"/>
      <c r="E148" s="452"/>
      <c r="F148" s="452"/>
      <c r="G148" s="452"/>
      <c r="H148" s="260"/>
      <c r="I148" s="260"/>
      <c r="J148" s="261"/>
    </row>
    <row r="149" spans="1:12" x14ac:dyDescent="0.25">
      <c r="A149" s="437"/>
      <c r="B149" s="452"/>
      <c r="C149" s="452"/>
      <c r="D149" s="452"/>
      <c r="E149" s="452"/>
      <c r="F149" s="452"/>
      <c r="G149" s="452"/>
      <c r="H149" s="260"/>
      <c r="I149" s="260"/>
      <c r="J149" s="261"/>
    </row>
    <row r="150" spans="1:12" x14ac:dyDescent="0.25">
      <c r="A150" s="437"/>
      <c r="B150" s="452"/>
      <c r="C150" s="452"/>
      <c r="D150" s="452"/>
      <c r="E150" s="452"/>
      <c r="F150" s="452"/>
      <c r="G150" s="452"/>
      <c r="H150" s="260"/>
      <c r="I150" s="260"/>
      <c r="J150" s="261"/>
    </row>
    <row r="151" spans="1:12" x14ac:dyDescent="0.25">
      <c r="A151" s="437"/>
      <c r="B151" s="452"/>
      <c r="C151" s="452"/>
      <c r="D151" s="452"/>
      <c r="E151" s="452"/>
      <c r="F151" s="452"/>
      <c r="G151" s="452"/>
      <c r="H151" s="260"/>
      <c r="I151" s="260"/>
      <c r="J151" s="261"/>
    </row>
    <row r="152" spans="1:12" x14ac:dyDescent="0.25">
      <c r="A152" s="437"/>
      <c r="B152" s="453" t="s">
        <v>135</v>
      </c>
      <c r="C152" s="453"/>
      <c r="D152" s="453"/>
      <c r="E152" s="453"/>
      <c r="F152" s="453"/>
      <c r="G152" s="453"/>
      <c r="H152" s="260"/>
      <c r="I152" s="260"/>
      <c r="J152" s="261"/>
    </row>
    <row r="153" spans="1:12" x14ac:dyDescent="0.25">
      <c r="A153" s="437"/>
      <c r="B153" s="452"/>
      <c r="C153" s="452"/>
      <c r="D153" s="452"/>
      <c r="E153" s="452"/>
      <c r="F153" s="452"/>
      <c r="G153" s="452"/>
      <c r="H153" s="260"/>
      <c r="I153" s="260"/>
      <c r="J153" s="261"/>
    </row>
    <row r="154" spans="1:12" ht="21.95" customHeight="1" x14ac:dyDescent="0.25">
      <c r="A154" s="437"/>
      <c r="B154" s="88" t="s">
        <v>15</v>
      </c>
      <c r="C154" s="80"/>
      <c r="E154" s="78"/>
      <c r="F154" s="89"/>
      <c r="G154" s="80"/>
      <c r="H154" s="89"/>
      <c r="I154" s="80"/>
      <c r="J154" s="90"/>
      <c r="L154" s="52"/>
    </row>
    <row r="155" spans="1:12" x14ac:dyDescent="0.25">
      <c r="A155" s="437"/>
      <c r="B155" s="452"/>
      <c r="C155" s="452"/>
      <c r="D155" s="452"/>
      <c r="E155" s="452"/>
      <c r="F155" s="452"/>
      <c r="G155" s="452"/>
      <c r="H155" s="260"/>
      <c r="I155" s="260"/>
      <c r="J155" s="261"/>
    </row>
    <row r="156" spans="1:12" x14ac:dyDescent="0.25">
      <c r="A156" s="437"/>
      <c r="B156" s="452"/>
      <c r="C156" s="452"/>
      <c r="D156" s="452"/>
      <c r="E156" s="452"/>
      <c r="F156" s="452"/>
      <c r="G156" s="452"/>
      <c r="H156" s="260"/>
      <c r="I156" s="260"/>
      <c r="J156" s="261"/>
    </row>
    <row r="157" spans="1:12" x14ac:dyDescent="0.25">
      <c r="A157" s="437"/>
      <c r="B157" s="452"/>
      <c r="C157" s="452"/>
      <c r="D157" s="452"/>
      <c r="E157" s="452"/>
      <c r="F157" s="452"/>
      <c r="G157" s="452"/>
      <c r="H157" s="260"/>
      <c r="I157" s="260"/>
      <c r="J157" s="261"/>
    </row>
    <row r="158" spans="1:12" x14ac:dyDescent="0.25">
      <c r="A158" s="437"/>
      <c r="B158" s="452"/>
      <c r="C158" s="452"/>
      <c r="D158" s="452"/>
      <c r="E158" s="452"/>
      <c r="F158" s="452"/>
      <c r="G158" s="452"/>
      <c r="H158" s="260"/>
      <c r="I158" s="260"/>
      <c r="J158" s="261"/>
    </row>
    <row r="159" spans="1:12" x14ac:dyDescent="0.25">
      <c r="A159" s="437"/>
      <c r="B159" s="452"/>
      <c r="C159" s="452"/>
      <c r="D159" s="452"/>
      <c r="E159" s="452"/>
      <c r="F159" s="452"/>
      <c r="G159" s="452"/>
      <c r="H159" s="260"/>
      <c r="I159" s="260"/>
      <c r="J159" s="261"/>
    </row>
    <row r="160" spans="1:12" x14ac:dyDescent="0.25">
      <c r="A160" s="437"/>
      <c r="B160" s="453" t="s">
        <v>135</v>
      </c>
      <c r="C160" s="453"/>
      <c r="D160" s="453"/>
      <c r="E160" s="453"/>
      <c r="F160" s="453"/>
      <c r="G160" s="453"/>
      <c r="H160" s="260"/>
      <c r="I160" s="260"/>
      <c r="J160" s="261"/>
    </row>
    <row r="161" spans="1:12" x14ac:dyDescent="0.25">
      <c r="A161" s="437"/>
      <c r="B161" s="452"/>
      <c r="C161" s="452"/>
      <c r="D161" s="452"/>
      <c r="E161" s="452"/>
      <c r="F161" s="452"/>
      <c r="G161" s="452"/>
      <c r="H161" s="260"/>
      <c r="I161" s="260"/>
      <c r="J161" s="261"/>
    </row>
    <row r="162" spans="1:12" ht="21.95" customHeight="1" x14ac:dyDescent="0.25">
      <c r="A162" s="437"/>
      <c r="B162" s="88" t="s">
        <v>408</v>
      </c>
      <c r="C162" s="80"/>
      <c r="E162" s="78"/>
      <c r="F162" s="89"/>
      <c r="G162" s="80"/>
      <c r="H162" s="89"/>
      <c r="I162" s="80"/>
      <c r="J162" s="90"/>
      <c r="L162" s="52"/>
    </row>
    <row r="163" spans="1:12" x14ac:dyDescent="0.25">
      <c r="A163" s="437"/>
      <c r="B163" s="452"/>
      <c r="C163" s="452"/>
      <c r="D163" s="452"/>
      <c r="E163" s="452"/>
      <c r="F163" s="452"/>
      <c r="G163" s="452"/>
      <c r="H163" s="260"/>
      <c r="I163" s="260"/>
      <c r="J163" s="261"/>
    </row>
    <row r="164" spans="1:12" x14ac:dyDescent="0.25">
      <c r="A164" s="437"/>
      <c r="B164" s="452"/>
      <c r="C164" s="452"/>
      <c r="D164" s="452"/>
      <c r="E164" s="452"/>
      <c r="F164" s="452"/>
      <c r="G164" s="452"/>
      <c r="H164" s="260"/>
      <c r="I164" s="260"/>
      <c r="J164" s="261"/>
    </row>
    <row r="165" spans="1:12" x14ac:dyDescent="0.25">
      <c r="A165" s="437"/>
      <c r="B165" s="452"/>
      <c r="C165" s="452"/>
      <c r="D165" s="452"/>
      <c r="E165" s="452"/>
      <c r="F165" s="452"/>
      <c r="G165" s="452"/>
      <c r="H165" s="260"/>
      <c r="I165" s="260"/>
      <c r="J165" s="261"/>
    </row>
    <row r="166" spans="1:12" x14ac:dyDescent="0.25">
      <c r="A166" s="437"/>
      <c r="B166" s="452"/>
      <c r="C166" s="452"/>
      <c r="D166" s="452"/>
      <c r="E166" s="452"/>
      <c r="F166" s="452"/>
      <c r="G166" s="452"/>
      <c r="H166" s="260"/>
      <c r="I166" s="260"/>
      <c r="J166" s="261"/>
    </row>
    <row r="167" spans="1:12" x14ac:dyDescent="0.25">
      <c r="A167" s="437"/>
      <c r="B167" s="452"/>
      <c r="C167" s="452"/>
      <c r="D167" s="452"/>
      <c r="E167" s="452"/>
      <c r="F167" s="452"/>
      <c r="G167" s="452"/>
      <c r="H167" s="260"/>
      <c r="I167" s="260"/>
      <c r="J167" s="261"/>
    </row>
    <row r="168" spans="1:12" x14ac:dyDescent="0.25">
      <c r="A168" s="437"/>
      <c r="B168" s="453" t="s">
        <v>135</v>
      </c>
      <c r="C168" s="453"/>
      <c r="D168" s="453"/>
      <c r="E168" s="453"/>
      <c r="F168" s="453"/>
      <c r="G168" s="453"/>
      <c r="H168" s="260"/>
      <c r="I168" s="260"/>
      <c r="J168" s="261"/>
    </row>
    <row r="169" spans="1:12" x14ac:dyDescent="0.25">
      <c r="A169" s="437"/>
      <c r="B169" s="452"/>
      <c r="C169" s="452"/>
      <c r="D169" s="452"/>
      <c r="E169" s="452"/>
      <c r="F169" s="452"/>
      <c r="G169" s="452"/>
      <c r="H169" s="260"/>
      <c r="I169" s="260"/>
      <c r="J169" s="261"/>
    </row>
    <row r="170" spans="1:12" ht="21.95" customHeight="1" x14ac:dyDescent="0.25">
      <c r="A170" s="437"/>
      <c r="B170" s="88" t="s">
        <v>407</v>
      </c>
      <c r="C170" s="80"/>
      <c r="E170" s="78"/>
      <c r="F170" s="89"/>
      <c r="G170" s="80"/>
      <c r="H170" s="89"/>
      <c r="I170" s="80"/>
      <c r="J170" s="90"/>
      <c r="L170" s="52"/>
    </row>
    <row r="171" spans="1:12" x14ac:dyDescent="0.25">
      <c r="A171" s="111"/>
      <c r="B171" s="452"/>
      <c r="C171" s="452"/>
      <c r="D171" s="452"/>
      <c r="E171" s="452"/>
      <c r="F171" s="452"/>
      <c r="G171" s="452"/>
      <c r="H171" s="260"/>
      <c r="I171" s="260"/>
      <c r="J171" s="261"/>
    </row>
    <row r="172" spans="1:12" x14ac:dyDescent="0.25">
      <c r="A172" s="111"/>
      <c r="B172" s="452"/>
      <c r="C172" s="452"/>
      <c r="D172" s="452"/>
      <c r="E172" s="452"/>
      <c r="F172" s="452"/>
      <c r="G172" s="452"/>
      <c r="H172" s="260"/>
      <c r="I172" s="260"/>
      <c r="J172" s="261"/>
    </row>
    <row r="173" spans="1:12" x14ac:dyDescent="0.25">
      <c r="A173" s="111"/>
      <c r="B173" s="452"/>
      <c r="C173" s="452"/>
      <c r="D173" s="452"/>
      <c r="E173" s="452"/>
      <c r="F173" s="452"/>
      <c r="G173" s="452"/>
      <c r="H173" s="260"/>
      <c r="I173" s="260"/>
      <c r="J173" s="261"/>
    </row>
    <row r="174" spans="1:12" x14ac:dyDescent="0.25">
      <c r="A174" s="111"/>
      <c r="B174" s="452"/>
      <c r="C174" s="452"/>
      <c r="D174" s="452"/>
      <c r="E174" s="452"/>
      <c r="F174" s="452"/>
      <c r="G174" s="452"/>
      <c r="H174" s="260"/>
      <c r="I174" s="260"/>
      <c r="J174" s="261"/>
    </row>
    <row r="175" spans="1:12" x14ac:dyDescent="0.25">
      <c r="A175" s="111"/>
      <c r="B175" s="452"/>
      <c r="C175" s="452"/>
      <c r="D175" s="452"/>
      <c r="E175" s="452"/>
      <c r="F175" s="452"/>
      <c r="G175" s="452"/>
      <c r="H175" s="260"/>
      <c r="I175" s="260"/>
      <c r="J175" s="261"/>
    </row>
    <row r="176" spans="1:12" x14ac:dyDescent="0.25">
      <c r="A176" s="111"/>
      <c r="B176" s="453" t="s">
        <v>135</v>
      </c>
      <c r="C176" s="453"/>
      <c r="D176" s="453"/>
      <c r="E176" s="453"/>
      <c r="F176" s="453"/>
      <c r="G176" s="453"/>
      <c r="H176" s="260"/>
      <c r="I176" s="260"/>
      <c r="J176" s="261"/>
    </row>
    <row r="177" spans="1:10" x14ac:dyDescent="0.25">
      <c r="A177" s="111"/>
      <c r="B177" s="452"/>
      <c r="C177" s="452"/>
      <c r="D177" s="452"/>
      <c r="E177" s="452"/>
      <c r="F177" s="452"/>
      <c r="G177" s="452"/>
      <c r="H177" s="260"/>
      <c r="I177" s="260"/>
      <c r="J177" s="261"/>
    </row>
    <row r="178" spans="1:10" x14ac:dyDescent="0.25">
      <c r="A178" s="111"/>
      <c r="B178" s="112"/>
      <c r="C178" s="113"/>
      <c r="D178" s="114"/>
      <c r="E178" s="115"/>
      <c r="F178" s="115"/>
      <c r="G178" s="115"/>
      <c r="H178" s="116"/>
      <c r="I178" s="116"/>
      <c r="J178" s="117"/>
    </row>
    <row r="179" spans="1:10" x14ac:dyDescent="0.25">
      <c r="A179" s="74" t="s">
        <v>129</v>
      </c>
      <c r="B179" s="118" t="s">
        <v>318</v>
      </c>
      <c r="C179" s="119"/>
      <c r="D179" s="119"/>
      <c r="E179" s="120"/>
      <c r="F179" s="120"/>
      <c r="G179" s="120"/>
      <c r="H179" s="120"/>
      <c r="I179" s="114"/>
      <c r="J179" s="117"/>
    </row>
    <row r="180" spans="1:10" x14ac:dyDescent="0.25">
      <c r="A180" s="106"/>
      <c r="B180" s="444"/>
      <c r="C180" s="444"/>
      <c r="D180" s="444"/>
      <c r="E180" s="444"/>
      <c r="F180" s="444"/>
      <c r="G180" s="444"/>
      <c r="H180" s="444"/>
      <c r="I180" s="444"/>
      <c r="J180" s="445"/>
    </row>
    <row r="181" spans="1:10" x14ac:dyDescent="0.25">
      <c r="A181" s="106"/>
      <c r="B181" s="444"/>
      <c r="C181" s="444"/>
      <c r="D181" s="444"/>
      <c r="E181" s="444"/>
      <c r="F181" s="444"/>
      <c r="G181" s="444"/>
      <c r="H181" s="444"/>
      <c r="I181" s="444"/>
      <c r="J181" s="445"/>
    </row>
    <row r="182" spans="1:10" x14ac:dyDescent="0.25">
      <c r="A182" s="106"/>
      <c r="B182" s="119"/>
      <c r="C182" s="119"/>
      <c r="D182" s="119"/>
      <c r="E182" s="120"/>
      <c r="F182" s="120"/>
      <c r="G182" s="120"/>
      <c r="H182" s="120"/>
      <c r="I182" s="114"/>
      <c r="J182" s="117"/>
    </row>
    <row r="183" spans="1:10" x14ac:dyDescent="0.25">
      <c r="A183" s="93" t="s">
        <v>103</v>
      </c>
      <c r="G183" s="92"/>
      <c r="I183" s="92"/>
      <c r="J183" s="76"/>
    </row>
    <row r="184" spans="1:10" x14ac:dyDescent="0.25">
      <c r="A184" s="94" t="s">
        <v>158</v>
      </c>
      <c r="B184" s="438"/>
      <c r="C184" s="439"/>
      <c r="D184" s="439"/>
      <c r="E184" s="439"/>
      <c r="F184" s="439"/>
      <c r="G184" s="439"/>
      <c r="H184" s="439"/>
      <c r="I184" s="439"/>
      <c r="J184" s="440"/>
    </row>
    <row r="185" spans="1:10" x14ac:dyDescent="0.25">
      <c r="A185" s="94" t="s">
        <v>159</v>
      </c>
      <c r="B185" s="438"/>
      <c r="C185" s="439"/>
      <c r="D185" s="439"/>
      <c r="E185" s="439"/>
      <c r="F185" s="439"/>
      <c r="G185" s="439"/>
      <c r="H185" s="439"/>
      <c r="I185" s="439"/>
      <c r="J185" s="440"/>
    </row>
    <row r="186" spans="1:10" ht="15" customHeight="1" x14ac:dyDescent="0.25">
      <c r="A186" s="94" t="s">
        <v>160</v>
      </c>
      <c r="B186" s="441" t="s">
        <v>136</v>
      </c>
      <c r="C186" s="442"/>
      <c r="D186" s="442"/>
      <c r="E186" s="442"/>
      <c r="F186" s="442"/>
      <c r="G186" s="442"/>
      <c r="H186" s="442"/>
      <c r="I186" s="442"/>
      <c r="J186" s="443"/>
    </row>
    <row r="187" spans="1:10" ht="15.75" thickBot="1" x14ac:dyDescent="0.3">
      <c r="A187" s="121"/>
      <c r="B187" s="96"/>
      <c r="C187" s="96"/>
      <c r="D187" s="96"/>
      <c r="E187" s="96"/>
      <c r="F187" s="96"/>
      <c r="G187" s="96"/>
      <c r="H187" s="96"/>
      <c r="I187" s="96"/>
      <c r="J187" s="98"/>
    </row>
  </sheetData>
  <sheetProtection algorithmName="SHA-512" hashValue="OOus6glzm6zVJK3KSFxfAvcu6W+APc5iMlUS4e9mciDpPocI3ZgUlH6R7zOVKEJFFYWKbvN8B8tC+9WnOGlDIQ==" saltValue="Cj72XgVV+X7hlUT594cR9A==" spinCount="100000" sheet="1" objects="1" scenarios="1" insertRows="0"/>
  <customSheetViews>
    <customSheetView guid="{13810DCC-AA08-45AA-A2EB-614B3F1533B3}">
      <selection activeCell="C101" sqref="C101:C105"/>
      <pageMargins left="0.7" right="0.7" top="0.75" bottom="0.75" header="0.3" footer="0.3"/>
      <pageSetup orientation="portrait" horizontalDpi="1200" verticalDpi="1200" r:id="rId1"/>
    </customSheetView>
  </customSheetViews>
  <mergeCells count="108">
    <mergeCell ref="B177:G177"/>
    <mergeCell ref="B169:G169"/>
    <mergeCell ref="B171:G171"/>
    <mergeCell ref="B172:G172"/>
    <mergeCell ref="B173:G173"/>
    <mergeCell ref="B174:G174"/>
    <mergeCell ref="B164:G164"/>
    <mergeCell ref="B165:G165"/>
    <mergeCell ref="B166:G166"/>
    <mergeCell ref="B167:G167"/>
    <mergeCell ref="B168:G168"/>
    <mergeCell ref="A146:A170"/>
    <mergeCell ref="B147:G147"/>
    <mergeCell ref="B148:G148"/>
    <mergeCell ref="B149:G149"/>
    <mergeCell ref="B150:G150"/>
    <mergeCell ref="B151:G151"/>
    <mergeCell ref="B152:G152"/>
    <mergeCell ref="B153:G153"/>
    <mergeCell ref="B155:G155"/>
    <mergeCell ref="B156:G156"/>
    <mergeCell ref="B157:G157"/>
    <mergeCell ref="B158:G158"/>
    <mergeCell ref="B159:G159"/>
    <mergeCell ref="B160:G160"/>
    <mergeCell ref="B161:G161"/>
    <mergeCell ref="B163:G163"/>
    <mergeCell ref="B46:D46"/>
    <mergeCell ref="B47:D47"/>
    <mergeCell ref="B48:D48"/>
    <mergeCell ref="B49:D49"/>
    <mergeCell ref="B50:D50"/>
    <mergeCell ref="B119:G119"/>
    <mergeCell ref="B120:G120"/>
    <mergeCell ref="B114:G114"/>
    <mergeCell ref="B115:G115"/>
    <mergeCell ref="B116:G116"/>
    <mergeCell ref="B117:G117"/>
    <mergeCell ref="B118:G118"/>
    <mergeCell ref="B112:G112"/>
    <mergeCell ref="B57:D57"/>
    <mergeCell ref="B58:D58"/>
    <mergeCell ref="B59:D59"/>
    <mergeCell ref="B60:D60"/>
    <mergeCell ref="B107:G107"/>
    <mergeCell ref="B108:G108"/>
    <mergeCell ref="B109:G109"/>
    <mergeCell ref="B110:G110"/>
    <mergeCell ref="B111:G111"/>
    <mergeCell ref="B90:G90"/>
    <mergeCell ref="B91:G91"/>
    <mergeCell ref="B180:J181"/>
    <mergeCell ref="B184:J184"/>
    <mergeCell ref="B185:J185"/>
    <mergeCell ref="B186:J186"/>
    <mergeCell ref="B51:D51"/>
    <mergeCell ref="B53:D53"/>
    <mergeCell ref="B54:D54"/>
    <mergeCell ref="B55:D55"/>
    <mergeCell ref="B56:D56"/>
    <mergeCell ref="B92:G92"/>
    <mergeCell ref="B93:G93"/>
    <mergeCell ref="B94:G94"/>
    <mergeCell ref="B96:G96"/>
    <mergeCell ref="B95:G95"/>
    <mergeCell ref="B98:G98"/>
    <mergeCell ref="B99:G99"/>
    <mergeCell ref="B100:G100"/>
    <mergeCell ref="B101:G101"/>
    <mergeCell ref="B102:G102"/>
    <mergeCell ref="B103:G103"/>
    <mergeCell ref="B104:G104"/>
    <mergeCell ref="B106:G106"/>
    <mergeCell ref="B175:G175"/>
    <mergeCell ref="B176:G176"/>
    <mergeCell ref="B33:D33"/>
    <mergeCell ref="B32:D32"/>
    <mergeCell ref="B35:D35"/>
    <mergeCell ref="B36:D36"/>
    <mergeCell ref="B40:D40"/>
    <mergeCell ref="B41:D41"/>
    <mergeCell ref="B42:D42"/>
    <mergeCell ref="B44:D44"/>
    <mergeCell ref="B45:D45"/>
    <mergeCell ref="A16:J16"/>
    <mergeCell ref="A72:J72"/>
    <mergeCell ref="A132:J132"/>
    <mergeCell ref="C78:H79"/>
    <mergeCell ref="C138:H139"/>
    <mergeCell ref="A89:A113"/>
    <mergeCell ref="B67:J67"/>
    <mergeCell ref="B68:J68"/>
    <mergeCell ref="B69:J69"/>
    <mergeCell ref="B127:J127"/>
    <mergeCell ref="B128:J128"/>
    <mergeCell ref="B129:J129"/>
    <mergeCell ref="B123:J124"/>
    <mergeCell ref="B37:D37"/>
    <mergeCell ref="B38:D38"/>
    <mergeCell ref="B39:D39"/>
    <mergeCell ref="F20:J20"/>
    <mergeCell ref="F84:J84"/>
    <mergeCell ref="B26:D26"/>
    <mergeCell ref="B27:D27"/>
    <mergeCell ref="B28:D28"/>
    <mergeCell ref="B29:D29"/>
    <mergeCell ref="B30:D30"/>
    <mergeCell ref="B31:D31"/>
  </mergeCells>
  <conditionalFormatting sqref="A16:J183">
    <cfRule type="expression" dxfId="202" priority="1">
      <formula>AND($H$11="no",$H$13="no")</formula>
    </cfRule>
  </conditionalFormatting>
  <conditionalFormatting sqref="F26:G33 F35:G42 F44:G51 F53:G60 G61:G64 A73:J130">
    <cfRule type="expression" dxfId="201" priority="36">
      <formula>$H$11="no"</formula>
    </cfRule>
  </conditionalFormatting>
  <conditionalFormatting sqref="H26:I33 H35:I42 H44:I51 H53:I60 I61:I64 A133:J187">
    <cfRule type="expression" dxfId="200" priority="40">
      <formula>$H$13="no"</formula>
    </cfRule>
  </conditionalFormatting>
  <hyperlinks>
    <hyperlink ref="J24" location="'Rpt - AL ADL'!A66" display="(see below)"/>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H11:H13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28"/>
  <sheetViews>
    <sheetView showGridLines="0" zoomScaleNormal="100" workbookViewId="0">
      <selection activeCell="M51" sqref="M51"/>
    </sheetView>
  </sheetViews>
  <sheetFormatPr defaultColWidth="9.140625" defaultRowHeight="15" x14ac:dyDescent="0.25"/>
  <cols>
    <col min="1" max="1" width="3" style="44" customWidth="1"/>
    <col min="2" max="2" width="13" style="44" customWidth="1"/>
    <col min="3" max="3" width="41" style="44" customWidth="1"/>
    <col min="4" max="4" width="18.7109375" style="44" customWidth="1"/>
    <col min="5" max="8" width="17.5703125" style="44" customWidth="1"/>
    <col min="9" max="9" width="3.140625" style="44" customWidth="1"/>
    <col min="10" max="16384" width="9.140625" style="44"/>
  </cols>
  <sheetData>
    <row r="1" spans="1:9" ht="18.75" customHeight="1" x14ac:dyDescent="0.3">
      <c r="A1" s="43" t="str">
        <f>'Cover and Instructions'!A1</f>
        <v>Georgia State Health Benefit Plan MHPAEA Parity</v>
      </c>
      <c r="H1" s="45" t="s">
        <v>525</v>
      </c>
    </row>
    <row r="2" spans="1:9" ht="26.25" x14ac:dyDescent="0.4">
      <c r="A2" s="46" t="s">
        <v>16</v>
      </c>
      <c r="E2" s="122"/>
      <c r="F2" s="123"/>
    </row>
    <row r="3" spans="1:9" ht="21" x14ac:dyDescent="0.35">
      <c r="A3" s="48" t="s">
        <v>271</v>
      </c>
      <c r="E3" s="124"/>
      <c r="F3" s="124"/>
    </row>
    <row r="4" spans="1:9" x14ac:dyDescent="0.25">
      <c r="E4" s="125"/>
      <c r="F4" s="126"/>
    </row>
    <row r="5" spans="1:9" x14ac:dyDescent="0.25">
      <c r="A5" s="50" t="s">
        <v>0</v>
      </c>
      <c r="C5" s="51" t="str">
        <f>'Cover and Instructions'!$D$4</f>
        <v>Anthem</v>
      </c>
      <c r="D5" s="51"/>
      <c r="E5" s="125"/>
      <c r="F5" s="124"/>
      <c r="G5" s="51"/>
    </row>
    <row r="6" spans="1:9" x14ac:dyDescent="0.25">
      <c r="A6" s="50" t="s">
        <v>473</v>
      </c>
      <c r="C6" s="51" t="str">
        <f>'Cover and Instructions'!D5</f>
        <v>Anthem GOLD</v>
      </c>
      <c r="D6" s="51"/>
      <c r="E6" s="125"/>
      <c r="F6" s="124"/>
      <c r="G6" s="51"/>
    </row>
    <row r="7" spans="1:9" ht="15.75" thickBot="1" x14ac:dyDescent="0.3"/>
    <row r="8" spans="1:9" x14ac:dyDescent="0.25">
      <c r="A8" s="53" t="s">
        <v>357</v>
      </c>
      <c r="B8" s="54"/>
      <c r="C8" s="54"/>
      <c r="D8" s="54"/>
      <c r="E8" s="54"/>
      <c r="F8" s="54"/>
      <c r="G8" s="54"/>
      <c r="H8" s="55"/>
    </row>
    <row r="9" spans="1:9" ht="15" customHeight="1" x14ac:dyDescent="0.25">
      <c r="A9" s="56" t="s">
        <v>356</v>
      </c>
      <c r="B9" s="127"/>
      <c r="C9" s="127"/>
      <c r="D9" s="127"/>
      <c r="E9" s="127"/>
      <c r="F9" s="127"/>
      <c r="G9" s="127"/>
      <c r="H9" s="128"/>
    </row>
    <row r="10" spans="1:9" x14ac:dyDescent="0.25">
      <c r="A10" s="59"/>
      <c r="B10" s="60"/>
      <c r="C10" s="60"/>
      <c r="D10" s="60"/>
      <c r="E10" s="60"/>
      <c r="F10" s="60"/>
      <c r="G10" s="60"/>
      <c r="H10" s="61"/>
    </row>
    <row r="11" spans="1:9" x14ac:dyDescent="0.25">
      <c r="A11" s="62" t="s">
        <v>352</v>
      </c>
      <c r="B11" s="63" t="s">
        <v>362</v>
      </c>
      <c r="C11" s="60"/>
      <c r="D11" s="60"/>
      <c r="E11" s="60"/>
      <c r="F11" s="129" t="s">
        <v>353</v>
      </c>
      <c r="G11" s="65" t="str">
        <f>IF(F11="yes","  Complete Section 1 and Section 2","")</f>
        <v xml:space="preserve">  Complete Section 1 and Section 2</v>
      </c>
      <c r="H11" s="130"/>
      <c r="I11" s="66"/>
    </row>
    <row r="12" spans="1:9" ht="6" customHeight="1" x14ac:dyDescent="0.25">
      <c r="A12" s="62"/>
      <c r="B12" s="63"/>
      <c r="C12" s="60"/>
      <c r="D12" s="60"/>
      <c r="E12" s="60"/>
      <c r="F12" s="60"/>
      <c r="G12" s="65"/>
      <c r="H12" s="130"/>
    </row>
    <row r="13" spans="1:9" x14ac:dyDescent="0.25">
      <c r="A13" s="62" t="s">
        <v>355</v>
      </c>
      <c r="B13" s="63" t="s">
        <v>363</v>
      </c>
      <c r="C13" s="60"/>
      <c r="D13" s="60"/>
      <c r="E13" s="60"/>
      <c r="F13" s="129" t="s">
        <v>353</v>
      </c>
      <c r="G13" s="65" t="str">
        <f>IF(F13="yes","  Complete Section 1 and Section 2","")</f>
        <v xml:space="preserve">  Complete Section 1 and Section 2</v>
      </c>
      <c r="H13" s="130"/>
    </row>
    <row r="14" spans="1:9" ht="6" customHeight="1" x14ac:dyDescent="0.25">
      <c r="A14" s="62"/>
      <c r="B14" s="63"/>
      <c r="C14" s="60"/>
      <c r="D14" s="60"/>
      <c r="E14" s="60"/>
      <c r="F14" s="60"/>
      <c r="G14" s="65"/>
      <c r="H14" s="130"/>
    </row>
    <row r="15" spans="1:9" x14ac:dyDescent="0.25">
      <c r="A15" s="62" t="s">
        <v>360</v>
      </c>
      <c r="B15" s="63" t="s">
        <v>364</v>
      </c>
      <c r="C15" s="60"/>
      <c r="D15" s="60"/>
      <c r="E15" s="60"/>
      <c r="F15" s="64" t="s">
        <v>354</v>
      </c>
      <c r="G15" s="65" t="str">
        <f>IF(F15="yes","  Complete Section 1 and Section 2","")</f>
        <v/>
      </c>
      <c r="H15" s="130"/>
    </row>
    <row r="16" spans="1:9" ht="6" customHeight="1" x14ac:dyDescent="0.25">
      <c r="A16" s="62"/>
      <c r="B16" s="63"/>
      <c r="C16" s="60"/>
      <c r="D16" s="60"/>
      <c r="E16" s="60"/>
      <c r="F16" s="60"/>
      <c r="G16" s="65"/>
      <c r="H16" s="130"/>
    </row>
    <row r="17" spans="1:10" x14ac:dyDescent="0.25">
      <c r="A17" s="62" t="s">
        <v>361</v>
      </c>
      <c r="B17" s="456" t="s">
        <v>465</v>
      </c>
      <c r="C17" s="456"/>
      <c r="D17" s="456"/>
      <c r="E17" s="456"/>
      <c r="F17" s="129" t="s">
        <v>354</v>
      </c>
      <c r="G17" s="65" t="str">
        <f>IF(F17="yes"," Report each income level in separate tiers in Section 1 and Section 2","")</f>
        <v/>
      </c>
      <c r="H17" s="130"/>
    </row>
    <row r="18" spans="1:10" x14ac:dyDescent="0.25">
      <c r="A18" s="62"/>
      <c r="B18" s="456"/>
      <c r="C18" s="456"/>
      <c r="D18" s="456"/>
      <c r="E18" s="456"/>
      <c r="F18" s="131"/>
      <c r="G18" s="65"/>
      <c r="H18" s="130"/>
    </row>
    <row r="19" spans="1:10" ht="6" customHeight="1" x14ac:dyDescent="0.25">
      <c r="A19" s="62"/>
      <c r="B19" s="63"/>
      <c r="C19" s="60"/>
      <c r="D19" s="60"/>
      <c r="E19" s="60"/>
      <c r="F19" s="60"/>
      <c r="G19" s="65"/>
      <c r="H19" s="130"/>
    </row>
    <row r="20" spans="1:10" x14ac:dyDescent="0.25">
      <c r="A20" s="62" t="s">
        <v>460</v>
      </c>
      <c r="B20" s="63" t="s">
        <v>365</v>
      </c>
      <c r="C20" s="60"/>
      <c r="D20" s="60"/>
      <c r="E20" s="60"/>
      <c r="F20" s="129" t="s">
        <v>353</v>
      </c>
      <c r="G20" s="65" t="str">
        <f>IF(F20="yes","  Complete Section 1 and Section 2","")</f>
        <v xml:space="preserve">  Complete Section 1 and Section 2</v>
      </c>
      <c r="H20" s="130"/>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65" t="s">
        <v>655</v>
      </c>
      <c r="C24" s="465"/>
      <c r="D24" s="465"/>
      <c r="E24" s="465"/>
      <c r="F24" s="465"/>
      <c r="G24" s="465"/>
      <c r="H24" s="130"/>
      <c r="J24" s="132"/>
    </row>
    <row r="25" spans="1:10" x14ac:dyDescent="0.25">
      <c r="A25" s="62"/>
      <c r="B25" s="466"/>
      <c r="C25" s="466"/>
      <c r="D25" s="466"/>
      <c r="E25" s="466"/>
      <c r="F25" s="466"/>
      <c r="G25" s="466"/>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33" t="s">
        <v>366</v>
      </c>
      <c r="B28" s="434"/>
      <c r="C28" s="434"/>
      <c r="D28" s="434"/>
      <c r="E28" s="434"/>
      <c r="F28" s="434"/>
      <c r="G28" s="434"/>
      <c r="H28" s="435"/>
    </row>
    <row r="29" spans="1:10" x14ac:dyDescent="0.25">
      <c r="A29" s="74" t="s">
        <v>112</v>
      </c>
      <c r="B29" s="459" t="s">
        <v>350</v>
      </c>
      <c r="C29" s="459"/>
      <c r="D29" s="459"/>
      <c r="E29" s="459"/>
      <c r="F29" s="459"/>
      <c r="G29" s="459"/>
      <c r="H29" s="460"/>
    </row>
    <row r="30" spans="1:10" x14ac:dyDescent="0.25">
      <c r="A30" s="74"/>
      <c r="B30" s="461"/>
      <c r="C30" s="461"/>
      <c r="D30" s="461"/>
      <c r="E30" s="461"/>
      <c r="F30" s="461"/>
      <c r="G30" s="461"/>
      <c r="H30" s="462"/>
    </row>
    <row r="31" spans="1:10" x14ac:dyDescent="0.25">
      <c r="A31" s="74"/>
      <c r="B31" s="77" t="s">
        <v>291</v>
      </c>
      <c r="C31" s="78"/>
      <c r="D31" s="78"/>
      <c r="E31" s="78"/>
      <c r="F31" s="78"/>
      <c r="G31" s="78"/>
      <c r="H31" s="79"/>
    </row>
    <row r="32" spans="1:10" x14ac:dyDescent="0.25">
      <c r="A32" s="74"/>
      <c r="C32" s="78"/>
      <c r="D32" s="78"/>
      <c r="E32" s="78"/>
      <c r="F32" s="78"/>
      <c r="G32" s="78"/>
      <c r="H32" s="79"/>
    </row>
    <row r="33" spans="1:10" ht="15" customHeight="1" x14ac:dyDescent="0.25">
      <c r="A33" s="74"/>
      <c r="B33" s="50" t="s">
        <v>395</v>
      </c>
      <c r="D33" s="467" t="s">
        <v>658</v>
      </c>
      <c r="E33" s="467"/>
      <c r="F33" s="467"/>
      <c r="G33" s="467"/>
      <c r="H33" s="468"/>
    </row>
    <row r="34" spans="1:10" ht="15" customHeight="1" x14ac:dyDescent="0.25">
      <c r="A34" s="74"/>
      <c r="B34" s="50"/>
      <c r="D34" s="467"/>
      <c r="E34" s="467"/>
      <c r="F34" s="467"/>
      <c r="G34" s="467"/>
      <c r="H34" s="468"/>
    </row>
    <row r="35" spans="1:10" x14ac:dyDescent="0.25">
      <c r="A35" s="74"/>
      <c r="B35" s="50"/>
      <c r="D35" s="467"/>
      <c r="E35" s="467"/>
      <c r="F35" s="467"/>
      <c r="G35" s="467"/>
      <c r="H35" s="468"/>
    </row>
    <row r="36" spans="1:10" x14ac:dyDescent="0.25">
      <c r="A36" s="74"/>
      <c r="C36" s="78"/>
      <c r="D36" s="78"/>
      <c r="E36" s="78"/>
      <c r="F36" s="78"/>
      <c r="G36" s="78"/>
      <c r="H36" s="79"/>
    </row>
    <row r="37" spans="1:10" ht="15" customHeight="1" x14ac:dyDescent="0.25">
      <c r="A37" s="106"/>
      <c r="B37" s="78"/>
      <c r="C37" s="78"/>
      <c r="D37" s="78"/>
      <c r="E37" s="463" t="s">
        <v>272</v>
      </c>
      <c r="F37" s="463"/>
      <c r="G37" s="463"/>
      <c r="H37" s="464"/>
    </row>
    <row r="38" spans="1:10" x14ac:dyDescent="0.25">
      <c r="A38" s="106"/>
      <c r="E38" s="80" t="s">
        <v>140</v>
      </c>
      <c r="F38" s="80" t="s">
        <v>140</v>
      </c>
      <c r="G38" s="80" t="s">
        <v>140</v>
      </c>
      <c r="H38" s="81" t="s">
        <v>140</v>
      </c>
    </row>
    <row r="39" spans="1:10" x14ac:dyDescent="0.25">
      <c r="A39" s="106"/>
      <c r="B39" s="80"/>
      <c r="C39" s="80"/>
      <c r="D39" s="80" t="s">
        <v>141</v>
      </c>
      <c r="E39" s="80" t="s">
        <v>143</v>
      </c>
      <c r="F39" s="80" t="s">
        <v>143</v>
      </c>
      <c r="G39" s="80" t="s">
        <v>143</v>
      </c>
      <c r="H39" s="81" t="s">
        <v>143</v>
      </c>
    </row>
    <row r="40" spans="1:10" x14ac:dyDescent="0.25">
      <c r="A40" s="106"/>
      <c r="B40" s="82" t="s">
        <v>172</v>
      </c>
      <c r="C40" s="83"/>
      <c r="D40" s="83" t="s">
        <v>140</v>
      </c>
      <c r="E40" s="83" t="s">
        <v>332</v>
      </c>
      <c r="F40" s="83" t="s">
        <v>130</v>
      </c>
      <c r="G40" s="83" t="s">
        <v>267</v>
      </c>
      <c r="H40" s="135" t="s">
        <v>268</v>
      </c>
      <c r="J40" s="136"/>
    </row>
    <row r="41" spans="1:10" x14ac:dyDescent="0.25">
      <c r="A41" s="137" t="s">
        <v>443</v>
      </c>
      <c r="B41" s="138"/>
      <c r="C41" s="80"/>
      <c r="D41" s="80"/>
      <c r="E41" s="80"/>
      <c r="F41" s="80"/>
      <c r="G41" s="80"/>
      <c r="H41" s="81"/>
      <c r="J41" s="139"/>
    </row>
    <row r="42" spans="1:10" x14ac:dyDescent="0.25">
      <c r="A42" s="106"/>
      <c r="B42" s="88" t="s">
        <v>269</v>
      </c>
      <c r="C42" s="80"/>
      <c r="D42" s="80"/>
      <c r="E42" s="80"/>
      <c r="F42" s="80"/>
      <c r="G42" s="80"/>
      <c r="H42" s="81"/>
      <c r="J42" s="139"/>
    </row>
    <row r="43" spans="1:10" ht="15" customHeight="1" x14ac:dyDescent="0.25">
      <c r="A43" s="106"/>
      <c r="B43" s="446" t="s">
        <v>659</v>
      </c>
      <c r="C43" s="446"/>
      <c r="D43" s="262">
        <v>119264755.42614646</v>
      </c>
      <c r="E43" s="263">
        <v>119264755.42614646</v>
      </c>
      <c r="F43" s="263">
        <v>119264755.42614646</v>
      </c>
      <c r="G43" s="264"/>
      <c r="H43" s="265">
        <v>119264755.42614646</v>
      </c>
      <c r="J43" s="139"/>
    </row>
    <row r="44" spans="1:10" ht="15" customHeight="1" x14ac:dyDescent="0.25">
      <c r="A44" s="106"/>
      <c r="B44" s="457" t="s">
        <v>660</v>
      </c>
      <c r="C44" s="458"/>
      <c r="D44" s="262">
        <v>25812.243698710645</v>
      </c>
      <c r="E44" s="263">
        <v>25812.243698710645</v>
      </c>
      <c r="F44" s="263">
        <v>25812.243698710645</v>
      </c>
      <c r="G44" s="264"/>
      <c r="H44" s="265">
        <v>25812.243698710645</v>
      </c>
      <c r="J44" s="139"/>
    </row>
    <row r="45" spans="1:10" ht="15" customHeight="1" x14ac:dyDescent="0.25">
      <c r="A45" s="106"/>
      <c r="B45" s="457" t="s">
        <v>661</v>
      </c>
      <c r="C45" s="458"/>
      <c r="D45" s="262">
        <v>5138770.7433082573</v>
      </c>
      <c r="E45" s="263">
        <v>5138770.7433082573</v>
      </c>
      <c r="F45" s="263">
        <v>5138770.7433082573</v>
      </c>
      <c r="G45" s="264"/>
      <c r="H45" s="265">
        <v>5138770.7433082573</v>
      </c>
      <c r="J45" s="139"/>
    </row>
    <row r="46" spans="1:10" ht="15" customHeight="1" x14ac:dyDescent="0.25">
      <c r="A46" s="106"/>
      <c r="B46" s="457"/>
      <c r="C46" s="458"/>
      <c r="D46" s="262"/>
      <c r="E46" s="263"/>
      <c r="F46" s="263"/>
      <c r="G46" s="264"/>
      <c r="H46" s="265"/>
      <c r="J46" s="139"/>
    </row>
    <row r="47" spans="1:10" ht="15" customHeight="1" x14ac:dyDescent="0.25">
      <c r="A47" s="106"/>
      <c r="B47" s="457"/>
      <c r="C47" s="458"/>
      <c r="D47" s="262"/>
      <c r="E47" s="263"/>
      <c r="F47" s="263"/>
      <c r="G47" s="264"/>
      <c r="H47" s="265"/>
      <c r="J47" s="139"/>
    </row>
    <row r="48" spans="1:10" ht="15" customHeight="1" x14ac:dyDescent="0.25">
      <c r="A48" s="106"/>
      <c r="B48" s="449" t="s">
        <v>135</v>
      </c>
      <c r="C48" s="451"/>
      <c r="D48" s="262"/>
      <c r="E48" s="263"/>
      <c r="F48" s="263"/>
      <c r="G48" s="264"/>
      <c r="H48" s="265"/>
      <c r="J48" s="139"/>
    </row>
    <row r="49" spans="1:8" x14ac:dyDescent="0.25">
      <c r="A49" s="106"/>
      <c r="B49" s="446"/>
      <c r="C49" s="446"/>
      <c r="D49" s="263"/>
      <c r="E49" s="263"/>
      <c r="F49" s="263"/>
      <c r="G49" s="266"/>
      <c r="H49" s="267"/>
    </row>
    <row r="50" spans="1:8" x14ac:dyDescent="0.25">
      <c r="A50" s="106"/>
      <c r="B50" s="88" t="s">
        <v>270</v>
      </c>
      <c r="C50" s="113"/>
      <c r="D50" s="140"/>
      <c r="E50" s="140"/>
      <c r="F50" s="140"/>
      <c r="G50" s="141"/>
      <c r="H50" s="142"/>
    </row>
    <row r="51" spans="1:8" x14ac:dyDescent="0.25">
      <c r="A51" s="106"/>
      <c r="B51" s="446" t="s">
        <v>659</v>
      </c>
      <c r="C51" s="446"/>
      <c r="D51" s="263">
        <v>1637146.8011297395</v>
      </c>
      <c r="E51" s="263">
        <v>1637146.8011297395</v>
      </c>
      <c r="F51" s="263">
        <v>1637146.8011297395</v>
      </c>
      <c r="G51" s="266"/>
      <c r="H51" s="267">
        <v>1637146.8011297395</v>
      </c>
    </row>
    <row r="52" spans="1:8" x14ac:dyDescent="0.25">
      <c r="A52" s="106"/>
      <c r="B52" s="457" t="s">
        <v>661</v>
      </c>
      <c r="C52" s="458"/>
      <c r="D52" s="263">
        <v>139277.972752259</v>
      </c>
      <c r="E52" s="263">
        <v>139277.972752259</v>
      </c>
      <c r="F52" s="263">
        <v>139277.972752259</v>
      </c>
      <c r="G52" s="266"/>
      <c r="H52" s="267">
        <v>139277.972752259</v>
      </c>
    </row>
    <row r="53" spans="1:8" x14ac:dyDescent="0.25">
      <c r="A53" s="106"/>
      <c r="B53" s="457"/>
      <c r="C53" s="458"/>
      <c r="D53" s="263"/>
      <c r="E53" s="263"/>
      <c r="F53" s="263"/>
      <c r="G53" s="266"/>
      <c r="H53" s="267"/>
    </row>
    <row r="54" spans="1:8" x14ac:dyDescent="0.25">
      <c r="A54" s="106"/>
      <c r="B54" s="457"/>
      <c r="C54" s="458"/>
      <c r="D54" s="263"/>
      <c r="E54" s="263"/>
      <c r="F54" s="263"/>
      <c r="G54" s="266"/>
      <c r="H54" s="267"/>
    </row>
    <row r="55" spans="1:8" x14ac:dyDescent="0.25">
      <c r="A55" s="106"/>
      <c r="B55" s="457"/>
      <c r="C55" s="458"/>
      <c r="D55" s="263"/>
      <c r="E55" s="263"/>
      <c r="F55" s="263"/>
      <c r="G55" s="266"/>
      <c r="H55" s="267"/>
    </row>
    <row r="56" spans="1:8" x14ac:dyDescent="0.25">
      <c r="A56" s="106"/>
      <c r="B56" s="449" t="s">
        <v>135</v>
      </c>
      <c r="C56" s="451"/>
      <c r="D56" s="263"/>
      <c r="E56" s="263"/>
      <c r="F56" s="263"/>
      <c r="G56" s="266"/>
      <c r="H56" s="267"/>
    </row>
    <row r="57" spans="1:8" x14ac:dyDescent="0.25">
      <c r="A57" s="106"/>
      <c r="B57" s="446"/>
      <c r="C57" s="446"/>
      <c r="D57" s="263"/>
      <c r="E57" s="263"/>
      <c r="F57" s="263"/>
      <c r="G57" s="266"/>
      <c r="H57" s="267"/>
    </row>
    <row r="58" spans="1:8" x14ac:dyDescent="0.25">
      <c r="A58" s="106"/>
      <c r="B58" s="143"/>
      <c r="C58" s="120"/>
      <c r="D58" s="144">
        <f>SUM(D43:D57)</f>
        <v>126205763.18703544</v>
      </c>
      <c r="E58" s="145">
        <f>SUM(E43:E57)</f>
        <v>126205763.18703544</v>
      </c>
      <c r="F58" s="145">
        <f>SUM(F43:F57)</f>
        <v>126205763.18703544</v>
      </c>
      <c r="G58" s="144">
        <f>SUM(G43:G57)</f>
        <v>0</v>
      </c>
      <c r="H58" s="146">
        <f>SUM(H43:H57)</f>
        <v>126205763.18703544</v>
      </c>
    </row>
    <row r="59" spans="1:8" x14ac:dyDescent="0.25">
      <c r="A59" s="74" t="s">
        <v>113</v>
      </c>
      <c r="B59" s="50" t="s">
        <v>279</v>
      </c>
      <c r="C59" s="120"/>
      <c r="D59" s="147"/>
      <c r="E59" s="147"/>
      <c r="F59" s="147"/>
      <c r="G59" s="148"/>
      <c r="H59" s="149"/>
    </row>
    <row r="60" spans="1:8" x14ac:dyDescent="0.25">
      <c r="A60" s="106"/>
      <c r="C60" s="44" t="s">
        <v>265</v>
      </c>
      <c r="D60" s="144">
        <f>D58</f>
        <v>126205763.18703544</v>
      </c>
      <c r="E60" s="145">
        <f t="shared" ref="E60:H60" si="0">E58</f>
        <v>126205763.18703544</v>
      </c>
      <c r="F60" s="145">
        <f t="shared" si="0"/>
        <v>126205763.18703544</v>
      </c>
      <c r="G60" s="144">
        <f t="shared" si="0"/>
        <v>0</v>
      </c>
      <c r="H60" s="150">
        <f t="shared" si="0"/>
        <v>126205763.18703544</v>
      </c>
    </row>
    <row r="61" spans="1:8" x14ac:dyDescent="0.25">
      <c r="A61" s="106"/>
      <c r="C61" s="44" t="s">
        <v>266</v>
      </c>
      <c r="E61" s="296">
        <f>E60/D60</f>
        <v>1</v>
      </c>
      <c r="F61" s="296">
        <f>F60/D60</f>
        <v>1</v>
      </c>
      <c r="G61" s="296">
        <f>G60/D60</f>
        <v>0</v>
      </c>
      <c r="H61" s="297">
        <f>H60/D60</f>
        <v>1</v>
      </c>
    </row>
    <row r="62" spans="1:8" x14ac:dyDescent="0.25">
      <c r="A62" s="106"/>
      <c r="C62" s="44" t="s">
        <v>280</v>
      </c>
      <c r="E62" s="92" t="str">
        <f>IF(E61&gt;=(2/3),"Yes","No")</f>
        <v>Yes</v>
      </c>
      <c r="F62" s="92" t="str">
        <f>IF(F61&gt;=(2/3),"Yes","No")</f>
        <v>Yes</v>
      </c>
      <c r="G62" s="92" t="str">
        <f>IF(G61&gt;=(2/3),"Yes","No")</f>
        <v>No</v>
      </c>
      <c r="H62" s="151" t="str">
        <f>IF(H61&gt;=(2/3),"Yes","No")</f>
        <v>Yes</v>
      </c>
    </row>
    <row r="63" spans="1:8" x14ac:dyDescent="0.25">
      <c r="A63" s="106"/>
      <c r="B63" s="84"/>
      <c r="C63" s="84"/>
      <c r="D63" s="84"/>
      <c r="E63" s="152" t="str">
        <f>IF(E62="No", "Note A", "Note B")</f>
        <v>Note B</v>
      </c>
      <c r="F63" s="152" t="str">
        <f>IF(F62="No", "Note A", "Note B")</f>
        <v>Note B</v>
      </c>
      <c r="G63" s="152" t="str">
        <f>IF(G62="No", "Note A", "Note B")</f>
        <v>Note A</v>
      </c>
      <c r="H63" s="153" t="str">
        <f>IF(H62="No", "Note A", "Note B")</f>
        <v>Note B</v>
      </c>
    </row>
    <row r="64" spans="1:8" x14ac:dyDescent="0.25">
      <c r="A64" s="137" t="s">
        <v>444</v>
      </c>
      <c r="D64" s="154"/>
      <c r="E64" s="154"/>
      <c r="F64" s="154"/>
      <c r="G64" s="154"/>
      <c r="H64" s="76"/>
    </row>
    <row r="65" spans="1:10" x14ac:dyDescent="0.25">
      <c r="A65" s="106"/>
      <c r="B65" s="88" t="s">
        <v>269</v>
      </c>
      <c r="C65" s="80"/>
      <c r="D65" s="80"/>
      <c r="E65" s="80"/>
      <c r="F65" s="80"/>
      <c r="G65" s="80"/>
      <c r="H65" s="81"/>
      <c r="J65" s="139"/>
    </row>
    <row r="66" spans="1:10" x14ac:dyDescent="0.25">
      <c r="A66" s="106"/>
      <c r="B66" s="446"/>
      <c r="C66" s="446"/>
      <c r="D66" s="262"/>
      <c r="E66" s="263"/>
      <c r="F66" s="263"/>
      <c r="G66" s="264"/>
      <c r="H66" s="265"/>
      <c r="J66" s="139"/>
    </row>
    <row r="67" spans="1:10" x14ac:dyDescent="0.25">
      <c r="A67" s="106"/>
      <c r="B67" s="454"/>
      <c r="C67" s="455"/>
      <c r="D67" s="262"/>
      <c r="E67" s="263"/>
      <c r="F67" s="263"/>
      <c r="G67" s="264"/>
      <c r="H67" s="265"/>
      <c r="J67" s="139"/>
    </row>
    <row r="68" spans="1:10" x14ac:dyDescent="0.25">
      <c r="A68" s="106"/>
      <c r="B68" s="454"/>
      <c r="C68" s="455"/>
      <c r="D68" s="262"/>
      <c r="E68" s="263"/>
      <c r="F68" s="263"/>
      <c r="G68" s="264"/>
      <c r="H68" s="265"/>
      <c r="J68" s="139"/>
    </row>
    <row r="69" spans="1:10" x14ac:dyDescent="0.25">
      <c r="A69" s="106"/>
      <c r="B69" s="454"/>
      <c r="C69" s="455"/>
      <c r="D69" s="262"/>
      <c r="E69" s="263"/>
      <c r="F69" s="263"/>
      <c r="G69" s="264"/>
      <c r="H69" s="265"/>
      <c r="J69" s="139"/>
    </row>
    <row r="70" spans="1:10" x14ac:dyDescent="0.25">
      <c r="A70" s="106"/>
      <c r="B70" s="449" t="s">
        <v>135</v>
      </c>
      <c r="C70" s="451"/>
      <c r="D70" s="262"/>
      <c r="E70" s="263"/>
      <c r="F70" s="263"/>
      <c r="G70" s="264"/>
      <c r="H70" s="265"/>
      <c r="J70" s="139"/>
    </row>
    <row r="71" spans="1:10" x14ac:dyDescent="0.25">
      <c r="A71" s="106"/>
      <c r="B71" s="446"/>
      <c r="C71" s="446"/>
      <c r="D71" s="263"/>
      <c r="E71" s="263"/>
      <c r="F71" s="263"/>
      <c r="G71" s="266"/>
      <c r="H71" s="267"/>
    </row>
    <row r="72" spans="1:10" x14ac:dyDescent="0.25">
      <c r="A72" s="106"/>
      <c r="B72" s="88" t="s">
        <v>270</v>
      </c>
      <c r="C72" s="113"/>
      <c r="D72" s="140"/>
      <c r="E72" s="140"/>
      <c r="F72" s="140"/>
      <c r="G72" s="141"/>
      <c r="H72" s="142"/>
    </row>
    <row r="73" spans="1:10" x14ac:dyDescent="0.25">
      <c r="A73" s="106"/>
      <c r="B73" s="446"/>
      <c r="C73" s="446"/>
      <c r="D73" s="263"/>
      <c r="E73" s="263"/>
      <c r="F73" s="263"/>
      <c r="G73" s="266"/>
      <c r="H73" s="267"/>
    </row>
    <row r="74" spans="1:10" x14ac:dyDescent="0.25">
      <c r="A74" s="106"/>
      <c r="B74" s="454"/>
      <c r="C74" s="455"/>
      <c r="D74" s="263"/>
      <c r="E74" s="263"/>
      <c r="F74" s="263"/>
      <c r="G74" s="266"/>
      <c r="H74" s="267"/>
    </row>
    <row r="75" spans="1:10" x14ac:dyDescent="0.25">
      <c r="A75" s="106"/>
      <c r="B75" s="454"/>
      <c r="C75" s="455"/>
      <c r="D75" s="263"/>
      <c r="E75" s="263"/>
      <c r="F75" s="263"/>
      <c r="G75" s="266"/>
      <c r="H75" s="267"/>
    </row>
    <row r="76" spans="1:10" x14ac:dyDescent="0.25">
      <c r="A76" s="106"/>
      <c r="B76" s="454"/>
      <c r="C76" s="455"/>
      <c r="D76" s="263"/>
      <c r="E76" s="263"/>
      <c r="F76" s="263"/>
      <c r="G76" s="266"/>
      <c r="H76" s="267"/>
    </row>
    <row r="77" spans="1:10" x14ac:dyDescent="0.25">
      <c r="A77" s="106"/>
      <c r="B77" s="449" t="s">
        <v>135</v>
      </c>
      <c r="C77" s="451"/>
      <c r="D77" s="263"/>
      <c r="E77" s="263"/>
      <c r="F77" s="263"/>
      <c r="G77" s="266"/>
      <c r="H77" s="267"/>
    </row>
    <row r="78" spans="1:10" x14ac:dyDescent="0.25">
      <c r="A78" s="106"/>
      <c r="B78" s="446"/>
      <c r="C78" s="446"/>
      <c r="D78" s="263"/>
      <c r="E78" s="263"/>
      <c r="F78" s="263"/>
      <c r="G78" s="266"/>
      <c r="H78" s="267"/>
    </row>
    <row r="79" spans="1:10" x14ac:dyDescent="0.25">
      <c r="A79" s="106"/>
      <c r="B79" s="143"/>
      <c r="C79" s="120"/>
      <c r="D79" s="144">
        <f>SUM(D66:D78)</f>
        <v>0</v>
      </c>
      <c r="E79" s="145">
        <f>SUM(E66:E78)</f>
        <v>0</v>
      </c>
      <c r="F79" s="145">
        <f>SUM(F66:F78)</f>
        <v>0</v>
      </c>
      <c r="G79" s="144">
        <f>SUM(G66:G78)</f>
        <v>0</v>
      </c>
      <c r="H79" s="146">
        <f>SUM(H66:H78)</f>
        <v>0</v>
      </c>
    </row>
    <row r="80" spans="1:10" x14ac:dyDescent="0.25">
      <c r="A80" s="74" t="s">
        <v>113</v>
      </c>
      <c r="B80" s="50" t="s">
        <v>279</v>
      </c>
      <c r="C80" s="120"/>
      <c r="D80" s="147"/>
      <c r="E80" s="147"/>
      <c r="F80" s="147"/>
      <c r="G80" s="148"/>
      <c r="H80" s="149"/>
    </row>
    <row r="81" spans="1:10" x14ac:dyDescent="0.25">
      <c r="A81" s="106"/>
      <c r="C81" s="44" t="s">
        <v>265</v>
      </c>
      <c r="D81" s="144">
        <f>D79</f>
        <v>0</v>
      </c>
      <c r="E81" s="145">
        <f t="shared" ref="E81:H81" si="1">E79</f>
        <v>0</v>
      </c>
      <c r="F81" s="145">
        <f t="shared" si="1"/>
        <v>0</v>
      </c>
      <c r="G81" s="144">
        <f t="shared" si="1"/>
        <v>0</v>
      </c>
      <c r="H81" s="150">
        <f t="shared" si="1"/>
        <v>0</v>
      </c>
    </row>
    <row r="82" spans="1:10" x14ac:dyDescent="0.25">
      <c r="A82" s="106"/>
      <c r="C82" s="44" t="s">
        <v>266</v>
      </c>
      <c r="E82" s="296" t="e">
        <f>E81/D81</f>
        <v>#DIV/0!</v>
      </c>
      <c r="F82" s="296" t="e">
        <f>F81/D81</f>
        <v>#DIV/0!</v>
      </c>
      <c r="G82" s="296" t="e">
        <f>G81/D81</f>
        <v>#DIV/0!</v>
      </c>
      <c r="H82" s="297" t="e">
        <f>H81/D81</f>
        <v>#DIV/0!</v>
      </c>
    </row>
    <row r="83" spans="1:10" x14ac:dyDescent="0.25">
      <c r="A83" s="106"/>
      <c r="C83" s="44" t="s">
        <v>280</v>
      </c>
      <c r="E83" s="92" t="e">
        <f>IF(E82&gt;=(2/3),"Yes","No")</f>
        <v>#DIV/0!</v>
      </c>
      <c r="F83" s="92" t="e">
        <f>IF(F82&gt;=(2/3),"Yes","No")</f>
        <v>#DIV/0!</v>
      </c>
      <c r="G83" s="92" t="e">
        <f>IF(G82&gt;=(2/3),"Yes","No")</f>
        <v>#DIV/0!</v>
      </c>
      <c r="H83" s="151" t="e">
        <f>IF(H82&gt;=(2/3),"Yes","No")</f>
        <v>#DIV/0!</v>
      </c>
    </row>
    <row r="84" spans="1:10" x14ac:dyDescent="0.25">
      <c r="A84" s="106"/>
      <c r="B84" s="84"/>
      <c r="C84" s="84"/>
      <c r="D84" s="84"/>
      <c r="E84" s="152" t="e">
        <f>IF(E83="No", "Note A", "Note B")</f>
        <v>#DIV/0!</v>
      </c>
      <c r="F84" s="152" t="e">
        <f>IF(F83="No", "Note A", "Note B")</f>
        <v>#DIV/0!</v>
      </c>
      <c r="G84" s="152" t="e">
        <f>IF(G83="No", "Note A", "Note B")</f>
        <v>#DIV/0!</v>
      </c>
      <c r="H84" s="153" t="e">
        <f>IF(H83="No", "Note A", "Note B")</f>
        <v>#DIV/0!</v>
      </c>
    </row>
    <row r="85" spans="1:10" x14ac:dyDescent="0.25">
      <c r="A85" s="137" t="s">
        <v>445</v>
      </c>
      <c r="D85" s="154"/>
      <c r="E85" s="154"/>
      <c r="F85" s="154"/>
      <c r="G85" s="154"/>
      <c r="H85" s="76"/>
    </row>
    <row r="86" spans="1:10" x14ac:dyDescent="0.25">
      <c r="A86" s="106"/>
      <c r="B86" s="88" t="s">
        <v>269</v>
      </c>
      <c r="C86" s="80"/>
      <c r="D86" s="80"/>
      <c r="E86" s="80"/>
      <c r="F86" s="80"/>
      <c r="G86" s="80"/>
      <c r="H86" s="81"/>
    </row>
    <row r="87" spans="1:10" x14ac:dyDescent="0.25">
      <c r="A87" s="106"/>
      <c r="B87" s="446"/>
      <c r="C87" s="446"/>
      <c r="D87" s="262"/>
      <c r="E87" s="263"/>
      <c r="F87" s="263"/>
      <c r="G87" s="264"/>
      <c r="H87" s="265"/>
      <c r="J87" s="139"/>
    </row>
    <row r="88" spans="1:10" x14ac:dyDescent="0.25">
      <c r="A88" s="106"/>
      <c r="B88" s="454"/>
      <c r="C88" s="455"/>
      <c r="D88" s="262"/>
      <c r="E88" s="263"/>
      <c r="F88" s="263"/>
      <c r="G88" s="264"/>
      <c r="H88" s="265"/>
      <c r="J88" s="139"/>
    </row>
    <row r="89" spans="1:10" x14ac:dyDescent="0.25">
      <c r="A89" s="106"/>
      <c r="B89" s="454"/>
      <c r="C89" s="455"/>
      <c r="D89" s="262"/>
      <c r="E89" s="263"/>
      <c r="F89" s="263"/>
      <c r="G89" s="264"/>
      <c r="H89" s="265"/>
      <c r="J89" s="139"/>
    </row>
    <row r="90" spans="1:10" x14ac:dyDescent="0.25">
      <c r="A90" s="106"/>
      <c r="B90" s="454"/>
      <c r="C90" s="455"/>
      <c r="D90" s="262"/>
      <c r="E90" s="263"/>
      <c r="F90" s="263"/>
      <c r="G90" s="264"/>
      <c r="H90" s="265"/>
      <c r="J90" s="139"/>
    </row>
    <row r="91" spans="1:10" x14ac:dyDescent="0.25">
      <c r="A91" s="106"/>
      <c r="B91" s="449" t="s">
        <v>135</v>
      </c>
      <c r="C91" s="451"/>
      <c r="D91" s="262"/>
      <c r="E91" s="263"/>
      <c r="F91" s="263"/>
      <c r="G91" s="264"/>
      <c r="H91" s="265"/>
      <c r="J91" s="139"/>
    </row>
    <row r="92" spans="1:10" x14ac:dyDescent="0.25">
      <c r="A92" s="106"/>
      <c r="B92" s="446"/>
      <c r="C92" s="446"/>
      <c r="D92" s="263"/>
      <c r="E92" s="263"/>
      <c r="F92" s="263"/>
      <c r="G92" s="266"/>
      <c r="H92" s="267"/>
    </row>
    <row r="93" spans="1:10" x14ac:dyDescent="0.25">
      <c r="A93" s="106"/>
      <c r="B93" s="88" t="s">
        <v>270</v>
      </c>
      <c r="C93" s="113"/>
      <c r="D93" s="140"/>
      <c r="E93" s="140"/>
      <c r="F93" s="140"/>
      <c r="G93" s="141"/>
      <c r="H93" s="142"/>
    </row>
    <row r="94" spans="1:10" x14ac:dyDescent="0.25">
      <c r="A94" s="106"/>
      <c r="B94" s="446"/>
      <c r="C94" s="446"/>
      <c r="D94" s="263"/>
      <c r="E94" s="263"/>
      <c r="F94" s="263"/>
      <c r="G94" s="266"/>
      <c r="H94" s="267"/>
    </row>
    <row r="95" spans="1:10" x14ac:dyDescent="0.25">
      <c r="A95" s="106"/>
      <c r="B95" s="454"/>
      <c r="C95" s="455"/>
      <c r="D95" s="263"/>
      <c r="E95" s="263"/>
      <c r="F95" s="263"/>
      <c r="G95" s="266"/>
      <c r="H95" s="267"/>
    </row>
    <row r="96" spans="1:10" x14ac:dyDescent="0.25">
      <c r="A96" s="106"/>
      <c r="B96" s="454"/>
      <c r="C96" s="455"/>
      <c r="D96" s="263"/>
      <c r="E96" s="263"/>
      <c r="F96" s="263"/>
      <c r="G96" s="266"/>
      <c r="H96" s="267"/>
    </row>
    <row r="97" spans="1:10" x14ac:dyDescent="0.25">
      <c r="A97" s="106"/>
      <c r="B97" s="454"/>
      <c r="C97" s="455"/>
      <c r="D97" s="263"/>
      <c r="E97" s="263"/>
      <c r="F97" s="263"/>
      <c r="G97" s="266"/>
      <c r="H97" s="267"/>
    </row>
    <row r="98" spans="1:10" x14ac:dyDescent="0.25">
      <c r="A98" s="106"/>
      <c r="B98" s="449" t="s">
        <v>135</v>
      </c>
      <c r="C98" s="451"/>
      <c r="D98" s="263"/>
      <c r="E98" s="263"/>
      <c r="F98" s="263"/>
      <c r="G98" s="266"/>
      <c r="H98" s="267"/>
    </row>
    <row r="99" spans="1:10" x14ac:dyDescent="0.25">
      <c r="A99" s="106"/>
      <c r="B99" s="446"/>
      <c r="C99" s="446"/>
      <c r="D99" s="263"/>
      <c r="E99" s="263"/>
      <c r="F99" s="263"/>
      <c r="G99" s="266"/>
      <c r="H99" s="267"/>
    </row>
    <row r="100" spans="1:10" x14ac:dyDescent="0.25">
      <c r="A100" s="106"/>
      <c r="B100" s="143"/>
      <c r="C100" s="120"/>
      <c r="D100" s="144">
        <f>SUM(D87:D99)</f>
        <v>0</v>
      </c>
      <c r="E100" s="145">
        <f>SUM(E87:E99)</f>
        <v>0</v>
      </c>
      <c r="F100" s="145">
        <f>SUM(F87:F99)</f>
        <v>0</v>
      </c>
      <c r="G100" s="144">
        <f>SUM(G87:G99)</f>
        <v>0</v>
      </c>
      <c r="H100" s="146">
        <f>SUM(H87:H99)</f>
        <v>0</v>
      </c>
    </row>
    <row r="101" spans="1:10" x14ac:dyDescent="0.25">
      <c r="A101" s="74" t="s">
        <v>113</v>
      </c>
      <c r="B101" s="50" t="s">
        <v>279</v>
      </c>
      <c r="C101" s="120"/>
      <c r="D101" s="147"/>
      <c r="E101" s="147"/>
      <c r="F101" s="147"/>
      <c r="G101" s="148"/>
      <c r="H101" s="149"/>
    </row>
    <row r="102" spans="1:10" x14ac:dyDescent="0.25">
      <c r="A102" s="106"/>
      <c r="C102" s="44" t="s">
        <v>265</v>
      </c>
      <c r="D102" s="144">
        <f>D100</f>
        <v>0</v>
      </c>
      <c r="E102" s="145">
        <f t="shared" ref="E102:H102" si="2">E100</f>
        <v>0</v>
      </c>
      <c r="F102" s="145">
        <f t="shared" si="2"/>
        <v>0</v>
      </c>
      <c r="G102" s="144">
        <f t="shared" si="2"/>
        <v>0</v>
      </c>
      <c r="H102" s="150">
        <f t="shared" si="2"/>
        <v>0</v>
      </c>
    </row>
    <row r="103" spans="1:10" x14ac:dyDescent="0.25">
      <c r="A103" s="106"/>
      <c r="C103" s="44" t="s">
        <v>266</v>
      </c>
      <c r="E103" s="296" t="e">
        <f>E102/D102</f>
        <v>#DIV/0!</v>
      </c>
      <c r="F103" s="296" t="e">
        <f>F102/D102</f>
        <v>#DIV/0!</v>
      </c>
      <c r="G103" s="296" t="e">
        <f>G102/D102</f>
        <v>#DIV/0!</v>
      </c>
      <c r="H103" s="297" t="e">
        <f>H102/D102</f>
        <v>#DIV/0!</v>
      </c>
    </row>
    <row r="104" spans="1:10" x14ac:dyDescent="0.25">
      <c r="A104" s="106"/>
      <c r="C104" s="44" t="s">
        <v>280</v>
      </c>
      <c r="E104" s="92" t="e">
        <f>IF(E103&gt;=(2/3),"Yes","No")</f>
        <v>#DIV/0!</v>
      </c>
      <c r="F104" s="92" t="e">
        <f>IF(F103&gt;=(2/3),"Yes","No")</f>
        <v>#DIV/0!</v>
      </c>
      <c r="G104" s="92" t="e">
        <f>IF(G103&gt;=(2/3),"Yes","No")</f>
        <v>#DIV/0!</v>
      </c>
      <c r="H104" s="151" t="e">
        <f>IF(H103&gt;=(2/3),"Yes","No")</f>
        <v>#DIV/0!</v>
      </c>
    </row>
    <row r="105" spans="1:10" x14ac:dyDescent="0.25">
      <c r="A105" s="106"/>
      <c r="B105" s="84"/>
      <c r="C105" s="84"/>
      <c r="D105" s="84"/>
      <c r="E105" s="152" t="e">
        <f>IF(E104="No", "Note A", "Note B")</f>
        <v>#DIV/0!</v>
      </c>
      <c r="F105" s="152" t="e">
        <f>IF(F104="No", "Note A", "Note B")</f>
        <v>#DIV/0!</v>
      </c>
      <c r="G105" s="152" t="e">
        <f>IF(G104="No", "Note A", "Note B")</f>
        <v>#DIV/0!</v>
      </c>
      <c r="H105" s="153" t="e">
        <f>IF(H104="No", "Note A", "Note B")</f>
        <v>#DIV/0!</v>
      </c>
    </row>
    <row r="106" spans="1:10" x14ac:dyDescent="0.25">
      <c r="A106" s="137" t="s">
        <v>446</v>
      </c>
      <c r="D106" s="154"/>
      <c r="E106" s="154"/>
      <c r="F106" s="154"/>
      <c r="G106" s="154"/>
      <c r="H106" s="76"/>
    </row>
    <row r="107" spans="1:10" x14ac:dyDescent="0.25">
      <c r="A107" s="106"/>
      <c r="B107" s="88" t="s">
        <v>269</v>
      </c>
      <c r="C107" s="80"/>
      <c r="D107" s="80"/>
      <c r="E107" s="80"/>
      <c r="F107" s="80"/>
      <c r="G107" s="80"/>
      <c r="H107" s="81"/>
    </row>
    <row r="108" spans="1:10" x14ac:dyDescent="0.25">
      <c r="A108" s="106"/>
      <c r="B108" s="446"/>
      <c r="C108" s="446"/>
      <c r="D108" s="262"/>
      <c r="E108" s="263"/>
      <c r="F108" s="263"/>
      <c r="G108" s="264"/>
      <c r="H108" s="265"/>
      <c r="J108" s="139"/>
    </row>
    <row r="109" spans="1:10" x14ac:dyDescent="0.25">
      <c r="A109" s="106"/>
      <c r="B109" s="454"/>
      <c r="C109" s="455"/>
      <c r="D109" s="262"/>
      <c r="E109" s="263"/>
      <c r="F109" s="263"/>
      <c r="G109" s="264"/>
      <c r="H109" s="265"/>
      <c r="J109" s="139"/>
    </row>
    <row r="110" spans="1:10" x14ac:dyDescent="0.25">
      <c r="A110" s="106"/>
      <c r="B110" s="454"/>
      <c r="C110" s="455"/>
      <c r="D110" s="262"/>
      <c r="E110" s="263"/>
      <c r="F110" s="263"/>
      <c r="G110" s="264"/>
      <c r="H110" s="265"/>
      <c r="J110" s="139"/>
    </row>
    <row r="111" spans="1:10" x14ac:dyDescent="0.25">
      <c r="A111" s="106"/>
      <c r="B111" s="454"/>
      <c r="C111" s="455"/>
      <c r="D111" s="262"/>
      <c r="E111" s="263"/>
      <c r="F111" s="263"/>
      <c r="G111" s="264"/>
      <c r="H111" s="265"/>
      <c r="J111" s="139"/>
    </row>
    <row r="112" spans="1:10" x14ac:dyDescent="0.25">
      <c r="A112" s="106"/>
      <c r="B112" s="449" t="s">
        <v>135</v>
      </c>
      <c r="C112" s="451"/>
      <c r="D112" s="262"/>
      <c r="E112" s="263"/>
      <c r="F112" s="263"/>
      <c r="G112" s="264"/>
      <c r="H112" s="265"/>
      <c r="J112" s="139"/>
    </row>
    <row r="113" spans="1:8" x14ac:dyDescent="0.25">
      <c r="A113" s="106"/>
      <c r="B113" s="446"/>
      <c r="C113" s="446"/>
      <c r="D113" s="263"/>
      <c r="E113" s="263"/>
      <c r="F113" s="263"/>
      <c r="G113" s="266"/>
      <c r="H113" s="267"/>
    </row>
    <row r="114" spans="1:8" x14ac:dyDescent="0.25">
      <c r="A114" s="106"/>
      <c r="B114" s="88" t="s">
        <v>270</v>
      </c>
      <c r="C114" s="113"/>
      <c r="D114" s="140"/>
      <c r="E114" s="140"/>
      <c r="F114" s="140"/>
      <c r="G114" s="141"/>
      <c r="H114" s="142"/>
    </row>
    <row r="115" spans="1:8" x14ac:dyDescent="0.25">
      <c r="A115" s="106"/>
      <c r="B115" s="446"/>
      <c r="C115" s="446"/>
      <c r="D115" s="263"/>
      <c r="E115" s="263"/>
      <c r="F115" s="263"/>
      <c r="G115" s="266"/>
      <c r="H115" s="267"/>
    </row>
    <row r="116" spans="1:8" x14ac:dyDescent="0.25">
      <c r="A116" s="106"/>
      <c r="B116" s="454"/>
      <c r="C116" s="455"/>
      <c r="D116" s="263"/>
      <c r="E116" s="263"/>
      <c r="F116" s="263"/>
      <c r="G116" s="266"/>
      <c r="H116" s="267"/>
    </row>
    <row r="117" spans="1:8" x14ac:dyDescent="0.25">
      <c r="A117" s="106"/>
      <c r="B117" s="454"/>
      <c r="C117" s="455"/>
      <c r="D117" s="263"/>
      <c r="E117" s="263"/>
      <c r="F117" s="263"/>
      <c r="G117" s="266"/>
      <c r="H117" s="267"/>
    </row>
    <row r="118" spans="1:8" x14ac:dyDescent="0.25">
      <c r="A118" s="106"/>
      <c r="B118" s="454"/>
      <c r="C118" s="455"/>
      <c r="D118" s="263"/>
      <c r="E118" s="263"/>
      <c r="F118" s="263"/>
      <c r="G118" s="266"/>
      <c r="H118" s="267"/>
    </row>
    <row r="119" spans="1:8" x14ac:dyDescent="0.25">
      <c r="A119" s="106"/>
      <c r="B119" s="449" t="s">
        <v>135</v>
      </c>
      <c r="C119" s="451"/>
      <c r="D119" s="263"/>
      <c r="E119" s="263"/>
      <c r="F119" s="263"/>
      <c r="G119" s="266"/>
      <c r="H119" s="267"/>
    </row>
    <row r="120" spans="1:8" x14ac:dyDescent="0.25">
      <c r="A120" s="106"/>
      <c r="B120" s="446"/>
      <c r="C120" s="446"/>
      <c r="D120" s="263"/>
      <c r="E120" s="263"/>
      <c r="F120" s="263"/>
      <c r="G120" s="266"/>
      <c r="H120" s="267"/>
    </row>
    <row r="121" spans="1:8" x14ac:dyDescent="0.25">
      <c r="A121" s="106"/>
      <c r="B121" s="143"/>
      <c r="C121" s="120"/>
      <c r="D121" s="144">
        <f>SUM(D108:D120)</f>
        <v>0</v>
      </c>
      <c r="E121" s="145">
        <f>SUM(E108:E120)</f>
        <v>0</v>
      </c>
      <c r="F121" s="145">
        <f>SUM(F108:F120)</f>
        <v>0</v>
      </c>
      <c r="G121" s="144">
        <f>SUM(G108:G120)</f>
        <v>0</v>
      </c>
      <c r="H121" s="146">
        <f>SUM(H108:H120)</f>
        <v>0</v>
      </c>
    </row>
    <row r="122" spans="1:8" x14ac:dyDescent="0.25">
      <c r="A122" s="74" t="s">
        <v>113</v>
      </c>
      <c r="B122" s="50" t="s">
        <v>279</v>
      </c>
      <c r="C122" s="120"/>
      <c r="D122" s="147"/>
      <c r="E122" s="147"/>
      <c r="F122" s="147"/>
      <c r="G122" s="148"/>
      <c r="H122" s="149"/>
    </row>
    <row r="123" spans="1:8" x14ac:dyDescent="0.25">
      <c r="A123" s="106"/>
      <c r="C123" s="44" t="s">
        <v>265</v>
      </c>
      <c r="D123" s="144">
        <f>D121</f>
        <v>0</v>
      </c>
      <c r="E123" s="145">
        <f t="shared" ref="E123:H123" si="3">E121</f>
        <v>0</v>
      </c>
      <c r="F123" s="145">
        <f t="shared" si="3"/>
        <v>0</v>
      </c>
      <c r="G123" s="144">
        <f t="shared" si="3"/>
        <v>0</v>
      </c>
      <c r="H123" s="150">
        <f t="shared" si="3"/>
        <v>0</v>
      </c>
    </row>
    <row r="124" spans="1:8" x14ac:dyDescent="0.25">
      <c r="A124" s="106"/>
      <c r="C124" s="44" t="s">
        <v>266</v>
      </c>
      <c r="E124" s="296" t="e">
        <f>E123/D123</f>
        <v>#DIV/0!</v>
      </c>
      <c r="F124" s="296" t="e">
        <f>F123/D123</f>
        <v>#DIV/0!</v>
      </c>
      <c r="G124" s="296" t="e">
        <f>G123/D123</f>
        <v>#DIV/0!</v>
      </c>
      <c r="H124" s="297" t="e">
        <f>H123/D123</f>
        <v>#DIV/0!</v>
      </c>
    </row>
    <row r="125" spans="1:8" x14ac:dyDescent="0.25">
      <c r="A125" s="106"/>
      <c r="C125" s="44" t="s">
        <v>280</v>
      </c>
      <c r="E125" s="92" t="e">
        <f>IF(E124&gt;=(2/3),"Yes","No")</f>
        <v>#DIV/0!</v>
      </c>
      <c r="F125" s="92" t="e">
        <f>IF(F124&gt;=(2/3),"Yes","No")</f>
        <v>#DIV/0!</v>
      </c>
      <c r="G125" s="92" t="e">
        <f>IF(G124&gt;=(2/3),"Yes","No")</f>
        <v>#DIV/0!</v>
      </c>
      <c r="H125" s="151" t="e">
        <f>IF(H124&gt;=(2/3),"Yes","No")</f>
        <v>#DIV/0!</v>
      </c>
    </row>
    <row r="126" spans="1:8" x14ac:dyDescent="0.25">
      <c r="A126" s="106"/>
      <c r="B126" s="84"/>
      <c r="C126" s="84"/>
      <c r="D126" s="84"/>
      <c r="E126" s="152" t="e">
        <f>IF(E125="No", "Note A", "Note B")</f>
        <v>#DIV/0!</v>
      </c>
      <c r="F126" s="152" t="e">
        <f>IF(F125="No", "Note A", "Note B")</f>
        <v>#DIV/0!</v>
      </c>
      <c r="G126" s="152" t="e">
        <f>IF(G125="No", "Note A", "Note B")</f>
        <v>#DIV/0!</v>
      </c>
      <c r="H126" s="153" t="e">
        <f>IF(H125="No", "Note A", "Note B")</f>
        <v>#DIV/0!</v>
      </c>
    </row>
    <row r="127" spans="1:8" x14ac:dyDescent="0.25">
      <c r="A127" s="106"/>
      <c r="D127" s="154"/>
      <c r="E127" s="154"/>
      <c r="F127" s="154"/>
      <c r="G127" s="154"/>
      <c r="H127" s="76"/>
    </row>
    <row r="128" spans="1:8" ht="15" customHeight="1" x14ac:dyDescent="0.25">
      <c r="A128" s="106"/>
      <c r="B128" s="155" t="s">
        <v>273</v>
      </c>
      <c r="C128" s="143" t="s">
        <v>299</v>
      </c>
      <c r="D128" s="143"/>
      <c r="E128" s="143"/>
      <c r="F128" s="143"/>
      <c r="G128" s="143"/>
      <c r="H128" s="156"/>
    </row>
    <row r="129" spans="1:8" ht="15" customHeight="1" x14ac:dyDescent="0.25">
      <c r="A129" s="106"/>
      <c r="B129" s="155" t="s">
        <v>274</v>
      </c>
      <c r="C129" s="472" t="s">
        <v>333</v>
      </c>
      <c r="D129" s="472"/>
      <c r="E129" s="472"/>
      <c r="F129" s="472"/>
      <c r="G129" s="472"/>
      <c r="H129" s="473"/>
    </row>
    <row r="130" spans="1:8" x14ac:dyDescent="0.25">
      <c r="A130" s="106"/>
      <c r="B130" s="157"/>
      <c r="C130" s="472"/>
      <c r="D130" s="472"/>
      <c r="E130" s="472"/>
      <c r="F130" s="472"/>
      <c r="G130" s="472"/>
      <c r="H130" s="473"/>
    </row>
    <row r="131" spans="1:8" x14ac:dyDescent="0.25">
      <c r="A131" s="106"/>
      <c r="E131" s="92"/>
      <c r="F131" s="92"/>
      <c r="G131" s="92"/>
      <c r="H131" s="151"/>
    </row>
    <row r="132" spans="1:8" x14ac:dyDescent="0.25">
      <c r="A132" s="74" t="s">
        <v>114</v>
      </c>
      <c r="B132" s="50" t="s">
        <v>275</v>
      </c>
      <c r="E132" s="92"/>
      <c r="F132" s="92"/>
      <c r="G132" s="92"/>
      <c r="H132" s="151"/>
    </row>
    <row r="133" spans="1:8" x14ac:dyDescent="0.25">
      <c r="A133" s="106"/>
      <c r="B133" s="461" t="s">
        <v>283</v>
      </c>
      <c r="C133" s="461"/>
      <c r="D133" s="461"/>
      <c r="E133" s="461"/>
      <c r="F133" s="461"/>
      <c r="G133" s="461"/>
      <c r="H133" s="462"/>
    </row>
    <row r="134" spans="1:8" x14ac:dyDescent="0.25">
      <c r="A134" s="74"/>
      <c r="B134" s="461"/>
      <c r="C134" s="461"/>
      <c r="D134" s="461"/>
      <c r="E134" s="461"/>
      <c r="F134" s="461"/>
      <c r="G134" s="461"/>
      <c r="H134" s="462"/>
    </row>
    <row r="135" spans="1:8" x14ac:dyDescent="0.25">
      <c r="A135" s="74"/>
      <c r="B135" s="461"/>
      <c r="C135" s="461"/>
      <c r="D135" s="461"/>
      <c r="E135" s="461"/>
      <c r="F135" s="461"/>
      <c r="G135" s="461"/>
      <c r="H135" s="462"/>
    </row>
    <row r="136" spans="1:8" x14ac:dyDescent="0.25">
      <c r="A136" s="74"/>
      <c r="E136" s="92"/>
      <c r="F136" s="92"/>
      <c r="G136" s="92"/>
      <c r="H136" s="151"/>
    </row>
    <row r="137" spans="1:8" x14ac:dyDescent="0.25">
      <c r="A137" s="74"/>
      <c r="B137" s="461" t="s">
        <v>316</v>
      </c>
      <c r="C137" s="461"/>
      <c r="D137" s="461"/>
      <c r="E137" s="461"/>
      <c r="F137" s="461"/>
      <c r="G137" s="461"/>
      <c r="H137" s="462"/>
    </row>
    <row r="138" spans="1:8" x14ac:dyDescent="0.25">
      <c r="A138" s="74"/>
      <c r="B138" s="461"/>
      <c r="C138" s="461"/>
      <c r="D138" s="461"/>
      <c r="E138" s="461"/>
      <c r="F138" s="461"/>
      <c r="G138" s="461"/>
      <c r="H138" s="462"/>
    </row>
    <row r="139" spans="1:8" x14ac:dyDescent="0.25">
      <c r="A139" s="74"/>
      <c r="B139" s="461"/>
      <c r="C139" s="461"/>
      <c r="D139" s="461"/>
      <c r="E139" s="461"/>
      <c r="F139" s="461"/>
      <c r="G139" s="461"/>
      <c r="H139" s="462"/>
    </row>
    <row r="140" spans="1:8" x14ac:dyDescent="0.25">
      <c r="A140" s="74"/>
      <c r="B140" s="461"/>
      <c r="C140" s="461"/>
      <c r="D140" s="461"/>
      <c r="E140" s="461"/>
      <c r="F140" s="461"/>
      <c r="G140" s="461"/>
      <c r="H140" s="462"/>
    </row>
    <row r="141" spans="1:8" x14ac:dyDescent="0.25">
      <c r="A141" s="74"/>
      <c r="B141" s="461"/>
      <c r="C141" s="461"/>
      <c r="D141" s="461"/>
      <c r="E141" s="461"/>
      <c r="F141" s="461"/>
      <c r="G141" s="461"/>
      <c r="H141" s="462"/>
    </row>
    <row r="142" spans="1:8" x14ac:dyDescent="0.25">
      <c r="A142" s="74"/>
      <c r="E142" s="92"/>
      <c r="F142" s="92"/>
      <c r="G142" s="92"/>
      <c r="H142" s="151"/>
    </row>
    <row r="143" spans="1:8" x14ac:dyDescent="0.25">
      <c r="A143" s="74"/>
      <c r="B143" s="50" t="s">
        <v>395</v>
      </c>
      <c r="D143" s="480"/>
      <c r="E143" s="480"/>
      <c r="F143" s="480"/>
      <c r="G143" s="480"/>
      <c r="H143" s="481"/>
    </row>
    <row r="144" spans="1:8" x14ac:dyDescent="0.25">
      <c r="A144" s="74"/>
      <c r="D144" s="78"/>
      <c r="E144" s="158"/>
      <c r="F144" s="158"/>
      <c r="G144" s="158"/>
      <c r="H144" s="159"/>
    </row>
    <row r="145" spans="1:8" x14ac:dyDescent="0.25">
      <c r="A145" s="74"/>
      <c r="D145" s="78" t="s">
        <v>284</v>
      </c>
      <c r="E145" s="158" t="s">
        <v>277</v>
      </c>
      <c r="F145" s="158" t="s">
        <v>282</v>
      </c>
      <c r="G145" s="158"/>
      <c r="H145" s="159"/>
    </row>
    <row r="146" spans="1:8" x14ac:dyDescent="0.25">
      <c r="A146" s="74"/>
      <c r="B146" s="160" t="s">
        <v>276</v>
      </c>
      <c r="C146" s="84"/>
      <c r="D146" s="161" t="s">
        <v>285</v>
      </c>
      <c r="E146" s="162" t="s">
        <v>278</v>
      </c>
      <c r="F146" s="162" t="s">
        <v>281</v>
      </c>
      <c r="G146" s="476" t="s">
        <v>286</v>
      </c>
      <c r="H146" s="477"/>
    </row>
    <row r="147" spans="1:8" x14ac:dyDescent="0.25">
      <c r="A147" s="74"/>
      <c r="B147" s="44" t="s">
        <v>461</v>
      </c>
      <c r="C147" s="44" t="s">
        <v>332</v>
      </c>
      <c r="E147" s="92"/>
      <c r="G147" s="92"/>
      <c r="H147" s="151"/>
    </row>
    <row r="148" spans="1:8" x14ac:dyDescent="0.25">
      <c r="A148" s="74"/>
      <c r="C148" s="163" t="str">
        <f>IF(E62="Yes", "Complete Analysis", "N/A - Do Not Complete")</f>
        <v>Complete Analysis</v>
      </c>
      <c r="D148" s="284">
        <v>1500</v>
      </c>
      <c r="E148" s="263">
        <v>124429338.41315344</v>
      </c>
      <c r="F148" s="91">
        <f>E148/E154</f>
        <v>1</v>
      </c>
      <c r="G148" s="470">
        <v>1500</v>
      </c>
      <c r="H148" s="471"/>
    </row>
    <row r="149" spans="1:8" x14ac:dyDescent="0.25">
      <c r="A149" s="74"/>
      <c r="D149" s="284"/>
      <c r="E149" s="263"/>
      <c r="F149" s="91">
        <f>E149/E154</f>
        <v>0</v>
      </c>
      <c r="G149" s="470"/>
      <c r="H149" s="471"/>
    </row>
    <row r="150" spans="1:8" x14ac:dyDescent="0.25">
      <c r="A150" s="74"/>
      <c r="D150" s="284"/>
      <c r="E150" s="263"/>
      <c r="F150" s="91">
        <f>E150/E154</f>
        <v>0</v>
      </c>
      <c r="G150" s="470"/>
      <c r="H150" s="471"/>
    </row>
    <row r="151" spans="1:8" x14ac:dyDescent="0.25">
      <c r="A151" s="74"/>
      <c r="D151" s="284"/>
      <c r="E151" s="263"/>
      <c r="F151" s="91">
        <f>E151/E154</f>
        <v>0</v>
      </c>
      <c r="G151" s="470"/>
      <c r="H151" s="471"/>
    </row>
    <row r="152" spans="1:8" x14ac:dyDescent="0.25">
      <c r="A152" s="74"/>
      <c r="D152" s="284"/>
      <c r="E152" s="263"/>
      <c r="F152" s="91">
        <f>E152/E154</f>
        <v>0</v>
      </c>
      <c r="G152" s="470"/>
      <c r="H152" s="471"/>
    </row>
    <row r="153" spans="1:8" x14ac:dyDescent="0.25">
      <c r="A153" s="74"/>
      <c r="D153" s="285"/>
      <c r="E153" s="269"/>
      <c r="F153" s="91">
        <f>E153/E154</f>
        <v>0</v>
      </c>
      <c r="G153" s="474"/>
      <c r="H153" s="475"/>
    </row>
    <row r="154" spans="1:8" x14ac:dyDescent="0.25">
      <c r="A154" s="74"/>
      <c r="C154" s="164"/>
      <c r="D154" s="164" t="s">
        <v>334</v>
      </c>
      <c r="E154" s="165">
        <f>SUM(E148:E153)</f>
        <v>124429338.41315344</v>
      </c>
      <c r="F154" s="92"/>
      <c r="G154" s="166" t="s">
        <v>287</v>
      </c>
      <c r="H154" s="288">
        <v>1500</v>
      </c>
    </row>
    <row r="155" spans="1:8" x14ac:dyDescent="0.25">
      <c r="A155" s="74"/>
      <c r="E155" s="92"/>
      <c r="F155" s="92"/>
      <c r="G155" s="92"/>
      <c r="H155" s="151"/>
    </row>
    <row r="156" spans="1:8" x14ac:dyDescent="0.25">
      <c r="A156" s="74"/>
      <c r="B156" s="44" t="s">
        <v>461</v>
      </c>
      <c r="C156" s="44" t="s">
        <v>130</v>
      </c>
      <c r="E156" s="92"/>
      <c r="F156" s="92"/>
      <c r="G156" s="92"/>
      <c r="H156" s="151"/>
    </row>
    <row r="157" spans="1:8" x14ac:dyDescent="0.25">
      <c r="A157" s="74"/>
      <c r="C157" s="163" t="str">
        <f>IF(F62="Yes", "Complete Analysis", "N/A - Do Not Complete")</f>
        <v>Complete Analysis</v>
      </c>
      <c r="D157" s="284">
        <v>15</v>
      </c>
      <c r="E157" s="263">
        <v>124429338.41315344</v>
      </c>
      <c r="F157" s="91">
        <f>E157/E163</f>
        <v>1</v>
      </c>
      <c r="G157" s="470">
        <v>15</v>
      </c>
      <c r="H157" s="471"/>
    </row>
    <row r="158" spans="1:8" x14ac:dyDescent="0.25">
      <c r="A158" s="74"/>
      <c r="D158" s="284"/>
      <c r="E158" s="263"/>
      <c r="F158" s="91">
        <f>E158/E163</f>
        <v>0</v>
      </c>
      <c r="G158" s="470"/>
      <c r="H158" s="471"/>
    </row>
    <row r="159" spans="1:8" x14ac:dyDescent="0.25">
      <c r="A159" s="74"/>
      <c r="D159" s="284"/>
      <c r="E159" s="263"/>
      <c r="F159" s="91">
        <f>E159/E163</f>
        <v>0</v>
      </c>
      <c r="G159" s="470"/>
      <c r="H159" s="471"/>
    </row>
    <row r="160" spans="1:8" x14ac:dyDescent="0.25">
      <c r="A160" s="74"/>
      <c r="D160" s="284"/>
      <c r="E160" s="263"/>
      <c r="F160" s="91">
        <f>E160/E163</f>
        <v>0</v>
      </c>
      <c r="G160" s="470"/>
      <c r="H160" s="471"/>
    </row>
    <row r="161" spans="1:10" x14ac:dyDescent="0.25">
      <c r="A161" s="74"/>
      <c r="D161" s="284"/>
      <c r="E161" s="263"/>
      <c r="F161" s="91">
        <f>E161/E163</f>
        <v>0</v>
      </c>
      <c r="G161" s="470"/>
      <c r="H161" s="471"/>
    </row>
    <row r="162" spans="1:10" x14ac:dyDescent="0.25">
      <c r="A162" s="74"/>
      <c r="D162" s="285"/>
      <c r="E162" s="269"/>
      <c r="F162" s="91">
        <f>E162/E163</f>
        <v>0</v>
      </c>
      <c r="G162" s="474"/>
      <c r="H162" s="475"/>
    </row>
    <row r="163" spans="1:10" x14ac:dyDescent="0.25">
      <c r="A163" s="74"/>
      <c r="D163" s="164" t="s">
        <v>288</v>
      </c>
      <c r="E163" s="165">
        <f>SUM(E157:E162)</f>
        <v>124429338.41315344</v>
      </c>
      <c r="F163" s="92"/>
      <c r="G163" s="166" t="s">
        <v>287</v>
      </c>
      <c r="H163" s="289">
        <v>15</v>
      </c>
    </row>
    <row r="164" spans="1:10" x14ac:dyDescent="0.25">
      <c r="A164" s="74"/>
      <c r="D164" s="164"/>
      <c r="E164" s="140"/>
      <c r="F164" s="92"/>
      <c r="G164" s="166"/>
      <c r="H164" s="167"/>
    </row>
    <row r="165" spans="1:10" x14ac:dyDescent="0.25">
      <c r="A165" s="106"/>
      <c r="B165" s="44" t="s">
        <v>461</v>
      </c>
      <c r="C165" s="44" t="s">
        <v>462</v>
      </c>
      <c r="E165" s="92"/>
      <c r="F165" s="92"/>
      <c r="G165" s="92"/>
      <c r="H165" s="151"/>
      <c r="J165" s="139"/>
    </row>
    <row r="166" spans="1:10" x14ac:dyDescent="0.25">
      <c r="A166" s="106"/>
      <c r="C166" s="163" t="str">
        <f>IF(G62="Yes", "Complete Analysis", "N/A - Do Not Complete")</f>
        <v>N/A - Do Not Complete</v>
      </c>
      <c r="D166" s="284"/>
      <c r="E166" s="262"/>
      <c r="F166" s="91" t="e">
        <f>E166/$E$170</f>
        <v>#DIV/0!</v>
      </c>
      <c r="G166" s="470"/>
      <c r="H166" s="471"/>
      <c r="J166" s="139"/>
    </row>
    <row r="167" spans="1:10" x14ac:dyDescent="0.25">
      <c r="A167" s="106"/>
      <c r="D167" s="284"/>
      <c r="E167" s="262"/>
      <c r="F167" s="91" t="e">
        <f>E167/$E$170</f>
        <v>#DIV/0!</v>
      </c>
      <c r="G167" s="470"/>
      <c r="H167" s="471"/>
      <c r="J167" s="139"/>
    </row>
    <row r="168" spans="1:10" x14ac:dyDescent="0.25">
      <c r="A168" s="106"/>
      <c r="D168" s="286"/>
      <c r="E168" s="270"/>
      <c r="F168" s="91" t="e">
        <f>E168/$E$170</f>
        <v>#DIV/0!</v>
      </c>
      <c r="G168" s="470"/>
      <c r="H168" s="471"/>
    </row>
    <row r="169" spans="1:10" x14ac:dyDescent="0.25">
      <c r="A169" s="106"/>
      <c r="D169" s="285"/>
      <c r="E169" s="270"/>
      <c r="F169" s="91" t="e">
        <f>E169/$E$170</f>
        <v>#DIV/0!</v>
      </c>
      <c r="G169" s="474"/>
      <c r="H169" s="475"/>
    </row>
    <row r="170" spans="1:10" x14ac:dyDescent="0.25">
      <c r="A170" s="106"/>
      <c r="D170" s="164" t="s">
        <v>289</v>
      </c>
      <c r="E170" s="168">
        <f>SUM(E166:E169)</f>
        <v>0</v>
      </c>
      <c r="F170" s="92"/>
      <c r="G170" s="166" t="s">
        <v>287</v>
      </c>
      <c r="H170" s="289"/>
    </row>
    <row r="171" spans="1:10" x14ac:dyDescent="0.25">
      <c r="A171" s="106"/>
      <c r="E171" s="92"/>
      <c r="F171" s="92"/>
      <c r="G171" s="92"/>
      <c r="H171" s="151"/>
    </row>
    <row r="172" spans="1:10" x14ac:dyDescent="0.25">
      <c r="A172" s="106"/>
      <c r="B172" s="44" t="s">
        <v>461</v>
      </c>
      <c r="C172" s="44" t="s">
        <v>474</v>
      </c>
      <c r="E172" s="92"/>
      <c r="F172" s="92"/>
      <c r="G172" s="92"/>
      <c r="H172" s="151"/>
      <c r="J172" s="139"/>
    </row>
    <row r="173" spans="1:10" x14ac:dyDescent="0.25">
      <c r="A173" s="106"/>
      <c r="C173" s="163" t="e">
        <f>IF(G83="Yes", "Complete Analysis", "N/A - Do Not Complete")</f>
        <v>#DIV/0!</v>
      </c>
      <c r="D173" s="284"/>
      <c r="E173" s="262"/>
      <c r="F173" s="91" t="e">
        <f>E173/$E$177</f>
        <v>#DIV/0!</v>
      </c>
      <c r="G173" s="470"/>
      <c r="H173" s="471"/>
      <c r="J173" s="139"/>
    </row>
    <row r="174" spans="1:10" x14ac:dyDescent="0.25">
      <c r="A174" s="106"/>
      <c r="D174" s="284"/>
      <c r="E174" s="262"/>
      <c r="F174" s="91" t="e">
        <f>E174/$E$177</f>
        <v>#DIV/0!</v>
      </c>
      <c r="G174" s="470"/>
      <c r="H174" s="471"/>
      <c r="J174" s="139"/>
    </row>
    <row r="175" spans="1:10" x14ac:dyDescent="0.25">
      <c r="A175" s="106"/>
      <c r="D175" s="286"/>
      <c r="E175" s="270"/>
      <c r="F175" s="91" t="e">
        <f>E175/$E$177</f>
        <v>#DIV/0!</v>
      </c>
      <c r="G175" s="470"/>
      <c r="H175" s="471"/>
      <c r="J175" s="139"/>
    </row>
    <row r="176" spans="1:10" x14ac:dyDescent="0.25">
      <c r="A176" s="106"/>
      <c r="D176" s="285"/>
      <c r="E176" s="270"/>
      <c r="F176" s="91" t="e">
        <f>E176/$E$177</f>
        <v>#DIV/0!</v>
      </c>
      <c r="G176" s="474"/>
      <c r="H176" s="475"/>
      <c r="J176" s="139"/>
    </row>
    <row r="177" spans="1:10" x14ac:dyDescent="0.25">
      <c r="A177" s="106"/>
      <c r="D177" s="164" t="s">
        <v>289</v>
      </c>
      <c r="E177" s="168">
        <f>SUM(E173:E176)</f>
        <v>0</v>
      </c>
      <c r="F177" s="92"/>
      <c r="G177" s="166" t="s">
        <v>287</v>
      </c>
      <c r="H177" s="289"/>
      <c r="J177" s="139"/>
    </row>
    <row r="178" spans="1:10" x14ac:dyDescent="0.25">
      <c r="A178" s="106"/>
      <c r="E178" s="92"/>
      <c r="F178" s="92"/>
      <c r="G178" s="92"/>
      <c r="H178" s="151"/>
      <c r="J178" s="139"/>
    </row>
    <row r="179" spans="1:10" x14ac:dyDescent="0.25">
      <c r="A179" s="106"/>
      <c r="B179" s="44" t="s">
        <v>461</v>
      </c>
      <c r="C179" s="44" t="s">
        <v>475</v>
      </c>
      <c r="E179" s="92"/>
      <c r="F179" s="92"/>
      <c r="G179" s="92"/>
      <c r="H179" s="151"/>
      <c r="J179" s="139"/>
    </row>
    <row r="180" spans="1:10" x14ac:dyDescent="0.25">
      <c r="A180" s="106"/>
      <c r="C180" s="163" t="e">
        <f>IF(G104="Yes", "Complete Analysis", "N/A - Do Not Complete")</f>
        <v>#DIV/0!</v>
      </c>
      <c r="D180" s="284"/>
      <c r="E180" s="262"/>
      <c r="F180" s="91" t="e">
        <f>E180/$E$184</f>
        <v>#DIV/0!</v>
      </c>
      <c r="G180" s="470"/>
      <c r="H180" s="471"/>
      <c r="J180" s="139"/>
    </row>
    <row r="181" spans="1:10" x14ac:dyDescent="0.25">
      <c r="A181" s="106"/>
      <c r="D181" s="284"/>
      <c r="E181" s="262"/>
      <c r="F181" s="91" t="e">
        <f>E181/$E$184</f>
        <v>#DIV/0!</v>
      </c>
      <c r="G181" s="470"/>
      <c r="H181" s="471"/>
      <c r="J181" s="139"/>
    </row>
    <row r="182" spans="1:10" x14ac:dyDescent="0.25">
      <c r="A182" s="106"/>
      <c r="D182" s="284"/>
      <c r="E182" s="262"/>
      <c r="F182" s="91" t="e">
        <f>E182/$E$184</f>
        <v>#DIV/0!</v>
      </c>
      <c r="G182" s="470"/>
      <c r="H182" s="471"/>
      <c r="J182" s="139"/>
    </row>
    <row r="183" spans="1:10" x14ac:dyDescent="0.25">
      <c r="A183" s="106"/>
      <c r="D183" s="285"/>
      <c r="E183" s="270"/>
      <c r="F183" s="91" t="e">
        <f>E183/$E$184</f>
        <v>#DIV/0!</v>
      </c>
      <c r="G183" s="474"/>
      <c r="H183" s="475"/>
      <c r="J183" s="139"/>
    </row>
    <row r="184" spans="1:10" x14ac:dyDescent="0.25">
      <c r="A184" s="106"/>
      <c r="D184" s="164" t="s">
        <v>289</v>
      </c>
      <c r="E184" s="168">
        <f>SUM(E180:E183)</f>
        <v>0</v>
      </c>
      <c r="F184" s="92"/>
      <c r="G184" s="166" t="s">
        <v>287</v>
      </c>
      <c r="H184" s="289"/>
      <c r="J184" s="139"/>
    </row>
    <row r="185" spans="1:10" x14ac:dyDescent="0.25">
      <c r="A185" s="106"/>
      <c r="E185" s="92"/>
      <c r="F185" s="92"/>
      <c r="G185" s="92"/>
      <c r="H185" s="151"/>
      <c r="J185" s="139"/>
    </row>
    <row r="186" spans="1:10" x14ac:dyDescent="0.25">
      <c r="A186" s="106"/>
      <c r="B186" s="44" t="s">
        <v>461</v>
      </c>
      <c r="C186" s="44" t="s">
        <v>476</v>
      </c>
      <c r="E186" s="92"/>
      <c r="F186" s="92"/>
      <c r="G186" s="92"/>
      <c r="H186" s="151"/>
      <c r="J186" s="139"/>
    </row>
    <row r="187" spans="1:10" x14ac:dyDescent="0.25">
      <c r="A187" s="106"/>
      <c r="C187" s="163" t="e">
        <f>IF(G125="Yes", "Complete Analysis", "N/A - Do Not Complete")</f>
        <v>#DIV/0!</v>
      </c>
      <c r="D187" s="284"/>
      <c r="E187" s="262"/>
      <c r="F187" s="91" t="e">
        <f>E187/$E$192</f>
        <v>#DIV/0!</v>
      </c>
      <c r="G187" s="470"/>
      <c r="H187" s="471"/>
      <c r="J187" s="139"/>
    </row>
    <row r="188" spans="1:10" x14ac:dyDescent="0.25">
      <c r="A188" s="106"/>
      <c r="D188" s="284"/>
      <c r="E188" s="262"/>
      <c r="F188" s="91" t="e">
        <f>E188/$E$192</f>
        <v>#DIV/0!</v>
      </c>
      <c r="G188" s="470"/>
      <c r="H188" s="471"/>
    </row>
    <row r="189" spans="1:10" x14ac:dyDescent="0.25">
      <c r="A189" s="106"/>
      <c r="D189" s="284"/>
      <c r="E189" s="262"/>
      <c r="F189" s="91" t="e">
        <f>E189/$E$192</f>
        <v>#DIV/0!</v>
      </c>
      <c r="G189" s="470"/>
      <c r="H189" s="471"/>
    </row>
    <row r="190" spans="1:10" x14ac:dyDescent="0.25">
      <c r="A190" s="106"/>
      <c r="D190" s="286"/>
      <c r="E190" s="270"/>
      <c r="F190" s="91" t="e">
        <f>E190/$E$192</f>
        <v>#DIV/0!</v>
      </c>
      <c r="G190" s="470"/>
      <c r="H190" s="471"/>
    </row>
    <row r="191" spans="1:10" x14ac:dyDescent="0.25">
      <c r="A191" s="106"/>
      <c r="D191" s="285"/>
      <c r="E191" s="270"/>
      <c r="F191" s="91" t="e">
        <f>E191/$E$192</f>
        <v>#DIV/0!</v>
      </c>
      <c r="G191" s="474"/>
      <c r="H191" s="475"/>
    </row>
    <row r="192" spans="1:10" x14ac:dyDescent="0.25">
      <c r="A192" s="106"/>
      <c r="D192" s="164" t="s">
        <v>289</v>
      </c>
      <c r="E192" s="168">
        <f>SUM(E187:E191)</f>
        <v>0</v>
      </c>
      <c r="F192" s="92"/>
      <c r="G192" s="166" t="s">
        <v>287</v>
      </c>
      <c r="H192" s="289"/>
    </row>
    <row r="193" spans="1:8" x14ac:dyDescent="0.25">
      <c r="A193" s="106"/>
      <c r="E193" s="92"/>
      <c r="F193" s="92"/>
      <c r="G193" s="92"/>
      <c r="H193" s="151"/>
    </row>
    <row r="194" spans="1:8" x14ac:dyDescent="0.25">
      <c r="A194" s="106"/>
      <c r="B194" s="44" t="s">
        <v>461</v>
      </c>
      <c r="C194" s="44" t="s">
        <v>463</v>
      </c>
      <c r="E194" s="92"/>
      <c r="F194" s="92"/>
      <c r="G194" s="92"/>
      <c r="H194" s="151"/>
    </row>
    <row r="195" spans="1:8" x14ac:dyDescent="0.25">
      <c r="A195" s="106"/>
      <c r="C195" s="163" t="str">
        <f>IF(H62="Yes", "Complete Analysis", "N/A - Do Not Complete")</f>
        <v>Complete Analysis</v>
      </c>
      <c r="D195" s="287">
        <v>4000</v>
      </c>
      <c r="E195" s="262">
        <v>124429338.41315344</v>
      </c>
      <c r="F195" s="91">
        <f>E195/E197</f>
        <v>1</v>
      </c>
      <c r="G195" s="470">
        <v>4000</v>
      </c>
      <c r="H195" s="471"/>
    </row>
    <row r="196" spans="1:8" x14ac:dyDescent="0.25">
      <c r="A196" s="106"/>
      <c r="C196" s="163"/>
      <c r="D196" s="285"/>
      <c r="E196" s="270"/>
      <c r="F196" s="91">
        <f>E196/E197</f>
        <v>0</v>
      </c>
      <c r="G196" s="474"/>
      <c r="H196" s="475"/>
    </row>
    <row r="197" spans="1:8" x14ac:dyDescent="0.25">
      <c r="A197" s="106"/>
      <c r="C197" s="163"/>
      <c r="D197" s="164" t="s">
        <v>290</v>
      </c>
      <c r="E197" s="168">
        <f>SUM(E195:E196)</f>
        <v>124429338.41315344</v>
      </c>
      <c r="F197" s="91"/>
      <c r="G197" s="166" t="s">
        <v>287</v>
      </c>
      <c r="H197" s="290">
        <v>4000</v>
      </c>
    </row>
    <row r="198" spans="1:8" ht="15.75" thickBot="1" x14ac:dyDescent="0.3">
      <c r="A198" s="121"/>
      <c r="B198" s="96"/>
      <c r="C198" s="169"/>
      <c r="D198" s="170"/>
      <c r="E198" s="170"/>
      <c r="F198" s="171"/>
      <c r="G198" s="97"/>
      <c r="H198" s="172"/>
    </row>
    <row r="199" spans="1:8" ht="15.75" thickBot="1" x14ac:dyDescent="0.3">
      <c r="C199" s="163"/>
      <c r="E199" s="140"/>
      <c r="F199" s="92"/>
      <c r="G199" s="92"/>
      <c r="H199" s="92"/>
    </row>
    <row r="200" spans="1:8" ht="16.5" thickBot="1" x14ac:dyDescent="0.3">
      <c r="A200" s="433" t="s">
        <v>367</v>
      </c>
      <c r="B200" s="434"/>
      <c r="C200" s="434"/>
      <c r="D200" s="434"/>
      <c r="E200" s="434"/>
      <c r="F200" s="434"/>
      <c r="G200" s="434"/>
      <c r="H200" s="435"/>
    </row>
    <row r="201" spans="1:8" x14ac:dyDescent="0.25">
      <c r="A201" s="74" t="s">
        <v>116</v>
      </c>
      <c r="B201" s="459" t="s">
        <v>317</v>
      </c>
      <c r="C201" s="459"/>
      <c r="D201" s="459"/>
      <c r="E201" s="459"/>
      <c r="F201" s="459"/>
      <c r="G201" s="459"/>
      <c r="H201" s="460"/>
    </row>
    <row r="202" spans="1:8" x14ac:dyDescent="0.25">
      <c r="A202" s="74"/>
      <c r="B202" s="461"/>
      <c r="C202" s="461"/>
      <c r="D202" s="461"/>
      <c r="E202" s="461"/>
      <c r="F202" s="461"/>
      <c r="G202" s="461"/>
      <c r="H202" s="462"/>
    </row>
    <row r="203" spans="1:8" x14ac:dyDescent="0.25">
      <c r="A203" s="106"/>
      <c r="H203" s="76"/>
    </row>
    <row r="204" spans="1:8" x14ac:dyDescent="0.25">
      <c r="A204" s="74"/>
      <c r="B204" s="50" t="s">
        <v>395</v>
      </c>
      <c r="D204" s="447" t="s">
        <v>667</v>
      </c>
      <c r="E204" s="447"/>
      <c r="F204" s="447"/>
      <c r="G204" s="447"/>
      <c r="H204" s="448"/>
    </row>
    <row r="205" spans="1:8" x14ac:dyDescent="0.25">
      <c r="A205" s="74"/>
      <c r="C205" s="78"/>
      <c r="D205" s="78"/>
      <c r="E205" s="78"/>
      <c r="F205" s="78"/>
      <c r="G205" s="78"/>
      <c r="H205" s="79"/>
    </row>
    <row r="206" spans="1:8" x14ac:dyDescent="0.25">
      <c r="A206" s="106"/>
      <c r="E206" s="463" t="s">
        <v>272</v>
      </c>
      <c r="F206" s="463"/>
      <c r="G206" s="463"/>
      <c r="H206" s="464"/>
    </row>
    <row r="207" spans="1:8" x14ac:dyDescent="0.25">
      <c r="A207" s="106"/>
      <c r="E207" s="80" t="s">
        <v>120</v>
      </c>
      <c r="F207" s="80" t="s">
        <v>120</v>
      </c>
      <c r="G207" s="80" t="s">
        <v>120</v>
      </c>
      <c r="H207" s="81" t="s">
        <v>120</v>
      </c>
    </row>
    <row r="208" spans="1:8" x14ac:dyDescent="0.25">
      <c r="A208" s="106"/>
      <c r="B208" s="82" t="s">
        <v>176</v>
      </c>
      <c r="C208" s="83"/>
      <c r="D208" s="84"/>
      <c r="E208" s="83" t="s">
        <v>332</v>
      </c>
      <c r="F208" s="83" t="s">
        <v>130</v>
      </c>
      <c r="G208" s="83" t="s">
        <v>267</v>
      </c>
      <c r="H208" s="135" t="s">
        <v>268</v>
      </c>
    </row>
    <row r="209" spans="1:10" ht="21.95" customHeight="1" x14ac:dyDescent="0.25">
      <c r="A209" s="106"/>
      <c r="B209" s="88" t="s">
        <v>269</v>
      </c>
      <c r="C209" s="80"/>
      <c r="D209" s="80"/>
      <c r="E209" s="80"/>
      <c r="F209" s="80"/>
      <c r="G209" s="80"/>
      <c r="H209" s="81"/>
    </row>
    <row r="210" spans="1:10" x14ac:dyDescent="0.25">
      <c r="A210" s="106"/>
      <c r="B210" s="479" t="s">
        <v>662</v>
      </c>
      <c r="C210" s="479"/>
      <c r="D210" s="479"/>
      <c r="E210" s="271">
        <v>1500</v>
      </c>
      <c r="F210" s="271">
        <v>15</v>
      </c>
      <c r="G210" s="273"/>
      <c r="H210" s="272">
        <v>4000</v>
      </c>
    </row>
    <row r="211" spans="1:10" x14ac:dyDescent="0.25">
      <c r="A211" s="106"/>
      <c r="B211" s="446" t="s">
        <v>663</v>
      </c>
      <c r="C211" s="446"/>
      <c r="D211" s="446"/>
      <c r="E211" s="273">
        <v>1500</v>
      </c>
      <c r="F211" s="273">
        <v>15</v>
      </c>
      <c r="G211" s="273"/>
      <c r="H211" s="272">
        <v>4000</v>
      </c>
    </row>
    <row r="212" spans="1:10" x14ac:dyDescent="0.25">
      <c r="A212" s="106"/>
      <c r="B212" s="446" t="s">
        <v>664</v>
      </c>
      <c r="C212" s="446"/>
      <c r="D212" s="446"/>
      <c r="E212" s="273">
        <v>1500</v>
      </c>
      <c r="F212" s="273">
        <v>15</v>
      </c>
      <c r="G212" s="273"/>
      <c r="H212" s="272">
        <v>4000</v>
      </c>
    </row>
    <row r="213" spans="1:10" x14ac:dyDescent="0.25">
      <c r="A213" s="106"/>
      <c r="B213" s="373" t="s">
        <v>665</v>
      </c>
      <c r="C213" s="373"/>
      <c r="D213" s="373"/>
      <c r="E213" s="273">
        <v>1500</v>
      </c>
      <c r="F213" s="273">
        <v>15</v>
      </c>
      <c r="G213" s="273"/>
      <c r="H213" s="272">
        <v>4000</v>
      </c>
    </row>
    <row r="214" spans="1:10" x14ac:dyDescent="0.25">
      <c r="A214" s="106"/>
      <c r="B214" s="478" t="s">
        <v>135</v>
      </c>
      <c r="C214" s="478"/>
      <c r="D214" s="478"/>
      <c r="E214" s="273"/>
      <c r="F214" s="273"/>
      <c r="G214" s="273"/>
      <c r="H214" s="272"/>
    </row>
    <row r="215" spans="1:10" x14ac:dyDescent="0.25">
      <c r="A215" s="106"/>
      <c r="B215" s="446"/>
      <c r="C215" s="446"/>
      <c r="D215" s="446"/>
      <c r="E215" s="273"/>
      <c r="F215" s="273"/>
      <c r="G215" s="273"/>
      <c r="H215" s="274"/>
    </row>
    <row r="216" spans="1:10" ht="21.95" customHeight="1" x14ac:dyDescent="0.25">
      <c r="A216" s="106"/>
      <c r="B216" s="88" t="s">
        <v>270</v>
      </c>
      <c r="C216" s="113"/>
      <c r="D216" s="140"/>
      <c r="E216" s="140"/>
      <c r="F216" s="140"/>
      <c r="G216" s="141"/>
      <c r="H216" s="142"/>
    </row>
    <row r="217" spans="1:10" x14ac:dyDescent="0.25">
      <c r="A217" s="106"/>
      <c r="B217" s="446" t="s">
        <v>662</v>
      </c>
      <c r="C217" s="446"/>
      <c r="D217" s="446"/>
      <c r="E217" s="273">
        <v>3000</v>
      </c>
      <c r="F217" s="273">
        <v>40</v>
      </c>
      <c r="G217" s="273"/>
      <c r="H217" s="274">
        <v>8000</v>
      </c>
    </row>
    <row r="218" spans="1:10" x14ac:dyDescent="0.25">
      <c r="A218" s="106"/>
      <c r="B218" s="454" t="s">
        <v>663</v>
      </c>
      <c r="C218" s="469"/>
      <c r="D218" s="455"/>
      <c r="E218" s="273">
        <v>3000</v>
      </c>
      <c r="F218" s="273">
        <v>40</v>
      </c>
      <c r="G218" s="273"/>
      <c r="H218" s="274">
        <v>8000</v>
      </c>
    </row>
    <row r="219" spans="1:10" x14ac:dyDescent="0.25">
      <c r="A219" s="106"/>
      <c r="B219" s="454" t="s">
        <v>664</v>
      </c>
      <c r="C219" s="469"/>
      <c r="D219" s="455"/>
      <c r="E219" s="273">
        <v>3000</v>
      </c>
      <c r="F219" s="273">
        <v>40</v>
      </c>
      <c r="G219" s="273"/>
      <c r="H219" s="274">
        <v>8000</v>
      </c>
    </row>
    <row r="220" spans="1:10" x14ac:dyDescent="0.25">
      <c r="A220" s="106"/>
      <c r="B220" s="454" t="s">
        <v>665</v>
      </c>
      <c r="C220" s="469"/>
      <c r="D220" s="455"/>
      <c r="E220" s="273">
        <v>3000</v>
      </c>
      <c r="F220" s="273">
        <v>40</v>
      </c>
      <c r="G220" s="273"/>
      <c r="H220" s="274">
        <v>8000</v>
      </c>
    </row>
    <row r="221" spans="1:10" x14ac:dyDescent="0.25">
      <c r="A221" s="106"/>
      <c r="B221" s="449" t="s">
        <v>135</v>
      </c>
      <c r="C221" s="450"/>
      <c r="D221" s="451"/>
      <c r="E221" s="273"/>
      <c r="F221" s="273"/>
      <c r="G221" s="273"/>
      <c r="H221" s="274"/>
    </row>
    <row r="222" spans="1:10" x14ac:dyDescent="0.25">
      <c r="A222" s="106"/>
      <c r="B222" s="446"/>
      <c r="C222" s="446"/>
      <c r="D222" s="446"/>
      <c r="E222" s="273"/>
      <c r="F222" s="273"/>
      <c r="G222" s="273"/>
      <c r="H222" s="274"/>
    </row>
    <row r="223" spans="1:10" x14ac:dyDescent="0.25">
      <c r="A223" s="106"/>
      <c r="B223" s="119"/>
      <c r="C223" s="119"/>
      <c r="D223" s="119"/>
      <c r="E223" s="120"/>
      <c r="F223" s="120"/>
      <c r="G223" s="120"/>
      <c r="H223" s="173"/>
    </row>
    <row r="224" spans="1:10" x14ac:dyDescent="0.25">
      <c r="A224" s="74" t="s">
        <v>117</v>
      </c>
      <c r="B224" s="118" t="s">
        <v>318</v>
      </c>
      <c r="C224" s="119"/>
      <c r="D224" s="119"/>
      <c r="E224" s="120"/>
      <c r="F224" s="120"/>
      <c r="G224" s="120"/>
      <c r="H224" s="173"/>
      <c r="J224" s="139"/>
    </row>
    <row r="225" spans="1:10" x14ac:dyDescent="0.25">
      <c r="A225" s="106"/>
      <c r="B225" s="444" t="s">
        <v>666</v>
      </c>
      <c r="C225" s="444"/>
      <c r="D225" s="444"/>
      <c r="E225" s="444"/>
      <c r="F225" s="444"/>
      <c r="G225" s="444"/>
      <c r="H225" s="445"/>
      <c r="J225" s="139"/>
    </row>
    <row r="226" spans="1:10" x14ac:dyDescent="0.25">
      <c r="A226" s="106"/>
      <c r="B226" s="444"/>
      <c r="C226" s="444"/>
      <c r="D226" s="444"/>
      <c r="E226" s="444"/>
      <c r="F226" s="444"/>
      <c r="G226" s="444"/>
      <c r="H226" s="445"/>
      <c r="J226" s="139"/>
    </row>
    <row r="227" spans="1:10" ht="15.75" thickBot="1" x14ac:dyDescent="0.3">
      <c r="A227" s="121"/>
      <c r="B227" s="174"/>
      <c r="C227" s="175"/>
      <c r="D227" s="175"/>
      <c r="E227" s="175"/>
      <c r="F227" s="175"/>
      <c r="G227" s="175"/>
      <c r="H227" s="176"/>
    </row>
    <row r="228" spans="1:10" x14ac:dyDescent="0.25">
      <c r="B228" s="138"/>
      <c r="C228" s="120"/>
      <c r="D228" s="120"/>
      <c r="E228" s="120"/>
      <c r="F228" s="120"/>
      <c r="G228" s="120"/>
      <c r="H228" s="114"/>
    </row>
  </sheetData>
  <sheetProtection algorithmName="SHA-512" hashValue="i6xxBUJWt9XijuC3HGituIIMb+sRtCUP+IU5ZwTusX0n+wQRqVS8SezS48HSsEd9As2Cg6y0ZUoKbQYq0x1X9w==" saltValue="vGS/nMMkycofNKR7vNAp7w==" spinCount="100000" sheet="1" objects="1" scenarios="1" insertRows="0"/>
  <mergeCells count="109">
    <mergeCell ref="G191:H191"/>
    <mergeCell ref="G190:H190"/>
    <mergeCell ref="B70:C70"/>
    <mergeCell ref="B118:C118"/>
    <mergeCell ref="B119:C119"/>
    <mergeCell ref="B77:C77"/>
    <mergeCell ref="B76:C76"/>
    <mergeCell ref="B75:C75"/>
    <mergeCell ref="B108:C108"/>
    <mergeCell ref="B113:C113"/>
    <mergeCell ref="B88:C88"/>
    <mergeCell ref="B89:C89"/>
    <mergeCell ref="B90:C90"/>
    <mergeCell ref="B94:C94"/>
    <mergeCell ref="B99:C99"/>
    <mergeCell ref="B91:C91"/>
    <mergeCell ref="B73:C73"/>
    <mergeCell ref="G187:H187"/>
    <mergeCell ref="G188:H188"/>
    <mergeCell ref="G158:H158"/>
    <mergeCell ref="G167:H167"/>
    <mergeCell ref="G162:H162"/>
    <mergeCell ref="B74:C74"/>
    <mergeCell ref="G166:H166"/>
    <mergeCell ref="B137:H141"/>
    <mergeCell ref="D143:H143"/>
    <mergeCell ref="B78:C78"/>
    <mergeCell ref="B87:C87"/>
    <mergeCell ref="B92:C92"/>
    <mergeCell ref="B120:C120"/>
    <mergeCell ref="B109:C109"/>
    <mergeCell ref="B110:C110"/>
    <mergeCell ref="B111:C111"/>
    <mergeCell ref="B112:C112"/>
    <mergeCell ref="B116:C116"/>
    <mergeCell ref="B96:C96"/>
    <mergeCell ref="B97:C97"/>
    <mergeCell ref="B98:C98"/>
    <mergeCell ref="G150:H150"/>
    <mergeCell ref="G169:H169"/>
    <mergeCell ref="G168:H168"/>
    <mergeCell ref="G176:H176"/>
    <mergeCell ref="G175:H175"/>
    <mergeCell ref="G183:H183"/>
    <mergeCell ref="B225:H226"/>
    <mergeCell ref="G173:H173"/>
    <mergeCell ref="G174:H174"/>
    <mergeCell ref="G180:H180"/>
    <mergeCell ref="G181:H181"/>
    <mergeCell ref="B217:D217"/>
    <mergeCell ref="B212:D212"/>
    <mergeCell ref="B214:D214"/>
    <mergeCell ref="B215:D215"/>
    <mergeCell ref="A200:H200"/>
    <mergeCell ref="B201:H202"/>
    <mergeCell ref="D204:H204"/>
    <mergeCell ref="E206:H206"/>
    <mergeCell ref="B210:D210"/>
    <mergeCell ref="B211:D211"/>
    <mergeCell ref="G195:H195"/>
    <mergeCell ref="G196:H196"/>
    <mergeCell ref="B221:D221"/>
    <mergeCell ref="B220:D220"/>
    <mergeCell ref="G189:H189"/>
    <mergeCell ref="B222:D222"/>
    <mergeCell ref="B219:D219"/>
    <mergeCell ref="B218:D218"/>
    <mergeCell ref="G182:H182"/>
    <mergeCell ref="B57:C57"/>
    <mergeCell ref="C129:H130"/>
    <mergeCell ref="B133:H135"/>
    <mergeCell ref="G149:H149"/>
    <mergeCell ref="B115:C115"/>
    <mergeCell ref="G159:H159"/>
    <mergeCell ref="G160:H160"/>
    <mergeCell ref="G161:H161"/>
    <mergeCell ref="G151:H151"/>
    <mergeCell ref="G152:H152"/>
    <mergeCell ref="G153:H153"/>
    <mergeCell ref="G157:H157"/>
    <mergeCell ref="G146:H146"/>
    <mergeCell ref="G148:H148"/>
    <mergeCell ref="B66:C66"/>
    <mergeCell ref="B71:C71"/>
    <mergeCell ref="B117:C117"/>
    <mergeCell ref="B95:C95"/>
    <mergeCell ref="B67:C67"/>
    <mergeCell ref="B68:C68"/>
    <mergeCell ref="B69:C69"/>
    <mergeCell ref="B17:E18"/>
    <mergeCell ref="B56:C56"/>
    <mergeCell ref="B55:C55"/>
    <mergeCell ref="B54:C54"/>
    <mergeCell ref="B53:C53"/>
    <mergeCell ref="B52:C52"/>
    <mergeCell ref="B49:C49"/>
    <mergeCell ref="A28:H28"/>
    <mergeCell ref="B29:H30"/>
    <mergeCell ref="E37:H37"/>
    <mergeCell ref="B43:C43"/>
    <mergeCell ref="B48:C48"/>
    <mergeCell ref="B47:C47"/>
    <mergeCell ref="B46:C46"/>
    <mergeCell ref="B45:C45"/>
    <mergeCell ref="B44:C44"/>
    <mergeCell ref="B51:C51"/>
    <mergeCell ref="B24:G24"/>
    <mergeCell ref="B25:G25"/>
    <mergeCell ref="D33:H35"/>
  </mergeCells>
  <conditionalFormatting sqref="A41">
    <cfRule type="expression" dxfId="199" priority="1">
      <formula>$F$17="no"</formula>
    </cfRule>
  </conditionalFormatting>
  <conditionalFormatting sqref="A28:H32 A33:D33 A34:C35 A36:H167 A168:G169 A170:H174 A175:G176 A177:H182 A183:G183 A184:H189 A190:G191 A192:H227">
    <cfRule type="expression" dxfId="198" priority="3">
      <formula>AND($F$11="no",$F$13="no",$F$15="no",$F$20="no")</formula>
    </cfRule>
  </conditionalFormatting>
  <conditionalFormatting sqref="A64:H126 A172:H174 A175:G176 A177:H182 A183:G183 A184:H189 A190:G191 A192:H192">
    <cfRule type="expression" dxfId="197" priority="7">
      <formula>$F$17="no"</formula>
    </cfRule>
  </conditionalFormatting>
  <conditionalFormatting sqref="B165:H167">
    <cfRule type="expression" dxfId="196" priority="21">
      <formula>$F$15="no"</formula>
    </cfRule>
  </conditionalFormatting>
  <conditionalFormatting sqref="B172:H174">
    <cfRule type="expression" dxfId="195" priority="20">
      <formula>$F$15="no"</formula>
    </cfRule>
  </conditionalFormatting>
  <conditionalFormatting sqref="C165">
    <cfRule type="expression" dxfId="194" priority="5">
      <formula>$F$17="no"</formula>
    </cfRule>
  </conditionalFormatting>
  <conditionalFormatting sqref="C194">
    <cfRule type="expression" dxfId="193" priority="2">
      <formula>$F$17="no"</formula>
    </cfRule>
  </conditionalFormatting>
  <conditionalFormatting sqref="E43:E49 E51:E58 E60:E63 E73:E79 E81:E84 E94:E100 E102:E105 E115:E121 E123:E126 B147:H154 E217:E222">
    <cfRule type="expression" dxfId="192" priority="32">
      <formula>$F$11="no"</formula>
    </cfRule>
  </conditionalFormatting>
  <conditionalFormatting sqref="E66:E71">
    <cfRule type="expression" dxfId="191" priority="19">
      <formula>$F$11="no"</formula>
    </cfRule>
  </conditionalFormatting>
  <conditionalFormatting sqref="E87:E92">
    <cfRule type="expression" dxfId="190" priority="15">
      <formula>$F$11="no"</formula>
    </cfRule>
  </conditionalFormatting>
  <conditionalFormatting sqref="E108:E113">
    <cfRule type="expression" dxfId="189" priority="11">
      <formula>$F$11="no"</formula>
    </cfRule>
  </conditionalFormatting>
  <conditionalFormatting sqref="E210:E215">
    <cfRule type="expression" dxfId="188" priority="28">
      <formula>$F$11="no"</formula>
    </cfRule>
  </conditionalFormatting>
  <conditionalFormatting sqref="F43:F49 F51:F58 F60:F63 F73:F79 F81:F84 F94:F100 F102:F105 F115:F121 F123:F126 B156:H163 F217:F222">
    <cfRule type="expression" dxfId="187" priority="31">
      <formula>$F$13="no"</formula>
    </cfRule>
  </conditionalFormatting>
  <conditionalFormatting sqref="F66:F71">
    <cfRule type="expression" dxfId="186" priority="18">
      <formula>$F$13="no"</formula>
    </cfRule>
  </conditionalFormatting>
  <conditionalFormatting sqref="F87:F92">
    <cfRule type="expression" dxfId="185" priority="14">
      <formula>$F$13="no"</formula>
    </cfRule>
  </conditionalFormatting>
  <conditionalFormatting sqref="F108:F113">
    <cfRule type="expression" dxfId="184" priority="10">
      <formula>$F$13="no"</formula>
    </cfRule>
  </conditionalFormatting>
  <conditionalFormatting sqref="F210:F215">
    <cfRule type="expression" dxfId="183" priority="27">
      <formula>$F$13="no"</formula>
    </cfRule>
  </conditionalFormatting>
  <conditionalFormatting sqref="G43:G49 G51:G58 G60:G63 G73:G79 G81:G84 G94:G100 G102:G105 G115:G121 G123:G126 B168:G169 B170:H170 B175:G176 B177:H177 B179:H182 B183:G183 B184:H184 B186:H189 B190:G191 B192:H192 G217:G222">
    <cfRule type="expression" dxfId="182" priority="30">
      <formula>$F$15="no"</formula>
    </cfRule>
  </conditionalFormatting>
  <conditionalFormatting sqref="G66:G71">
    <cfRule type="expression" dxfId="181" priority="17">
      <formula>$F$15="no"</formula>
    </cfRule>
  </conditionalFormatting>
  <conditionalFormatting sqref="G87:G92">
    <cfRule type="expression" dxfId="180" priority="13">
      <formula>$F$15="no"</formula>
    </cfRule>
  </conditionalFormatting>
  <conditionalFormatting sqref="G108:G113">
    <cfRule type="expression" dxfId="179" priority="9">
      <formula>$F$15="no"</formula>
    </cfRule>
  </conditionalFormatting>
  <conditionalFormatting sqref="G210:G215">
    <cfRule type="expression" dxfId="178" priority="26">
      <formula>$F$15="no"</formula>
    </cfRule>
  </conditionalFormatting>
  <conditionalFormatting sqref="H43:H49 H51:H58 H60:H63 H73:H79 H81:H84 H94:H100 H102:H105 H115:H121 H123:H126 B194:H197 H217:H222">
    <cfRule type="expression" dxfId="177" priority="29">
      <formula>$F$20="no"</formula>
    </cfRule>
  </conditionalFormatting>
  <conditionalFormatting sqref="H66:H71">
    <cfRule type="expression" dxfId="176" priority="16">
      <formula>$F$20="no"</formula>
    </cfRule>
  </conditionalFormatting>
  <conditionalFormatting sqref="H87:H92">
    <cfRule type="expression" dxfId="175" priority="12">
      <formula>$F$20="no"</formula>
    </cfRule>
  </conditionalFormatting>
  <conditionalFormatting sqref="H108:H113">
    <cfRule type="expression" dxfId="174" priority="8">
      <formula>$F$20="no"</formula>
    </cfRule>
  </conditionalFormatting>
  <conditionalFormatting sqref="H210:H215">
    <cfRule type="expression" dxfId="173" priority="2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38"/>
  <sheetViews>
    <sheetView showGridLines="0" zoomScaleNormal="100" workbookViewId="0">
      <selection activeCell="A2" sqref="A2"/>
    </sheetView>
  </sheetViews>
  <sheetFormatPr defaultColWidth="9.140625" defaultRowHeight="15" x14ac:dyDescent="0.25"/>
  <cols>
    <col min="1" max="1" width="3" style="44" customWidth="1"/>
    <col min="2" max="2" width="14.140625" style="44" customWidth="1"/>
    <col min="3" max="3" width="42.42578125" style="44" customWidth="1"/>
    <col min="4" max="7" width="17.28515625" style="44" customWidth="1"/>
    <col min="8" max="8" width="22.5703125" style="44" customWidth="1"/>
    <col min="9" max="9" width="2.5703125" style="44" customWidth="1"/>
    <col min="10"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449</v>
      </c>
    </row>
    <row r="5" spans="1:8" x14ac:dyDescent="0.25">
      <c r="A5" s="50" t="s">
        <v>0</v>
      </c>
      <c r="C5" s="51" t="str">
        <f>'Cover and Instructions'!$D$4</f>
        <v>Anthem</v>
      </c>
      <c r="D5" s="51"/>
      <c r="E5" s="51"/>
      <c r="F5" s="51"/>
      <c r="G5" s="51"/>
    </row>
    <row r="6" spans="1:8" x14ac:dyDescent="0.25">
      <c r="A6" s="50" t="s">
        <v>473</v>
      </c>
      <c r="C6" s="51" t="str">
        <f>'Cover and Instructions'!D5</f>
        <v>Anthem GOLD</v>
      </c>
      <c r="D6" s="51"/>
      <c r="E6" s="51"/>
      <c r="F6" s="51"/>
      <c r="G6" s="51"/>
    </row>
    <row r="7" spans="1:8" ht="15.75" thickBot="1" x14ac:dyDescent="0.3"/>
    <row r="8" spans="1:8" x14ac:dyDescent="0.25">
      <c r="A8" s="53" t="s">
        <v>357</v>
      </c>
      <c r="B8" s="54"/>
      <c r="C8" s="54"/>
      <c r="D8" s="54"/>
      <c r="E8" s="54"/>
      <c r="F8" s="54"/>
      <c r="G8" s="54"/>
      <c r="H8" s="55"/>
    </row>
    <row r="9" spans="1:8" ht="15" customHeight="1" x14ac:dyDescent="0.25">
      <c r="A9" s="56" t="s">
        <v>356</v>
      </c>
      <c r="B9" s="127"/>
      <c r="C9" s="127"/>
      <c r="D9" s="127"/>
      <c r="E9" s="127"/>
      <c r="F9" s="127"/>
      <c r="G9" s="127"/>
      <c r="H9" s="128"/>
    </row>
    <row r="10" spans="1:8" x14ac:dyDescent="0.25">
      <c r="A10" s="59"/>
      <c r="B10" s="60"/>
      <c r="C10" s="60"/>
      <c r="D10" s="60"/>
      <c r="E10" s="60"/>
      <c r="F10" s="60"/>
      <c r="G10" s="60"/>
      <c r="H10" s="61"/>
    </row>
    <row r="11" spans="1:8" x14ac:dyDescent="0.25">
      <c r="A11" s="62" t="s">
        <v>352</v>
      </c>
      <c r="B11" s="63" t="s">
        <v>368</v>
      </c>
      <c r="C11" s="60"/>
      <c r="D11" s="60"/>
      <c r="E11" s="60"/>
      <c r="F11" s="129" t="s">
        <v>353</v>
      </c>
      <c r="G11" s="65" t="str">
        <f>IF(F11="yes","  Complete Section 1 and Section 2","")</f>
        <v xml:space="preserve">  Complete Section 1 and Section 2</v>
      </c>
      <c r="H11" s="61"/>
    </row>
    <row r="12" spans="1:8" ht="6" customHeight="1" x14ac:dyDescent="0.25">
      <c r="A12" s="62"/>
      <c r="B12" s="63"/>
      <c r="C12" s="60"/>
      <c r="D12" s="60"/>
      <c r="E12" s="60"/>
      <c r="F12" s="60"/>
      <c r="G12" s="65"/>
      <c r="H12" s="61"/>
    </row>
    <row r="13" spans="1:8" x14ac:dyDescent="0.25">
      <c r="A13" s="62" t="s">
        <v>355</v>
      </c>
      <c r="B13" s="63" t="s">
        <v>369</v>
      </c>
      <c r="C13" s="60"/>
      <c r="D13" s="60"/>
      <c r="E13" s="60"/>
      <c r="F13" s="129" t="s">
        <v>353</v>
      </c>
      <c r="G13" s="65" t="str">
        <f>IF(F13="yes","  Complete Section 1 and Section 2","")</f>
        <v xml:space="preserve">  Complete Section 1 and Section 2</v>
      </c>
      <c r="H13" s="61"/>
    </row>
    <row r="14" spans="1:8" ht="6" customHeight="1" x14ac:dyDescent="0.25">
      <c r="A14" s="62"/>
      <c r="B14" s="63"/>
      <c r="C14" s="60"/>
      <c r="D14" s="60"/>
      <c r="E14" s="60"/>
      <c r="F14" s="60"/>
      <c r="G14" s="65"/>
      <c r="H14" s="61"/>
    </row>
    <row r="15" spans="1:8" x14ac:dyDescent="0.25">
      <c r="A15" s="62" t="s">
        <v>360</v>
      </c>
      <c r="B15" s="63" t="s">
        <v>370</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10" x14ac:dyDescent="0.25">
      <c r="A17" s="62" t="s">
        <v>361</v>
      </c>
      <c r="B17" s="456" t="s">
        <v>466</v>
      </c>
      <c r="C17" s="456"/>
      <c r="D17" s="456"/>
      <c r="E17" s="456"/>
      <c r="F17" s="129" t="s">
        <v>354</v>
      </c>
      <c r="G17" s="65" t="str">
        <f>IF(F17="yes","  Report each income level in separate tiers in Section 1 and Section 2","")</f>
        <v/>
      </c>
      <c r="H17" s="61"/>
    </row>
    <row r="18" spans="1:10" x14ac:dyDescent="0.25">
      <c r="A18" s="62"/>
      <c r="B18" s="456"/>
      <c r="C18" s="456"/>
      <c r="D18" s="456"/>
      <c r="E18" s="456"/>
      <c r="F18" s="131"/>
      <c r="G18" s="65"/>
      <c r="H18" s="61"/>
    </row>
    <row r="19" spans="1:10" ht="6" customHeight="1" x14ac:dyDescent="0.25">
      <c r="A19" s="62"/>
      <c r="B19" s="63"/>
      <c r="C19" s="60"/>
      <c r="D19" s="60"/>
      <c r="E19" s="60"/>
      <c r="F19" s="60"/>
      <c r="G19" s="65"/>
      <c r="H19" s="61"/>
    </row>
    <row r="20" spans="1:10" x14ac:dyDescent="0.25">
      <c r="A20" s="62" t="s">
        <v>460</v>
      </c>
      <c r="B20" s="63" t="s">
        <v>371</v>
      </c>
      <c r="C20" s="60"/>
      <c r="D20" s="60"/>
      <c r="E20" s="60"/>
      <c r="F20" s="129" t="s">
        <v>353</v>
      </c>
      <c r="G20" s="65" t="str">
        <f>IF(F20="yes","  Complete Section 1 and Section 2","")</f>
        <v xml:space="preserve">  Complete Section 1 and Section 2</v>
      </c>
      <c r="H20" s="61"/>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65" t="s">
        <v>655</v>
      </c>
      <c r="C24" s="465"/>
      <c r="D24" s="465"/>
      <c r="E24" s="465"/>
      <c r="F24" s="465"/>
      <c r="G24" s="465"/>
      <c r="H24" s="130"/>
      <c r="J24" s="132"/>
    </row>
    <row r="25" spans="1:10" x14ac:dyDescent="0.25">
      <c r="A25" s="62"/>
      <c r="B25" s="466"/>
      <c r="C25" s="466"/>
      <c r="D25" s="466"/>
      <c r="E25" s="466"/>
      <c r="F25" s="466"/>
      <c r="G25" s="466"/>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33" t="s">
        <v>373</v>
      </c>
      <c r="B28" s="434"/>
      <c r="C28" s="434"/>
      <c r="D28" s="434"/>
      <c r="E28" s="434"/>
      <c r="F28" s="434"/>
      <c r="G28" s="434"/>
      <c r="H28" s="435"/>
    </row>
    <row r="29" spans="1:10" x14ac:dyDescent="0.25">
      <c r="A29" s="74" t="s">
        <v>112</v>
      </c>
      <c r="B29" s="459" t="s">
        <v>350</v>
      </c>
      <c r="C29" s="459"/>
      <c r="D29" s="459"/>
      <c r="E29" s="459"/>
      <c r="F29" s="459"/>
      <c r="G29" s="459"/>
      <c r="H29" s="460"/>
    </row>
    <row r="30" spans="1:10" x14ac:dyDescent="0.25">
      <c r="A30" s="74"/>
      <c r="B30" s="461"/>
      <c r="C30" s="461"/>
      <c r="D30" s="461"/>
      <c r="E30" s="461"/>
      <c r="F30" s="461"/>
      <c r="G30" s="461"/>
      <c r="H30" s="462"/>
    </row>
    <row r="31" spans="1:10" x14ac:dyDescent="0.25">
      <c r="A31" s="74"/>
      <c r="B31" s="77" t="s">
        <v>291</v>
      </c>
      <c r="C31" s="78"/>
      <c r="D31" s="78"/>
      <c r="E31" s="78"/>
      <c r="F31" s="78"/>
      <c r="G31" s="78"/>
      <c r="H31" s="79"/>
    </row>
    <row r="32" spans="1:10" x14ac:dyDescent="0.25">
      <c r="A32" s="74"/>
      <c r="C32" s="78"/>
      <c r="D32" s="78"/>
      <c r="E32" s="78"/>
      <c r="F32" s="78"/>
      <c r="G32" s="78"/>
      <c r="H32" s="79"/>
    </row>
    <row r="33" spans="1:10" x14ac:dyDescent="0.25">
      <c r="A33" s="74"/>
      <c r="B33" s="50" t="s">
        <v>395</v>
      </c>
      <c r="D33" s="467" t="s">
        <v>658</v>
      </c>
      <c r="E33" s="467"/>
      <c r="F33" s="467"/>
      <c r="G33" s="467"/>
      <c r="H33" s="468"/>
    </row>
    <row r="34" spans="1:10" ht="15" customHeight="1" x14ac:dyDescent="0.25">
      <c r="A34" s="74"/>
      <c r="B34" s="50"/>
      <c r="D34" s="467"/>
      <c r="E34" s="467"/>
      <c r="F34" s="467"/>
      <c r="G34" s="467"/>
      <c r="H34" s="468"/>
    </row>
    <row r="35" spans="1:10" x14ac:dyDescent="0.25">
      <c r="A35" s="74"/>
      <c r="B35" s="50"/>
      <c r="D35" s="467"/>
      <c r="E35" s="467"/>
      <c r="F35" s="467"/>
      <c r="G35" s="467"/>
      <c r="H35" s="468"/>
    </row>
    <row r="36" spans="1:10" x14ac:dyDescent="0.25">
      <c r="A36" s="74"/>
      <c r="C36" s="78"/>
      <c r="D36" s="78"/>
      <c r="E36" s="78"/>
      <c r="F36" s="78"/>
      <c r="G36" s="78"/>
      <c r="H36" s="79"/>
    </row>
    <row r="37" spans="1:10" ht="15" customHeight="1" x14ac:dyDescent="0.25">
      <c r="A37" s="106"/>
      <c r="B37" s="78"/>
      <c r="C37" s="78"/>
      <c r="D37" s="78"/>
      <c r="E37" s="463" t="s">
        <v>272</v>
      </c>
      <c r="F37" s="463"/>
      <c r="G37" s="463"/>
      <c r="H37" s="464"/>
    </row>
    <row r="38" spans="1:10" x14ac:dyDescent="0.25">
      <c r="A38" s="106"/>
      <c r="E38" s="80" t="s">
        <v>140</v>
      </c>
      <c r="F38" s="80" t="s">
        <v>140</v>
      </c>
      <c r="G38" s="80" t="s">
        <v>140</v>
      </c>
      <c r="H38" s="81" t="s">
        <v>140</v>
      </c>
    </row>
    <row r="39" spans="1:10" x14ac:dyDescent="0.25">
      <c r="A39" s="106"/>
      <c r="B39" s="80"/>
      <c r="C39" s="80"/>
      <c r="D39" s="80" t="s">
        <v>146</v>
      </c>
      <c r="E39" s="80" t="s">
        <v>143</v>
      </c>
      <c r="F39" s="80" t="s">
        <v>143</v>
      </c>
      <c r="G39" s="80" t="s">
        <v>143</v>
      </c>
      <c r="H39" s="81" t="s">
        <v>143</v>
      </c>
      <c r="J39" s="177"/>
    </row>
    <row r="40" spans="1:10" x14ac:dyDescent="0.25">
      <c r="A40" s="106"/>
      <c r="B40" s="82" t="s">
        <v>173</v>
      </c>
      <c r="C40" s="83"/>
      <c r="D40" s="83" t="s">
        <v>140</v>
      </c>
      <c r="E40" s="83" t="s">
        <v>332</v>
      </c>
      <c r="F40" s="83" t="s">
        <v>130</v>
      </c>
      <c r="G40" s="83" t="s">
        <v>267</v>
      </c>
      <c r="H40" s="135" t="s">
        <v>268</v>
      </c>
      <c r="J40" s="178"/>
    </row>
    <row r="41" spans="1:10" x14ac:dyDescent="0.25">
      <c r="A41" s="137" t="s">
        <v>443</v>
      </c>
      <c r="B41" s="138"/>
      <c r="C41" s="80"/>
      <c r="D41" s="80"/>
      <c r="E41" s="80"/>
      <c r="F41" s="80"/>
      <c r="G41" s="80"/>
      <c r="H41" s="81"/>
      <c r="J41" s="178"/>
    </row>
    <row r="42" spans="1:10" ht="21.95" customHeight="1" x14ac:dyDescent="0.25">
      <c r="A42" s="106"/>
      <c r="B42" s="88" t="s">
        <v>269</v>
      </c>
      <c r="C42" s="80"/>
      <c r="D42" s="80"/>
      <c r="E42" s="80"/>
      <c r="F42" s="80"/>
      <c r="G42" s="80"/>
      <c r="H42" s="81"/>
    </row>
    <row r="43" spans="1:10" ht="15" customHeight="1" x14ac:dyDescent="0.25">
      <c r="A43" s="106"/>
      <c r="B43" s="446" t="s">
        <v>668</v>
      </c>
      <c r="C43" s="446"/>
      <c r="D43" s="262">
        <v>5604483.2267214134</v>
      </c>
      <c r="E43" s="263">
        <v>5604483.2267214134</v>
      </c>
      <c r="F43" s="263">
        <v>5604483.2267214134</v>
      </c>
      <c r="G43" s="264"/>
      <c r="H43" s="265">
        <v>5604483.2267214134</v>
      </c>
    </row>
    <row r="44" spans="1:10" ht="15" customHeight="1" x14ac:dyDescent="0.25">
      <c r="A44" s="106"/>
      <c r="B44" s="454" t="s">
        <v>669</v>
      </c>
      <c r="C44" s="455"/>
      <c r="D44" s="262">
        <v>565733.48359516589</v>
      </c>
      <c r="E44" s="263">
        <v>565733.48359516589</v>
      </c>
      <c r="F44" s="263">
        <v>565733.48359516589</v>
      </c>
      <c r="G44" s="264"/>
      <c r="H44" s="265">
        <v>565733.48359516589</v>
      </c>
    </row>
    <row r="45" spans="1:10" ht="15" customHeight="1" x14ac:dyDescent="0.25">
      <c r="A45" s="106"/>
      <c r="B45" s="454" t="s">
        <v>670</v>
      </c>
      <c r="C45" s="455"/>
      <c r="D45" s="262">
        <v>6206589.2903990373</v>
      </c>
      <c r="E45" s="263">
        <v>0</v>
      </c>
      <c r="F45" s="263">
        <v>0</v>
      </c>
      <c r="G45" s="264"/>
      <c r="H45" s="265">
        <v>0</v>
      </c>
    </row>
    <row r="46" spans="1:10" ht="15" customHeight="1" x14ac:dyDescent="0.25">
      <c r="A46" s="106"/>
      <c r="B46" s="454" t="s">
        <v>671</v>
      </c>
      <c r="C46" s="455"/>
      <c r="D46" s="262">
        <v>19987309.979879159</v>
      </c>
      <c r="E46" s="263">
        <v>19987309.979879159</v>
      </c>
      <c r="F46" s="263">
        <v>19987309.979879159</v>
      </c>
      <c r="G46" s="264"/>
      <c r="H46" s="265">
        <v>19987309.979879159</v>
      </c>
    </row>
    <row r="47" spans="1:10" ht="15" customHeight="1" x14ac:dyDescent="0.25">
      <c r="A47" s="106"/>
      <c r="B47" s="374" t="s">
        <v>672</v>
      </c>
      <c r="C47" s="375"/>
      <c r="D47" s="262">
        <v>1578562.1587047842</v>
      </c>
      <c r="E47" s="263">
        <v>1578562.1587047842</v>
      </c>
      <c r="F47" s="263">
        <v>1578562.1587047842</v>
      </c>
      <c r="G47" s="264"/>
      <c r="H47" s="265">
        <v>1578562.1587047842</v>
      </c>
    </row>
    <row r="48" spans="1:10" ht="15" customHeight="1" x14ac:dyDescent="0.25">
      <c r="A48" s="106"/>
      <c r="B48" s="374" t="s">
        <v>673</v>
      </c>
      <c r="C48" s="375"/>
      <c r="D48" s="262">
        <v>13289772.740439955</v>
      </c>
      <c r="E48" s="263">
        <v>13289772.740439955</v>
      </c>
      <c r="F48" s="263">
        <v>13289772.740439955</v>
      </c>
      <c r="G48" s="264"/>
      <c r="H48" s="265">
        <v>13289772.740439955</v>
      </c>
    </row>
    <row r="49" spans="1:10" ht="15" customHeight="1" x14ac:dyDescent="0.25">
      <c r="A49" s="106"/>
      <c r="B49" s="374" t="s">
        <v>674</v>
      </c>
      <c r="C49" s="375"/>
      <c r="D49" s="262">
        <v>2114344.5824568202</v>
      </c>
      <c r="E49" s="263">
        <v>2114344.5824568202</v>
      </c>
      <c r="F49" s="263">
        <v>2114344.5824568202</v>
      </c>
      <c r="G49" s="264"/>
      <c r="H49" s="265">
        <v>2114344.5824568202</v>
      </c>
    </row>
    <row r="50" spans="1:10" ht="15" customHeight="1" x14ac:dyDescent="0.25">
      <c r="A50" s="106"/>
      <c r="B50" s="449" t="s">
        <v>135</v>
      </c>
      <c r="C50" s="451"/>
      <c r="D50" s="262"/>
      <c r="E50" s="263"/>
      <c r="F50" s="263"/>
      <c r="G50" s="264"/>
      <c r="H50" s="265"/>
    </row>
    <row r="51" spans="1:10" x14ac:dyDescent="0.25">
      <c r="A51" s="106"/>
      <c r="B51" s="446"/>
      <c r="C51" s="446"/>
      <c r="D51" s="263"/>
      <c r="E51" s="263"/>
      <c r="F51" s="263"/>
      <c r="G51" s="266"/>
      <c r="H51" s="267"/>
    </row>
    <row r="52" spans="1:10" ht="21.95" customHeight="1" x14ac:dyDescent="0.25">
      <c r="A52" s="106"/>
      <c r="B52" s="88" t="s">
        <v>270</v>
      </c>
      <c r="C52" s="113"/>
      <c r="D52" s="140"/>
      <c r="E52" s="140"/>
      <c r="F52" s="140"/>
      <c r="G52" s="141"/>
      <c r="H52" s="142"/>
      <c r="J52" s="178"/>
    </row>
    <row r="53" spans="1:10" x14ac:dyDescent="0.25">
      <c r="A53" s="106"/>
      <c r="B53" s="446" t="s">
        <v>668</v>
      </c>
      <c r="C53" s="446"/>
      <c r="D53" s="263">
        <v>151900.34759933117</v>
      </c>
      <c r="E53" s="263">
        <v>151900.34759933117</v>
      </c>
      <c r="F53" s="263">
        <v>151900.34759933117</v>
      </c>
      <c r="G53" s="266"/>
      <c r="H53" s="267">
        <v>151900.34759933117</v>
      </c>
    </row>
    <row r="54" spans="1:10" x14ac:dyDescent="0.25">
      <c r="A54" s="106"/>
      <c r="B54" s="454" t="s">
        <v>669</v>
      </c>
      <c r="C54" s="455"/>
      <c r="D54" s="263">
        <v>15333.280398977604</v>
      </c>
      <c r="E54" s="263">
        <v>15333.280398977604</v>
      </c>
      <c r="F54" s="263">
        <v>15333.280398977604</v>
      </c>
      <c r="G54" s="266"/>
      <c r="H54" s="267">
        <v>15333.280398977604</v>
      </c>
    </row>
    <row r="55" spans="1:10" x14ac:dyDescent="0.25">
      <c r="A55" s="106"/>
      <c r="B55" s="454" t="s">
        <v>670</v>
      </c>
      <c r="C55" s="455"/>
      <c r="D55" s="263">
        <v>168219.4472672946</v>
      </c>
      <c r="E55" s="263">
        <v>168219.4472672946</v>
      </c>
      <c r="F55" s="263">
        <v>168219.4472672946</v>
      </c>
      <c r="G55" s="266"/>
      <c r="H55" s="267">
        <v>168219.4472672946</v>
      </c>
    </row>
    <row r="56" spans="1:10" x14ac:dyDescent="0.25">
      <c r="A56" s="106"/>
      <c r="B56" s="454" t="s">
        <v>671</v>
      </c>
      <c r="C56" s="455"/>
      <c r="D56" s="263">
        <v>541723.3330351694</v>
      </c>
      <c r="E56" s="263">
        <v>541723.3330351694</v>
      </c>
      <c r="F56" s="263">
        <v>541723.3330351694</v>
      </c>
      <c r="G56" s="266"/>
      <c r="H56" s="267">
        <v>541723.3330351694</v>
      </c>
    </row>
    <row r="57" spans="1:10" x14ac:dyDescent="0.25">
      <c r="A57" s="106"/>
      <c r="B57" s="374" t="s">
        <v>672</v>
      </c>
      <c r="C57" s="375"/>
      <c r="D57" s="263">
        <v>42784.344410408637</v>
      </c>
      <c r="E57" s="263">
        <v>42784.344410408637</v>
      </c>
      <c r="F57" s="263">
        <v>42784.344410408637</v>
      </c>
      <c r="G57" s="266"/>
      <c r="H57" s="267">
        <v>42784.344410408637</v>
      </c>
    </row>
    <row r="58" spans="1:10" x14ac:dyDescent="0.25">
      <c r="A58" s="106"/>
      <c r="B58" s="374" t="s">
        <v>673</v>
      </c>
      <c r="C58" s="375"/>
      <c r="D58" s="263">
        <v>360197.54491617664</v>
      </c>
      <c r="E58" s="263">
        <v>360197.54491617664</v>
      </c>
      <c r="F58" s="263">
        <v>360197.54491617664</v>
      </c>
      <c r="G58" s="266"/>
      <c r="H58" s="267">
        <v>360197.54491617664</v>
      </c>
    </row>
    <row r="59" spans="1:10" x14ac:dyDescent="0.25">
      <c r="A59" s="106"/>
      <c r="B59" s="374" t="s">
        <v>674</v>
      </c>
      <c r="C59" s="375"/>
      <c r="D59" s="263">
        <v>57305.850339360528</v>
      </c>
      <c r="E59" s="263">
        <v>57305.850339360528</v>
      </c>
      <c r="F59" s="263">
        <v>57305.850339360528</v>
      </c>
      <c r="G59" s="266"/>
      <c r="H59" s="267">
        <v>57305.850339360528</v>
      </c>
    </row>
    <row r="60" spans="1:10" x14ac:dyDescent="0.25">
      <c r="A60" s="106"/>
      <c r="B60" s="449" t="s">
        <v>135</v>
      </c>
      <c r="C60" s="451"/>
      <c r="D60" s="263"/>
      <c r="E60" s="263"/>
      <c r="F60" s="263"/>
      <c r="G60" s="266"/>
      <c r="H60" s="267"/>
    </row>
    <row r="61" spans="1:10" x14ac:dyDescent="0.25">
      <c r="A61" s="106"/>
      <c r="B61" s="446"/>
      <c r="C61" s="446"/>
      <c r="D61" s="263"/>
      <c r="E61" s="263"/>
      <c r="F61" s="263"/>
      <c r="G61" s="266"/>
      <c r="H61" s="267"/>
    </row>
    <row r="62" spans="1:10" x14ac:dyDescent="0.25">
      <c r="A62" s="106"/>
      <c r="B62" s="143"/>
      <c r="C62" s="120"/>
      <c r="D62" s="144">
        <f>SUM(D43:D61)</f>
        <v>50684259.610163063</v>
      </c>
      <c r="E62" s="145">
        <f>SUM(E43:E61)</f>
        <v>44477670.319764018</v>
      </c>
      <c r="F62" s="145">
        <f>SUM(F43:F61)</f>
        <v>44477670.319764018</v>
      </c>
      <c r="G62" s="144">
        <f>SUM(G43:G61)</f>
        <v>0</v>
      </c>
      <c r="H62" s="146">
        <f>SUM(H43:H61)</f>
        <v>44477670.319764018</v>
      </c>
    </row>
    <row r="63" spans="1:10" x14ac:dyDescent="0.25">
      <c r="A63" s="74" t="s">
        <v>113</v>
      </c>
      <c r="B63" s="50" t="s">
        <v>279</v>
      </c>
      <c r="C63" s="120"/>
      <c r="D63" s="147"/>
      <c r="E63" s="147"/>
      <c r="F63" s="147"/>
      <c r="G63" s="141"/>
      <c r="H63" s="142"/>
    </row>
    <row r="64" spans="1:10" x14ac:dyDescent="0.25">
      <c r="A64" s="106"/>
      <c r="C64" s="44" t="s">
        <v>265</v>
      </c>
      <c r="D64" s="144">
        <f>D62</f>
        <v>50684259.610163063</v>
      </c>
      <c r="E64" s="145">
        <f t="shared" ref="E64:H64" si="0">E62</f>
        <v>44477670.319764018</v>
      </c>
      <c r="F64" s="145">
        <f t="shared" si="0"/>
        <v>44477670.319764018</v>
      </c>
      <c r="G64" s="144">
        <f t="shared" si="0"/>
        <v>0</v>
      </c>
      <c r="H64" s="150">
        <f t="shared" si="0"/>
        <v>44477670.319764018</v>
      </c>
    </row>
    <row r="65" spans="1:10" x14ac:dyDescent="0.25">
      <c r="A65" s="106"/>
      <c r="C65" s="44" t="s">
        <v>266</v>
      </c>
      <c r="E65" s="296">
        <f>E64/D64</f>
        <v>0.87754404743924641</v>
      </c>
      <c r="F65" s="296">
        <f>F64/D64</f>
        <v>0.87754404743924641</v>
      </c>
      <c r="G65" s="296">
        <f>G64/D64</f>
        <v>0</v>
      </c>
      <c r="H65" s="297">
        <f>H64/D64</f>
        <v>0.87754404743924641</v>
      </c>
    </row>
    <row r="66" spans="1:10" x14ac:dyDescent="0.25">
      <c r="A66" s="106"/>
      <c r="C66" s="44" t="s">
        <v>280</v>
      </c>
      <c r="E66" s="92" t="str">
        <f>IF(E65&gt;=(2/3),"Yes","No")</f>
        <v>Yes</v>
      </c>
      <c r="F66" s="92" t="str">
        <f>IF(F65&gt;=(2/3),"Yes","No")</f>
        <v>Yes</v>
      </c>
      <c r="G66" s="92" t="str">
        <f>IF(G65&gt;=(2/3),"Yes","No")</f>
        <v>No</v>
      </c>
      <c r="H66" s="151" t="str">
        <f>IF(H65&gt;=(2/3),"Yes","No")</f>
        <v>Yes</v>
      </c>
    </row>
    <row r="67" spans="1:10" x14ac:dyDescent="0.25">
      <c r="A67" s="106"/>
      <c r="B67" s="84"/>
      <c r="C67" s="84"/>
      <c r="D67" s="84"/>
      <c r="E67" s="152" t="str">
        <f>IF(E66="No", "Note A", "Note B")</f>
        <v>Note B</v>
      </c>
      <c r="F67" s="152" t="str">
        <f>IF(F66="No", "Note A", "Note B")</f>
        <v>Note B</v>
      </c>
      <c r="G67" s="152" t="str">
        <f>IF(G66="No", "Note A", "Note B")</f>
        <v>Note A</v>
      </c>
      <c r="H67" s="153" t="str">
        <f>IF(H66="No", "Note A", "Note B")</f>
        <v>Note B</v>
      </c>
    </row>
    <row r="68" spans="1:10" x14ac:dyDescent="0.25">
      <c r="A68" s="137" t="s">
        <v>444</v>
      </c>
      <c r="D68" s="154"/>
      <c r="E68" s="154"/>
      <c r="F68" s="154"/>
      <c r="G68" s="154"/>
      <c r="H68" s="76"/>
    </row>
    <row r="69" spans="1:10" x14ac:dyDescent="0.25">
      <c r="A69" s="106"/>
      <c r="B69" s="88" t="s">
        <v>269</v>
      </c>
      <c r="C69" s="80"/>
      <c r="D69" s="80"/>
      <c r="E69" s="80"/>
      <c r="F69" s="80"/>
      <c r="G69" s="80"/>
      <c r="H69" s="81"/>
      <c r="J69" s="139"/>
    </row>
    <row r="70" spans="1:10" x14ac:dyDescent="0.25">
      <c r="A70" s="106"/>
      <c r="B70" s="446"/>
      <c r="C70" s="446"/>
      <c r="D70" s="262"/>
      <c r="E70" s="263"/>
      <c r="F70" s="263"/>
      <c r="G70" s="264"/>
      <c r="H70" s="265"/>
      <c r="J70" s="132"/>
    </row>
    <row r="71" spans="1:10" x14ac:dyDescent="0.25">
      <c r="A71" s="106"/>
      <c r="B71" s="454"/>
      <c r="C71" s="455"/>
      <c r="D71" s="262"/>
      <c r="E71" s="263"/>
      <c r="F71" s="263"/>
      <c r="G71" s="264"/>
      <c r="H71" s="265"/>
      <c r="J71" s="132"/>
    </row>
    <row r="72" spans="1:10" x14ac:dyDescent="0.25">
      <c r="A72" s="106"/>
      <c r="B72" s="454"/>
      <c r="C72" s="455"/>
      <c r="D72" s="262"/>
      <c r="E72" s="263"/>
      <c r="F72" s="263"/>
      <c r="G72" s="264"/>
      <c r="H72" s="265"/>
      <c r="J72" s="132"/>
    </row>
    <row r="73" spans="1:10" x14ac:dyDescent="0.25">
      <c r="A73" s="106"/>
      <c r="B73" s="454"/>
      <c r="C73" s="455"/>
      <c r="D73" s="262"/>
      <c r="E73" s="263"/>
      <c r="F73" s="263"/>
      <c r="G73" s="264"/>
      <c r="H73" s="265"/>
      <c r="J73" s="132"/>
    </row>
    <row r="74" spans="1:10" x14ac:dyDescent="0.25">
      <c r="A74" s="106"/>
      <c r="B74" s="449" t="s">
        <v>135</v>
      </c>
      <c r="C74" s="451"/>
      <c r="D74" s="262"/>
      <c r="E74" s="263"/>
      <c r="F74" s="263"/>
      <c r="G74" s="264"/>
      <c r="H74" s="265"/>
      <c r="J74" s="132"/>
    </row>
    <row r="75" spans="1:10" x14ac:dyDescent="0.25">
      <c r="A75" s="106"/>
      <c r="B75" s="446"/>
      <c r="C75" s="446"/>
      <c r="D75" s="263"/>
      <c r="E75" s="263"/>
      <c r="F75" s="263"/>
      <c r="G75" s="266"/>
      <c r="H75" s="267"/>
    </row>
    <row r="76" spans="1:10" x14ac:dyDescent="0.25">
      <c r="A76" s="106"/>
      <c r="B76" s="88" t="s">
        <v>270</v>
      </c>
      <c r="C76" s="113"/>
      <c r="D76" s="140"/>
      <c r="E76" s="140"/>
      <c r="F76" s="140"/>
      <c r="G76" s="141"/>
      <c r="H76" s="142"/>
    </row>
    <row r="77" spans="1:10" x14ac:dyDescent="0.25">
      <c r="A77" s="106"/>
      <c r="B77" s="446"/>
      <c r="C77" s="446"/>
      <c r="D77" s="263"/>
      <c r="E77" s="263"/>
      <c r="F77" s="263"/>
      <c r="G77" s="266"/>
      <c r="H77" s="267"/>
    </row>
    <row r="78" spans="1:10" x14ac:dyDescent="0.25">
      <c r="A78" s="106"/>
      <c r="B78" s="454"/>
      <c r="C78" s="455"/>
      <c r="D78" s="263"/>
      <c r="E78" s="263"/>
      <c r="F78" s="263"/>
      <c r="G78" s="266"/>
      <c r="H78" s="267"/>
    </row>
    <row r="79" spans="1:10" x14ac:dyDescent="0.25">
      <c r="A79" s="106"/>
      <c r="B79" s="454"/>
      <c r="C79" s="455"/>
      <c r="D79" s="263"/>
      <c r="E79" s="263"/>
      <c r="F79" s="263"/>
      <c r="G79" s="266"/>
      <c r="H79" s="267"/>
    </row>
    <row r="80" spans="1:10" x14ac:dyDescent="0.25">
      <c r="A80" s="106"/>
      <c r="B80" s="454"/>
      <c r="C80" s="455"/>
      <c r="D80" s="263"/>
      <c r="E80" s="263"/>
      <c r="F80" s="263"/>
      <c r="G80" s="266"/>
      <c r="H80" s="267"/>
    </row>
    <row r="81" spans="1:10" x14ac:dyDescent="0.25">
      <c r="A81" s="106"/>
      <c r="B81" s="449" t="s">
        <v>135</v>
      </c>
      <c r="C81" s="451"/>
      <c r="D81" s="263"/>
      <c r="E81" s="263"/>
      <c r="F81" s="263"/>
      <c r="G81" s="266"/>
      <c r="H81" s="267"/>
    </row>
    <row r="82" spans="1:10" x14ac:dyDescent="0.25">
      <c r="A82" s="106"/>
      <c r="B82" s="446"/>
      <c r="C82" s="446"/>
      <c r="D82" s="263"/>
      <c r="E82" s="263"/>
      <c r="F82" s="263"/>
      <c r="G82" s="266"/>
      <c r="H82" s="267"/>
    </row>
    <row r="83" spans="1:10" x14ac:dyDescent="0.25">
      <c r="A83" s="106"/>
      <c r="B83" s="143"/>
      <c r="C83" s="120"/>
      <c r="D83" s="144">
        <f>SUM(D70:D82)</f>
        <v>0</v>
      </c>
      <c r="E83" s="145">
        <f>SUM(E70:E82)</f>
        <v>0</v>
      </c>
      <c r="F83" s="145">
        <f>SUM(F70:F82)</f>
        <v>0</v>
      </c>
      <c r="G83" s="144">
        <f>SUM(G70:G82)</f>
        <v>0</v>
      </c>
      <c r="H83" s="146">
        <f>SUM(H70:H82)</f>
        <v>0</v>
      </c>
    </row>
    <row r="84" spans="1:10" x14ac:dyDescent="0.25">
      <c r="A84" s="74" t="s">
        <v>113</v>
      </c>
      <c r="B84" s="50" t="s">
        <v>279</v>
      </c>
      <c r="C84" s="120"/>
      <c r="D84" s="147"/>
      <c r="E84" s="147"/>
      <c r="F84" s="147"/>
      <c r="G84" s="141"/>
      <c r="H84" s="142"/>
    </row>
    <row r="85" spans="1:10" x14ac:dyDescent="0.25">
      <c r="A85" s="106"/>
      <c r="C85" s="44" t="s">
        <v>265</v>
      </c>
      <c r="D85" s="144">
        <f>D83</f>
        <v>0</v>
      </c>
      <c r="E85" s="145">
        <f t="shared" ref="E85:H85" si="1">E83</f>
        <v>0</v>
      </c>
      <c r="F85" s="145">
        <f t="shared" si="1"/>
        <v>0</v>
      </c>
      <c r="G85" s="144">
        <f t="shared" si="1"/>
        <v>0</v>
      </c>
      <c r="H85" s="150">
        <f t="shared" si="1"/>
        <v>0</v>
      </c>
    </row>
    <row r="86" spans="1:10" x14ac:dyDescent="0.25">
      <c r="A86" s="106"/>
      <c r="C86" s="44" t="s">
        <v>266</v>
      </c>
      <c r="E86" s="296" t="e">
        <f>E85/D85</f>
        <v>#DIV/0!</v>
      </c>
      <c r="F86" s="296" t="e">
        <f>F85/D85</f>
        <v>#DIV/0!</v>
      </c>
      <c r="G86" s="296" t="e">
        <f>G85/D85</f>
        <v>#DIV/0!</v>
      </c>
      <c r="H86" s="297" t="e">
        <f>H85/D85</f>
        <v>#DIV/0!</v>
      </c>
    </row>
    <row r="87" spans="1:10" x14ac:dyDescent="0.25">
      <c r="A87" s="106"/>
      <c r="C87" s="44" t="s">
        <v>280</v>
      </c>
      <c r="E87" s="92" t="e">
        <f>IF(E86&gt;=(2/3),"Yes","No")</f>
        <v>#DIV/0!</v>
      </c>
      <c r="F87" s="92" t="e">
        <f>IF(F86&gt;=(2/3),"Yes","No")</f>
        <v>#DIV/0!</v>
      </c>
      <c r="G87" s="92" t="e">
        <f>IF(G86&gt;=(2/3),"Yes","No")</f>
        <v>#DIV/0!</v>
      </c>
      <c r="H87" s="151" t="e">
        <f>IF(H86&gt;=(2/3),"Yes","No")</f>
        <v>#DIV/0!</v>
      </c>
    </row>
    <row r="88" spans="1:10" x14ac:dyDescent="0.25">
      <c r="A88" s="106"/>
      <c r="B88" s="84"/>
      <c r="C88" s="84"/>
      <c r="D88" s="84"/>
      <c r="E88" s="152" t="e">
        <f>IF(E87="No", "Note A", "Note B")</f>
        <v>#DIV/0!</v>
      </c>
      <c r="F88" s="152" t="e">
        <f>IF(F87="No", "Note A", "Note B")</f>
        <v>#DIV/0!</v>
      </c>
      <c r="G88" s="152" t="e">
        <f>IF(G87="No", "Note A", "Note B")</f>
        <v>#DIV/0!</v>
      </c>
      <c r="H88" s="153" t="e">
        <f>IF(H87="No", "Note A", "Note B")</f>
        <v>#DIV/0!</v>
      </c>
    </row>
    <row r="89" spans="1:10" x14ac:dyDescent="0.25">
      <c r="A89" s="137" t="s">
        <v>445</v>
      </c>
      <c r="D89" s="154"/>
      <c r="E89" s="154"/>
      <c r="F89" s="154"/>
      <c r="G89" s="154"/>
      <c r="H89" s="76"/>
    </row>
    <row r="90" spans="1:10" x14ac:dyDescent="0.25">
      <c r="A90" s="106"/>
      <c r="B90" s="88" t="s">
        <v>269</v>
      </c>
      <c r="C90" s="80"/>
      <c r="D90" s="80"/>
      <c r="E90" s="80"/>
      <c r="F90" s="80"/>
      <c r="G90" s="80"/>
      <c r="H90" s="81"/>
    </row>
    <row r="91" spans="1:10" x14ac:dyDescent="0.25">
      <c r="A91" s="106"/>
      <c r="B91" s="446"/>
      <c r="C91" s="446"/>
      <c r="D91" s="262"/>
      <c r="E91" s="263"/>
      <c r="F91" s="263"/>
      <c r="G91" s="264"/>
      <c r="H91" s="265"/>
      <c r="J91" s="139"/>
    </row>
    <row r="92" spans="1:10" x14ac:dyDescent="0.25">
      <c r="A92" s="106"/>
      <c r="B92" s="454"/>
      <c r="C92" s="455"/>
      <c r="D92" s="262"/>
      <c r="E92" s="263"/>
      <c r="F92" s="263"/>
      <c r="G92" s="264"/>
      <c r="H92" s="265"/>
      <c r="J92" s="139"/>
    </row>
    <row r="93" spans="1:10" x14ac:dyDescent="0.25">
      <c r="A93" s="106"/>
      <c r="B93" s="454"/>
      <c r="C93" s="455"/>
      <c r="D93" s="262"/>
      <c r="E93" s="263"/>
      <c r="F93" s="263"/>
      <c r="G93" s="264"/>
      <c r="H93" s="265"/>
      <c r="J93" s="139"/>
    </row>
    <row r="94" spans="1:10" x14ac:dyDescent="0.25">
      <c r="A94" s="106"/>
      <c r="B94" s="454"/>
      <c r="C94" s="455"/>
      <c r="D94" s="262"/>
      <c r="E94" s="263"/>
      <c r="F94" s="263"/>
      <c r="G94" s="264"/>
      <c r="H94" s="265"/>
      <c r="J94" s="139"/>
    </row>
    <row r="95" spans="1:10" x14ac:dyDescent="0.25">
      <c r="A95" s="106"/>
      <c r="B95" s="449" t="s">
        <v>135</v>
      </c>
      <c r="C95" s="451"/>
      <c r="D95" s="262"/>
      <c r="E95" s="263"/>
      <c r="F95" s="263"/>
      <c r="G95" s="264"/>
      <c r="H95" s="265"/>
      <c r="J95" s="139"/>
    </row>
    <row r="96" spans="1:10" x14ac:dyDescent="0.25">
      <c r="A96" s="106"/>
      <c r="B96" s="446"/>
      <c r="C96" s="446"/>
      <c r="D96" s="263"/>
      <c r="E96" s="263"/>
      <c r="F96" s="263"/>
      <c r="G96" s="266"/>
      <c r="H96" s="267"/>
    </row>
    <row r="97" spans="1:10" x14ac:dyDescent="0.25">
      <c r="A97" s="106"/>
      <c r="B97" s="88" t="s">
        <v>270</v>
      </c>
      <c r="C97" s="113"/>
      <c r="D97" s="140"/>
      <c r="E97" s="140"/>
      <c r="F97" s="140"/>
      <c r="G97" s="141"/>
      <c r="H97" s="142"/>
    </row>
    <row r="98" spans="1:10" x14ac:dyDescent="0.25">
      <c r="A98" s="106"/>
      <c r="B98" s="446"/>
      <c r="C98" s="446"/>
      <c r="D98" s="263"/>
      <c r="E98" s="263"/>
      <c r="F98" s="263"/>
      <c r="G98" s="266"/>
      <c r="H98" s="267"/>
    </row>
    <row r="99" spans="1:10" x14ac:dyDescent="0.25">
      <c r="A99" s="106"/>
      <c r="B99" s="454"/>
      <c r="C99" s="455"/>
      <c r="D99" s="263"/>
      <c r="E99" s="263"/>
      <c r="F99" s="263"/>
      <c r="G99" s="266"/>
      <c r="H99" s="267"/>
    </row>
    <row r="100" spans="1:10" x14ac:dyDescent="0.25">
      <c r="A100" s="106"/>
      <c r="B100" s="454"/>
      <c r="C100" s="455"/>
      <c r="D100" s="263"/>
      <c r="E100" s="263"/>
      <c r="F100" s="263"/>
      <c r="G100" s="266"/>
      <c r="H100" s="267"/>
    </row>
    <row r="101" spans="1:10" x14ac:dyDescent="0.25">
      <c r="A101" s="106"/>
      <c r="B101" s="454"/>
      <c r="C101" s="455"/>
      <c r="D101" s="263"/>
      <c r="E101" s="263"/>
      <c r="F101" s="263"/>
      <c r="G101" s="266"/>
      <c r="H101" s="267"/>
    </row>
    <row r="102" spans="1:10" x14ac:dyDescent="0.25">
      <c r="A102" s="106"/>
      <c r="B102" s="449" t="s">
        <v>135</v>
      </c>
      <c r="C102" s="451"/>
      <c r="D102" s="263"/>
      <c r="E102" s="263"/>
      <c r="F102" s="263"/>
      <c r="G102" s="266"/>
      <c r="H102" s="267"/>
    </row>
    <row r="103" spans="1:10" x14ac:dyDescent="0.25">
      <c r="A103" s="106"/>
      <c r="B103" s="446"/>
      <c r="C103" s="446"/>
      <c r="D103" s="263"/>
      <c r="E103" s="263"/>
      <c r="F103" s="263"/>
      <c r="G103" s="266"/>
      <c r="H103" s="267"/>
    </row>
    <row r="104" spans="1:10" x14ac:dyDescent="0.25">
      <c r="A104" s="106"/>
      <c r="B104" s="143"/>
      <c r="C104" s="120"/>
      <c r="D104" s="144">
        <f>SUM(D91:D103)</f>
        <v>0</v>
      </c>
      <c r="E104" s="145">
        <f>SUM(E91:E103)</f>
        <v>0</v>
      </c>
      <c r="F104" s="145">
        <f>SUM(F91:F103)</f>
        <v>0</v>
      </c>
      <c r="G104" s="144">
        <f>SUM(G91:G103)</f>
        <v>0</v>
      </c>
      <c r="H104" s="146">
        <f>SUM(H91:H103)</f>
        <v>0</v>
      </c>
    </row>
    <row r="105" spans="1:10" x14ac:dyDescent="0.25">
      <c r="A105" s="74" t="s">
        <v>113</v>
      </c>
      <c r="B105" s="50" t="s">
        <v>279</v>
      </c>
      <c r="C105" s="120"/>
      <c r="D105" s="147"/>
      <c r="E105" s="147"/>
      <c r="F105" s="147"/>
      <c r="G105" s="141"/>
      <c r="H105" s="142"/>
    </row>
    <row r="106" spans="1:10" x14ac:dyDescent="0.25">
      <c r="A106" s="106"/>
      <c r="C106" s="44" t="s">
        <v>265</v>
      </c>
      <c r="D106" s="144">
        <f>D104</f>
        <v>0</v>
      </c>
      <c r="E106" s="145">
        <f t="shared" ref="E106:H106" si="2">E104</f>
        <v>0</v>
      </c>
      <c r="F106" s="145">
        <f t="shared" si="2"/>
        <v>0</v>
      </c>
      <c r="G106" s="144">
        <f t="shared" si="2"/>
        <v>0</v>
      </c>
      <c r="H106" s="150">
        <f t="shared" si="2"/>
        <v>0</v>
      </c>
    </row>
    <row r="107" spans="1:10" x14ac:dyDescent="0.25">
      <c r="A107" s="106"/>
      <c r="C107" s="44" t="s">
        <v>266</v>
      </c>
      <c r="E107" s="296" t="e">
        <f>E106/D106</f>
        <v>#DIV/0!</v>
      </c>
      <c r="F107" s="296" t="e">
        <f>F106/D106</f>
        <v>#DIV/0!</v>
      </c>
      <c r="G107" s="296" t="e">
        <f>G106/D106</f>
        <v>#DIV/0!</v>
      </c>
      <c r="H107" s="297" t="e">
        <f>H106/D106</f>
        <v>#DIV/0!</v>
      </c>
    </row>
    <row r="108" spans="1:10" x14ac:dyDescent="0.25">
      <c r="A108" s="106"/>
      <c r="C108" s="44" t="s">
        <v>280</v>
      </c>
      <c r="E108" s="92" t="e">
        <f>IF(E107&gt;=(2/3),"Yes","No")</f>
        <v>#DIV/0!</v>
      </c>
      <c r="F108" s="92" t="e">
        <f>IF(F107&gt;=(2/3),"Yes","No")</f>
        <v>#DIV/0!</v>
      </c>
      <c r="G108" s="92" t="e">
        <f>IF(G107&gt;=(2/3),"Yes","No")</f>
        <v>#DIV/0!</v>
      </c>
      <c r="H108" s="151" t="e">
        <f>IF(H107&gt;=(2/3),"Yes","No")</f>
        <v>#DIV/0!</v>
      </c>
    </row>
    <row r="109" spans="1:10" x14ac:dyDescent="0.25">
      <c r="A109" s="106"/>
      <c r="B109" s="84"/>
      <c r="C109" s="84"/>
      <c r="D109" s="84"/>
      <c r="E109" s="152" t="e">
        <f>IF(E108="No", "Note A", "Note B")</f>
        <v>#DIV/0!</v>
      </c>
      <c r="F109" s="152" t="e">
        <f>IF(F108="No", "Note A", "Note B")</f>
        <v>#DIV/0!</v>
      </c>
      <c r="G109" s="152" t="e">
        <f>IF(G108="No", "Note A", "Note B")</f>
        <v>#DIV/0!</v>
      </c>
      <c r="H109" s="153" t="e">
        <f>IF(H108="No", "Note A", "Note B")</f>
        <v>#DIV/0!</v>
      </c>
    </row>
    <row r="110" spans="1:10" x14ac:dyDescent="0.25">
      <c r="A110" s="137" t="s">
        <v>446</v>
      </c>
      <c r="D110" s="154"/>
      <c r="E110" s="154"/>
      <c r="F110" s="154"/>
      <c r="G110" s="154"/>
      <c r="H110" s="76"/>
    </row>
    <row r="111" spans="1:10" x14ac:dyDescent="0.25">
      <c r="A111" s="106"/>
      <c r="B111" s="88" t="s">
        <v>269</v>
      </c>
      <c r="C111" s="80"/>
      <c r="D111" s="80"/>
      <c r="E111" s="80"/>
      <c r="F111" s="80"/>
      <c r="G111" s="80"/>
      <c r="H111" s="81"/>
    </row>
    <row r="112" spans="1:10" x14ac:dyDescent="0.25">
      <c r="A112" s="106"/>
      <c r="B112" s="446"/>
      <c r="C112" s="446"/>
      <c r="D112" s="262"/>
      <c r="E112" s="263"/>
      <c r="F112" s="263"/>
      <c r="G112" s="264"/>
      <c r="H112" s="265"/>
      <c r="J112" s="139"/>
    </row>
    <row r="113" spans="1:10" x14ac:dyDescent="0.25">
      <c r="A113" s="106"/>
      <c r="B113" s="454"/>
      <c r="C113" s="455"/>
      <c r="D113" s="262"/>
      <c r="E113" s="263"/>
      <c r="F113" s="263"/>
      <c r="G113" s="264"/>
      <c r="H113" s="265"/>
      <c r="J113" s="139"/>
    </row>
    <row r="114" spans="1:10" x14ac:dyDescent="0.25">
      <c r="A114" s="106"/>
      <c r="B114" s="454"/>
      <c r="C114" s="455"/>
      <c r="D114" s="262"/>
      <c r="E114" s="263"/>
      <c r="F114" s="263"/>
      <c r="G114" s="264"/>
      <c r="H114" s="265"/>
      <c r="J114" s="139"/>
    </row>
    <row r="115" spans="1:10" x14ac:dyDescent="0.25">
      <c r="A115" s="106"/>
      <c r="B115" s="454"/>
      <c r="C115" s="455"/>
      <c r="D115" s="262"/>
      <c r="E115" s="263"/>
      <c r="F115" s="263"/>
      <c r="G115" s="264"/>
      <c r="H115" s="265"/>
      <c r="J115" s="139"/>
    </row>
    <row r="116" spans="1:10" x14ac:dyDescent="0.25">
      <c r="A116" s="106"/>
      <c r="B116" s="449" t="s">
        <v>135</v>
      </c>
      <c r="C116" s="451"/>
      <c r="D116" s="262"/>
      <c r="E116" s="263"/>
      <c r="F116" s="263"/>
      <c r="G116" s="264"/>
      <c r="H116" s="265"/>
      <c r="J116" s="139"/>
    </row>
    <row r="117" spans="1:10" x14ac:dyDescent="0.25">
      <c r="A117" s="106"/>
      <c r="B117" s="446"/>
      <c r="C117" s="446"/>
      <c r="D117" s="263"/>
      <c r="E117" s="263"/>
      <c r="F117" s="263"/>
      <c r="G117" s="266"/>
      <c r="H117" s="267"/>
    </row>
    <row r="118" spans="1:10" x14ac:dyDescent="0.25">
      <c r="A118" s="106"/>
      <c r="B118" s="88" t="s">
        <v>270</v>
      </c>
      <c r="C118" s="113"/>
      <c r="D118" s="140"/>
      <c r="E118" s="140"/>
      <c r="F118" s="140"/>
      <c r="G118" s="141"/>
      <c r="H118" s="142"/>
    </row>
    <row r="119" spans="1:10" x14ac:dyDescent="0.25">
      <c r="A119" s="106"/>
      <c r="B119" s="446"/>
      <c r="C119" s="446"/>
      <c r="D119" s="263"/>
      <c r="E119" s="263"/>
      <c r="F119" s="263"/>
      <c r="G119" s="266"/>
      <c r="H119" s="267"/>
    </row>
    <row r="120" spans="1:10" x14ac:dyDescent="0.25">
      <c r="A120" s="106"/>
      <c r="B120" s="454"/>
      <c r="C120" s="455"/>
      <c r="D120" s="263"/>
      <c r="E120" s="263"/>
      <c r="F120" s="263"/>
      <c r="G120" s="266"/>
      <c r="H120" s="267"/>
    </row>
    <row r="121" spans="1:10" x14ac:dyDescent="0.25">
      <c r="A121" s="106"/>
      <c r="B121" s="454"/>
      <c r="C121" s="455"/>
      <c r="D121" s="263"/>
      <c r="E121" s="263"/>
      <c r="F121" s="263"/>
      <c r="G121" s="266"/>
      <c r="H121" s="267"/>
    </row>
    <row r="122" spans="1:10" x14ac:dyDescent="0.25">
      <c r="A122" s="106"/>
      <c r="B122" s="454"/>
      <c r="C122" s="455"/>
      <c r="D122" s="263"/>
      <c r="E122" s="263"/>
      <c r="F122" s="263"/>
      <c r="G122" s="266"/>
      <c r="H122" s="267"/>
    </row>
    <row r="123" spans="1:10" x14ac:dyDescent="0.25">
      <c r="A123" s="106"/>
      <c r="B123" s="449" t="s">
        <v>135</v>
      </c>
      <c r="C123" s="451"/>
      <c r="D123" s="263"/>
      <c r="E123" s="263"/>
      <c r="F123" s="263"/>
      <c r="G123" s="266"/>
      <c r="H123" s="267"/>
    </row>
    <row r="124" spans="1:10" x14ac:dyDescent="0.25">
      <c r="A124" s="106"/>
      <c r="B124" s="446"/>
      <c r="C124" s="446"/>
      <c r="D124" s="263"/>
      <c r="E124" s="263"/>
      <c r="F124" s="263"/>
      <c r="G124" s="266"/>
      <c r="H124" s="267"/>
    </row>
    <row r="125" spans="1:10" x14ac:dyDescent="0.25">
      <c r="A125" s="106"/>
      <c r="B125" s="143"/>
      <c r="C125" s="120"/>
      <c r="D125" s="144">
        <f>SUM(D112:D124)</f>
        <v>0</v>
      </c>
      <c r="E125" s="145">
        <f>SUM(E112:E124)</f>
        <v>0</v>
      </c>
      <c r="F125" s="145">
        <f>SUM(F112:F124)</f>
        <v>0</v>
      </c>
      <c r="G125" s="144">
        <f>SUM(G112:G124)</f>
        <v>0</v>
      </c>
      <c r="H125" s="146">
        <f>SUM(H112:H124)</f>
        <v>0</v>
      </c>
    </row>
    <row r="126" spans="1:10" x14ac:dyDescent="0.25">
      <c r="A126" s="74" t="s">
        <v>113</v>
      </c>
      <c r="B126" s="50" t="s">
        <v>279</v>
      </c>
      <c r="C126" s="120"/>
      <c r="D126" s="147"/>
      <c r="E126" s="147"/>
      <c r="F126" s="147"/>
      <c r="G126" s="141"/>
      <c r="H126" s="142"/>
    </row>
    <row r="127" spans="1:10" x14ac:dyDescent="0.25">
      <c r="A127" s="106"/>
      <c r="C127" s="44" t="s">
        <v>265</v>
      </c>
      <c r="D127" s="144">
        <f>D125</f>
        <v>0</v>
      </c>
      <c r="E127" s="145">
        <f t="shared" ref="E127:H127" si="3">E125</f>
        <v>0</v>
      </c>
      <c r="F127" s="145">
        <f t="shared" si="3"/>
        <v>0</v>
      </c>
      <c r="G127" s="144">
        <f t="shared" si="3"/>
        <v>0</v>
      </c>
      <c r="H127" s="150">
        <f t="shared" si="3"/>
        <v>0</v>
      </c>
    </row>
    <row r="128" spans="1:10" x14ac:dyDescent="0.25">
      <c r="A128" s="106"/>
      <c r="C128" s="44" t="s">
        <v>266</v>
      </c>
      <c r="E128" s="296" t="e">
        <f>E127/D127</f>
        <v>#DIV/0!</v>
      </c>
      <c r="F128" s="296" t="e">
        <f>F127/D127</f>
        <v>#DIV/0!</v>
      </c>
      <c r="G128" s="296" t="e">
        <f>G127/D127</f>
        <v>#DIV/0!</v>
      </c>
      <c r="H128" s="297" t="e">
        <f>H127/D127</f>
        <v>#DIV/0!</v>
      </c>
    </row>
    <row r="129" spans="1:8" x14ac:dyDescent="0.25">
      <c r="A129" s="106"/>
      <c r="C129" s="44" t="s">
        <v>280</v>
      </c>
      <c r="E129" s="92" t="e">
        <f>IF(E128&gt;=(2/3),"Yes","No")</f>
        <v>#DIV/0!</v>
      </c>
      <c r="F129" s="92" t="e">
        <f>IF(F128&gt;=(2/3),"Yes","No")</f>
        <v>#DIV/0!</v>
      </c>
      <c r="G129" s="92" t="e">
        <f>IF(G128&gt;=(2/3),"Yes","No")</f>
        <v>#DIV/0!</v>
      </c>
      <c r="H129" s="151" t="e">
        <f>IF(H128&gt;=(2/3),"Yes","No")</f>
        <v>#DIV/0!</v>
      </c>
    </row>
    <row r="130" spans="1:8" x14ac:dyDescent="0.25">
      <c r="A130" s="106"/>
      <c r="B130" s="84"/>
      <c r="C130" s="84"/>
      <c r="D130" s="84"/>
      <c r="E130" s="152" t="e">
        <f>IF(E129="No", "Note A", "Note B")</f>
        <v>#DIV/0!</v>
      </c>
      <c r="F130" s="152" t="e">
        <f>IF(F129="No", "Note A", "Note B")</f>
        <v>#DIV/0!</v>
      </c>
      <c r="G130" s="152" t="e">
        <f>IF(G129="No", "Note A", "Note B")</f>
        <v>#DIV/0!</v>
      </c>
      <c r="H130" s="153" t="e">
        <f>IF(H129="No", "Note A", "Note B")</f>
        <v>#DIV/0!</v>
      </c>
    </row>
    <row r="131" spans="1:8" x14ac:dyDescent="0.25">
      <c r="A131" s="106"/>
      <c r="D131" s="154"/>
      <c r="E131" s="154"/>
      <c r="F131" s="154"/>
      <c r="G131" s="154"/>
      <c r="H131" s="76"/>
    </row>
    <row r="132" spans="1:8" ht="15" customHeight="1" x14ac:dyDescent="0.25">
      <c r="A132" s="106"/>
      <c r="B132" s="155" t="s">
        <v>273</v>
      </c>
      <c r="C132" s="143" t="s">
        <v>299</v>
      </c>
      <c r="D132" s="143"/>
      <c r="E132" s="143"/>
      <c r="F132" s="143"/>
      <c r="G132" s="143"/>
      <c r="H132" s="156"/>
    </row>
    <row r="133" spans="1:8" ht="15" customHeight="1" x14ac:dyDescent="0.25">
      <c r="A133" s="106"/>
      <c r="B133" s="155" t="s">
        <v>274</v>
      </c>
      <c r="C133" s="472" t="s">
        <v>333</v>
      </c>
      <c r="D133" s="472"/>
      <c r="E133" s="472"/>
      <c r="F133" s="472"/>
      <c r="G133" s="472"/>
      <c r="H133" s="473"/>
    </row>
    <row r="134" spans="1:8" x14ac:dyDescent="0.25">
      <c r="A134" s="106"/>
      <c r="B134" s="157"/>
      <c r="C134" s="472"/>
      <c r="D134" s="472"/>
      <c r="E134" s="472"/>
      <c r="F134" s="472"/>
      <c r="G134" s="472"/>
      <c r="H134" s="473"/>
    </row>
    <row r="135" spans="1:8" x14ac:dyDescent="0.25">
      <c r="A135" s="106"/>
      <c r="E135" s="92"/>
      <c r="F135" s="92"/>
      <c r="G135" s="92"/>
      <c r="H135" s="151"/>
    </row>
    <row r="136" spans="1:8" x14ac:dyDescent="0.25">
      <c r="A136" s="74" t="s">
        <v>114</v>
      </c>
      <c r="B136" s="50" t="s">
        <v>275</v>
      </c>
      <c r="E136" s="92"/>
      <c r="F136" s="92"/>
      <c r="G136" s="92"/>
      <c r="H136" s="151"/>
    </row>
    <row r="137" spans="1:8" x14ac:dyDescent="0.25">
      <c r="A137" s="106"/>
      <c r="B137" s="461" t="s">
        <v>283</v>
      </c>
      <c r="C137" s="461"/>
      <c r="D137" s="461"/>
      <c r="E137" s="461"/>
      <c r="F137" s="461"/>
      <c r="G137" s="461"/>
      <c r="H137" s="462"/>
    </row>
    <row r="138" spans="1:8" x14ac:dyDescent="0.25">
      <c r="A138" s="74"/>
      <c r="B138" s="461"/>
      <c r="C138" s="461"/>
      <c r="D138" s="461"/>
      <c r="E138" s="461"/>
      <c r="F138" s="461"/>
      <c r="G138" s="461"/>
      <c r="H138" s="462"/>
    </row>
    <row r="139" spans="1:8" x14ac:dyDescent="0.25">
      <c r="A139" s="74"/>
      <c r="B139" s="461"/>
      <c r="C139" s="461"/>
      <c r="D139" s="461"/>
      <c r="E139" s="461"/>
      <c r="F139" s="461"/>
      <c r="G139" s="461"/>
      <c r="H139" s="462"/>
    </row>
    <row r="140" spans="1:8" x14ac:dyDescent="0.25">
      <c r="A140" s="74"/>
      <c r="E140" s="92"/>
      <c r="F140" s="92"/>
      <c r="G140" s="92"/>
      <c r="H140" s="151"/>
    </row>
    <row r="141" spans="1:8" x14ac:dyDescent="0.25">
      <c r="A141" s="74"/>
      <c r="B141" s="461" t="s">
        <v>316</v>
      </c>
      <c r="C141" s="461"/>
      <c r="D141" s="461"/>
      <c r="E141" s="461"/>
      <c r="F141" s="461"/>
      <c r="G141" s="461"/>
      <c r="H141" s="462"/>
    </row>
    <row r="142" spans="1:8" x14ac:dyDescent="0.25">
      <c r="A142" s="74"/>
      <c r="B142" s="461"/>
      <c r="C142" s="461"/>
      <c r="D142" s="461"/>
      <c r="E142" s="461"/>
      <c r="F142" s="461"/>
      <c r="G142" s="461"/>
      <c r="H142" s="462"/>
    </row>
    <row r="143" spans="1:8" x14ac:dyDescent="0.25">
      <c r="A143" s="74"/>
      <c r="B143" s="461"/>
      <c r="C143" s="461"/>
      <c r="D143" s="461"/>
      <c r="E143" s="461"/>
      <c r="F143" s="461"/>
      <c r="G143" s="461"/>
      <c r="H143" s="462"/>
    </row>
    <row r="144" spans="1:8" x14ac:dyDescent="0.25">
      <c r="A144" s="74"/>
      <c r="B144" s="461"/>
      <c r="C144" s="461"/>
      <c r="D144" s="461"/>
      <c r="E144" s="461"/>
      <c r="F144" s="461"/>
      <c r="G144" s="461"/>
      <c r="H144" s="462"/>
    </row>
    <row r="145" spans="1:8" x14ac:dyDescent="0.25">
      <c r="A145" s="74"/>
      <c r="B145" s="461"/>
      <c r="C145" s="461"/>
      <c r="D145" s="461"/>
      <c r="E145" s="461"/>
      <c r="F145" s="461"/>
      <c r="G145" s="461"/>
      <c r="H145" s="462"/>
    </row>
    <row r="146" spans="1:8" x14ac:dyDescent="0.25">
      <c r="A146" s="74"/>
      <c r="E146" s="92"/>
      <c r="F146" s="92"/>
      <c r="G146" s="92"/>
      <c r="H146" s="151"/>
    </row>
    <row r="147" spans="1:8" x14ac:dyDescent="0.25">
      <c r="A147" s="74"/>
      <c r="B147" s="50" t="s">
        <v>395</v>
      </c>
      <c r="D147" s="447" t="s">
        <v>658</v>
      </c>
      <c r="E147" s="447"/>
      <c r="F147" s="447"/>
      <c r="G147" s="447"/>
      <c r="H147" s="448"/>
    </row>
    <row r="148" spans="1:8" x14ac:dyDescent="0.25">
      <c r="A148" s="74"/>
      <c r="D148" s="78"/>
      <c r="E148" s="158"/>
      <c r="F148" s="158"/>
      <c r="G148" s="158"/>
      <c r="H148" s="159"/>
    </row>
    <row r="149" spans="1:8" x14ac:dyDescent="0.25">
      <c r="A149" s="74"/>
      <c r="D149" s="78" t="s">
        <v>284</v>
      </c>
      <c r="E149" s="158" t="s">
        <v>277</v>
      </c>
      <c r="F149" s="158" t="s">
        <v>282</v>
      </c>
      <c r="G149" s="158"/>
      <c r="H149" s="159"/>
    </row>
    <row r="150" spans="1:8" x14ac:dyDescent="0.25">
      <c r="A150" s="74"/>
      <c r="B150" s="160" t="s">
        <v>276</v>
      </c>
      <c r="C150" s="84"/>
      <c r="D150" s="161" t="s">
        <v>285</v>
      </c>
      <c r="E150" s="162" t="s">
        <v>278</v>
      </c>
      <c r="F150" s="162" t="s">
        <v>281</v>
      </c>
      <c r="G150" s="476" t="s">
        <v>286</v>
      </c>
      <c r="H150" s="477"/>
    </row>
    <row r="151" spans="1:8" x14ac:dyDescent="0.25">
      <c r="A151" s="74"/>
      <c r="B151" s="44" t="s">
        <v>461</v>
      </c>
      <c r="C151" s="44" t="s">
        <v>332</v>
      </c>
      <c r="E151" s="92"/>
      <c r="G151" s="92"/>
      <c r="H151" s="151"/>
    </row>
    <row r="152" spans="1:8" x14ac:dyDescent="0.25">
      <c r="A152" s="74"/>
      <c r="C152" s="163" t="str">
        <f>IF(E66="Yes", "Complete Analysis", "N/A - Do Not Complete")</f>
        <v>Complete Analysis</v>
      </c>
      <c r="D152" s="284">
        <v>1500</v>
      </c>
      <c r="E152" s="263">
        <v>43140206.171797305</v>
      </c>
      <c r="F152" s="91">
        <f>E152/E158</f>
        <v>1</v>
      </c>
      <c r="G152" s="470">
        <v>1500</v>
      </c>
      <c r="H152" s="471"/>
    </row>
    <row r="153" spans="1:8" x14ac:dyDescent="0.25">
      <c r="A153" s="74"/>
      <c r="D153" s="284"/>
      <c r="E153" s="263"/>
      <c r="F153" s="91">
        <f>E153/E158</f>
        <v>0</v>
      </c>
      <c r="G153" s="470"/>
      <c r="H153" s="471"/>
    </row>
    <row r="154" spans="1:8" x14ac:dyDescent="0.25">
      <c r="A154" s="74"/>
      <c r="D154" s="284"/>
      <c r="E154" s="263"/>
      <c r="F154" s="91">
        <f>E154/E158</f>
        <v>0</v>
      </c>
      <c r="G154" s="470"/>
      <c r="H154" s="471"/>
    </row>
    <row r="155" spans="1:8" x14ac:dyDescent="0.25">
      <c r="A155" s="74"/>
      <c r="D155" s="284"/>
      <c r="E155" s="263"/>
      <c r="F155" s="91">
        <f>E155/E158</f>
        <v>0</v>
      </c>
      <c r="G155" s="470"/>
      <c r="H155" s="471"/>
    </row>
    <row r="156" spans="1:8" x14ac:dyDescent="0.25">
      <c r="A156" s="74"/>
      <c r="D156" s="284"/>
      <c r="E156" s="263"/>
      <c r="F156" s="91">
        <f>E156/E158</f>
        <v>0</v>
      </c>
      <c r="G156" s="470"/>
      <c r="H156" s="471"/>
    </row>
    <row r="157" spans="1:8" x14ac:dyDescent="0.25">
      <c r="A157" s="74"/>
      <c r="D157" s="285"/>
      <c r="E157" s="269"/>
      <c r="F157" s="91">
        <f>E157/E158</f>
        <v>0</v>
      </c>
      <c r="G157" s="474"/>
      <c r="H157" s="475"/>
    </row>
    <row r="158" spans="1:8" x14ac:dyDescent="0.25">
      <c r="A158" s="74"/>
      <c r="C158" s="164"/>
      <c r="D158" s="164" t="s">
        <v>334</v>
      </c>
      <c r="E158" s="165">
        <f>SUM(E152:E157)</f>
        <v>43140206.171797305</v>
      </c>
      <c r="F158" s="92"/>
      <c r="G158" s="166" t="s">
        <v>287</v>
      </c>
      <c r="H158" s="288">
        <v>1500</v>
      </c>
    </row>
    <row r="159" spans="1:8" x14ac:dyDescent="0.25">
      <c r="A159" s="74"/>
      <c r="E159" s="92"/>
      <c r="F159" s="92"/>
      <c r="G159" s="92"/>
      <c r="H159" s="151"/>
    </row>
    <row r="160" spans="1:8" x14ac:dyDescent="0.25">
      <c r="A160" s="74"/>
      <c r="B160" s="44" t="s">
        <v>461</v>
      </c>
      <c r="C160" s="44" t="s">
        <v>130</v>
      </c>
      <c r="E160" s="92"/>
      <c r="F160" s="92"/>
      <c r="G160" s="92"/>
      <c r="H160" s="151"/>
    </row>
    <row r="161" spans="1:10" x14ac:dyDescent="0.25">
      <c r="A161" s="74"/>
      <c r="C161" s="163" t="str">
        <f>IF(F66="Yes", "Complete Analysis", "N/A - Do Not Complete")</f>
        <v>Complete Analysis</v>
      </c>
      <c r="D161" s="284">
        <v>15</v>
      </c>
      <c r="E161" s="263">
        <v>43140206.171797305</v>
      </c>
      <c r="F161" s="91">
        <f>E161/E167</f>
        <v>1</v>
      </c>
      <c r="G161" s="470">
        <v>15</v>
      </c>
      <c r="H161" s="471"/>
    </row>
    <row r="162" spans="1:10" x14ac:dyDescent="0.25">
      <c r="A162" s="74"/>
      <c r="D162" s="284"/>
      <c r="E162" s="263"/>
      <c r="F162" s="91">
        <f>E162/E167</f>
        <v>0</v>
      </c>
      <c r="G162" s="470"/>
      <c r="H162" s="471"/>
    </row>
    <row r="163" spans="1:10" x14ac:dyDescent="0.25">
      <c r="A163" s="74"/>
      <c r="D163" s="284"/>
      <c r="E163" s="263"/>
      <c r="F163" s="91">
        <f>E163/E167</f>
        <v>0</v>
      </c>
      <c r="G163" s="470"/>
      <c r="H163" s="471"/>
    </row>
    <row r="164" spans="1:10" x14ac:dyDescent="0.25">
      <c r="A164" s="74"/>
      <c r="D164" s="284"/>
      <c r="E164" s="263"/>
      <c r="F164" s="91">
        <f>E164/E167</f>
        <v>0</v>
      </c>
      <c r="G164" s="470"/>
      <c r="H164" s="471"/>
    </row>
    <row r="165" spans="1:10" x14ac:dyDescent="0.25">
      <c r="A165" s="74"/>
      <c r="D165" s="284"/>
      <c r="E165" s="263"/>
      <c r="F165" s="91">
        <f>E165/E167</f>
        <v>0</v>
      </c>
      <c r="G165" s="470"/>
      <c r="H165" s="471"/>
    </row>
    <row r="166" spans="1:10" x14ac:dyDescent="0.25">
      <c r="A166" s="74"/>
      <c r="D166" s="285"/>
      <c r="E166" s="269"/>
      <c r="F166" s="91">
        <f>E166/E167</f>
        <v>0</v>
      </c>
      <c r="G166" s="474"/>
      <c r="H166" s="475"/>
    </row>
    <row r="167" spans="1:10" x14ac:dyDescent="0.25">
      <c r="A167" s="74"/>
      <c r="D167" s="164" t="s">
        <v>288</v>
      </c>
      <c r="E167" s="165">
        <f>SUM(E161:E166)</f>
        <v>43140206.171797305</v>
      </c>
      <c r="F167" s="92"/>
      <c r="G167" s="166" t="s">
        <v>287</v>
      </c>
      <c r="H167" s="289">
        <v>15</v>
      </c>
    </row>
    <row r="168" spans="1:10" x14ac:dyDescent="0.25">
      <c r="A168" s="74"/>
      <c r="D168" s="164"/>
      <c r="E168" s="140"/>
      <c r="F168" s="92"/>
      <c r="G168" s="166"/>
      <c r="H168" s="167"/>
    </row>
    <row r="169" spans="1:10" x14ac:dyDescent="0.25">
      <c r="A169" s="106"/>
      <c r="B169" s="44" t="s">
        <v>461</v>
      </c>
      <c r="C169" s="44" t="s">
        <v>462</v>
      </c>
      <c r="E169" s="92"/>
      <c r="F169" s="92"/>
      <c r="G169" s="92"/>
      <c r="H169" s="151"/>
      <c r="I169" s="179"/>
      <c r="J169" s="139"/>
    </row>
    <row r="170" spans="1:10" x14ac:dyDescent="0.25">
      <c r="A170" s="106"/>
      <c r="C170" s="163" t="str">
        <f>IF(G66="Yes", "Complete Analysis", "N/A - Do Not Complete")</f>
        <v>N/A - Do Not Complete</v>
      </c>
      <c r="D170" s="284"/>
      <c r="E170" s="262"/>
      <c r="F170" s="91" t="e">
        <f>E170/$E$174</f>
        <v>#DIV/0!</v>
      </c>
      <c r="G170" s="470"/>
      <c r="H170" s="471"/>
      <c r="J170" s="139"/>
    </row>
    <row r="171" spans="1:10" x14ac:dyDescent="0.25">
      <c r="A171" s="106"/>
      <c r="C171" s="163"/>
      <c r="D171" s="284"/>
      <c r="E171" s="262"/>
      <c r="F171" s="91" t="e">
        <f>E171/$E$174</f>
        <v>#DIV/0!</v>
      </c>
      <c r="G171" s="470"/>
      <c r="H171" s="471"/>
      <c r="J171" s="139"/>
    </row>
    <row r="172" spans="1:10" x14ac:dyDescent="0.25">
      <c r="A172" s="106"/>
      <c r="D172" s="286"/>
      <c r="E172" s="262"/>
      <c r="F172" s="91" t="e">
        <f>E172/$E$174</f>
        <v>#DIV/0!</v>
      </c>
      <c r="G172" s="470"/>
      <c r="H172" s="471"/>
    </row>
    <row r="173" spans="1:10" x14ac:dyDescent="0.25">
      <c r="A173" s="106"/>
      <c r="D173" s="285"/>
      <c r="E173" s="262"/>
      <c r="F173" s="91" t="e">
        <f>E173/$E$174</f>
        <v>#DIV/0!</v>
      </c>
      <c r="G173" s="474"/>
      <c r="H173" s="475"/>
    </row>
    <row r="174" spans="1:10" x14ac:dyDescent="0.25">
      <c r="A174" s="106"/>
      <c r="D174" s="164" t="s">
        <v>289</v>
      </c>
      <c r="E174" s="168">
        <f>SUM(E170:E173)</f>
        <v>0</v>
      </c>
      <c r="F174" s="92"/>
      <c r="G174" s="166" t="s">
        <v>287</v>
      </c>
      <c r="H174" s="289"/>
    </row>
    <row r="175" spans="1:10" x14ac:dyDescent="0.25">
      <c r="A175" s="106"/>
      <c r="E175" s="92"/>
      <c r="F175" s="92"/>
      <c r="G175" s="92"/>
      <c r="H175" s="151"/>
    </row>
    <row r="176" spans="1:10" x14ac:dyDescent="0.25">
      <c r="A176" s="106"/>
      <c r="B176" s="44" t="s">
        <v>461</v>
      </c>
      <c r="C176" s="44" t="s">
        <v>474</v>
      </c>
      <c r="E176" s="92"/>
      <c r="F176" s="92"/>
      <c r="G176" s="92"/>
      <c r="H176" s="151"/>
      <c r="I176" s="179"/>
      <c r="J176" s="139"/>
    </row>
    <row r="177" spans="1:11" x14ac:dyDescent="0.25">
      <c r="A177" s="106"/>
      <c r="C177" s="163" t="e">
        <f>IF(G87 ="Yes", "Complete Analysis", "N/A - Do Not Complete")</f>
        <v>#DIV/0!</v>
      </c>
      <c r="D177" s="284"/>
      <c r="E177" s="262"/>
      <c r="F177" s="91" t="e">
        <f>E177/$E$183</f>
        <v>#DIV/0!</v>
      </c>
      <c r="G177" s="470"/>
      <c r="H177" s="471"/>
      <c r="J177" s="132"/>
    </row>
    <row r="178" spans="1:11" x14ac:dyDescent="0.25">
      <c r="A178" s="106"/>
      <c r="C178" s="163"/>
      <c r="D178" s="284"/>
      <c r="E178" s="262"/>
      <c r="F178" s="91" t="e">
        <f>E178/$E$183</f>
        <v>#DIV/0!</v>
      </c>
      <c r="G178" s="470"/>
      <c r="H178" s="471"/>
      <c r="K178" s="132"/>
    </row>
    <row r="179" spans="1:11" x14ac:dyDescent="0.25">
      <c r="A179" s="106"/>
      <c r="D179" s="286"/>
      <c r="E179" s="262"/>
      <c r="F179" s="91" t="e">
        <f>E179/$E$183</f>
        <v>#DIV/0!</v>
      </c>
      <c r="G179" s="470"/>
      <c r="H179" s="471"/>
    </row>
    <row r="180" spans="1:11" x14ac:dyDescent="0.25">
      <c r="A180" s="106"/>
      <c r="D180" s="286"/>
      <c r="E180" s="262"/>
      <c r="F180" s="91" t="e">
        <f t="shared" ref="F180:F181" si="4">E180/$E$183</f>
        <v>#DIV/0!</v>
      </c>
      <c r="G180" s="470"/>
      <c r="H180" s="471"/>
    </row>
    <row r="181" spans="1:11" x14ac:dyDescent="0.25">
      <c r="A181" s="106"/>
      <c r="D181" s="286"/>
      <c r="E181" s="262"/>
      <c r="F181" s="91" t="e">
        <f t="shared" si="4"/>
        <v>#DIV/0!</v>
      </c>
      <c r="G181" s="470"/>
      <c r="H181" s="471"/>
    </row>
    <row r="182" spans="1:11" x14ac:dyDescent="0.25">
      <c r="A182" s="106"/>
      <c r="D182" s="285"/>
      <c r="E182" s="262"/>
      <c r="F182" s="91" t="e">
        <f>E182/$E$183</f>
        <v>#DIV/0!</v>
      </c>
      <c r="G182" s="474"/>
      <c r="H182" s="475"/>
    </row>
    <row r="183" spans="1:11" x14ac:dyDescent="0.25">
      <c r="A183" s="106"/>
      <c r="D183" s="164" t="s">
        <v>289</v>
      </c>
      <c r="E183" s="168">
        <f>SUM(E177:E182)</f>
        <v>0</v>
      </c>
      <c r="F183" s="92"/>
      <c r="G183" s="166" t="s">
        <v>287</v>
      </c>
      <c r="H183" s="289"/>
    </row>
    <row r="184" spans="1:11" x14ac:dyDescent="0.25">
      <c r="A184" s="106"/>
      <c r="E184" s="92"/>
      <c r="F184" s="92"/>
      <c r="G184" s="92"/>
      <c r="H184" s="151"/>
    </row>
    <row r="185" spans="1:11" x14ac:dyDescent="0.25">
      <c r="A185" s="106"/>
      <c r="B185" s="44" t="s">
        <v>461</v>
      </c>
      <c r="C185" s="44" t="s">
        <v>475</v>
      </c>
      <c r="E185" s="92"/>
      <c r="F185" s="92"/>
      <c r="G185" s="92"/>
      <c r="H185" s="151"/>
      <c r="J185" s="139"/>
    </row>
    <row r="186" spans="1:11" x14ac:dyDescent="0.25">
      <c r="A186" s="106"/>
      <c r="C186" s="163" t="e">
        <f>IF(G108="Yes", "Complete Analysis", "N/A - Do Not Complete")</f>
        <v>#DIV/0!</v>
      </c>
      <c r="D186" s="284"/>
      <c r="E186" s="262"/>
      <c r="F186" s="91" t="e">
        <f>E186/$E$193</f>
        <v>#DIV/0!</v>
      </c>
      <c r="G186" s="470"/>
      <c r="H186" s="471"/>
      <c r="J186" s="132"/>
    </row>
    <row r="187" spans="1:11" x14ac:dyDescent="0.25">
      <c r="A187" s="106"/>
      <c r="C187" s="163"/>
      <c r="D187" s="284"/>
      <c r="E187" s="262"/>
      <c r="F187" s="91" t="e">
        <f>E187/$E$193</f>
        <v>#DIV/0!</v>
      </c>
      <c r="G187" s="470"/>
      <c r="H187" s="471"/>
      <c r="K187" s="132"/>
    </row>
    <row r="188" spans="1:11" x14ac:dyDescent="0.25">
      <c r="A188" s="106"/>
      <c r="D188" s="286"/>
      <c r="E188" s="262"/>
      <c r="F188" s="91" t="e">
        <f>E188/$E$193</f>
        <v>#DIV/0!</v>
      </c>
      <c r="G188" s="470"/>
      <c r="H188" s="471"/>
    </row>
    <row r="189" spans="1:11" x14ac:dyDescent="0.25">
      <c r="A189" s="106"/>
      <c r="D189" s="286"/>
      <c r="E189" s="262"/>
      <c r="F189" s="91" t="e">
        <f t="shared" ref="F189:F191" si="5">E189/$E$193</f>
        <v>#DIV/0!</v>
      </c>
      <c r="G189" s="470"/>
      <c r="H189" s="471"/>
    </row>
    <row r="190" spans="1:11" x14ac:dyDescent="0.25">
      <c r="A190" s="106"/>
      <c r="D190" s="286"/>
      <c r="E190" s="262"/>
      <c r="F190" s="91" t="e">
        <f t="shared" si="5"/>
        <v>#DIV/0!</v>
      </c>
      <c r="G190" s="470"/>
      <c r="H190" s="471"/>
    </row>
    <row r="191" spans="1:11" x14ac:dyDescent="0.25">
      <c r="A191" s="106"/>
      <c r="D191" s="286"/>
      <c r="E191" s="262"/>
      <c r="F191" s="91" t="e">
        <f t="shared" si="5"/>
        <v>#DIV/0!</v>
      </c>
      <c r="G191" s="470"/>
      <c r="H191" s="471"/>
    </row>
    <row r="192" spans="1:11" x14ac:dyDescent="0.25">
      <c r="A192" s="106"/>
      <c r="D192" s="285"/>
      <c r="E192" s="262"/>
      <c r="F192" s="91" t="e">
        <f>E192/$E$193</f>
        <v>#DIV/0!</v>
      </c>
      <c r="G192" s="474"/>
      <c r="H192" s="475"/>
    </row>
    <row r="193" spans="1:11" x14ac:dyDescent="0.25">
      <c r="A193" s="106"/>
      <c r="D193" s="164" t="s">
        <v>289</v>
      </c>
      <c r="E193" s="168">
        <f>SUM(E186:E192)</f>
        <v>0</v>
      </c>
      <c r="F193" s="92"/>
      <c r="G193" s="166" t="s">
        <v>287</v>
      </c>
      <c r="H193" s="289"/>
    </row>
    <row r="194" spans="1:11" x14ac:dyDescent="0.25">
      <c r="A194" s="106"/>
      <c r="E194" s="180"/>
      <c r="F194" s="92"/>
      <c r="G194" s="92"/>
      <c r="H194" s="151"/>
    </row>
    <row r="195" spans="1:11" x14ac:dyDescent="0.25">
      <c r="A195" s="106"/>
      <c r="B195" s="44" t="s">
        <v>461</v>
      </c>
      <c r="C195" s="44" t="s">
        <v>476</v>
      </c>
      <c r="E195" s="92"/>
      <c r="F195" s="92"/>
      <c r="G195" s="92"/>
      <c r="H195" s="151"/>
      <c r="J195" s="139"/>
    </row>
    <row r="196" spans="1:11" x14ac:dyDescent="0.25">
      <c r="A196" s="106"/>
      <c r="C196" s="163" t="e">
        <f>IF(G129="Yes", "Complete Analysis", "N/A - Do Not Complete")</f>
        <v>#DIV/0!</v>
      </c>
      <c r="D196" s="284"/>
      <c r="E196" s="262"/>
      <c r="F196" s="91" t="e">
        <f>E196/$E$202</f>
        <v>#DIV/0!</v>
      </c>
      <c r="G196" s="470"/>
      <c r="H196" s="471"/>
      <c r="J196" s="132"/>
    </row>
    <row r="197" spans="1:11" x14ac:dyDescent="0.25">
      <c r="A197" s="106"/>
      <c r="C197" s="163"/>
      <c r="D197" s="284"/>
      <c r="E197" s="262"/>
      <c r="F197" s="91" t="e">
        <f>E197/$E$202</f>
        <v>#DIV/0!</v>
      </c>
      <c r="G197" s="470"/>
      <c r="H197" s="471"/>
      <c r="K197" s="132"/>
    </row>
    <row r="198" spans="1:11" x14ac:dyDescent="0.25">
      <c r="A198" s="106"/>
      <c r="C198" s="163"/>
      <c r="D198" s="286"/>
      <c r="E198" s="262"/>
      <c r="F198" s="91" t="e">
        <f t="shared" ref="F198:F199" si="6">E198/$E$202</f>
        <v>#DIV/0!</v>
      </c>
      <c r="G198" s="470"/>
      <c r="H198" s="471"/>
      <c r="K198" s="132"/>
    </row>
    <row r="199" spans="1:11" x14ac:dyDescent="0.25">
      <c r="A199" s="106"/>
      <c r="C199" s="163"/>
      <c r="D199" s="286"/>
      <c r="E199" s="262"/>
      <c r="F199" s="91" t="e">
        <f t="shared" si="6"/>
        <v>#DIV/0!</v>
      </c>
      <c r="G199" s="470"/>
      <c r="H199" s="471"/>
      <c r="K199" s="132"/>
    </row>
    <row r="200" spans="1:11" x14ac:dyDescent="0.25">
      <c r="A200" s="106"/>
      <c r="D200" s="286"/>
      <c r="E200" s="262"/>
      <c r="F200" s="91" t="e">
        <f>E200/$E$202</f>
        <v>#DIV/0!</v>
      </c>
      <c r="G200" s="470"/>
      <c r="H200" s="471"/>
    </row>
    <row r="201" spans="1:11" x14ac:dyDescent="0.25">
      <c r="A201" s="106"/>
      <c r="D201" s="285"/>
      <c r="E201" s="262"/>
      <c r="F201" s="91"/>
      <c r="G201" s="474"/>
      <c r="H201" s="475"/>
    </row>
    <row r="202" spans="1:11" x14ac:dyDescent="0.25">
      <c r="A202" s="106"/>
      <c r="D202" s="164" t="s">
        <v>289</v>
      </c>
      <c r="E202" s="168">
        <f>SUM(E196:E201)</f>
        <v>0</v>
      </c>
      <c r="F202" s="92"/>
      <c r="G202" s="166" t="s">
        <v>287</v>
      </c>
      <c r="H202" s="289"/>
    </row>
    <row r="203" spans="1:11" x14ac:dyDescent="0.25">
      <c r="A203" s="106"/>
      <c r="E203" s="92"/>
      <c r="F203" s="92"/>
      <c r="G203" s="92"/>
      <c r="H203" s="151"/>
    </row>
    <row r="204" spans="1:11" x14ac:dyDescent="0.25">
      <c r="A204" s="106"/>
      <c r="B204" s="44" t="s">
        <v>461</v>
      </c>
      <c r="C204" s="44" t="s">
        <v>463</v>
      </c>
      <c r="E204" s="92"/>
      <c r="F204" s="92"/>
      <c r="G204" s="92"/>
      <c r="H204" s="151"/>
    </row>
    <row r="205" spans="1:11" x14ac:dyDescent="0.25">
      <c r="A205" s="106"/>
      <c r="C205" s="163" t="str">
        <f>IF(H66="Yes", "Complete Analysis", "N/A - Do Not Complete")</f>
        <v>Complete Analysis</v>
      </c>
      <c r="D205" s="287">
        <v>4000</v>
      </c>
      <c r="E205" s="262">
        <v>43140206.171797305</v>
      </c>
      <c r="F205" s="91">
        <f>E205/E207</f>
        <v>1</v>
      </c>
      <c r="G205" s="470">
        <v>4000</v>
      </c>
      <c r="H205" s="471"/>
    </row>
    <row r="206" spans="1:11" x14ac:dyDescent="0.25">
      <c r="A206" s="106"/>
      <c r="C206" s="163"/>
      <c r="D206" s="285"/>
      <c r="E206" s="270"/>
      <c r="F206" s="91">
        <f>E206/E207</f>
        <v>0</v>
      </c>
      <c r="G206" s="474"/>
      <c r="H206" s="475"/>
    </row>
    <row r="207" spans="1:11" x14ac:dyDescent="0.25">
      <c r="A207" s="106"/>
      <c r="C207" s="163"/>
      <c r="D207" s="164" t="s">
        <v>290</v>
      </c>
      <c r="E207" s="168">
        <f>SUM(E205:E206)</f>
        <v>43140206.171797305</v>
      </c>
      <c r="F207" s="91"/>
      <c r="G207" s="166" t="s">
        <v>287</v>
      </c>
      <c r="H207" s="290">
        <v>4000</v>
      </c>
    </row>
    <row r="208" spans="1:11" ht="15.75" thickBot="1" x14ac:dyDescent="0.3">
      <c r="A208" s="121"/>
      <c r="B208" s="96"/>
      <c r="C208" s="169"/>
      <c r="D208" s="170"/>
      <c r="E208" s="170"/>
      <c r="F208" s="171"/>
      <c r="G208" s="97"/>
      <c r="H208" s="172"/>
    </row>
    <row r="209" spans="1:8" ht="15.75" thickBot="1" x14ac:dyDescent="0.3">
      <c r="C209" s="163"/>
      <c r="E209" s="140"/>
      <c r="F209" s="92"/>
      <c r="G209" s="92"/>
      <c r="H209" s="92"/>
    </row>
    <row r="210" spans="1:8" ht="16.5" thickBot="1" x14ac:dyDescent="0.3">
      <c r="A210" s="433" t="s">
        <v>372</v>
      </c>
      <c r="B210" s="434"/>
      <c r="C210" s="434"/>
      <c r="D210" s="434"/>
      <c r="E210" s="434"/>
      <c r="F210" s="434"/>
      <c r="G210" s="434"/>
      <c r="H210" s="435"/>
    </row>
    <row r="211" spans="1:8" x14ac:dyDescent="0.25">
      <c r="A211" s="74" t="s">
        <v>116</v>
      </c>
      <c r="B211" s="459" t="s">
        <v>317</v>
      </c>
      <c r="C211" s="459"/>
      <c r="D211" s="459"/>
      <c r="E211" s="459"/>
      <c r="F211" s="459"/>
      <c r="G211" s="459"/>
      <c r="H211" s="460"/>
    </row>
    <row r="212" spans="1:8" x14ac:dyDescent="0.25">
      <c r="A212" s="74"/>
      <c r="B212" s="461"/>
      <c r="C212" s="461"/>
      <c r="D212" s="461"/>
      <c r="E212" s="461"/>
      <c r="F212" s="461"/>
      <c r="G212" s="461"/>
      <c r="H212" s="462"/>
    </row>
    <row r="213" spans="1:8" x14ac:dyDescent="0.25">
      <c r="A213" s="106"/>
      <c r="H213" s="76"/>
    </row>
    <row r="214" spans="1:8" x14ac:dyDescent="0.25">
      <c r="A214" s="74"/>
      <c r="B214" s="50" t="s">
        <v>395</v>
      </c>
      <c r="D214" s="447" t="s">
        <v>667</v>
      </c>
      <c r="E214" s="447"/>
      <c r="F214" s="447"/>
      <c r="G214" s="447"/>
      <c r="H214" s="448"/>
    </row>
    <row r="215" spans="1:8" x14ac:dyDescent="0.25">
      <c r="A215" s="74"/>
      <c r="C215" s="78"/>
      <c r="D215" s="78"/>
      <c r="E215" s="78"/>
      <c r="F215" s="78"/>
      <c r="G215" s="78"/>
      <c r="H215" s="79"/>
    </row>
    <row r="216" spans="1:8" x14ac:dyDescent="0.25">
      <c r="A216" s="106"/>
      <c r="E216" s="463" t="s">
        <v>272</v>
      </c>
      <c r="F216" s="463"/>
      <c r="G216" s="463"/>
      <c r="H216" s="464"/>
    </row>
    <row r="217" spans="1:8" x14ac:dyDescent="0.25">
      <c r="A217" s="106"/>
      <c r="E217" s="80" t="s">
        <v>120</v>
      </c>
      <c r="F217" s="80" t="s">
        <v>120</v>
      </c>
      <c r="G217" s="80" t="s">
        <v>120</v>
      </c>
      <c r="H217" s="81" t="s">
        <v>120</v>
      </c>
    </row>
    <row r="218" spans="1:8" x14ac:dyDescent="0.25">
      <c r="A218" s="106"/>
      <c r="B218" s="82" t="s">
        <v>181</v>
      </c>
      <c r="C218" s="181"/>
      <c r="D218" s="84"/>
      <c r="E218" s="83" t="s">
        <v>332</v>
      </c>
      <c r="F218" s="83" t="s">
        <v>130</v>
      </c>
      <c r="G218" s="83" t="s">
        <v>267</v>
      </c>
      <c r="H218" s="135" t="s">
        <v>268</v>
      </c>
    </row>
    <row r="219" spans="1:8" ht="21.95" customHeight="1" x14ac:dyDescent="0.25">
      <c r="A219" s="106"/>
      <c r="B219" s="88" t="s">
        <v>269</v>
      </c>
      <c r="C219" s="80"/>
      <c r="D219" s="80"/>
      <c r="E219" s="80"/>
      <c r="F219" s="80"/>
      <c r="G219" s="80"/>
      <c r="H219" s="81"/>
    </row>
    <row r="220" spans="1:8" x14ac:dyDescent="0.25">
      <c r="A220" s="106"/>
      <c r="B220" s="479" t="s">
        <v>675</v>
      </c>
      <c r="C220" s="479"/>
      <c r="D220" s="479"/>
      <c r="E220" s="271">
        <v>1500</v>
      </c>
      <c r="F220" s="271">
        <v>15</v>
      </c>
      <c r="G220" s="273"/>
      <c r="H220" s="272">
        <v>4000</v>
      </c>
    </row>
    <row r="221" spans="1:8" x14ac:dyDescent="0.25">
      <c r="A221" s="106"/>
      <c r="B221" s="446" t="s">
        <v>676</v>
      </c>
      <c r="C221" s="446"/>
      <c r="D221" s="446"/>
      <c r="E221" s="273">
        <v>1500</v>
      </c>
      <c r="F221" s="273">
        <v>15</v>
      </c>
      <c r="G221" s="273"/>
      <c r="H221" s="272">
        <v>4000</v>
      </c>
    </row>
    <row r="222" spans="1:8" x14ac:dyDescent="0.25">
      <c r="A222" s="106"/>
      <c r="B222" s="446" t="s">
        <v>677</v>
      </c>
      <c r="C222" s="446"/>
      <c r="D222" s="446"/>
      <c r="E222" s="273">
        <v>1500</v>
      </c>
      <c r="F222" s="273">
        <v>15</v>
      </c>
      <c r="G222" s="273"/>
      <c r="H222" s="272">
        <v>4000</v>
      </c>
    </row>
    <row r="223" spans="1:8" x14ac:dyDescent="0.25">
      <c r="A223" s="106"/>
      <c r="B223" s="446" t="s">
        <v>678</v>
      </c>
      <c r="C223" s="446"/>
      <c r="D223" s="446"/>
      <c r="E223" s="273">
        <v>0</v>
      </c>
      <c r="F223" s="273">
        <v>0</v>
      </c>
      <c r="G223" s="273"/>
      <c r="H223" s="272">
        <v>4000</v>
      </c>
    </row>
    <row r="224" spans="1:8" x14ac:dyDescent="0.25">
      <c r="A224" s="106"/>
      <c r="B224" s="478" t="s">
        <v>135</v>
      </c>
      <c r="C224" s="478"/>
      <c r="D224" s="478"/>
      <c r="E224" s="273"/>
      <c r="F224" s="273"/>
      <c r="G224" s="273"/>
      <c r="H224" s="274"/>
    </row>
    <row r="225" spans="1:10" x14ac:dyDescent="0.25">
      <c r="A225" s="106"/>
      <c r="B225" s="446"/>
      <c r="C225" s="446"/>
      <c r="D225" s="446"/>
      <c r="E225" s="273"/>
      <c r="F225" s="273"/>
      <c r="G225" s="273"/>
      <c r="H225" s="274"/>
    </row>
    <row r="226" spans="1:10" ht="21.95" customHeight="1" x14ac:dyDescent="0.25">
      <c r="A226" s="106"/>
      <c r="B226" s="88" t="s">
        <v>270</v>
      </c>
      <c r="C226" s="113"/>
      <c r="D226" s="140"/>
      <c r="E226" s="140"/>
      <c r="F226" s="140"/>
      <c r="G226" s="141"/>
      <c r="H226" s="142"/>
    </row>
    <row r="227" spans="1:10" x14ac:dyDescent="0.25">
      <c r="A227" s="106"/>
      <c r="B227" s="446" t="s">
        <v>675</v>
      </c>
      <c r="C227" s="446"/>
      <c r="D227" s="446"/>
      <c r="E227" s="273">
        <v>3000</v>
      </c>
      <c r="F227" s="273">
        <v>40</v>
      </c>
      <c r="G227" s="273"/>
      <c r="H227" s="274">
        <v>8000</v>
      </c>
    </row>
    <row r="228" spans="1:10" x14ac:dyDescent="0.25">
      <c r="A228" s="106"/>
      <c r="B228" s="454" t="s">
        <v>676</v>
      </c>
      <c r="C228" s="469"/>
      <c r="D228" s="455"/>
      <c r="E228" s="273">
        <v>3000</v>
      </c>
      <c r="F228" s="273">
        <v>40</v>
      </c>
      <c r="G228" s="273"/>
      <c r="H228" s="274">
        <v>8000</v>
      </c>
    </row>
    <row r="229" spans="1:10" x14ac:dyDescent="0.25">
      <c r="A229" s="106"/>
      <c r="B229" s="454" t="s">
        <v>677</v>
      </c>
      <c r="C229" s="469"/>
      <c r="D229" s="455"/>
      <c r="E229" s="273">
        <v>3000</v>
      </c>
      <c r="F229" s="273">
        <v>40</v>
      </c>
      <c r="G229" s="273"/>
      <c r="H229" s="274">
        <v>8000</v>
      </c>
    </row>
    <row r="230" spans="1:10" x14ac:dyDescent="0.25">
      <c r="A230" s="106"/>
      <c r="B230" s="454" t="s">
        <v>678</v>
      </c>
      <c r="C230" s="469"/>
      <c r="D230" s="455"/>
      <c r="E230" s="273">
        <v>0</v>
      </c>
      <c r="F230" s="273">
        <v>0</v>
      </c>
      <c r="G230" s="273"/>
      <c r="H230" s="274">
        <v>8000</v>
      </c>
    </row>
    <row r="231" spans="1:10" x14ac:dyDescent="0.25">
      <c r="A231" s="106"/>
      <c r="B231" s="449" t="s">
        <v>135</v>
      </c>
      <c r="C231" s="450"/>
      <c r="D231" s="451"/>
      <c r="E231" s="273"/>
      <c r="F231" s="273"/>
      <c r="G231" s="273"/>
      <c r="H231" s="274"/>
    </row>
    <row r="232" spans="1:10" x14ac:dyDescent="0.25">
      <c r="A232" s="106"/>
      <c r="B232" s="446"/>
      <c r="C232" s="446"/>
      <c r="D232" s="446"/>
      <c r="E232" s="273"/>
      <c r="F232" s="273"/>
      <c r="G232" s="273"/>
      <c r="H232" s="274"/>
    </row>
    <row r="233" spans="1:10" x14ac:dyDescent="0.25">
      <c r="A233" s="106"/>
      <c r="B233" s="119"/>
      <c r="C233" s="119"/>
      <c r="D233" s="119"/>
      <c r="E233" s="120"/>
      <c r="F233" s="120"/>
      <c r="G233" s="120"/>
      <c r="H233" s="173"/>
    </row>
    <row r="234" spans="1:10" x14ac:dyDescent="0.25">
      <c r="A234" s="74" t="s">
        <v>117</v>
      </c>
      <c r="B234" s="118" t="s">
        <v>318</v>
      </c>
      <c r="C234" s="119"/>
      <c r="D234" s="119"/>
      <c r="E234" s="120"/>
      <c r="F234" s="120"/>
      <c r="G234" s="120"/>
      <c r="H234" s="173"/>
      <c r="J234" s="139"/>
    </row>
    <row r="235" spans="1:10" x14ac:dyDescent="0.25">
      <c r="A235" s="106"/>
      <c r="B235" s="444" t="s">
        <v>679</v>
      </c>
      <c r="C235" s="444"/>
      <c r="D235" s="444"/>
      <c r="E235" s="444"/>
      <c r="F235" s="444"/>
      <c r="G235" s="444"/>
      <c r="H235" s="445"/>
      <c r="J235" s="132"/>
    </row>
    <row r="236" spans="1:10" ht="43.15" customHeight="1" x14ac:dyDescent="0.25">
      <c r="A236" s="106"/>
      <c r="B236" s="444"/>
      <c r="C236" s="444"/>
      <c r="D236" s="444"/>
      <c r="E236" s="444"/>
      <c r="F236" s="444"/>
      <c r="G236" s="444"/>
      <c r="H236" s="445"/>
      <c r="J236" s="139"/>
    </row>
    <row r="237" spans="1:10" ht="15.75" thickBot="1" x14ac:dyDescent="0.3">
      <c r="A237" s="121"/>
      <c r="B237" s="174"/>
      <c r="C237" s="175"/>
      <c r="D237" s="175"/>
      <c r="E237" s="175"/>
      <c r="F237" s="175"/>
      <c r="G237" s="175"/>
      <c r="H237" s="176"/>
    </row>
    <row r="238" spans="1:10" x14ac:dyDescent="0.25">
      <c r="C238" s="163"/>
      <c r="E238" s="140"/>
      <c r="F238" s="92"/>
      <c r="G238" s="92"/>
      <c r="H238" s="92"/>
    </row>
  </sheetData>
  <sheetProtection algorithmName="SHA-512" hashValue="WNQPlCvm/NqliPmjJZDCYTj37C+YSQvjZ25ICyr2bfmJOru1ZeVQqtg0L0UzsZ0LHhR0+43b0+ZrXLq2bJqj8g==" saltValue="z77MWVRkEAv9idQlvk53+A==" spinCount="100000" sheet="1" objects="1" scenarios="1" insertRows="0"/>
  <mergeCells count="114">
    <mergeCell ref="G190:H190"/>
    <mergeCell ref="G189:H189"/>
    <mergeCell ref="G188:H188"/>
    <mergeCell ref="D33:H35"/>
    <mergeCell ref="B81:C81"/>
    <mergeCell ref="B120:C120"/>
    <mergeCell ref="B121:C121"/>
    <mergeCell ref="B122:C122"/>
    <mergeCell ref="B123:C123"/>
    <mergeCell ref="G162:H162"/>
    <mergeCell ref="G154:H154"/>
    <mergeCell ref="G163:H163"/>
    <mergeCell ref="G164:H164"/>
    <mergeCell ref="G155:H155"/>
    <mergeCell ref="G156:H156"/>
    <mergeCell ref="G157:H157"/>
    <mergeCell ref="G161:H161"/>
    <mergeCell ref="B71:C71"/>
    <mergeCell ref="B72:C72"/>
    <mergeCell ref="B44:C44"/>
    <mergeCell ref="B45:C45"/>
    <mergeCell ref="B124:C124"/>
    <mergeCell ref="B46:C46"/>
    <mergeCell ref="B50:C50"/>
    <mergeCell ref="B73:C73"/>
    <mergeCell ref="B74:C74"/>
    <mergeCell ref="B101:C101"/>
    <mergeCell ref="B102:C102"/>
    <mergeCell ref="B113:C113"/>
    <mergeCell ref="B114:C114"/>
    <mergeCell ref="B70:C70"/>
    <mergeCell ref="B75:C75"/>
    <mergeCell ref="B77:C77"/>
    <mergeCell ref="B82:C82"/>
    <mergeCell ref="B91:C91"/>
    <mergeCell ref="B96:C96"/>
    <mergeCell ref="B98:C98"/>
    <mergeCell ref="B103:C103"/>
    <mergeCell ref="B112:C112"/>
    <mergeCell ref="B221:D221"/>
    <mergeCell ref="C133:H134"/>
    <mergeCell ref="B137:H139"/>
    <mergeCell ref="G152:H152"/>
    <mergeCell ref="G153:H153"/>
    <mergeCell ref="G173:H173"/>
    <mergeCell ref="G172:H172"/>
    <mergeCell ref="G171:H171"/>
    <mergeCell ref="G182:H182"/>
    <mergeCell ref="G181:H181"/>
    <mergeCell ref="G180:H180"/>
    <mergeCell ref="G179:H179"/>
    <mergeCell ref="G178:H178"/>
    <mergeCell ref="G165:H165"/>
    <mergeCell ref="G166:H166"/>
    <mergeCell ref="G170:H170"/>
    <mergeCell ref="G187:H187"/>
    <mergeCell ref="G201:H201"/>
    <mergeCell ref="B141:H145"/>
    <mergeCell ref="D147:H147"/>
    <mergeCell ref="G150:H150"/>
    <mergeCell ref="G197:H197"/>
    <mergeCell ref="G192:H192"/>
    <mergeCell ref="G191:H191"/>
    <mergeCell ref="B235:H236"/>
    <mergeCell ref="G177:H177"/>
    <mergeCell ref="G186:H186"/>
    <mergeCell ref="B225:D225"/>
    <mergeCell ref="B227:D227"/>
    <mergeCell ref="B222:D222"/>
    <mergeCell ref="B223:D223"/>
    <mergeCell ref="B224:D224"/>
    <mergeCell ref="A210:H210"/>
    <mergeCell ref="B211:H212"/>
    <mergeCell ref="D214:H214"/>
    <mergeCell ref="E216:H216"/>
    <mergeCell ref="B220:D220"/>
    <mergeCell ref="G196:H196"/>
    <mergeCell ref="B232:D232"/>
    <mergeCell ref="G205:H205"/>
    <mergeCell ref="G206:H206"/>
    <mergeCell ref="B228:D228"/>
    <mergeCell ref="B229:D229"/>
    <mergeCell ref="B230:D230"/>
    <mergeCell ref="B231:D231"/>
    <mergeCell ref="G200:H200"/>
    <mergeCell ref="G199:H199"/>
    <mergeCell ref="G198:H198"/>
    <mergeCell ref="B117:C117"/>
    <mergeCell ref="B119:C119"/>
    <mergeCell ref="B78:C78"/>
    <mergeCell ref="B79:C79"/>
    <mergeCell ref="B80:C80"/>
    <mergeCell ref="B92:C92"/>
    <mergeCell ref="B93:C93"/>
    <mergeCell ref="B94:C94"/>
    <mergeCell ref="B95:C95"/>
    <mergeCell ref="B99:C99"/>
    <mergeCell ref="B100:C100"/>
    <mergeCell ref="B115:C115"/>
    <mergeCell ref="B116:C116"/>
    <mergeCell ref="B17:E18"/>
    <mergeCell ref="B53:C53"/>
    <mergeCell ref="B61:C61"/>
    <mergeCell ref="B51:C51"/>
    <mergeCell ref="A28:H28"/>
    <mergeCell ref="B29:H30"/>
    <mergeCell ref="E37:H37"/>
    <mergeCell ref="B43:C43"/>
    <mergeCell ref="B55:C55"/>
    <mergeCell ref="B56:C56"/>
    <mergeCell ref="B60:C60"/>
    <mergeCell ref="B24:G24"/>
    <mergeCell ref="B25:G25"/>
    <mergeCell ref="B54:C54"/>
  </mergeCells>
  <conditionalFormatting sqref="A41">
    <cfRule type="expression" dxfId="172" priority="4">
      <formula>$F$17="no"</formula>
    </cfRule>
  </conditionalFormatting>
  <conditionalFormatting sqref="A28:H32 A33:D33 A34:C35 A36:H170 A171:G173 A174:H177 A178:G182 A183:H186 A187:G192 A193:H196 A197:G201 A202:H237">
    <cfRule type="expression" dxfId="171" priority="1">
      <formula>AND($F$11="no",$F$13="no",$F$15="no",$F$20="no")</formula>
    </cfRule>
  </conditionalFormatting>
  <conditionalFormatting sqref="A68:H70 A71:B74 D71:H74 A75:H77 A78:B81 D78:H81 A82:H91 A92:B95 D92:H95 A96:H98 A99:B102 D99:H102 A103:H112 A113:B116 D113:H116 A117:H119 A120:B123 D120:H123 A124:H130 A176:H177 A178:G182 A183:H186 A187:G192 A193:H196 A197:G201 A202:H202">
    <cfRule type="expression" dxfId="170" priority="5">
      <formula>$F$17="no"</formula>
    </cfRule>
  </conditionalFormatting>
  <conditionalFormatting sqref="B204">
    <cfRule type="expression" dxfId="169" priority="10">
      <formula>$F$20="no"</formula>
    </cfRule>
  </conditionalFormatting>
  <conditionalFormatting sqref="C169">
    <cfRule type="expression" dxfId="168" priority="3">
      <formula>$F$17="no"</formula>
    </cfRule>
  </conditionalFormatting>
  <conditionalFormatting sqref="C204">
    <cfRule type="expression" dxfId="167" priority="2">
      <formula>$F$17="no"</formula>
    </cfRule>
  </conditionalFormatting>
  <conditionalFormatting sqref="E43:E51 E53:E62 E64:E67 E77:E83 E85:E88 E98:E104 E106:E109 E119:E125 E127:E130 B151:H158 E227:E232">
    <cfRule type="expression" dxfId="166" priority="71">
      <formula>$F$11="no"</formula>
    </cfRule>
  </conditionalFormatting>
  <conditionalFormatting sqref="E70:E75">
    <cfRule type="expression" dxfId="165" priority="38">
      <formula>$F$11="no"</formula>
    </cfRule>
  </conditionalFormatting>
  <conditionalFormatting sqref="E91:E96">
    <cfRule type="expression" dxfId="164" priority="26">
      <formula>$F$11="no"</formula>
    </cfRule>
  </conditionalFormatting>
  <conditionalFormatting sqref="E112:E117">
    <cfRule type="expression" dxfId="163" priority="14">
      <formula>$F$11="no"</formula>
    </cfRule>
  </conditionalFormatting>
  <conditionalFormatting sqref="E220:E225">
    <cfRule type="expression" dxfId="162" priority="63">
      <formula>$F$11="no"</formula>
    </cfRule>
  </conditionalFormatting>
  <conditionalFormatting sqref="F43:F51 F53:F62 F64:F67 F77:F83 F85:F88 F98:F104 F106:F109 F119:F125 F127:F130 B160:H167 F227:F232">
    <cfRule type="expression" dxfId="161" priority="70">
      <formula>$F$13="no"</formula>
    </cfRule>
  </conditionalFormatting>
  <conditionalFormatting sqref="F70:F75">
    <cfRule type="expression" dxfId="160" priority="37">
      <formula>$F$13="no"</formula>
    </cfRule>
  </conditionalFormatting>
  <conditionalFormatting sqref="F91:F96">
    <cfRule type="expression" dxfId="159" priority="25">
      <formula>$F$13="no"</formula>
    </cfRule>
  </conditionalFormatting>
  <conditionalFormatting sqref="F112:F117">
    <cfRule type="expression" dxfId="158" priority="13">
      <formula>$F$13="no"</formula>
    </cfRule>
  </conditionalFormatting>
  <conditionalFormatting sqref="F220:F225">
    <cfRule type="expression" dxfId="157" priority="62">
      <formula>$F$13="no"</formula>
    </cfRule>
  </conditionalFormatting>
  <conditionalFormatting sqref="G43:G51 G53:G62 G64:G67 G70:G75 G77:G83 G85:G88 G91:G96 G98:G104 G106:G109 G112:G117 G119:G125 G127:G130 B169:H170 B171:G173 B174:H177 B178:G182 B183:H186 B187:G192 B193:H196 B197:G201 B202:H202 G220:G225 G227:G232">
    <cfRule type="expression" dxfId="156" priority="69">
      <formula>$F$15="no"</formula>
    </cfRule>
  </conditionalFormatting>
  <conditionalFormatting sqref="H43:H51 H53:H62 H64:H67 H77:H83 H85:H88 H98:H104 H106:H109 H119:H125 H127:H130 C204:H207 H227:H232">
    <cfRule type="expression" dxfId="155" priority="68">
      <formula>$F$20="no"</formula>
    </cfRule>
  </conditionalFormatting>
  <conditionalFormatting sqref="H70:H75">
    <cfRule type="expression" dxfId="154" priority="35">
      <formula>$F$20="no"</formula>
    </cfRule>
  </conditionalFormatting>
  <conditionalFormatting sqref="H91:H96">
    <cfRule type="expression" dxfId="153" priority="23">
      <formula>$F$20="no"</formula>
    </cfRule>
  </conditionalFormatting>
  <conditionalFormatting sqref="H112:H117">
    <cfRule type="expression" dxfId="152" priority="11">
      <formula>$F$20="no"</formula>
    </cfRule>
  </conditionalFormatting>
  <conditionalFormatting sqref="H220:H225">
    <cfRule type="expression" dxfId="151" priority="60">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70"/>
  <sheetViews>
    <sheetView showGridLines="0" workbookViewId="0">
      <selection activeCell="A2" sqref="A2"/>
    </sheetView>
  </sheetViews>
  <sheetFormatPr defaultColWidth="9.140625" defaultRowHeight="15" x14ac:dyDescent="0.25"/>
  <cols>
    <col min="1" max="1" width="3" style="44" customWidth="1"/>
    <col min="2" max="2" width="13.5703125" style="44" customWidth="1"/>
    <col min="3" max="3" width="42.42578125" style="44" customWidth="1"/>
    <col min="4" max="7" width="17.28515625" style="44" customWidth="1"/>
    <col min="8" max="8" width="22.7109375" style="44" customWidth="1"/>
    <col min="9" max="9" width="2.5703125" style="44" customWidth="1"/>
    <col min="10" max="10" width="9.140625" style="44"/>
    <col min="11" max="11" width="13.7109375" style="44" bestFit="1" customWidth="1"/>
    <col min="12" max="16384" width="9.140625" style="44"/>
  </cols>
  <sheetData>
    <row r="1" spans="1:10" ht="18.75" customHeight="1" x14ac:dyDescent="0.3">
      <c r="A1" s="43" t="str">
        <f>'Cover and Instructions'!A1</f>
        <v>Georgia State Health Benefit Plan MHPAEA Parity</v>
      </c>
      <c r="H1" s="45" t="s">
        <v>525</v>
      </c>
    </row>
    <row r="2" spans="1:10" ht="26.25" x14ac:dyDescent="0.4">
      <c r="A2" s="46" t="s">
        <v>16</v>
      </c>
    </row>
    <row r="3" spans="1:10" ht="21" x14ac:dyDescent="0.35">
      <c r="A3" s="48" t="s">
        <v>450</v>
      </c>
    </row>
    <row r="5" spans="1:10" x14ac:dyDescent="0.25">
      <c r="A5" s="50" t="s">
        <v>0</v>
      </c>
      <c r="C5" s="51" t="str">
        <f>'Cover and Instructions'!$D$4</f>
        <v>Anthem</v>
      </c>
      <c r="D5" s="51"/>
      <c r="E5" s="51"/>
      <c r="F5" s="51"/>
      <c r="G5" s="51"/>
    </row>
    <row r="6" spans="1:10" x14ac:dyDescent="0.25">
      <c r="A6" s="50" t="s">
        <v>473</v>
      </c>
      <c r="C6" s="51" t="str">
        <f>'Cover and Instructions'!D5</f>
        <v>Anthem GOLD</v>
      </c>
      <c r="D6" s="51"/>
      <c r="E6" s="51"/>
      <c r="F6" s="51"/>
      <c r="G6" s="51"/>
    </row>
    <row r="7" spans="1:10" ht="15.75" thickBot="1" x14ac:dyDescent="0.3"/>
    <row r="8" spans="1:10" x14ac:dyDescent="0.25">
      <c r="A8" s="53" t="s">
        <v>357</v>
      </c>
      <c r="B8" s="54"/>
      <c r="C8" s="54"/>
      <c r="D8" s="54"/>
      <c r="E8" s="54"/>
      <c r="F8" s="54"/>
      <c r="G8" s="54"/>
      <c r="H8" s="55"/>
    </row>
    <row r="9" spans="1:10" ht="15" customHeight="1" x14ac:dyDescent="0.25">
      <c r="A9" s="56" t="s">
        <v>356</v>
      </c>
      <c r="B9" s="127"/>
      <c r="C9" s="127"/>
      <c r="D9" s="127"/>
      <c r="E9" s="127"/>
      <c r="F9" s="127"/>
      <c r="G9" s="127"/>
      <c r="H9" s="128"/>
    </row>
    <row r="10" spans="1:10" x14ac:dyDescent="0.25">
      <c r="A10" s="59"/>
      <c r="B10" s="60"/>
      <c r="C10" s="60"/>
      <c r="D10" s="60"/>
      <c r="E10" s="60"/>
      <c r="F10" s="60"/>
      <c r="G10" s="60"/>
      <c r="H10" s="61"/>
    </row>
    <row r="11" spans="1:10" x14ac:dyDescent="0.25">
      <c r="A11" s="62" t="s">
        <v>352</v>
      </c>
      <c r="B11" s="63" t="s">
        <v>368</v>
      </c>
      <c r="C11" s="60"/>
      <c r="D11" s="60"/>
      <c r="E11" s="60"/>
      <c r="F11" s="129" t="s">
        <v>353</v>
      </c>
      <c r="G11" s="65" t="str">
        <f>IF(F11="yes","  Complete Section 1 and Section 2","")</f>
        <v xml:space="preserve">  Complete Section 1 and Section 2</v>
      </c>
      <c r="H11" s="61"/>
    </row>
    <row r="12" spans="1:10" ht="6" customHeight="1" x14ac:dyDescent="0.25">
      <c r="A12" s="62"/>
      <c r="B12" s="63"/>
      <c r="C12" s="60"/>
      <c r="D12" s="60"/>
      <c r="E12" s="60"/>
      <c r="F12" s="60"/>
      <c r="G12" s="65"/>
      <c r="H12" s="61"/>
    </row>
    <row r="13" spans="1:10" x14ac:dyDescent="0.25">
      <c r="A13" s="62" t="s">
        <v>355</v>
      </c>
      <c r="B13" s="63" t="s">
        <v>369</v>
      </c>
      <c r="C13" s="60"/>
      <c r="D13" s="60"/>
      <c r="E13" s="60"/>
      <c r="F13" s="129" t="s">
        <v>353</v>
      </c>
      <c r="G13" s="65" t="str">
        <f>IF(F13="yes","  Complete Section 1 and Section 2","")</f>
        <v xml:space="preserve">  Complete Section 1 and Section 2</v>
      </c>
      <c r="H13" s="61"/>
    </row>
    <row r="14" spans="1:10" ht="6" customHeight="1" x14ac:dyDescent="0.25">
      <c r="A14" s="62"/>
      <c r="B14" s="63"/>
      <c r="C14" s="60"/>
      <c r="D14" s="60"/>
      <c r="E14" s="60"/>
      <c r="F14" s="60"/>
      <c r="G14" s="65"/>
      <c r="H14" s="61"/>
    </row>
    <row r="15" spans="1:10" x14ac:dyDescent="0.25">
      <c r="A15" s="62" t="s">
        <v>360</v>
      </c>
      <c r="B15" s="63" t="s">
        <v>370</v>
      </c>
      <c r="C15" s="60"/>
      <c r="D15" s="60"/>
      <c r="E15" s="60"/>
      <c r="F15" s="64" t="s">
        <v>354</v>
      </c>
      <c r="G15" s="65" t="str">
        <f>IF(F15="yes","  Complete Section 1 and Section 2","")</f>
        <v/>
      </c>
      <c r="H15" s="61"/>
      <c r="J15" s="132"/>
    </row>
    <row r="16" spans="1:10" ht="6" customHeight="1" x14ac:dyDescent="0.25">
      <c r="A16" s="62"/>
      <c r="B16" s="63"/>
      <c r="C16" s="60"/>
      <c r="D16" s="60"/>
      <c r="E16" s="60"/>
      <c r="F16" s="60"/>
      <c r="G16" s="65"/>
      <c r="H16" s="61"/>
      <c r="J16" s="50"/>
    </row>
    <row r="17" spans="1:10" x14ac:dyDescent="0.25">
      <c r="A17" s="62" t="s">
        <v>361</v>
      </c>
      <c r="B17" s="456" t="s">
        <v>466</v>
      </c>
      <c r="C17" s="456"/>
      <c r="D17" s="456"/>
      <c r="E17" s="456"/>
      <c r="F17" s="129" t="s">
        <v>354</v>
      </c>
      <c r="G17" s="65" t="str">
        <f>IF(F17="yes","  Report each income level in separate tiers in Section 1 and Section 2","")</f>
        <v/>
      </c>
      <c r="H17" s="61"/>
      <c r="J17" s="50"/>
    </row>
    <row r="18" spans="1:10" x14ac:dyDescent="0.25">
      <c r="A18" s="62"/>
      <c r="B18" s="456"/>
      <c r="C18" s="456"/>
      <c r="D18" s="456"/>
      <c r="E18" s="456"/>
      <c r="F18" s="60"/>
      <c r="G18" s="65"/>
      <c r="H18" s="61"/>
      <c r="J18" s="50"/>
    </row>
    <row r="19" spans="1:10" ht="6" customHeight="1" x14ac:dyDescent="0.25">
      <c r="A19" s="62"/>
      <c r="B19" s="63"/>
      <c r="C19" s="60"/>
      <c r="D19" s="60"/>
      <c r="E19" s="60"/>
      <c r="F19" s="60"/>
      <c r="G19" s="65"/>
      <c r="H19" s="61"/>
      <c r="J19" s="50"/>
    </row>
    <row r="20" spans="1:10" x14ac:dyDescent="0.25">
      <c r="A20" s="62" t="s">
        <v>460</v>
      </c>
      <c r="B20" s="63" t="s">
        <v>371</v>
      </c>
      <c r="C20" s="60"/>
      <c r="D20" s="60"/>
      <c r="E20" s="60"/>
      <c r="F20" s="129" t="s">
        <v>353</v>
      </c>
      <c r="G20" s="65" t="str">
        <f>IF(F20="yes","  Complete Section 1 and Section 2","")</f>
        <v xml:space="preserve">  Complete Section 1 and Section 2</v>
      </c>
      <c r="H20" s="61"/>
      <c r="J20" s="132"/>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65" t="s">
        <v>655</v>
      </c>
      <c r="C24" s="465"/>
      <c r="D24" s="465"/>
      <c r="E24" s="465"/>
      <c r="F24" s="465"/>
      <c r="G24" s="465"/>
      <c r="H24" s="130"/>
      <c r="J24" s="132"/>
    </row>
    <row r="25" spans="1:10" x14ac:dyDescent="0.25">
      <c r="A25" s="62"/>
      <c r="B25" s="466"/>
      <c r="C25" s="466"/>
      <c r="D25" s="466"/>
      <c r="E25" s="466"/>
      <c r="F25" s="466"/>
      <c r="G25" s="466"/>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33" t="s">
        <v>373</v>
      </c>
      <c r="B28" s="434"/>
      <c r="C28" s="434"/>
      <c r="D28" s="434"/>
      <c r="E28" s="434"/>
      <c r="F28" s="434"/>
      <c r="G28" s="434"/>
      <c r="H28" s="435"/>
    </row>
    <row r="29" spans="1:10" x14ac:dyDescent="0.25">
      <c r="A29" s="74" t="s">
        <v>112</v>
      </c>
      <c r="B29" s="459" t="s">
        <v>350</v>
      </c>
      <c r="C29" s="459"/>
      <c r="D29" s="459"/>
      <c r="E29" s="459"/>
      <c r="F29" s="459"/>
      <c r="G29" s="459"/>
      <c r="H29" s="460"/>
    </row>
    <row r="30" spans="1:10" x14ac:dyDescent="0.25">
      <c r="A30" s="74"/>
      <c r="B30" s="461"/>
      <c r="C30" s="461"/>
      <c r="D30" s="461"/>
      <c r="E30" s="461"/>
      <c r="F30" s="461"/>
      <c r="G30" s="461"/>
      <c r="H30" s="462"/>
    </row>
    <row r="31" spans="1:10" x14ac:dyDescent="0.25">
      <c r="A31" s="74"/>
      <c r="B31" s="77" t="s">
        <v>291</v>
      </c>
      <c r="C31" s="78"/>
      <c r="D31" s="78"/>
      <c r="E31" s="78"/>
      <c r="F31" s="78"/>
      <c r="G31" s="78"/>
      <c r="H31" s="79"/>
    </row>
    <row r="32" spans="1:10" x14ac:dyDescent="0.25">
      <c r="A32" s="74"/>
      <c r="C32" s="78"/>
      <c r="D32" s="78"/>
      <c r="E32" s="78"/>
      <c r="F32" s="78"/>
      <c r="G32" s="78"/>
      <c r="H32" s="79"/>
    </row>
    <row r="33" spans="1:11" x14ac:dyDescent="0.25">
      <c r="A33" s="74"/>
      <c r="B33" s="50" t="s">
        <v>395</v>
      </c>
      <c r="D33" s="467" t="s">
        <v>658</v>
      </c>
      <c r="E33" s="467"/>
      <c r="F33" s="467"/>
      <c r="G33" s="467"/>
      <c r="H33" s="468"/>
      <c r="J33" s="132"/>
    </row>
    <row r="34" spans="1:11" ht="15" customHeight="1" x14ac:dyDescent="0.25">
      <c r="A34" s="74"/>
      <c r="B34" s="50"/>
      <c r="D34" s="467"/>
      <c r="E34" s="467"/>
      <c r="F34" s="467"/>
      <c r="G34" s="467"/>
      <c r="H34" s="468"/>
      <c r="J34" s="132"/>
    </row>
    <row r="35" spans="1:11" x14ac:dyDescent="0.25">
      <c r="A35" s="74"/>
      <c r="B35" s="50"/>
      <c r="D35" s="467"/>
      <c r="E35" s="467"/>
      <c r="F35" s="467"/>
      <c r="G35" s="467"/>
      <c r="H35" s="468"/>
    </row>
    <row r="36" spans="1:11" x14ac:dyDescent="0.25">
      <c r="A36" s="74"/>
      <c r="C36" s="78"/>
      <c r="D36" s="78"/>
      <c r="E36" s="78"/>
      <c r="F36" s="78"/>
      <c r="G36" s="78"/>
      <c r="H36" s="79"/>
    </row>
    <row r="37" spans="1:11" ht="15" customHeight="1" x14ac:dyDescent="0.25">
      <c r="A37" s="106"/>
      <c r="B37" s="78"/>
      <c r="C37" s="78"/>
      <c r="D37" s="78"/>
      <c r="E37" s="463" t="s">
        <v>272</v>
      </c>
      <c r="F37" s="463"/>
      <c r="G37" s="463"/>
      <c r="H37" s="464"/>
    </row>
    <row r="38" spans="1:11" x14ac:dyDescent="0.25">
      <c r="A38" s="106"/>
      <c r="E38" s="80" t="s">
        <v>140</v>
      </c>
      <c r="F38" s="80" t="s">
        <v>140</v>
      </c>
      <c r="G38" s="80" t="s">
        <v>140</v>
      </c>
      <c r="H38" s="81" t="s">
        <v>140</v>
      </c>
    </row>
    <row r="39" spans="1:11" x14ac:dyDescent="0.25">
      <c r="A39" s="106"/>
      <c r="B39" s="80"/>
      <c r="C39" s="80"/>
      <c r="D39" s="80" t="s">
        <v>146</v>
      </c>
      <c r="E39" s="80" t="s">
        <v>143</v>
      </c>
      <c r="F39" s="80" t="s">
        <v>143</v>
      </c>
      <c r="G39" s="80" t="s">
        <v>143</v>
      </c>
      <c r="H39" s="81" t="s">
        <v>143</v>
      </c>
      <c r="J39" s="177"/>
    </row>
    <row r="40" spans="1:11" x14ac:dyDescent="0.25">
      <c r="A40" s="106"/>
      <c r="B40" s="82" t="s">
        <v>173</v>
      </c>
      <c r="C40" s="83"/>
      <c r="D40" s="83" t="s">
        <v>140</v>
      </c>
      <c r="E40" s="83" t="s">
        <v>332</v>
      </c>
      <c r="F40" s="83" t="s">
        <v>130</v>
      </c>
      <c r="G40" s="83" t="s">
        <v>267</v>
      </c>
      <c r="H40" s="135" t="s">
        <v>268</v>
      </c>
      <c r="J40" s="178"/>
    </row>
    <row r="41" spans="1:11" x14ac:dyDescent="0.25">
      <c r="A41" s="137" t="s">
        <v>443</v>
      </c>
      <c r="B41" s="138"/>
      <c r="C41" s="80"/>
      <c r="D41" s="80"/>
      <c r="E41" s="80"/>
      <c r="F41" s="80"/>
      <c r="G41" s="80"/>
      <c r="H41" s="81"/>
      <c r="J41" s="178"/>
    </row>
    <row r="42" spans="1:11" ht="21.95" customHeight="1" x14ac:dyDescent="0.25">
      <c r="A42" s="106"/>
      <c r="B42" s="88" t="s">
        <v>269</v>
      </c>
      <c r="C42" s="80"/>
      <c r="D42" s="80"/>
      <c r="E42" s="80"/>
      <c r="F42" s="80"/>
      <c r="G42" s="80"/>
      <c r="H42" s="81"/>
      <c r="K42" s="182"/>
    </row>
    <row r="43" spans="1:11" ht="15" customHeight="1" x14ac:dyDescent="0.25">
      <c r="A43" s="106"/>
      <c r="B43" s="446" t="s">
        <v>680</v>
      </c>
      <c r="C43" s="446"/>
      <c r="D43" s="262">
        <v>4511241.358511609</v>
      </c>
      <c r="E43" s="263">
        <v>4511241.358511609</v>
      </c>
      <c r="F43" s="263">
        <v>4511241.358511609</v>
      </c>
      <c r="G43" s="264"/>
      <c r="H43" s="265">
        <v>4511241.358511609</v>
      </c>
    </row>
    <row r="44" spans="1:11" ht="15" customHeight="1" x14ac:dyDescent="0.25">
      <c r="A44" s="106"/>
      <c r="B44" s="454" t="s">
        <v>681</v>
      </c>
      <c r="C44" s="455"/>
      <c r="D44" s="262">
        <v>49021599.597443528</v>
      </c>
      <c r="E44" s="263">
        <v>49021599.597443528</v>
      </c>
      <c r="F44" s="263">
        <v>49021599.597443528</v>
      </c>
      <c r="G44" s="264"/>
      <c r="H44" s="265">
        <v>49021599.597443528</v>
      </c>
    </row>
    <row r="45" spans="1:11" ht="15" customHeight="1" x14ac:dyDescent="0.25">
      <c r="A45" s="106"/>
      <c r="B45" s="454" t="s">
        <v>682</v>
      </c>
      <c r="C45" s="455"/>
      <c r="D45" s="262">
        <v>10366332.612514125</v>
      </c>
      <c r="E45" s="263">
        <v>10366332.612514125</v>
      </c>
      <c r="F45" s="263">
        <v>10366332.612514125</v>
      </c>
      <c r="G45" s="264"/>
      <c r="H45" s="265">
        <v>10366332.612514125</v>
      </c>
    </row>
    <row r="46" spans="1:11" ht="15" customHeight="1" x14ac:dyDescent="0.25">
      <c r="A46" s="106"/>
      <c r="B46" s="454" t="s">
        <v>683</v>
      </c>
      <c r="C46" s="455"/>
      <c r="D46" s="262">
        <v>6188067.754663649</v>
      </c>
      <c r="E46" s="263">
        <v>6188067.754663649</v>
      </c>
      <c r="F46" s="263">
        <v>6188067.754663649</v>
      </c>
      <c r="G46" s="264"/>
      <c r="H46" s="265">
        <v>6188067.754663649</v>
      </c>
    </row>
    <row r="47" spans="1:11" ht="15" customHeight="1" x14ac:dyDescent="0.25">
      <c r="A47" s="106"/>
      <c r="B47" s="374" t="s">
        <v>684</v>
      </c>
      <c r="C47" s="375"/>
      <c r="D47" s="262">
        <v>6386629.458316884</v>
      </c>
      <c r="E47" s="263">
        <v>6386629.458316884</v>
      </c>
      <c r="F47" s="263">
        <v>6386629.458316884</v>
      </c>
      <c r="G47" s="264"/>
      <c r="H47" s="265">
        <v>6386629.458316884</v>
      </c>
    </row>
    <row r="48" spans="1:11" ht="15" customHeight="1" x14ac:dyDescent="0.25">
      <c r="A48" s="106"/>
      <c r="B48" s="374" t="s">
        <v>685</v>
      </c>
      <c r="C48" s="375"/>
      <c r="D48" s="262">
        <v>18560339.350536276</v>
      </c>
      <c r="E48" s="263">
        <v>18560339.350536276</v>
      </c>
      <c r="F48" s="263">
        <v>18560339.350536276</v>
      </c>
      <c r="G48" s="264"/>
      <c r="H48" s="265">
        <v>18560339.350536276</v>
      </c>
    </row>
    <row r="49" spans="1:8" ht="15" customHeight="1" x14ac:dyDescent="0.25">
      <c r="A49" s="106"/>
      <c r="B49" s="374" t="s">
        <v>686</v>
      </c>
      <c r="C49" s="375"/>
      <c r="D49" s="262">
        <v>5062553.0889900215</v>
      </c>
      <c r="E49" s="263">
        <v>5062553.0889900215</v>
      </c>
      <c r="F49" s="263">
        <v>5062553.0889900215</v>
      </c>
      <c r="G49" s="264"/>
      <c r="H49" s="265">
        <v>5062553.0889900215</v>
      </c>
    </row>
    <row r="50" spans="1:8" ht="15" customHeight="1" x14ac:dyDescent="0.25">
      <c r="A50" s="106"/>
      <c r="B50" s="374" t="s">
        <v>687</v>
      </c>
      <c r="C50" s="375"/>
      <c r="D50" s="262">
        <v>55169040.38781105</v>
      </c>
      <c r="E50" s="263">
        <v>55169040.38781105</v>
      </c>
      <c r="F50" s="263">
        <v>55169040.38781105</v>
      </c>
      <c r="G50" s="264"/>
      <c r="H50" s="265">
        <v>55169040.38781105</v>
      </c>
    </row>
    <row r="51" spans="1:8" ht="15" customHeight="1" x14ac:dyDescent="0.25">
      <c r="A51" s="106"/>
      <c r="B51" s="374" t="s">
        <v>688</v>
      </c>
      <c r="C51" s="375"/>
      <c r="D51" s="262">
        <v>2691934.3588293311</v>
      </c>
      <c r="E51" s="263">
        <v>2691934.3588293311</v>
      </c>
      <c r="F51" s="263">
        <v>2691934.3588293311</v>
      </c>
      <c r="G51" s="264"/>
      <c r="H51" s="265">
        <v>2691934.3588293311</v>
      </c>
    </row>
    <row r="52" spans="1:8" ht="15" customHeight="1" x14ac:dyDescent="0.25">
      <c r="A52" s="106"/>
      <c r="B52" s="374" t="s">
        <v>689</v>
      </c>
      <c r="C52" s="375"/>
      <c r="D52" s="262">
        <v>24466070.054966245</v>
      </c>
      <c r="E52" s="263">
        <v>24466070.054966245</v>
      </c>
      <c r="F52" s="263">
        <v>24466070.054966245</v>
      </c>
      <c r="G52" s="264"/>
      <c r="H52" s="265">
        <v>24466070.054966245</v>
      </c>
    </row>
    <row r="53" spans="1:8" ht="15" customHeight="1" x14ac:dyDescent="0.25">
      <c r="A53" s="106"/>
      <c r="B53" s="374" t="s">
        <v>690</v>
      </c>
      <c r="C53" s="375"/>
      <c r="D53" s="262">
        <v>7171783.2210622588</v>
      </c>
      <c r="E53" s="263">
        <v>7171783.2210622588</v>
      </c>
      <c r="F53" s="263">
        <v>7171783.2210622588</v>
      </c>
      <c r="G53" s="264"/>
      <c r="H53" s="265">
        <v>7171783.2210622588</v>
      </c>
    </row>
    <row r="54" spans="1:8" ht="15" customHeight="1" x14ac:dyDescent="0.25">
      <c r="A54" s="106"/>
      <c r="B54" s="374" t="s">
        <v>691</v>
      </c>
      <c r="C54" s="375"/>
      <c r="D54" s="262">
        <v>14202741.385384845</v>
      </c>
      <c r="E54" s="263">
        <v>14202741.385384845</v>
      </c>
      <c r="F54" s="263">
        <v>14202741.385384845</v>
      </c>
      <c r="G54" s="264"/>
      <c r="H54" s="265">
        <v>14202741.385384845</v>
      </c>
    </row>
    <row r="55" spans="1:8" ht="15" customHeight="1" x14ac:dyDescent="0.25">
      <c r="A55" s="106"/>
      <c r="B55" s="374" t="s">
        <v>692</v>
      </c>
      <c r="C55" s="375"/>
      <c r="D55" s="262">
        <v>327331.31979045406</v>
      </c>
      <c r="E55" s="263">
        <v>327331.31979045406</v>
      </c>
      <c r="F55" s="263">
        <v>327331.31979045406</v>
      </c>
      <c r="G55" s="264"/>
      <c r="H55" s="265">
        <v>327331.31979045406</v>
      </c>
    </row>
    <row r="56" spans="1:8" ht="15" customHeight="1" x14ac:dyDescent="0.25">
      <c r="A56" s="106"/>
      <c r="B56" s="374" t="s">
        <v>693</v>
      </c>
      <c r="C56" s="375"/>
      <c r="D56" s="262">
        <v>172489.83035318126</v>
      </c>
      <c r="E56" s="263">
        <v>0</v>
      </c>
      <c r="F56" s="263">
        <v>0</v>
      </c>
      <c r="G56" s="264"/>
      <c r="H56" s="265">
        <v>0</v>
      </c>
    </row>
    <row r="57" spans="1:8" ht="15" customHeight="1" x14ac:dyDescent="0.25">
      <c r="A57" s="106"/>
      <c r="B57" s="374" t="s">
        <v>694</v>
      </c>
      <c r="C57" s="375"/>
      <c r="D57" s="262">
        <v>1129075.8165636722</v>
      </c>
      <c r="E57" s="263">
        <v>1129075.8165636722</v>
      </c>
      <c r="F57" s="263">
        <v>1129075.8165636722</v>
      </c>
      <c r="G57" s="264"/>
      <c r="H57" s="265">
        <v>1129075.8165636722</v>
      </c>
    </row>
    <row r="58" spans="1:8" ht="15" customHeight="1" x14ac:dyDescent="0.25">
      <c r="A58" s="106"/>
      <c r="B58" s="374" t="s">
        <v>695</v>
      </c>
      <c r="C58" s="375"/>
      <c r="D58" s="262">
        <v>7734247.3377262047</v>
      </c>
      <c r="E58" s="263">
        <v>7734247.3377262047</v>
      </c>
      <c r="F58" s="263">
        <v>7734247.3377262047</v>
      </c>
      <c r="G58" s="264"/>
      <c r="H58" s="265">
        <v>7734247.3377262047</v>
      </c>
    </row>
    <row r="59" spans="1:8" ht="15" customHeight="1" x14ac:dyDescent="0.25">
      <c r="A59" s="106"/>
      <c r="B59" s="374" t="s">
        <v>696</v>
      </c>
      <c r="C59" s="375"/>
      <c r="D59" s="262">
        <v>3068675.8446741207</v>
      </c>
      <c r="E59" s="263">
        <v>3068675.8446741207</v>
      </c>
      <c r="F59" s="263">
        <v>3068675.8446741207</v>
      </c>
      <c r="G59" s="264"/>
      <c r="H59" s="265">
        <v>3068675.8446741207</v>
      </c>
    </row>
    <row r="60" spans="1:8" ht="15" customHeight="1" x14ac:dyDescent="0.25">
      <c r="A60" s="106"/>
      <c r="B60" s="374" t="s">
        <v>697</v>
      </c>
      <c r="C60" s="375"/>
      <c r="D60" s="262">
        <v>3732917.8431303599</v>
      </c>
      <c r="E60" s="263">
        <v>3732917.8431303599</v>
      </c>
      <c r="F60" s="263">
        <v>3732917.8431303599</v>
      </c>
      <c r="G60" s="264"/>
      <c r="H60" s="265">
        <v>3732917.8431303599</v>
      </c>
    </row>
    <row r="61" spans="1:8" ht="15" customHeight="1" x14ac:dyDescent="0.25">
      <c r="A61" s="106"/>
      <c r="B61" s="374" t="s">
        <v>698</v>
      </c>
      <c r="C61" s="375"/>
      <c r="D61" s="262">
        <v>4028096.0548307719</v>
      </c>
      <c r="E61" s="263">
        <v>4028096.0548307719</v>
      </c>
      <c r="F61" s="263">
        <v>4028096.0548307719</v>
      </c>
      <c r="G61" s="264"/>
      <c r="H61" s="265">
        <v>4028096.0548307719</v>
      </c>
    </row>
    <row r="62" spans="1:8" ht="15" customHeight="1" x14ac:dyDescent="0.25">
      <c r="A62" s="106"/>
      <c r="B62" s="374" t="s">
        <v>699</v>
      </c>
      <c r="C62" s="375"/>
      <c r="D62" s="262">
        <v>211890.92454742547</v>
      </c>
      <c r="E62" s="263">
        <v>211890.92454742547</v>
      </c>
      <c r="F62" s="263">
        <v>211890.92454742547</v>
      </c>
      <c r="G62" s="264"/>
      <c r="H62" s="265">
        <v>211890.92454742547</v>
      </c>
    </row>
    <row r="63" spans="1:8" ht="15" customHeight="1" x14ac:dyDescent="0.25">
      <c r="A63" s="106"/>
      <c r="B63" s="449" t="s">
        <v>135</v>
      </c>
      <c r="C63" s="451"/>
      <c r="D63" s="262"/>
      <c r="E63" s="263"/>
      <c r="F63" s="263"/>
      <c r="G63" s="264"/>
      <c r="H63" s="265"/>
    </row>
    <row r="64" spans="1:8" x14ac:dyDescent="0.25">
      <c r="A64" s="106"/>
      <c r="B64" s="446"/>
      <c r="C64" s="446"/>
      <c r="D64" s="263"/>
      <c r="E64" s="263"/>
      <c r="F64" s="263"/>
      <c r="G64" s="266"/>
      <c r="H64" s="267"/>
    </row>
    <row r="65" spans="1:10" ht="21.95" customHeight="1" x14ac:dyDescent="0.25">
      <c r="A65" s="106"/>
      <c r="B65" s="88" t="s">
        <v>270</v>
      </c>
      <c r="C65" s="113"/>
      <c r="D65" s="140"/>
      <c r="E65" s="140"/>
      <c r="F65" s="140"/>
      <c r="G65" s="141"/>
      <c r="H65" s="142"/>
      <c r="J65" s="178"/>
    </row>
    <row r="66" spans="1:10" x14ac:dyDescent="0.25">
      <c r="A66" s="106"/>
      <c r="B66" s="446" t="s">
        <v>680</v>
      </c>
      <c r="C66" s="446"/>
      <c r="D66" s="263">
        <v>122269.81556393461</v>
      </c>
      <c r="E66" s="263">
        <v>122269.81556393461</v>
      </c>
      <c r="F66" s="263">
        <v>122269.81556393461</v>
      </c>
      <c r="G66" s="266"/>
      <c r="H66" s="267">
        <v>122269.81556393461</v>
      </c>
    </row>
    <row r="67" spans="1:10" x14ac:dyDescent="0.25">
      <c r="A67" s="106"/>
      <c r="B67" s="454" t="s">
        <v>681</v>
      </c>
      <c r="C67" s="455"/>
      <c r="D67" s="263">
        <v>5530986.0637445049</v>
      </c>
      <c r="E67" s="263">
        <v>5530986.0637445049</v>
      </c>
      <c r="F67" s="263">
        <v>5530986.0637445049</v>
      </c>
      <c r="G67" s="266"/>
      <c r="H67" s="267">
        <v>5530986.0637445049</v>
      </c>
    </row>
    <row r="68" spans="1:10" x14ac:dyDescent="0.25">
      <c r="A68" s="106"/>
      <c r="B68" s="454" t="s">
        <v>682</v>
      </c>
      <c r="C68" s="455"/>
      <c r="D68" s="263">
        <v>1169607.7174712564</v>
      </c>
      <c r="E68" s="263">
        <v>1169607.7174712564</v>
      </c>
      <c r="F68" s="263">
        <v>1169607.7174712564</v>
      </c>
      <c r="G68" s="266"/>
      <c r="H68" s="267">
        <v>1169607.7174712564</v>
      </c>
    </row>
    <row r="69" spans="1:10" x14ac:dyDescent="0.25">
      <c r="A69" s="106"/>
      <c r="B69" s="454" t="s">
        <v>683</v>
      </c>
      <c r="C69" s="455"/>
      <c r="D69" s="263">
        <v>698184.40837528848</v>
      </c>
      <c r="E69" s="263">
        <v>698184.40837528848</v>
      </c>
      <c r="F69" s="263">
        <v>698184.40837528848</v>
      </c>
      <c r="G69" s="266"/>
      <c r="H69" s="267">
        <v>698184.40837528848</v>
      </c>
    </row>
    <row r="70" spans="1:10" x14ac:dyDescent="0.25">
      <c r="A70" s="106"/>
      <c r="B70" s="374" t="s">
        <v>684</v>
      </c>
      <c r="C70" s="375"/>
      <c r="D70" s="263">
        <v>720587.63521239639</v>
      </c>
      <c r="E70" s="263">
        <v>720587.63521239639</v>
      </c>
      <c r="F70" s="263">
        <v>720587.63521239639</v>
      </c>
      <c r="G70" s="266"/>
      <c r="H70" s="267">
        <v>720587.63521239639</v>
      </c>
    </row>
    <row r="71" spans="1:10" x14ac:dyDescent="0.25">
      <c r="A71" s="106"/>
      <c r="B71" s="374" t="s">
        <v>685</v>
      </c>
      <c r="C71" s="375"/>
      <c r="D71" s="263">
        <v>2094117.2693095556</v>
      </c>
      <c r="E71" s="263">
        <v>2094117.2693095556</v>
      </c>
      <c r="F71" s="263">
        <v>2094117.2693095556</v>
      </c>
      <c r="G71" s="266"/>
      <c r="H71" s="267">
        <v>2094117.2693095556</v>
      </c>
    </row>
    <row r="72" spans="1:10" x14ac:dyDescent="0.25">
      <c r="A72" s="106"/>
      <c r="B72" s="374" t="s">
        <v>686</v>
      </c>
      <c r="C72" s="375"/>
      <c r="D72" s="263">
        <v>571195.36718729883</v>
      </c>
      <c r="E72" s="263">
        <v>571195.36718729883</v>
      </c>
      <c r="F72" s="263">
        <v>571195.36718729883</v>
      </c>
      <c r="G72" s="266"/>
      <c r="H72" s="267">
        <v>571195.36718729883</v>
      </c>
    </row>
    <row r="73" spans="1:10" x14ac:dyDescent="0.25">
      <c r="A73" s="106"/>
      <c r="B73" s="374" t="s">
        <v>687</v>
      </c>
      <c r="C73" s="375"/>
      <c r="D73" s="263">
        <v>6224586.6320333937</v>
      </c>
      <c r="E73" s="263">
        <v>6224586.6320333937</v>
      </c>
      <c r="F73" s="263">
        <v>6224586.6320333937</v>
      </c>
      <c r="G73" s="266"/>
      <c r="H73" s="267">
        <v>6224586.6320333937</v>
      </c>
    </row>
    <row r="74" spans="1:10" x14ac:dyDescent="0.25">
      <c r="A74" s="106"/>
      <c r="B74" s="374" t="s">
        <v>688</v>
      </c>
      <c r="C74" s="375"/>
      <c r="D74" s="263">
        <v>303724.30817162665</v>
      </c>
      <c r="E74" s="263">
        <v>303724.30817162665</v>
      </c>
      <c r="F74" s="263">
        <v>303724.30817162665</v>
      </c>
      <c r="G74" s="266"/>
      <c r="H74" s="267">
        <v>303724.30817162665</v>
      </c>
    </row>
    <row r="75" spans="1:10" x14ac:dyDescent="0.25">
      <c r="A75" s="106"/>
      <c r="B75" s="374" t="s">
        <v>689</v>
      </c>
      <c r="C75" s="375"/>
      <c r="D75" s="263">
        <v>2760446.2853079163</v>
      </c>
      <c r="E75" s="263">
        <v>2760446.2853079163</v>
      </c>
      <c r="F75" s="263">
        <v>2760446.2853079163</v>
      </c>
      <c r="G75" s="266"/>
      <c r="H75" s="267">
        <v>2760446.2853079163</v>
      </c>
    </row>
    <row r="76" spans="1:10" x14ac:dyDescent="0.25">
      <c r="A76" s="106"/>
      <c r="B76" s="374" t="s">
        <v>690</v>
      </c>
      <c r="C76" s="375"/>
      <c r="D76" s="263">
        <v>194379.44947222152</v>
      </c>
      <c r="E76" s="263">
        <v>194379.44947222152</v>
      </c>
      <c r="F76" s="263">
        <v>194379.44947222152</v>
      </c>
      <c r="G76" s="266"/>
      <c r="H76" s="267">
        <v>194379.44947222152</v>
      </c>
    </row>
    <row r="77" spans="1:10" x14ac:dyDescent="0.25">
      <c r="A77" s="106"/>
      <c r="B77" s="374" t="s">
        <v>691</v>
      </c>
      <c r="C77" s="375"/>
      <c r="D77" s="263">
        <v>384942.0662046356</v>
      </c>
      <c r="E77" s="263">
        <v>384942.0662046356</v>
      </c>
      <c r="F77" s="263">
        <v>384942.0662046356</v>
      </c>
      <c r="G77" s="266"/>
      <c r="H77" s="267">
        <v>384942.0662046356</v>
      </c>
    </row>
    <row r="78" spans="1:10" x14ac:dyDescent="0.25">
      <c r="A78" s="106"/>
      <c r="B78" s="374" t="s">
        <v>692</v>
      </c>
      <c r="C78" s="375"/>
      <c r="D78" s="263">
        <v>8871.7798314126994</v>
      </c>
      <c r="E78" s="263">
        <v>8871.7798314126994</v>
      </c>
      <c r="F78" s="263">
        <v>8871.7798314126994</v>
      </c>
      <c r="G78" s="266"/>
      <c r="H78" s="267">
        <v>8871.7798314126994</v>
      </c>
    </row>
    <row r="79" spans="1:10" x14ac:dyDescent="0.25">
      <c r="A79" s="106"/>
      <c r="B79" s="374" t="s">
        <v>693</v>
      </c>
      <c r="C79" s="375"/>
      <c r="D79" s="263">
        <v>4675.0546175379432</v>
      </c>
      <c r="E79" s="263">
        <v>4675.0546175379432</v>
      </c>
      <c r="F79" s="263">
        <v>4675.0546175379432</v>
      </c>
      <c r="G79" s="266"/>
      <c r="H79" s="267">
        <v>4675.0546175379432</v>
      </c>
    </row>
    <row r="80" spans="1:10" x14ac:dyDescent="0.25">
      <c r="A80" s="106"/>
      <c r="B80" s="374" t="s">
        <v>694</v>
      </c>
      <c r="C80" s="375"/>
      <c r="D80" s="263">
        <v>30601.75257270793</v>
      </c>
      <c r="E80" s="263">
        <v>30601.75257270793</v>
      </c>
      <c r="F80" s="263">
        <v>30601.75257270793</v>
      </c>
      <c r="G80" s="266"/>
      <c r="H80" s="267">
        <v>30601.75257270793</v>
      </c>
    </row>
    <row r="81" spans="1:10" x14ac:dyDescent="0.25">
      <c r="A81" s="106"/>
      <c r="B81" s="374" t="s">
        <v>695</v>
      </c>
      <c r="C81" s="375"/>
      <c r="D81" s="263">
        <v>209624.11902998644</v>
      </c>
      <c r="E81" s="263">
        <v>209624.11902998644</v>
      </c>
      <c r="F81" s="263">
        <v>209624.11902998644</v>
      </c>
      <c r="G81" s="266"/>
      <c r="H81" s="267">
        <v>209624.11902998644</v>
      </c>
    </row>
    <row r="82" spans="1:10" x14ac:dyDescent="0.25">
      <c r="A82" s="106"/>
      <c r="B82" s="374" t="s">
        <v>696</v>
      </c>
      <c r="C82" s="375"/>
      <c r="D82" s="263">
        <v>83171.437689957165</v>
      </c>
      <c r="E82" s="263">
        <v>83171.437689957165</v>
      </c>
      <c r="F82" s="263">
        <v>83171.437689957165</v>
      </c>
      <c r="G82" s="266"/>
      <c r="H82" s="267">
        <v>83171.437689957165</v>
      </c>
    </row>
    <row r="83" spans="1:10" x14ac:dyDescent="0.25">
      <c r="A83" s="106"/>
      <c r="B83" s="374" t="s">
        <v>697</v>
      </c>
      <c r="C83" s="375"/>
      <c r="D83" s="263">
        <v>101174.63020100017</v>
      </c>
      <c r="E83" s="263">
        <v>101174.63020100017</v>
      </c>
      <c r="F83" s="263">
        <v>101174.63020100017</v>
      </c>
      <c r="G83" s="266"/>
      <c r="H83" s="267">
        <v>101174.63020100017</v>
      </c>
    </row>
    <row r="84" spans="1:10" x14ac:dyDescent="0.25">
      <c r="A84" s="106"/>
      <c r="B84" s="374" t="s">
        <v>698</v>
      </c>
      <c r="C84" s="375"/>
      <c r="D84" s="263">
        <v>109174.95264772668</v>
      </c>
      <c r="E84" s="263">
        <v>109174.95264772668</v>
      </c>
      <c r="F84" s="263">
        <v>109174.95264772668</v>
      </c>
      <c r="G84" s="266"/>
      <c r="H84" s="267">
        <v>109174.95264772668</v>
      </c>
    </row>
    <row r="85" spans="1:10" x14ac:dyDescent="0.25">
      <c r="A85" s="106"/>
      <c r="B85" s="374" t="s">
        <v>699</v>
      </c>
      <c r="C85" s="375"/>
      <c r="D85" s="263">
        <v>5742.9568061579093</v>
      </c>
      <c r="E85" s="263">
        <v>5742.9568061579093</v>
      </c>
      <c r="F85" s="263">
        <v>5742.9568061579093</v>
      </c>
      <c r="G85" s="266"/>
      <c r="H85" s="267">
        <v>5742.9568061579093</v>
      </c>
    </row>
    <row r="86" spans="1:10" x14ac:dyDescent="0.25">
      <c r="A86" s="106"/>
      <c r="B86" s="449" t="s">
        <v>135</v>
      </c>
      <c r="C86" s="451"/>
      <c r="D86" s="263"/>
      <c r="E86" s="263"/>
      <c r="F86" s="263"/>
      <c r="G86" s="266"/>
      <c r="H86" s="267"/>
    </row>
    <row r="87" spans="1:10" x14ac:dyDescent="0.25">
      <c r="A87" s="106"/>
      <c r="B87" s="446"/>
      <c r="C87" s="446"/>
      <c r="D87" s="263"/>
      <c r="E87" s="263"/>
      <c r="F87" s="263"/>
      <c r="G87" s="266"/>
      <c r="H87" s="267"/>
    </row>
    <row r="88" spans="1:10" x14ac:dyDescent="0.25">
      <c r="A88" s="106"/>
      <c r="B88" s="143"/>
      <c r="C88" s="120"/>
      <c r="D88" s="144">
        <f>SUM(D43:D87)</f>
        <v>245531121.30209649</v>
      </c>
      <c r="E88" s="145">
        <f>SUM(E43:E87)</f>
        <v>245358631.47174332</v>
      </c>
      <c r="F88" s="145">
        <f>SUM(F43:F87)</f>
        <v>245358631.47174332</v>
      </c>
      <c r="G88" s="144">
        <f>SUM(G43:G87)</f>
        <v>0</v>
      </c>
      <c r="H88" s="146">
        <f>SUM(H43:H87)</f>
        <v>245358631.47174332</v>
      </c>
    </row>
    <row r="89" spans="1:10" x14ac:dyDescent="0.25">
      <c r="A89" s="74" t="s">
        <v>113</v>
      </c>
      <c r="B89" s="50" t="s">
        <v>279</v>
      </c>
      <c r="C89" s="120"/>
      <c r="D89" s="147"/>
      <c r="E89" s="147"/>
      <c r="F89" s="147"/>
      <c r="G89" s="141"/>
      <c r="H89" s="142"/>
    </row>
    <row r="90" spans="1:10" x14ac:dyDescent="0.25">
      <c r="A90" s="106"/>
      <c r="C90" s="44" t="s">
        <v>265</v>
      </c>
      <c r="D90" s="144">
        <f>D88</f>
        <v>245531121.30209649</v>
      </c>
      <c r="E90" s="145">
        <f t="shared" ref="E90:H90" si="0">E88</f>
        <v>245358631.47174332</v>
      </c>
      <c r="F90" s="145">
        <f t="shared" si="0"/>
        <v>245358631.47174332</v>
      </c>
      <c r="G90" s="144">
        <f t="shared" si="0"/>
        <v>0</v>
      </c>
      <c r="H90" s="150">
        <f t="shared" si="0"/>
        <v>245358631.47174332</v>
      </c>
    </row>
    <row r="91" spans="1:10" x14ac:dyDescent="0.25">
      <c r="A91" s="106"/>
      <c r="C91" s="44" t="s">
        <v>266</v>
      </c>
      <c r="E91" s="296">
        <f>E90/D90</f>
        <v>0.99929748282238751</v>
      </c>
      <c r="F91" s="296">
        <f>F90/D90</f>
        <v>0.99929748282238751</v>
      </c>
      <c r="G91" s="296">
        <f>G90/D90</f>
        <v>0</v>
      </c>
      <c r="H91" s="297">
        <f>H90/D90</f>
        <v>0.99929748282238751</v>
      </c>
    </row>
    <row r="92" spans="1:10" x14ac:dyDescent="0.25">
      <c r="A92" s="106"/>
      <c r="C92" s="44" t="s">
        <v>280</v>
      </c>
      <c r="E92" s="92" t="str">
        <f>IF(E91&gt;=(2/3),"Yes","No")</f>
        <v>Yes</v>
      </c>
      <c r="F92" s="92" t="str">
        <f>IF(F91&gt;=(2/3),"Yes","No")</f>
        <v>Yes</v>
      </c>
      <c r="G92" s="92" t="str">
        <f>IF(G91&gt;=(2/3),"Yes","No")</f>
        <v>No</v>
      </c>
      <c r="H92" s="151" t="str">
        <f>IF(H91&gt;=(2/3),"Yes","No")</f>
        <v>Yes</v>
      </c>
    </row>
    <row r="93" spans="1:10" x14ac:dyDescent="0.25">
      <c r="A93" s="106"/>
      <c r="B93" s="84"/>
      <c r="C93" s="84"/>
      <c r="D93" s="84"/>
      <c r="E93" s="152" t="str">
        <f>IF(E92="No", "Note A", "Note B")</f>
        <v>Note B</v>
      </c>
      <c r="F93" s="152" t="str">
        <f>IF(F92="No", "Note A", "Note B")</f>
        <v>Note B</v>
      </c>
      <c r="G93" s="152" t="str">
        <f>IF(G92="No", "Note A", "Note B")</f>
        <v>Note A</v>
      </c>
      <c r="H93" s="153" t="str">
        <f>IF(H92="No", "Note A", "Note B")</f>
        <v>Note B</v>
      </c>
    </row>
    <row r="94" spans="1:10" x14ac:dyDescent="0.25">
      <c r="A94" s="137" t="s">
        <v>444</v>
      </c>
      <c r="D94" s="154"/>
      <c r="E94" s="154"/>
      <c r="F94" s="154"/>
      <c r="G94" s="154"/>
      <c r="H94" s="76"/>
    </row>
    <row r="95" spans="1:10" x14ac:dyDescent="0.25">
      <c r="A95" s="106"/>
      <c r="B95" s="88" t="s">
        <v>269</v>
      </c>
      <c r="C95" s="80"/>
      <c r="D95" s="80"/>
      <c r="E95" s="80"/>
      <c r="F95" s="80"/>
      <c r="G95" s="80"/>
      <c r="H95" s="81"/>
      <c r="J95" s="139"/>
    </row>
    <row r="96" spans="1:10" x14ac:dyDescent="0.25">
      <c r="A96" s="106"/>
      <c r="B96" s="446"/>
      <c r="C96" s="446"/>
      <c r="D96" s="262"/>
      <c r="E96" s="263"/>
      <c r="F96" s="263"/>
      <c r="G96" s="264"/>
      <c r="H96" s="265"/>
      <c r="J96" s="132"/>
    </row>
    <row r="97" spans="1:10" x14ac:dyDescent="0.25">
      <c r="A97" s="106"/>
      <c r="B97" s="454"/>
      <c r="C97" s="455"/>
      <c r="D97" s="262"/>
      <c r="E97" s="263"/>
      <c r="F97" s="263"/>
      <c r="G97" s="264"/>
      <c r="H97" s="265"/>
      <c r="J97" s="132"/>
    </row>
    <row r="98" spans="1:10" x14ac:dyDescent="0.25">
      <c r="A98" s="106"/>
      <c r="B98" s="454"/>
      <c r="C98" s="455"/>
      <c r="D98" s="262"/>
      <c r="E98" s="263"/>
      <c r="F98" s="263"/>
      <c r="G98" s="264"/>
      <c r="H98" s="265"/>
      <c r="J98" s="132"/>
    </row>
    <row r="99" spans="1:10" x14ac:dyDescent="0.25">
      <c r="A99" s="106"/>
      <c r="B99" s="454"/>
      <c r="C99" s="455"/>
      <c r="D99" s="262"/>
      <c r="E99" s="263"/>
      <c r="F99" s="263"/>
      <c r="G99" s="264"/>
      <c r="H99" s="265"/>
      <c r="J99" s="132"/>
    </row>
    <row r="100" spans="1:10" x14ac:dyDescent="0.25">
      <c r="A100" s="106"/>
      <c r="B100" s="449" t="s">
        <v>135</v>
      </c>
      <c r="C100" s="451"/>
      <c r="D100" s="262"/>
      <c r="E100" s="263"/>
      <c r="F100" s="263"/>
      <c r="G100" s="264"/>
      <c r="H100" s="265"/>
      <c r="J100" s="132"/>
    </row>
    <row r="101" spans="1:10" x14ac:dyDescent="0.25">
      <c r="A101" s="106"/>
      <c r="B101" s="446"/>
      <c r="C101" s="446"/>
      <c r="D101" s="263"/>
      <c r="E101" s="263"/>
      <c r="F101" s="263"/>
      <c r="G101" s="266"/>
      <c r="H101" s="267"/>
    </row>
    <row r="102" spans="1:10" x14ac:dyDescent="0.25">
      <c r="A102" s="106"/>
      <c r="B102" s="88" t="s">
        <v>270</v>
      </c>
      <c r="C102" s="113"/>
      <c r="D102" s="140"/>
      <c r="E102" s="140"/>
      <c r="F102" s="140"/>
      <c r="G102" s="141"/>
      <c r="H102" s="142"/>
    </row>
    <row r="103" spans="1:10" x14ac:dyDescent="0.25">
      <c r="A103" s="106"/>
      <c r="B103" s="446"/>
      <c r="C103" s="446"/>
      <c r="D103" s="263"/>
      <c r="E103" s="263"/>
      <c r="F103" s="263"/>
      <c r="G103" s="266"/>
      <c r="H103" s="267"/>
    </row>
    <row r="104" spans="1:10" x14ac:dyDescent="0.25">
      <c r="A104" s="106"/>
      <c r="B104" s="454"/>
      <c r="C104" s="455"/>
      <c r="D104" s="263"/>
      <c r="E104" s="263"/>
      <c r="F104" s="263"/>
      <c r="G104" s="266"/>
      <c r="H104" s="267"/>
    </row>
    <row r="105" spans="1:10" x14ac:dyDescent="0.25">
      <c r="A105" s="106"/>
      <c r="B105" s="454"/>
      <c r="C105" s="455"/>
      <c r="D105" s="263"/>
      <c r="E105" s="263"/>
      <c r="F105" s="263"/>
      <c r="G105" s="266"/>
      <c r="H105" s="267"/>
    </row>
    <row r="106" spans="1:10" x14ac:dyDescent="0.25">
      <c r="A106" s="106"/>
      <c r="B106" s="454"/>
      <c r="C106" s="455"/>
      <c r="D106" s="263"/>
      <c r="E106" s="263"/>
      <c r="F106" s="263"/>
      <c r="G106" s="266"/>
      <c r="H106" s="267"/>
    </row>
    <row r="107" spans="1:10" x14ac:dyDescent="0.25">
      <c r="A107" s="106"/>
      <c r="B107" s="449" t="s">
        <v>135</v>
      </c>
      <c r="C107" s="451"/>
      <c r="D107" s="263"/>
      <c r="E107" s="263"/>
      <c r="F107" s="263"/>
      <c r="G107" s="266"/>
      <c r="H107" s="267"/>
    </row>
    <row r="108" spans="1:10" x14ac:dyDescent="0.25">
      <c r="A108" s="106"/>
      <c r="B108" s="446"/>
      <c r="C108" s="446"/>
      <c r="D108" s="263"/>
      <c r="E108" s="263"/>
      <c r="F108" s="263"/>
      <c r="G108" s="266"/>
      <c r="H108" s="267"/>
    </row>
    <row r="109" spans="1:10" x14ac:dyDescent="0.25">
      <c r="A109" s="106"/>
      <c r="B109" s="143"/>
      <c r="C109" s="120"/>
      <c r="D109" s="144">
        <f>SUM(D96:D108)</f>
        <v>0</v>
      </c>
      <c r="E109" s="145">
        <f>SUM(E96:E108)</f>
        <v>0</v>
      </c>
      <c r="F109" s="145">
        <f>SUM(F96:F108)</f>
        <v>0</v>
      </c>
      <c r="G109" s="144">
        <f>SUM(G96:G108)</f>
        <v>0</v>
      </c>
      <c r="H109" s="146">
        <f>SUM(H96:H108)</f>
        <v>0</v>
      </c>
    </row>
    <row r="110" spans="1:10" x14ac:dyDescent="0.25">
      <c r="A110" s="74" t="s">
        <v>113</v>
      </c>
      <c r="B110" s="50" t="s">
        <v>279</v>
      </c>
      <c r="C110" s="120"/>
      <c r="D110" s="147"/>
      <c r="E110" s="147"/>
      <c r="F110" s="147"/>
      <c r="G110" s="141"/>
      <c r="H110" s="142"/>
    </row>
    <row r="111" spans="1:10" x14ac:dyDescent="0.25">
      <c r="A111" s="106"/>
      <c r="C111" s="44" t="s">
        <v>265</v>
      </c>
      <c r="D111" s="144">
        <f>D109</f>
        <v>0</v>
      </c>
      <c r="E111" s="145">
        <f t="shared" ref="E111:H111" si="1">E109</f>
        <v>0</v>
      </c>
      <c r="F111" s="145">
        <f t="shared" si="1"/>
        <v>0</v>
      </c>
      <c r="G111" s="144">
        <f t="shared" si="1"/>
        <v>0</v>
      </c>
      <c r="H111" s="150">
        <f t="shared" si="1"/>
        <v>0</v>
      </c>
    </row>
    <row r="112" spans="1:10" x14ac:dyDescent="0.25">
      <c r="A112" s="106"/>
      <c r="C112" s="44" t="s">
        <v>266</v>
      </c>
      <c r="E112" s="296" t="e">
        <f>E111/D111</f>
        <v>#DIV/0!</v>
      </c>
      <c r="F112" s="296" t="e">
        <f>F111/D111</f>
        <v>#DIV/0!</v>
      </c>
      <c r="G112" s="296" t="e">
        <f>G111/D111</f>
        <v>#DIV/0!</v>
      </c>
      <c r="H112" s="297" t="e">
        <f>H111/D111</f>
        <v>#DIV/0!</v>
      </c>
    </row>
    <row r="113" spans="1:10" x14ac:dyDescent="0.25">
      <c r="A113" s="106"/>
      <c r="C113" s="44" t="s">
        <v>280</v>
      </c>
      <c r="E113" s="92" t="e">
        <f>IF(E112&gt;=(2/3),"Yes","No")</f>
        <v>#DIV/0!</v>
      </c>
      <c r="F113" s="92" t="e">
        <f>IF(F112&gt;=(2/3),"Yes","No")</f>
        <v>#DIV/0!</v>
      </c>
      <c r="G113" s="92" t="e">
        <f>IF(G112&gt;=(2/3),"Yes","No")</f>
        <v>#DIV/0!</v>
      </c>
      <c r="H113" s="151" t="e">
        <f>IF(H112&gt;=(2/3),"Yes","No")</f>
        <v>#DIV/0!</v>
      </c>
    </row>
    <row r="114" spans="1:10" x14ac:dyDescent="0.25">
      <c r="A114" s="106"/>
      <c r="B114" s="84"/>
      <c r="C114" s="84"/>
      <c r="D114" s="84"/>
      <c r="E114" s="152" t="e">
        <f>IF(E113="No", "Note A", "Note B")</f>
        <v>#DIV/0!</v>
      </c>
      <c r="F114" s="152" t="e">
        <f>IF(F113="No", "Note A", "Note B")</f>
        <v>#DIV/0!</v>
      </c>
      <c r="G114" s="152" t="e">
        <f>IF(G113="No", "Note A", "Note B")</f>
        <v>#DIV/0!</v>
      </c>
      <c r="H114" s="153" t="e">
        <f>IF(H113="No", "Note A", "Note B")</f>
        <v>#DIV/0!</v>
      </c>
    </row>
    <row r="115" spans="1:10" x14ac:dyDescent="0.25">
      <c r="A115" s="137" t="s">
        <v>445</v>
      </c>
      <c r="D115" s="154"/>
      <c r="E115" s="154"/>
      <c r="F115" s="154"/>
      <c r="G115" s="154"/>
      <c r="H115" s="76"/>
    </row>
    <row r="116" spans="1:10" x14ac:dyDescent="0.25">
      <c r="A116" s="106"/>
      <c r="B116" s="88" t="s">
        <v>269</v>
      </c>
      <c r="C116" s="80"/>
      <c r="D116" s="80"/>
      <c r="E116" s="80"/>
      <c r="F116" s="80"/>
      <c r="G116" s="80"/>
      <c r="H116" s="81"/>
    </row>
    <row r="117" spans="1:10" x14ac:dyDescent="0.25">
      <c r="A117" s="106"/>
      <c r="B117" s="446"/>
      <c r="C117" s="446"/>
      <c r="D117" s="262"/>
      <c r="E117" s="263"/>
      <c r="F117" s="263"/>
      <c r="G117" s="264"/>
      <c r="H117" s="265"/>
      <c r="J117" s="139"/>
    </row>
    <row r="118" spans="1:10" x14ac:dyDescent="0.25">
      <c r="A118" s="106"/>
      <c r="B118" s="454"/>
      <c r="C118" s="455"/>
      <c r="D118" s="262"/>
      <c r="E118" s="263"/>
      <c r="F118" s="263"/>
      <c r="G118" s="264"/>
      <c r="H118" s="265"/>
      <c r="J118" s="139"/>
    </row>
    <row r="119" spans="1:10" x14ac:dyDescent="0.25">
      <c r="A119" s="106"/>
      <c r="B119" s="454"/>
      <c r="C119" s="455"/>
      <c r="D119" s="262"/>
      <c r="E119" s="263"/>
      <c r="F119" s="263"/>
      <c r="G119" s="264"/>
      <c r="H119" s="265"/>
      <c r="J119" s="139"/>
    </row>
    <row r="120" spans="1:10" x14ac:dyDescent="0.25">
      <c r="A120" s="106"/>
      <c r="B120" s="454"/>
      <c r="C120" s="455"/>
      <c r="D120" s="262"/>
      <c r="E120" s="263"/>
      <c r="F120" s="263"/>
      <c r="G120" s="264"/>
      <c r="H120" s="265"/>
      <c r="J120" s="139"/>
    </row>
    <row r="121" spans="1:10" x14ac:dyDescent="0.25">
      <c r="A121" s="106"/>
      <c r="B121" s="449" t="s">
        <v>135</v>
      </c>
      <c r="C121" s="451"/>
      <c r="D121" s="262"/>
      <c r="E121" s="263"/>
      <c r="F121" s="263"/>
      <c r="G121" s="264"/>
      <c r="H121" s="265"/>
      <c r="J121" s="139"/>
    </row>
    <row r="122" spans="1:10" x14ac:dyDescent="0.25">
      <c r="A122" s="106"/>
      <c r="B122" s="446"/>
      <c r="C122" s="446"/>
      <c r="D122" s="263"/>
      <c r="E122" s="263"/>
      <c r="F122" s="263"/>
      <c r="G122" s="266"/>
      <c r="H122" s="267"/>
    </row>
    <row r="123" spans="1:10" x14ac:dyDescent="0.25">
      <c r="A123" s="106"/>
      <c r="B123" s="88" t="s">
        <v>270</v>
      </c>
      <c r="C123" s="113"/>
      <c r="D123" s="140"/>
      <c r="E123" s="140"/>
      <c r="F123" s="140"/>
      <c r="G123" s="141"/>
      <c r="H123" s="142"/>
    </row>
    <row r="124" spans="1:10" x14ac:dyDescent="0.25">
      <c r="A124" s="106"/>
      <c r="B124" s="446"/>
      <c r="C124" s="446"/>
      <c r="D124" s="263"/>
      <c r="E124" s="263"/>
      <c r="F124" s="263"/>
      <c r="G124" s="266"/>
      <c r="H124" s="267"/>
    </row>
    <row r="125" spans="1:10" x14ac:dyDescent="0.25">
      <c r="A125" s="106"/>
      <c r="B125" s="454"/>
      <c r="C125" s="455"/>
      <c r="D125" s="263"/>
      <c r="E125" s="263"/>
      <c r="F125" s="263"/>
      <c r="G125" s="266"/>
      <c r="H125" s="267"/>
    </row>
    <row r="126" spans="1:10" x14ac:dyDescent="0.25">
      <c r="A126" s="106"/>
      <c r="B126" s="454"/>
      <c r="C126" s="455"/>
      <c r="D126" s="263"/>
      <c r="E126" s="263"/>
      <c r="F126" s="263"/>
      <c r="G126" s="266"/>
      <c r="H126" s="267"/>
    </row>
    <row r="127" spans="1:10" x14ac:dyDescent="0.25">
      <c r="A127" s="106"/>
      <c r="B127" s="454"/>
      <c r="C127" s="455"/>
      <c r="D127" s="263"/>
      <c r="E127" s="263"/>
      <c r="F127" s="263"/>
      <c r="G127" s="266"/>
      <c r="H127" s="267"/>
    </row>
    <row r="128" spans="1:10" x14ac:dyDescent="0.25">
      <c r="A128" s="106"/>
      <c r="B128" s="449" t="s">
        <v>135</v>
      </c>
      <c r="C128" s="451"/>
      <c r="D128" s="263"/>
      <c r="E128" s="263"/>
      <c r="F128" s="263"/>
      <c r="G128" s="266"/>
      <c r="H128" s="267"/>
    </row>
    <row r="129" spans="1:10" x14ac:dyDescent="0.25">
      <c r="A129" s="106"/>
      <c r="B129" s="446"/>
      <c r="C129" s="446"/>
      <c r="D129" s="263"/>
      <c r="E129" s="263"/>
      <c r="F129" s="263"/>
      <c r="G129" s="266"/>
      <c r="H129" s="267"/>
    </row>
    <row r="130" spans="1:10" x14ac:dyDescent="0.25">
      <c r="A130" s="106"/>
      <c r="B130" s="143"/>
      <c r="C130" s="120"/>
      <c r="D130" s="144">
        <f>SUM(D117:D129)</f>
        <v>0</v>
      </c>
      <c r="E130" s="145">
        <f>SUM(E117:E129)</f>
        <v>0</v>
      </c>
      <c r="F130" s="145">
        <f>SUM(F117:F129)</f>
        <v>0</v>
      </c>
      <c r="G130" s="144">
        <f>SUM(G117:G129)</f>
        <v>0</v>
      </c>
      <c r="H130" s="146">
        <f>SUM(H117:H129)</f>
        <v>0</v>
      </c>
    </row>
    <row r="131" spans="1:10" x14ac:dyDescent="0.25">
      <c r="A131" s="74" t="s">
        <v>113</v>
      </c>
      <c r="B131" s="50" t="s">
        <v>279</v>
      </c>
      <c r="C131" s="120"/>
      <c r="D131" s="147"/>
      <c r="E131" s="147"/>
      <c r="F131" s="147"/>
      <c r="G131" s="141"/>
      <c r="H131" s="142"/>
    </row>
    <row r="132" spans="1:10" x14ac:dyDescent="0.25">
      <c r="A132" s="106"/>
      <c r="C132" s="44" t="s">
        <v>265</v>
      </c>
      <c r="D132" s="144">
        <f>D130</f>
        <v>0</v>
      </c>
      <c r="E132" s="145">
        <f t="shared" ref="E132:H132" si="2">E130</f>
        <v>0</v>
      </c>
      <c r="F132" s="145">
        <f t="shared" si="2"/>
        <v>0</v>
      </c>
      <c r="G132" s="144">
        <f t="shared" si="2"/>
        <v>0</v>
      </c>
      <c r="H132" s="150">
        <f t="shared" si="2"/>
        <v>0</v>
      </c>
    </row>
    <row r="133" spans="1:10" x14ac:dyDescent="0.25">
      <c r="A133" s="106"/>
      <c r="C133" s="44" t="s">
        <v>266</v>
      </c>
      <c r="E133" s="296" t="e">
        <f>E132/D132</f>
        <v>#DIV/0!</v>
      </c>
      <c r="F133" s="296" t="e">
        <f>F132/D132</f>
        <v>#DIV/0!</v>
      </c>
      <c r="G133" s="296" t="e">
        <f>G132/D132</f>
        <v>#DIV/0!</v>
      </c>
      <c r="H133" s="297" t="e">
        <f>H132/D132</f>
        <v>#DIV/0!</v>
      </c>
    </row>
    <row r="134" spans="1:10" x14ac:dyDescent="0.25">
      <c r="A134" s="106"/>
      <c r="C134" s="44" t="s">
        <v>280</v>
      </c>
      <c r="E134" s="92" t="e">
        <f>IF(E133&gt;=(2/3),"Yes","No")</f>
        <v>#DIV/0!</v>
      </c>
      <c r="F134" s="92" t="e">
        <f>IF(F133&gt;=(2/3),"Yes","No")</f>
        <v>#DIV/0!</v>
      </c>
      <c r="G134" s="92" t="e">
        <f>IF(G133&gt;=(2/3),"Yes","No")</f>
        <v>#DIV/0!</v>
      </c>
      <c r="H134" s="151" t="e">
        <f>IF(H133&gt;=(2/3),"Yes","No")</f>
        <v>#DIV/0!</v>
      </c>
    </row>
    <row r="135" spans="1:10" x14ac:dyDescent="0.25">
      <c r="A135" s="106"/>
      <c r="B135" s="84"/>
      <c r="C135" s="84"/>
      <c r="D135" s="84"/>
      <c r="E135" s="152" t="e">
        <f>IF(E134="No", "Note A", "Note B")</f>
        <v>#DIV/0!</v>
      </c>
      <c r="F135" s="152" t="e">
        <f>IF(F134="No", "Note A", "Note B")</f>
        <v>#DIV/0!</v>
      </c>
      <c r="G135" s="152" t="e">
        <f>IF(G134="No", "Note A", "Note B")</f>
        <v>#DIV/0!</v>
      </c>
      <c r="H135" s="153" t="e">
        <f>IF(H134="No", "Note A", "Note B")</f>
        <v>#DIV/0!</v>
      </c>
    </row>
    <row r="136" spans="1:10" x14ac:dyDescent="0.25">
      <c r="A136" s="137" t="s">
        <v>446</v>
      </c>
      <c r="D136" s="154"/>
      <c r="E136" s="154"/>
      <c r="F136" s="154"/>
      <c r="G136" s="154"/>
      <c r="H136" s="76"/>
    </row>
    <row r="137" spans="1:10" x14ac:dyDescent="0.25">
      <c r="A137" s="106"/>
      <c r="B137" s="88" t="s">
        <v>269</v>
      </c>
      <c r="C137" s="80"/>
      <c r="D137" s="80"/>
      <c r="E137" s="80"/>
      <c r="F137" s="80"/>
      <c r="G137" s="80"/>
      <c r="H137" s="81"/>
    </row>
    <row r="138" spans="1:10" x14ac:dyDescent="0.25">
      <c r="A138" s="106"/>
      <c r="B138" s="446"/>
      <c r="C138" s="446"/>
      <c r="D138" s="262"/>
      <c r="E138" s="263"/>
      <c r="F138" s="263"/>
      <c r="G138" s="264"/>
      <c r="H138" s="265"/>
      <c r="J138" s="139"/>
    </row>
    <row r="139" spans="1:10" x14ac:dyDescent="0.25">
      <c r="A139" s="106"/>
      <c r="B139" s="454"/>
      <c r="C139" s="455"/>
      <c r="D139" s="262"/>
      <c r="E139" s="263"/>
      <c r="F139" s="263"/>
      <c r="G139" s="264"/>
      <c r="H139" s="265"/>
      <c r="J139" s="139"/>
    </row>
    <row r="140" spans="1:10" x14ac:dyDescent="0.25">
      <c r="A140" s="106"/>
      <c r="B140" s="454"/>
      <c r="C140" s="455"/>
      <c r="D140" s="262"/>
      <c r="E140" s="263"/>
      <c r="F140" s="263"/>
      <c r="G140" s="264"/>
      <c r="H140" s="265"/>
      <c r="J140" s="139"/>
    </row>
    <row r="141" spans="1:10" x14ac:dyDescent="0.25">
      <c r="A141" s="106"/>
      <c r="B141" s="454"/>
      <c r="C141" s="455"/>
      <c r="D141" s="262"/>
      <c r="E141" s="263"/>
      <c r="F141" s="263"/>
      <c r="G141" s="264"/>
      <c r="H141" s="265"/>
      <c r="J141" s="139"/>
    </row>
    <row r="142" spans="1:10" x14ac:dyDescent="0.25">
      <c r="A142" s="106"/>
      <c r="B142" s="449" t="s">
        <v>135</v>
      </c>
      <c r="C142" s="451"/>
      <c r="D142" s="262"/>
      <c r="E142" s="263"/>
      <c r="F142" s="263"/>
      <c r="G142" s="264"/>
      <c r="H142" s="265"/>
      <c r="J142" s="139"/>
    </row>
    <row r="143" spans="1:10" x14ac:dyDescent="0.25">
      <c r="A143" s="106"/>
      <c r="B143" s="446"/>
      <c r="C143" s="446"/>
      <c r="D143" s="263"/>
      <c r="E143" s="263"/>
      <c r="F143" s="263"/>
      <c r="G143" s="266"/>
      <c r="H143" s="267"/>
    </row>
    <row r="144" spans="1:10" x14ac:dyDescent="0.25">
      <c r="A144" s="106"/>
      <c r="B144" s="88" t="s">
        <v>270</v>
      </c>
      <c r="C144" s="113"/>
      <c r="D144" s="140"/>
      <c r="E144" s="140"/>
      <c r="F144" s="140"/>
      <c r="G144" s="141"/>
      <c r="H144" s="142"/>
    </row>
    <row r="145" spans="1:8" x14ac:dyDescent="0.25">
      <c r="A145" s="106"/>
      <c r="B145" s="446"/>
      <c r="C145" s="446"/>
      <c r="D145" s="263"/>
      <c r="E145" s="263"/>
      <c r="F145" s="263"/>
      <c r="G145" s="266"/>
      <c r="H145" s="267"/>
    </row>
    <row r="146" spans="1:8" x14ac:dyDescent="0.25">
      <c r="A146" s="106"/>
      <c r="B146" s="454"/>
      <c r="C146" s="455"/>
      <c r="D146" s="263"/>
      <c r="E146" s="263"/>
      <c r="F146" s="263"/>
      <c r="G146" s="266"/>
      <c r="H146" s="267"/>
    </row>
    <row r="147" spans="1:8" x14ac:dyDescent="0.25">
      <c r="A147" s="106"/>
      <c r="B147" s="454"/>
      <c r="C147" s="455"/>
      <c r="D147" s="263"/>
      <c r="E147" s="263"/>
      <c r="F147" s="263"/>
      <c r="G147" s="266"/>
      <c r="H147" s="267"/>
    </row>
    <row r="148" spans="1:8" x14ac:dyDescent="0.25">
      <c r="A148" s="106"/>
      <c r="B148" s="454"/>
      <c r="C148" s="455"/>
      <c r="D148" s="263"/>
      <c r="E148" s="263"/>
      <c r="F148" s="263"/>
      <c r="G148" s="266"/>
      <c r="H148" s="267"/>
    </row>
    <row r="149" spans="1:8" x14ac:dyDescent="0.25">
      <c r="A149" s="106"/>
      <c r="B149" s="449" t="s">
        <v>135</v>
      </c>
      <c r="C149" s="451"/>
      <c r="D149" s="263"/>
      <c r="E149" s="263"/>
      <c r="F149" s="263"/>
      <c r="G149" s="266"/>
      <c r="H149" s="267"/>
    </row>
    <row r="150" spans="1:8" x14ac:dyDescent="0.25">
      <c r="A150" s="106"/>
      <c r="B150" s="446"/>
      <c r="C150" s="446"/>
      <c r="D150" s="263"/>
      <c r="E150" s="263"/>
      <c r="F150" s="263"/>
      <c r="G150" s="266"/>
      <c r="H150" s="267"/>
    </row>
    <row r="151" spans="1:8" x14ac:dyDescent="0.25">
      <c r="A151" s="106"/>
      <c r="B151" s="143"/>
      <c r="C151" s="120"/>
      <c r="D151" s="144">
        <f>SUM(D138:D150)</f>
        <v>0</v>
      </c>
      <c r="E151" s="145">
        <f>SUM(E138:E150)</f>
        <v>0</v>
      </c>
      <c r="F151" s="145">
        <f>SUM(F138:F150)</f>
        <v>0</v>
      </c>
      <c r="G151" s="144">
        <f>SUM(G138:G150)</f>
        <v>0</v>
      </c>
      <c r="H151" s="146">
        <f>SUM(H138:H150)</f>
        <v>0</v>
      </c>
    </row>
    <row r="152" spans="1:8" x14ac:dyDescent="0.25">
      <c r="A152" s="74" t="s">
        <v>113</v>
      </c>
      <c r="B152" s="50" t="s">
        <v>279</v>
      </c>
      <c r="C152" s="120"/>
      <c r="D152" s="147"/>
      <c r="E152" s="147"/>
      <c r="F152" s="147"/>
      <c r="G152" s="141"/>
      <c r="H152" s="142"/>
    </row>
    <row r="153" spans="1:8" x14ac:dyDescent="0.25">
      <c r="A153" s="106"/>
      <c r="C153" s="44" t="s">
        <v>265</v>
      </c>
      <c r="D153" s="144">
        <f>D151</f>
        <v>0</v>
      </c>
      <c r="E153" s="145">
        <f t="shared" ref="E153:H153" si="3">E151</f>
        <v>0</v>
      </c>
      <c r="F153" s="145">
        <f t="shared" si="3"/>
        <v>0</v>
      </c>
      <c r="G153" s="144">
        <f t="shared" si="3"/>
        <v>0</v>
      </c>
      <c r="H153" s="150">
        <f t="shared" si="3"/>
        <v>0</v>
      </c>
    </row>
    <row r="154" spans="1:8" x14ac:dyDescent="0.25">
      <c r="A154" s="106"/>
      <c r="C154" s="44" t="s">
        <v>266</v>
      </c>
      <c r="E154" s="296" t="e">
        <f>E153/D153</f>
        <v>#DIV/0!</v>
      </c>
      <c r="F154" s="296" t="e">
        <f>F153/D153</f>
        <v>#DIV/0!</v>
      </c>
      <c r="G154" s="296" t="e">
        <f>G153/D153</f>
        <v>#DIV/0!</v>
      </c>
      <c r="H154" s="297" t="e">
        <f>H153/D153</f>
        <v>#DIV/0!</v>
      </c>
    </row>
    <row r="155" spans="1:8" x14ac:dyDescent="0.25">
      <c r="A155" s="106"/>
      <c r="C155" s="44" t="s">
        <v>280</v>
      </c>
      <c r="E155" s="92" t="e">
        <f>IF(E154&gt;=(2/3),"Yes","No")</f>
        <v>#DIV/0!</v>
      </c>
      <c r="F155" s="92" t="e">
        <f>IF(F154&gt;=(2/3),"Yes","No")</f>
        <v>#DIV/0!</v>
      </c>
      <c r="G155" s="92" t="e">
        <f>IF(G154&gt;=(2/3),"Yes","No")</f>
        <v>#DIV/0!</v>
      </c>
      <c r="H155" s="151" t="e">
        <f>IF(H154&gt;=(2/3),"Yes","No")</f>
        <v>#DIV/0!</v>
      </c>
    </row>
    <row r="156" spans="1:8" x14ac:dyDescent="0.25">
      <c r="A156" s="106"/>
      <c r="B156" s="84"/>
      <c r="C156" s="84"/>
      <c r="D156" s="84"/>
      <c r="E156" s="152" t="e">
        <f>IF(E155="No", "Note A", "Note B")</f>
        <v>#DIV/0!</v>
      </c>
      <c r="F156" s="152" t="e">
        <f>IF(F155="No", "Note A", "Note B")</f>
        <v>#DIV/0!</v>
      </c>
      <c r="G156" s="152" t="e">
        <f>IF(G155="No", "Note A", "Note B")</f>
        <v>#DIV/0!</v>
      </c>
      <c r="H156" s="153" t="e">
        <f>IF(H155="No", "Note A", "Note B")</f>
        <v>#DIV/0!</v>
      </c>
    </row>
    <row r="157" spans="1:8" x14ac:dyDescent="0.25">
      <c r="A157" s="106"/>
      <c r="D157" s="154"/>
      <c r="E157" s="154"/>
      <c r="F157" s="154"/>
      <c r="G157" s="154"/>
      <c r="H157" s="76"/>
    </row>
    <row r="158" spans="1:8" ht="15" customHeight="1" x14ac:dyDescent="0.25">
      <c r="A158" s="106"/>
      <c r="B158" s="155" t="s">
        <v>273</v>
      </c>
      <c r="C158" s="143" t="s">
        <v>299</v>
      </c>
      <c r="D158" s="143"/>
      <c r="E158" s="143"/>
      <c r="F158" s="143"/>
      <c r="G158" s="143"/>
      <c r="H158" s="156"/>
    </row>
    <row r="159" spans="1:8" ht="15" customHeight="1" x14ac:dyDescent="0.25">
      <c r="A159" s="106"/>
      <c r="B159" s="155" t="s">
        <v>274</v>
      </c>
      <c r="C159" s="472" t="s">
        <v>333</v>
      </c>
      <c r="D159" s="472"/>
      <c r="E159" s="472"/>
      <c r="F159" s="472"/>
      <c r="G159" s="472"/>
      <c r="H159" s="473"/>
    </row>
    <row r="160" spans="1:8" x14ac:dyDescent="0.25">
      <c r="A160" s="106"/>
      <c r="B160" s="157"/>
      <c r="C160" s="472"/>
      <c r="D160" s="472"/>
      <c r="E160" s="472"/>
      <c r="F160" s="472"/>
      <c r="G160" s="472"/>
      <c r="H160" s="473"/>
    </row>
    <row r="161" spans="1:10" x14ac:dyDescent="0.25">
      <c r="A161" s="106"/>
      <c r="E161" s="92"/>
      <c r="F161" s="92"/>
      <c r="G161" s="92"/>
      <c r="H161" s="151"/>
    </row>
    <row r="162" spans="1:10" x14ac:dyDescent="0.25">
      <c r="A162" s="74" t="s">
        <v>114</v>
      </c>
      <c r="B162" s="50" t="s">
        <v>275</v>
      </c>
      <c r="E162" s="92"/>
      <c r="F162" s="92"/>
      <c r="G162" s="92"/>
      <c r="H162" s="151"/>
    </row>
    <row r="163" spans="1:10" x14ac:dyDescent="0.25">
      <c r="A163" s="106"/>
      <c r="B163" s="461" t="s">
        <v>283</v>
      </c>
      <c r="C163" s="461"/>
      <c r="D163" s="461"/>
      <c r="E163" s="461"/>
      <c r="F163" s="461"/>
      <c r="G163" s="461"/>
      <c r="H163" s="462"/>
    </row>
    <row r="164" spans="1:10" x14ac:dyDescent="0.25">
      <c r="A164" s="74"/>
      <c r="B164" s="461"/>
      <c r="C164" s="461"/>
      <c r="D164" s="461"/>
      <c r="E164" s="461"/>
      <c r="F164" s="461"/>
      <c r="G164" s="461"/>
      <c r="H164" s="462"/>
    </row>
    <row r="165" spans="1:10" x14ac:dyDescent="0.25">
      <c r="A165" s="74"/>
      <c r="B165" s="461"/>
      <c r="C165" s="461"/>
      <c r="D165" s="461"/>
      <c r="E165" s="461"/>
      <c r="F165" s="461"/>
      <c r="G165" s="461"/>
      <c r="H165" s="462"/>
    </row>
    <row r="166" spans="1:10" x14ac:dyDescent="0.25">
      <c r="A166" s="74"/>
      <c r="E166" s="92"/>
      <c r="F166" s="92"/>
      <c r="G166" s="92"/>
      <c r="H166" s="151"/>
    </row>
    <row r="167" spans="1:10" x14ac:dyDescent="0.25">
      <c r="A167" s="74"/>
      <c r="B167" s="461" t="s">
        <v>316</v>
      </c>
      <c r="C167" s="461"/>
      <c r="D167" s="461"/>
      <c r="E167" s="461"/>
      <c r="F167" s="461"/>
      <c r="G167" s="461"/>
      <c r="H167" s="462"/>
    </row>
    <row r="168" spans="1:10" x14ac:dyDescent="0.25">
      <c r="A168" s="74"/>
      <c r="B168" s="461"/>
      <c r="C168" s="461"/>
      <c r="D168" s="461"/>
      <c r="E168" s="461"/>
      <c r="F168" s="461"/>
      <c r="G168" s="461"/>
      <c r="H168" s="462"/>
    </row>
    <row r="169" spans="1:10" x14ac:dyDescent="0.25">
      <c r="A169" s="74"/>
      <c r="B169" s="461"/>
      <c r="C169" s="461"/>
      <c r="D169" s="461"/>
      <c r="E169" s="461"/>
      <c r="F169" s="461"/>
      <c r="G169" s="461"/>
      <c r="H169" s="462"/>
    </row>
    <row r="170" spans="1:10" x14ac:dyDescent="0.25">
      <c r="A170" s="74"/>
      <c r="B170" s="461"/>
      <c r="C170" s="461"/>
      <c r="D170" s="461"/>
      <c r="E170" s="461"/>
      <c r="F170" s="461"/>
      <c r="G170" s="461"/>
      <c r="H170" s="462"/>
    </row>
    <row r="171" spans="1:10" x14ac:dyDescent="0.25">
      <c r="A171" s="74"/>
      <c r="B171" s="461"/>
      <c r="C171" s="461"/>
      <c r="D171" s="461"/>
      <c r="E171" s="461"/>
      <c r="F171" s="461"/>
      <c r="G171" s="461"/>
      <c r="H171" s="462"/>
    </row>
    <row r="172" spans="1:10" x14ac:dyDescent="0.25">
      <c r="A172" s="74"/>
      <c r="E172" s="92"/>
      <c r="F172" s="92"/>
      <c r="G172" s="92"/>
      <c r="H172" s="151"/>
    </row>
    <row r="173" spans="1:10" x14ac:dyDescent="0.25">
      <c r="A173" s="74"/>
      <c r="B173" s="50" t="s">
        <v>395</v>
      </c>
      <c r="D173" s="447" t="s">
        <v>658</v>
      </c>
      <c r="E173" s="447"/>
      <c r="F173" s="447"/>
      <c r="G173" s="447"/>
      <c r="H173" s="448"/>
      <c r="J173" s="132"/>
    </row>
    <row r="174" spans="1:10" x14ac:dyDescent="0.25">
      <c r="A174" s="74"/>
      <c r="D174" s="78"/>
      <c r="E174" s="158"/>
      <c r="F174" s="158"/>
      <c r="G174" s="158"/>
      <c r="H174" s="159"/>
    </row>
    <row r="175" spans="1:10" x14ac:dyDescent="0.25">
      <c r="A175" s="74"/>
      <c r="D175" s="78" t="s">
        <v>284</v>
      </c>
      <c r="E175" s="158" t="s">
        <v>277</v>
      </c>
      <c r="F175" s="158" t="s">
        <v>282</v>
      </c>
      <c r="G175" s="158"/>
      <c r="H175" s="159"/>
    </row>
    <row r="176" spans="1:10" x14ac:dyDescent="0.25">
      <c r="A176" s="74"/>
      <c r="B176" s="160" t="s">
        <v>276</v>
      </c>
      <c r="C176" s="84"/>
      <c r="D176" s="161" t="s">
        <v>285</v>
      </c>
      <c r="E176" s="162" t="s">
        <v>278</v>
      </c>
      <c r="F176" s="162" t="s">
        <v>281</v>
      </c>
      <c r="G176" s="476" t="s">
        <v>286</v>
      </c>
      <c r="H176" s="477"/>
    </row>
    <row r="177" spans="1:8" x14ac:dyDescent="0.25">
      <c r="A177" s="74"/>
      <c r="B177" s="44" t="s">
        <v>461</v>
      </c>
      <c r="C177" s="44" t="s">
        <v>332</v>
      </c>
      <c r="E177" s="92"/>
      <c r="G177" s="92"/>
      <c r="H177" s="151"/>
    </row>
    <row r="178" spans="1:8" x14ac:dyDescent="0.25">
      <c r="A178" s="74"/>
      <c r="C178" s="163" t="str">
        <f>IF(E92="Yes", "Complete Analysis", "N/A - Do Not Complete")</f>
        <v>Complete Analysis</v>
      </c>
      <c r="D178" s="284">
        <v>1500</v>
      </c>
      <c r="E178" s="263">
        <v>224030567.77029279</v>
      </c>
      <c r="F178" s="91">
        <f>E178/E184</f>
        <v>1</v>
      </c>
      <c r="G178" s="470">
        <v>1500</v>
      </c>
      <c r="H178" s="471"/>
    </row>
    <row r="179" spans="1:8" x14ac:dyDescent="0.25">
      <c r="A179" s="74"/>
      <c r="D179" s="284"/>
      <c r="E179" s="263"/>
      <c r="F179" s="91">
        <f>E179/E184</f>
        <v>0</v>
      </c>
      <c r="G179" s="470"/>
      <c r="H179" s="471"/>
    </row>
    <row r="180" spans="1:8" x14ac:dyDescent="0.25">
      <c r="A180" s="74"/>
      <c r="D180" s="284"/>
      <c r="E180" s="263"/>
      <c r="F180" s="91">
        <f>E180/E184</f>
        <v>0</v>
      </c>
      <c r="G180" s="470"/>
      <c r="H180" s="471"/>
    </row>
    <row r="181" spans="1:8" x14ac:dyDescent="0.25">
      <c r="A181" s="74"/>
      <c r="D181" s="284"/>
      <c r="E181" s="263"/>
      <c r="F181" s="91">
        <f>E181/E184</f>
        <v>0</v>
      </c>
      <c r="G181" s="470"/>
      <c r="H181" s="471"/>
    </row>
    <row r="182" spans="1:8" x14ac:dyDescent="0.25">
      <c r="A182" s="74"/>
      <c r="D182" s="284"/>
      <c r="E182" s="263"/>
      <c r="F182" s="91">
        <f>E182/E184</f>
        <v>0</v>
      </c>
      <c r="G182" s="470"/>
      <c r="H182" s="471"/>
    </row>
    <row r="183" spans="1:8" x14ac:dyDescent="0.25">
      <c r="A183" s="74"/>
      <c r="D183" s="285"/>
      <c r="E183" s="269"/>
      <c r="F183" s="91">
        <f>E183/E184</f>
        <v>0</v>
      </c>
      <c r="G183" s="474"/>
      <c r="H183" s="475"/>
    </row>
    <row r="184" spans="1:8" x14ac:dyDescent="0.25">
      <c r="A184" s="74"/>
      <c r="C184" s="164"/>
      <c r="D184" s="164" t="s">
        <v>334</v>
      </c>
      <c r="E184" s="165">
        <f>SUM(E178:E183)</f>
        <v>224030567.77029279</v>
      </c>
      <c r="F184" s="92"/>
      <c r="G184" s="166" t="s">
        <v>287</v>
      </c>
      <c r="H184" s="288">
        <v>1500</v>
      </c>
    </row>
    <row r="185" spans="1:8" x14ac:dyDescent="0.25">
      <c r="A185" s="74"/>
      <c r="E185" s="92"/>
      <c r="F185" s="92"/>
      <c r="G185" s="92"/>
      <c r="H185" s="151"/>
    </row>
    <row r="186" spans="1:8" x14ac:dyDescent="0.25">
      <c r="A186" s="74"/>
      <c r="B186" s="44" t="s">
        <v>461</v>
      </c>
      <c r="C186" s="44" t="s">
        <v>130</v>
      </c>
      <c r="E186" s="92"/>
      <c r="F186" s="92"/>
      <c r="G186" s="92"/>
      <c r="H186" s="151"/>
    </row>
    <row r="187" spans="1:8" x14ac:dyDescent="0.25">
      <c r="A187" s="74"/>
      <c r="C187" s="163" t="str">
        <f>IF(F92="Yes", "Complete Analysis", "N/A - Do Not Complete")</f>
        <v>Complete Analysis</v>
      </c>
      <c r="D187" s="284">
        <v>15</v>
      </c>
      <c r="E187" s="263">
        <v>224030567.77029279</v>
      </c>
      <c r="F187" s="91">
        <f>E187/E193</f>
        <v>1</v>
      </c>
      <c r="G187" s="470">
        <v>15</v>
      </c>
      <c r="H187" s="471"/>
    </row>
    <row r="188" spans="1:8" x14ac:dyDescent="0.25">
      <c r="A188" s="74"/>
      <c r="D188" s="284"/>
      <c r="E188" s="263"/>
      <c r="F188" s="91">
        <f>E188/E193</f>
        <v>0</v>
      </c>
      <c r="G188" s="470"/>
      <c r="H188" s="471"/>
    </row>
    <row r="189" spans="1:8" x14ac:dyDescent="0.25">
      <c r="A189" s="74"/>
      <c r="D189" s="284"/>
      <c r="E189" s="263"/>
      <c r="F189" s="91">
        <f>E189/E193</f>
        <v>0</v>
      </c>
      <c r="G189" s="470"/>
      <c r="H189" s="471"/>
    </row>
    <row r="190" spans="1:8" x14ac:dyDescent="0.25">
      <c r="A190" s="74"/>
      <c r="D190" s="284"/>
      <c r="E190" s="263"/>
      <c r="F190" s="91">
        <f>E190/E193</f>
        <v>0</v>
      </c>
      <c r="G190" s="470"/>
      <c r="H190" s="471"/>
    </row>
    <row r="191" spans="1:8" x14ac:dyDescent="0.25">
      <c r="A191" s="74"/>
      <c r="D191" s="284"/>
      <c r="E191" s="263"/>
      <c r="F191" s="91">
        <f>E191/E193</f>
        <v>0</v>
      </c>
      <c r="G191" s="470"/>
      <c r="H191" s="471"/>
    </row>
    <row r="192" spans="1:8" x14ac:dyDescent="0.25">
      <c r="A192" s="74"/>
      <c r="D192" s="285"/>
      <c r="E192" s="269"/>
      <c r="F192" s="91">
        <f>E192/E193</f>
        <v>0</v>
      </c>
      <c r="G192" s="474"/>
      <c r="H192" s="475"/>
    </row>
    <row r="193" spans="1:11" x14ac:dyDescent="0.25">
      <c r="A193" s="74"/>
      <c r="D193" s="164" t="s">
        <v>288</v>
      </c>
      <c r="E193" s="165">
        <f>SUM(E187:E192)</f>
        <v>224030567.77029279</v>
      </c>
      <c r="F193" s="92"/>
      <c r="G193" s="166" t="s">
        <v>287</v>
      </c>
      <c r="H193" s="289">
        <v>15</v>
      </c>
    </row>
    <row r="194" spans="1:11" x14ac:dyDescent="0.25">
      <c r="A194" s="74"/>
      <c r="D194" s="164"/>
      <c r="E194" s="140"/>
      <c r="F194" s="92"/>
      <c r="G194" s="166"/>
      <c r="H194" s="167"/>
    </row>
    <row r="195" spans="1:11" x14ac:dyDescent="0.25">
      <c r="A195" s="106"/>
      <c r="B195" s="44" t="s">
        <v>461</v>
      </c>
      <c r="C195" s="44" t="s">
        <v>462</v>
      </c>
      <c r="E195" s="92"/>
      <c r="F195" s="92"/>
      <c r="G195" s="92"/>
      <c r="H195" s="151"/>
      <c r="I195" s="179"/>
      <c r="J195" s="132"/>
    </row>
    <row r="196" spans="1:11" x14ac:dyDescent="0.25">
      <c r="A196" s="106"/>
      <c r="C196" s="163" t="str">
        <f>IF(G92="Yes", "Complete Analysis", "N/A - Do Not Complete")</f>
        <v>N/A - Do Not Complete</v>
      </c>
      <c r="D196" s="284"/>
      <c r="E196" s="262"/>
      <c r="F196" s="91" t="e">
        <f>E196/$E$200</f>
        <v>#DIV/0!</v>
      </c>
      <c r="G196" s="470"/>
      <c r="H196" s="471"/>
      <c r="J196" s="139"/>
    </row>
    <row r="197" spans="1:11" x14ac:dyDescent="0.25">
      <c r="A197" s="106"/>
      <c r="C197" s="163"/>
      <c r="D197" s="284"/>
      <c r="E197" s="262"/>
      <c r="F197" s="91" t="e">
        <f>E197/$E$200</f>
        <v>#DIV/0!</v>
      </c>
      <c r="G197" s="470"/>
      <c r="H197" s="471"/>
      <c r="J197" s="139"/>
    </row>
    <row r="198" spans="1:11" x14ac:dyDescent="0.25">
      <c r="A198" s="106"/>
      <c r="D198" s="286"/>
      <c r="E198" s="262"/>
      <c r="F198" s="91" t="e">
        <f>E198/$E$200</f>
        <v>#DIV/0!</v>
      </c>
      <c r="G198" s="470"/>
      <c r="H198" s="471"/>
    </row>
    <row r="199" spans="1:11" x14ac:dyDescent="0.25">
      <c r="A199" s="106"/>
      <c r="D199" s="285"/>
      <c r="E199" s="262"/>
      <c r="F199" s="91" t="e">
        <f>E199/$E$200</f>
        <v>#DIV/0!</v>
      </c>
      <c r="G199" s="474"/>
      <c r="H199" s="475"/>
    </row>
    <row r="200" spans="1:11" x14ac:dyDescent="0.25">
      <c r="A200" s="106"/>
      <c r="D200" s="164" t="s">
        <v>289</v>
      </c>
      <c r="E200" s="168">
        <f>SUM(E196:E199)</f>
        <v>0</v>
      </c>
      <c r="F200" s="92"/>
      <c r="G200" s="166" t="s">
        <v>287</v>
      </c>
      <c r="H200" s="289"/>
    </row>
    <row r="201" spans="1:11" x14ac:dyDescent="0.25">
      <c r="A201" s="106"/>
      <c r="E201" s="92"/>
      <c r="F201" s="92"/>
      <c r="G201" s="92"/>
      <c r="H201" s="151"/>
    </row>
    <row r="202" spans="1:11" x14ac:dyDescent="0.25">
      <c r="A202" s="106"/>
      <c r="B202" s="44" t="s">
        <v>461</v>
      </c>
      <c r="C202" s="44" t="s">
        <v>474</v>
      </c>
      <c r="E202" s="92"/>
      <c r="F202" s="92"/>
      <c r="G202" s="92"/>
      <c r="H202" s="151"/>
      <c r="I202" s="179"/>
      <c r="J202" s="139"/>
    </row>
    <row r="203" spans="1:11" x14ac:dyDescent="0.25">
      <c r="A203" s="106"/>
      <c r="C203" s="163" t="e">
        <f>IF(G113 ="Yes", "Complete Analysis", "N/A - Do Not Complete")</f>
        <v>#DIV/0!</v>
      </c>
      <c r="D203" s="284"/>
      <c r="E203" s="262"/>
      <c r="F203" s="91" t="e">
        <f>E203/$E$208</f>
        <v>#DIV/0!</v>
      </c>
      <c r="G203" s="470"/>
      <c r="H203" s="471"/>
      <c r="J203" s="132"/>
    </row>
    <row r="204" spans="1:11" x14ac:dyDescent="0.25">
      <c r="A204" s="106"/>
      <c r="C204" s="163"/>
      <c r="D204" s="284"/>
      <c r="E204" s="262"/>
      <c r="F204" s="91" t="e">
        <f>E204/$E$208</f>
        <v>#DIV/0!</v>
      </c>
      <c r="G204" s="470"/>
      <c r="H204" s="471"/>
      <c r="K204" s="132"/>
    </row>
    <row r="205" spans="1:11" x14ac:dyDescent="0.25">
      <c r="A205" s="106"/>
      <c r="D205" s="286"/>
      <c r="E205" s="262"/>
      <c r="F205" s="91" t="e">
        <f>E205/$E$208</f>
        <v>#DIV/0!</v>
      </c>
      <c r="G205" s="470"/>
      <c r="H205" s="471"/>
    </row>
    <row r="206" spans="1:11" x14ac:dyDescent="0.25">
      <c r="A206" s="106"/>
      <c r="D206" s="286"/>
      <c r="E206" s="262"/>
      <c r="F206" s="91" t="e">
        <f>E206/$E$208</f>
        <v>#DIV/0!</v>
      </c>
      <c r="G206" s="470"/>
      <c r="H206" s="471"/>
    </row>
    <row r="207" spans="1:11" x14ac:dyDescent="0.25">
      <c r="A207" s="106"/>
      <c r="D207" s="285"/>
      <c r="E207" s="262"/>
      <c r="F207" s="91" t="e">
        <f>E207/$E$208</f>
        <v>#DIV/0!</v>
      </c>
      <c r="G207" s="474"/>
      <c r="H207" s="475"/>
    </row>
    <row r="208" spans="1:11" x14ac:dyDescent="0.25">
      <c r="A208" s="106"/>
      <c r="D208" s="164" t="s">
        <v>289</v>
      </c>
      <c r="E208" s="168">
        <f>SUM(E203:E207)</f>
        <v>0</v>
      </c>
      <c r="F208" s="92"/>
      <c r="G208" s="166" t="s">
        <v>287</v>
      </c>
      <c r="H208" s="289"/>
    </row>
    <row r="209" spans="1:11" x14ac:dyDescent="0.25">
      <c r="A209" s="106"/>
      <c r="E209" s="92"/>
      <c r="F209" s="92"/>
      <c r="G209" s="92"/>
      <c r="H209" s="151"/>
    </row>
    <row r="210" spans="1:11" x14ac:dyDescent="0.25">
      <c r="A210" s="106"/>
      <c r="B210" s="44" t="s">
        <v>461</v>
      </c>
      <c r="C210" s="44" t="s">
        <v>475</v>
      </c>
      <c r="E210" s="92"/>
      <c r="F210" s="92"/>
      <c r="G210" s="92"/>
      <c r="H210" s="151"/>
      <c r="J210" s="139"/>
    </row>
    <row r="211" spans="1:11" x14ac:dyDescent="0.25">
      <c r="A211" s="106"/>
      <c r="C211" s="163" t="e">
        <f>IF(G134="Yes", "Complete Analysis", "N/A - Do Not Complete")</f>
        <v>#DIV/0!</v>
      </c>
      <c r="D211" s="284"/>
      <c r="E211" s="262"/>
      <c r="F211" s="91" t="e">
        <f>E211/$E$219</f>
        <v>#DIV/0!</v>
      </c>
      <c r="G211" s="470"/>
      <c r="H211" s="471"/>
      <c r="J211" s="132"/>
    </row>
    <row r="212" spans="1:11" x14ac:dyDescent="0.25">
      <c r="A212" s="106"/>
      <c r="C212" s="163"/>
      <c r="D212" s="284"/>
      <c r="E212" s="262"/>
      <c r="F212" s="91" t="e">
        <f>E212/$E$219</f>
        <v>#DIV/0!</v>
      </c>
      <c r="G212" s="470"/>
      <c r="H212" s="471"/>
      <c r="K212" s="132"/>
    </row>
    <row r="213" spans="1:11" x14ac:dyDescent="0.25">
      <c r="A213" s="106"/>
      <c r="C213" s="163"/>
      <c r="D213" s="286"/>
      <c r="E213" s="262"/>
      <c r="F213" s="91"/>
      <c r="G213" s="470"/>
      <c r="H213" s="471"/>
      <c r="K213" s="132"/>
    </row>
    <row r="214" spans="1:11" x14ac:dyDescent="0.25">
      <c r="A214" s="106"/>
      <c r="C214" s="163"/>
      <c r="D214" s="286"/>
      <c r="E214" s="262"/>
      <c r="F214" s="91" t="e">
        <f>E214/$E$219</f>
        <v>#DIV/0!</v>
      </c>
      <c r="G214" s="470"/>
      <c r="H214" s="471"/>
      <c r="K214" s="132"/>
    </row>
    <row r="215" spans="1:11" x14ac:dyDescent="0.25">
      <c r="A215" s="106"/>
      <c r="C215" s="163"/>
      <c r="D215" s="286"/>
      <c r="E215" s="262"/>
      <c r="F215" s="91" t="e">
        <f>E215/$E$219</f>
        <v>#DIV/0!</v>
      </c>
      <c r="G215" s="470"/>
      <c r="H215" s="471"/>
      <c r="K215" s="132"/>
    </row>
    <row r="216" spans="1:11" x14ac:dyDescent="0.25">
      <c r="A216" s="106"/>
      <c r="C216" s="163"/>
      <c r="D216" s="286"/>
      <c r="E216" s="262"/>
      <c r="F216" s="91" t="e">
        <f>E216/$E$219</f>
        <v>#DIV/0!</v>
      </c>
      <c r="G216" s="470"/>
      <c r="H216" s="471"/>
      <c r="K216" s="132"/>
    </row>
    <row r="217" spans="1:11" x14ac:dyDescent="0.25">
      <c r="A217" s="106"/>
      <c r="D217" s="286"/>
      <c r="E217" s="262"/>
      <c r="F217" s="91" t="e">
        <f>E217/$E$219</f>
        <v>#DIV/0!</v>
      </c>
      <c r="G217" s="470"/>
      <c r="H217" s="471"/>
    </row>
    <row r="218" spans="1:11" x14ac:dyDescent="0.25">
      <c r="A218" s="106"/>
      <c r="D218" s="285"/>
      <c r="E218" s="262"/>
      <c r="F218" s="91" t="e">
        <f>E218/$E$219</f>
        <v>#DIV/0!</v>
      </c>
      <c r="G218" s="474"/>
      <c r="H218" s="475"/>
    </row>
    <row r="219" spans="1:11" x14ac:dyDescent="0.25">
      <c r="A219" s="106"/>
      <c r="D219" s="164" t="s">
        <v>289</v>
      </c>
      <c r="E219" s="168">
        <f>SUM(E211:E218)</f>
        <v>0</v>
      </c>
      <c r="F219" s="92"/>
      <c r="G219" s="166" t="s">
        <v>287</v>
      </c>
      <c r="H219" s="289"/>
    </row>
    <row r="220" spans="1:11" x14ac:dyDescent="0.25">
      <c r="A220" s="106"/>
      <c r="E220" s="92"/>
      <c r="F220" s="92"/>
      <c r="G220" s="92"/>
      <c r="H220" s="151"/>
    </row>
    <row r="221" spans="1:11" x14ac:dyDescent="0.25">
      <c r="A221" s="106"/>
      <c r="B221" s="44" t="s">
        <v>461</v>
      </c>
      <c r="C221" s="44" t="s">
        <v>476</v>
      </c>
      <c r="E221" s="92"/>
      <c r="F221" s="92"/>
      <c r="G221" s="92"/>
      <c r="H221" s="151"/>
      <c r="J221" s="139"/>
    </row>
    <row r="222" spans="1:11" x14ac:dyDescent="0.25">
      <c r="A222" s="106"/>
      <c r="C222" s="163" t="e">
        <f>IF(G155="Yes", "Complete Analysis", "N/A - Do Not Complete")</f>
        <v>#DIV/0!</v>
      </c>
      <c r="D222" s="284"/>
      <c r="E222" s="262"/>
      <c r="F222" s="91" t="e">
        <f>E222/$E$226</f>
        <v>#DIV/0!</v>
      </c>
      <c r="G222" s="470"/>
      <c r="H222" s="471"/>
      <c r="J222" s="132"/>
    </row>
    <row r="223" spans="1:11" x14ac:dyDescent="0.25">
      <c r="A223" s="106"/>
      <c r="C223" s="163"/>
      <c r="D223" s="284"/>
      <c r="E223" s="262"/>
      <c r="F223" s="91" t="e">
        <f>E223/$E$226</f>
        <v>#DIV/0!</v>
      </c>
      <c r="G223" s="470"/>
      <c r="H223" s="471"/>
      <c r="K223" s="132"/>
    </row>
    <row r="224" spans="1:11" x14ac:dyDescent="0.25">
      <c r="A224" s="106"/>
      <c r="D224" s="286"/>
      <c r="E224" s="262"/>
      <c r="F224" s="91" t="e">
        <f>E224/$E$226</f>
        <v>#DIV/0!</v>
      </c>
      <c r="G224" s="470"/>
      <c r="H224" s="471"/>
    </row>
    <row r="225" spans="1:10" x14ac:dyDescent="0.25">
      <c r="A225" s="106"/>
      <c r="D225" s="285"/>
      <c r="E225" s="262"/>
      <c r="F225" s="91" t="e">
        <f>E225/$E$226</f>
        <v>#DIV/0!</v>
      </c>
      <c r="G225" s="474"/>
      <c r="H225" s="475"/>
    </row>
    <row r="226" spans="1:10" x14ac:dyDescent="0.25">
      <c r="A226" s="106"/>
      <c r="D226" s="164" t="s">
        <v>289</v>
      </c>
      <c r="E226" s="168">
        <f>SUM(E222:E225)</f>
        <v>0</v>
      </c>
      <c r="F226" s="92"/>
      <c r="G226" s="166" t="s">
        <v>287</v>
      </c>
      <c r="H226" s="289"/>
    </row>
    <row r="227" spans="1:10" x14ac:dyDescent="0.25">
      <c r="A227" s="106"/>
      <c r="E227" s="92"/>
      <c r="F227" s="92"/>
      <c r="G227" s="92"/>
      <c r="H227" s="151"/>
    </row>
    <row r="228" spans="1:10" x14ac:dyDescent="0.25">
      <c r="A228" s="106"/>
      <c r="B228" s="44" t="s">
        <v>461</v>
      </c>
      <c r="C228" s="44" t="s">
        <v>463</v>
      </c>
      <c r="E228" s="92"/>
      <c r="F228" s="92"/>
      <c r="G228" s="92"/>
      <c r="H228" s="151"/>
    </row>
    <row r="229" spans="1:10" x14ac:dyDescent="0.25">
      <c r="A229" s="106"/>
      <c r="C229" s="163" t="str">
        <f>IF(H92="Yes", "Complete Analysis", "N/A - Do Not Complete")</f>
        <v>Complete Analysis</v>
      </c>
      <c r="D229" s="287">
        <v>4000</v>
      </c>
      <c r="E229" s="262">
        <v>224030567.77029279</v>
      </c>
      <c r="F229" s="91">
        <f>E229/E231</f>
        <v>1</v>
      </c>
      <c r="G229" s="470">
        <v>4000</v>
      </c>
      <c r="H229" s="471"/>
    </row>
    <row r="230" spans="1:10" x14ac:dyDescent="0.25">
      <c r="A230" s="106"/>
      <c r="C230" s="163"/>
      <c r="D230" s="285"/>
      <c r="E230" s="270"/>
      <c r="F230" s="91">
        <f>E230/E231</f>
        <v>0</v>
      </c>
      <c r="G230" s="474"/>
      <c r="H230" s="475"/>
    </row>
    <row r="231" spans="1:10" x14ac:dyDescent="0.25">
      <c r="A231" s="106"/>
      <c r="C231" s="163"/>
      <c r="D231" s="164" t="s">
        <v>290</v>
      </c>
      <c r="E231" s="168">
        <f>SUM(E229:E230)</f>
        <v>224030567.77029279</v>
      </c>
      <c r="F231" s="91"/>
      <c r="G231" s="166" t="s">
        <v>287</v>
      </c>
      <c r="H231" s="290">
        <v>4000</v>
      </c>
    </row>
    <row r="232" spans="1:10" ht="15.75" thickBot="1" x14ac:dyDescent="0.3">
      <c r="A232" s="121"/>
      <c r="B232" s="96"/>
      <c r="C232" s="169"/>
      <c r="D232" s="170"/>
      <c r="E232" s="170"/>
      <c r="F232" s="171"/>
      <c r="G232" s="97"/>
      <c r="H232" s="172"/>
    </row>
    <row r="233" spans="1:10" ht="15.75" thickBot="1" x14ac:dyDescent="0.3">
      <c r="C233" s="163"/>
      <c r="E233" s="140"/>
      <c r="F233" s="92"/>
      <c r="G233" s="92"/>
      <c r="H233" s="92"/>
    </row>
    <row r="234" spans="1:10" ht="16.5" thickBot="1" x14ac:dyDescent="0.3">
      <c r="A234" s="433" t="s">
        <v>372</v>
      </c>
      <c r="B234" s="434"/>
      <c r="C234" s="434"/>
      <c r="D234" s="434"/>
      <c r="E234" s="434"/>
      <c r="F234" s="434"/>
      <c r="G234" s="434"/>
      <c r="H234" s="435"/>
    </row>
    <row r="235" spans="1:10" x14ac:dyDescent="0.25">
      <c r="A235" s="74" t="s">
        <v>116</v>
      </c>
      <c r="B235" s="459" t="s">
        <v>317</v>
      </c>
      <c r="C235" s="459"/>
      <c r="D235" s="459"/>
      <c r="E235" s="459"/>
      <c r="F235" s="459"/>
      <c r="G235" s="459"/>
      <c r="H235" s="460"/>
    </row>
    <row r="236" spans="1:10" x14ac:dyDescent="0.25">
      <c r="A236" s="74"/>
      <c r="B236" s="461"/>
      <c r="C236" s="461"/>
      <c r="D236" s="461"/>
      <c r="E236" s="461"/>
      <c r="F236" s="461"/>
      <c r="G236" s="461"/>
      <c r="H236" s="462"/>
    </row>
    <row r="237" spans="1:10" x14ac:dyDescent="0.25">
      <c r="A237" s="106"/>
      <c r="H237" s="76"/>
    </row>
    <row r="238" spans="1:10" x14ac:dyDescent="0.25">
      <c r="A238" s="74"/>
      <c r="B238" s="50" t="s">
        <v>395</v>
      </c>
      <c r="D238" s="447" t="s">
        <v>667</v>
      </c>
      <c r="E238" s="447"/>
      <c r="F238" s="447"/>
      <c r="G238" s="447"/>
      <c r="H238" s="448"/>
      <c r="J238" s="132"/>
    </row>
    <row r="239" spans="1:10" x14ac:dyDescent="0.25">
      <c r="A239" s="74"/>
      <c r="C239" s="78"/>
      <c r="D239" s="78"/>
      <c r="E239" s="78"/>
      <c r="F239" s="78"/>
      <c r="G239" s="78"/>
      <c r="H239" s="79"/>
      <c r="J239" s="50"/>
    </row>
    <row r="240" spans="1:10" x14ac:dyDescent="0.25">
      <c r="A240" s="106"/>
      <c r="E240" s="463" t="s">
        <v>272</v>
      </c>
      <c r="F240" s="463"/>
      <c r="G240" s="463"/>
      <c r="H240" s="464"/>
      <c r="J240" s="50"/>
    </row>
    <row r="241" spans="1:10" x14ac:dyDescent="0.25">
      <c r="A241" s="106"/>
      <c r="E241" s="80" t="s">
        <v>120</v>
      </c>
      <c r="F241" s="80" t="s">
        <v>120</v>
      </c>
      <c r="G241" s="80" t="s">
        <v>120</v>
      </c>
      <c r="H241" s="81" t="s">
        <v>120</v>
      </c>
      <c r="J241" s="50"/>
    </row>
    <row r="242" spans="1:10" x14ac:dyDescent="0.25">
      <c r="A242" s="106"/>
      <c r="B242" s="82" t="s">
        <v>181</v>
      </c>
      <c r="C242" s="83"/>
      <c r="D242" s="84"/>
      <c r="E242" s="83" t="s">
        <v>332</v>
      </c>
      <c r="F242" s="83" t="s">
        <v>130</v>
      </c>
      <c r="G242" s="83" t="s">
        <v>267</v>
      </c>
      <c r="H242" s="135" t="s">
        <v>268</v>
      </c>
      <c r="J242" s="50"/>
    </row>
    <row r="243" spans="1:10" ht="21.95" customHeight="1" x14ac:dyDescent="0.25">
      <c r="A243" s="106"/>
      <c r="B243" s="88" t="s">
        <v>269</v>
      </c>
      <c r="C243" s="80"/>
      <c r="D243" s="80"/>
      <c r="E243" s="80"/>
      <c r="F243" s="80"/>
      <c r="G243" s="80"/>
      <c r="H243" s="81"/>
      <c r="J243" s="132"/>
    </row>
    <row r="244" spans="1:10" x14ac:dyDescent="0.25">
      <c r="A244" s="106"/>
      <c r="B244" s="479" t="s">
        <v>700</v>
      </c>
      <c r="C244" s="479"/>
      <c r="D244" s="479"/>
      <c r="E244" s="271">
        <v>1500</v>
      </c>
      <c r="F244" s="271">
        <v>15</v>
      </c>
      <c r="G244" s="273"/>
      <c r="H244" s="272">
        <v>4000</v>
      </c>
    </row>
    <row r="245" spans="1:10" x14ac:dyDescent="0.25">
      <c r="A245" s="106"/>
      <c r="B245" s="446" t="s">
        <v>701</v>
      </c>
      <c r="C245" s="446"/>
      <c r="D245" s="446"/>
      <c r="E245" s="273">
        <v>1500</v>
      </c>
      <c r="F245" s="273">
        <v>15</v>
      </c>
      <c r="G245" s="273"/>
      <c r="H245" s="272">
        <v>4000</v>
      </c>
    </row>
    <row r="246" spans="1:10" x14ac:dyDescent="0.25">
      <c r="A246" s="106"/>
      <c r="B246" s="446" t="s">
        <v>702</v>
      </c>
      <c r="C246" s="446"/>
      <c r="D246" s="446"/>
      <c r="E246" s="273">
        <v>1500</v>
      </c>
      <c r="F246" s="273">
        <v>15</v>
      </c>
      <c r="G246" s="273"/>
      <c r="H246" s="272">
        <v>4000</v>
      </c>
    </row>
    <row r="247" spans="1:10" x14ac:dyDescent="0.25">
      <c r="A247" s="106"/>
      <c r="B247" s="446" t="s">
        <v>703</v>
      </c>
      <c r="C247" s="446"/>
      <c r="D247" s="446"/>
      <c r="E247" s="273">
        <v>1500</v>
      </c>
      <c r="F247" s="273">
        <v>15</v>
      </c>
      <c r="G247" s="273"/>
      <c r="H247" s="272">
        <v>4000</v>
      </c>
    </row>
    <row r="248" spans="1:10" x14ac:dyDescent="0.25">
      <c r="A248" s="106"/>
      <c r="B248" s="373" t="s">
        <v>704</v>
      </c>
      <c r="C248" s="373"/>
      <c r="D248" s="373"/>
      <c r="E248" s="273">
        <v>1500</v>
      </c>
      <c r="F248" s="273">
        <v>15</v>
      </c>
      <c r="G248" s="273"/>
      <c r="H248" s="272">
        <v>4000</v>
      </c>
    </row>
    <row r="249" spans="1:10" x14ac:dyDescent="0.25">
      <c r="A249" s="106"/>
      <c r="B249" s="373" t="s">
        <v>705</v>
      </c>
      <c r="C249" s="373"/>
      <c r="D249" s="373"/>
      <c r="E249" s="273">
        <v>1500</v>
      </c>
      <c r="F249" s="273">
        <v>15</v>
      </c>
      <c r="G249" s="273"/>
      <c r="H249" s="272">
        <v>4000</v>
      </c>
    </row>
    <row r="250" spans="1:10" x14ac:dyDescent="0.25">
      <c r="A250" s="106"/>
      <c r="B250" s="373" t="s">
        <v>706</v>
      </c>
      <c r="C250" s="373"/>
      <c r="D250" s="373"/>
      <c r="E250" s="273">
        <v>0</v>
      </c>
      <c r="F250" s="273">
        <v>0</v>
      </c>
      <c r="G250" s="273"/>
      <c r="H250" s="272">
        <v>4000</v>
      </c>
    </row>
    <row r="251" spans="1:10" x14ac:dyDescent="0.25">
      <c r="A251" s="106"/>
      <c r="B251" s="373" t="s">
        <v>707</v>
      </c>
      <c r="C251" s="373"/>
      <c r="D251" s="373"/>
      <c r="E251" s="273">
        <v>0</v>
      </c>
      <c r="F251" s="273">
        <v>0</v>
      </c>
      <c r="G251" s="273"/>
      <c r="H251" s="272">
        <v>4000</v>
      </c>
    </row>
    <row r="252" spans="1:10" x14ac:dyDescent="0.25">
      <c r="A252" s="106"/>
      <c r="B252" s="478" t="s">
        <v>135</v>
      </c>
      <c r="C252" s="478"/>
      <c r="D252" s="478"/>
      <c r="E252" s="273"/>
      <c r="F252" s="273"/>
      <c r="G252" s="273"/>
      <c r="H252" s="274"/>
    </row>
    <row r="253" spans="1:10" x14ac:dyDescent="0.25">
      <c r="A253" s="106"/>
      <c r="B253" s="446"/>
      <c r="C253" s="446"/>
      <c r="D253" s="446"/>
      <c r="E253" s="273"/>
      <c r="F253" s="273"/>
      <c r="G253" s="273"/>
      <c r="H253" s="274"/>
    </row>
    <row r="254" spans="1:10" ht="21.95" customHeight="1" x14ac:dyDescent="0.25">
      <c r="A254" s="106"/>
      <c r="B254" s="88" t="s">
        <v>270</v>
      </c>
      <c r="C254" s="113"/>
      <c r="D254" s="140"/>
      <c r="E254" s="140"/>
      <c r="F254" s="140"/>
      <c r="G254" s="141"/>
      <c r="H254" s="142"/>
    </row>
    <row r="255" spans="1:10" x14ac:dyDescent="0.25">
      <c r="A255" s="106"/>
      <c r="B255" s="446" t="s">
        <v>700</v>
      </c>
      <c r="C255" s="446"/>
      <c r="D255" s="446"/>
      <c r="E255" s="273">
        <v>3000</v>
      </c>
      <c r="F255" s="273">
        <v>40</v>
      </c>
      <c r="G255" s="273"/>
      <c r="H255" s="274">
        <v>8000</v>
      </c>
    </row>
    <row r="256" spans="1:10" x14ac:dyDescent="0.25">
      <c r="A256" s="106"/>
      <c r="B256" s="454" t="s">
        <v>701</v>
      </c>
      <c r="C256" s="469"/>
      <c r="D256" s="455"/>
      <c r="E256" s="273">
        <v>3000</v>
      </c>
      <c r="F256" s="273">
        <v>40</v>
      </c>
      <c r="G256" s="273"/>
      <c r="H256" s="274">
        <v>8000</v>
      </c>
    </row>
    <row r="257" spans="1:10" x14ac:dyDescent="0.25">
      <c r="A257" s="106"/>
      <c r="B257" s="454" t="s">
        <v>702</v>
      </c>
      <c r="C257" s="469"/>
      <c r="D257" s="455"/>
      <c r="E257" s="273">
        <v>3000</v>
      </c>
      <c r="F257" s="273">
        <v>40</v>
      </c>
      <c r="G257" s="273"/>
      <c r="H257" s="274">
        <v>8000</v>
      </c>
    </row>
    <row r="258" spans="1:10" x14ac:dyDescent="0.25">
      <c r="A258" s="106"/>
      <c r="B258" s="454" t="s">
        <v>703</v>
      </c>
      <c r="C258" s="469"/>
      <c r="D258" s="455"/>
      <c r="E258" s="273">
        <v>3000</v>
      </c>
      <c r="F258" s="273">
        <v>40</v>
      </c>
      <c r="G258" s="273"/>
      <c r="H258" s="274">
        <v>8000</v>
      </c>
    </row>
    <row r="259" spans="1:10" x14ac:dyDescent="0.25">
      <c r="A259" s="106"/>
      <c r="B259" s="374" t="s">
        <v>704</v>
      </c>
      <c r="C259" s="376"/>
      <c r="D259" s="375"/>
      <c r="E259" s="273">
        <v>3000</v>
      </c>
      <c r="F259" s="273">
        <v>40</v>
      </c>
      <c r="G259" s="273"/>
      <c r="H259" s="274">
        <v>8000</v>
      </c>
    </row>
    <row r="260" spans="1:10" x14ac:dyDescent="0.25">
      <c r="A260" s="106"/>
      <c r="B260" s="374" t="s">
        <v>705</v>
      </c>
      <c r="C260" s="376"/>
      <c r="D260" s="375"/>
      <c r="E260" s="273">
        <v>3000</v>
      </c>
      <c r="F260" s="273">
        <v>40</v>
      </c>
      <c r="G260" s="273"/>
      <c r="H260" s="274">
        <v>8000</v>
      </c>
    </row>
    <row r="261" spans="1:10" x14ac:dyDescent="0.25">
      <c r="A261" s="106"/>
      <c r="B261" s="374" t="s">
        <v>706</v>
      </c>
      <c r="C261" s="376"/>
      <c r="D261" s="375"/>
      <c r="E261" s="273">
        <v>3000</v>
      </c>
      <c r="F261" s="273">
        <v>40</v>
      </c>
      <c r="G261" s="273"/>
      <c r="H261" s="274">
        <v>8000</v>
      </c>
    </row>
    <row r="262" spans="1:10" x14ac:dyDescent="0.25">
      <c r="A262" s="106"/>
      <c r="B262" s="374" t="s">
        <v>707</v>
      </c>
      <c r="C262" s="376"/>
      <c r="D262" s="375"/>
      <c r="E262" s="273">
        <v>3000</v>
      </c>
      <c r="F262" s="273">
        <v>40</v>
      </c>
      <c r="G262" s="273"/>
      <c r="H262" s="274">
        <v>8000</v>
      </c>
    </row>
    <row r="263" spans="1:10" x14ac:dyDescent="0.25">
      <c r="A263" s="106"/>
      <c r="B263" s="449" t="s">
        <v>135</v>
      </c>
      <c r="C263" s="450"/>
      <c r="D263" s="451"/>
      <c r="E263" s="273"/>
      <c r="F263" s="273"/>
      <c r="G263" s="273"/>
      <c r="H263" s="274"/>
    </row>
    <row r="264" spans="1:10" x14ac:dyDescent="0.25">
      <c r="A264" s="106"/>
      <c r="B264" s="446"/>
      <c r="C264" s="446"/>
      <c r="D264" s="446"/>
      <c r="E264" s="273"/>
      <c r="F264" s="273"/>
      <c r="G264" s="273"/>
      <c r="H264" s="274"/>
    </row>
    <row r="265" spans="1:10" x14ac:dyDescent="0.25">
      <c r="A265" s="106"/>
      <c r="B265" s="119"/>
      <c r="C265" s="119"/>
      <c r="D265" s="119"/>
      <c r="E265" s="120"/>
      <c r="F265" s="120"/>
      <c r="G265" s="120"/>
      <c r="H265" s="173"/>
    </row>
    <row r="266" spans="1:10" x14ac:dyDescent="0.25">
      <c r="A266" s="74" t="s">
        <v>117</v>
      </c>
      <c r="B266" s="118" t="s">
        <v>318</v>
      </c>
      <c r="C266" s="119"/>
      <c r="D266" s="119"/>
      <c r="E266" s="120"/>
      <c r="F266" s="120"/>
      <c r="G266" s="120"/>
      <c r="H266" s="173"/>
      <c r="J266" s="139"/>
    </row>
    <row r="267" spans="1:10" x14ac:dyDescent="0.25">
      <c r="A267" s="106"/>
      <c r="B267" s="444" t="s">
        <v>679</v>
      </c>
      <c r="C267" s="444"/>
      <c r="D267" s="444"/>
      <c r="E267" s="444"/>
      <c r="F267" s="444"/>
      <c r="G267" s="444"/>
      <c r="H267" s="445"/>
      <c r="J267" s="132"/>
    </row>
    <row r="268" spans="1:10" ht="43.15" customHeight="1" x14ac:dyDescent="0.25">
      <c r="A268" s="106"/>
      <c r="B268" s="444"/>
      <c r="C268" s="444"/>
      <c r="D268" s="444"/>
      <c r="E268" s="444"/>
      <c r="F268" s="444"/>
      <c r="G268" s="444"/>
      <c r="H268" s="445"/>
      <c r="J268" s="139"/>
    </row>
    <row r="269" spans="1:10" ht="15.75" thickBot="1" x14ac:dyDescent="0.3">
      <c r="A269" s="121"/>
      <c r="B269" s="174"/>
      <c r="C269" s="175"/>
      <c r="D269" s="175"/>
      <c r="E269" s="175"/>
      <c r="F269" s="175"/>
      <c r="G269" s="175"/>
      <c r="H269" s="176"/>
    </row>
    <row r="270" spans="1:10" x14ac:dyDescent="0.25">
      <c r="C270" s="163"/>
      <c r="E270" s="140"/>
      <c r="F270" s="92"/>
      <c r="G270" s="92"/>
      <c r="H270" s="92"/>
    </row>
  </sheetData>
  <sheetProtection algorithmName="SHA-512" hashValue="YluP5TNNTru3Rlxdoi+X1wOnF0rMawL3CVKwbKHhHRvkhyfjCEfACujEl7JiZdfSaoakAHowLo3wETSuAPwBmg==" saltValue="d/qwsE+VOUcuUsLDPIJzVQ==" spinCount="100000" sheet="1" objects="1" scenarios="1" insertRows="0"/>
  <mergeCells count="112">
    <mergeCell ref="B244:D244"/>
    <mergeCell ref="G192:H192"/>
    <mergeCell ref="G196:H196"/>
    <mergeCell ref="G203:H203"/>
    <mergeCell ref="G211:H211"/>
    <mergeCell ref="B24:G24"/>
    <mergeCell ref="B25:G25"/>
    <mergeCell ref="G197:H197"/>
    <mergeCell ref="G198:H198"/>
    <mergeCell ref="G199:H199"/>
    <mergeCell ref="B67:C67"/>
    <mergeCell ref="B63:C63"/>
    <mergeCell ref="B46:C46"/>
    <mergeCell ref="B45:C45"/>
    <mergeCell ref="B44:C44"/>
    <mergeCell ref="B125:C125"/>
    <mergeCell ref="B126:C126"/>
    <mergeCell ref="B127:C127"/>
    <mergeCell ref="B128:C128"/>
    <mergeCell ref="B86:C86"/>
    <mergeCell ref="B146:C146"/>
    <mergeCell ref="B147:C147"/>
    <mergeCell ref="B148:C148"/>
    <mergeCell ref="G229:H229"/>
    <mergeCell ref="G230:H230"/>
    <mergeCell ref="A234:H234"/>
    <mergeCell ref="B235:H236"/>
    <mergeCell ref="D238:H238"/>
    <mergeCell ref="E240:H240"/>
    <mergeCell ref="G204:H204"/>
    <mergeCell ref="G205:H205"/>
    <mergeCell ref="G206:H206"/>
    <mergeCell ref="G207:H207"/>
    <mergeCell ref="G213:H213"/>
    <mergeCell ref="G212:H212"/>
    <mergeCell ref="G225:H225"/>
    <mergeCell ref="G224:H224"/>
    <mergeCell ref="G223:H223"/>
    <mergeCell ref="G218:H218"/>
    <mergeCell ref="G217:H217"/>
    <mergeCell ref="G216:H216"/>
    <mergeCell ref="G215:H215"/>
    <mergeCell ref="G214:H214"/>
    <mergeCell ref="G222:H222"/>
    <mergeCell ref="B264:D264"/>
    <mergeCell ref="B267:H268"/>
    <mergeCell ref="B245:D245"/>
    <mergeCell ref="B246:D246"/>
    <mergeCell ref="B247:D247"/>
    <mergeCell ref="B252:D252"/>
    <mergeCell ref="B253:D253"/>
    <mergeCell ref="B255:D255"/>
    <mergeCell ref="B256:D256"/>
    <mergeCell ref="B257:D257"/>
    <mergeCell ref="B258:D258"/>
    <mergeCell ref="B263:D263"/>
    <mergeCell ref="G191:H191"/>
    <mergeCell ref="G176:H176"/>
    <mergeCell ref="G178:H178"/>
    <mergeCell ref="G179:H179"/>
    <mergeCell ref="G180:H180"/>
    <mergeCell ref="G181:H181"/>
    <mergeCell ref="G182:H182"/>
    <mergeCell ref="G183:H183"/>
    <mergeCell ref="G187:H187"/>
    <mergeCell ref="G188:H188"/>
    <mergeCell ref="G189:H189"/>
    <mergeCell ref="G190:H190"/>
    <mergeCell ref="D173:H173"/>
    <mergeCell ref="B117:C117"/>
    <mergeCell ref="B122:C122"/>
    <mergeCell ref="B124:C124"/>
    <mergeCell ref="B129:C129"/>
    <mergeCell ref="B138:C138"/>
    <mergeCell ref="B143:C143"/>
    <mergeCell ref="B145:C145"/>
    <mergeCell ref="B150:C150"/>
    <mergeCell ref="C159:H160"/>
    <mergeCell ref="B163:H165"/>
    <mergeCell ref="B167:H171"/>
    <mergeCell ref="B139:C139"/>
    <mergeCell ref="B140:C140"/>
    <mergeCell ref="B141:C141"/>
    <mergeCell ref="B142:C142"/>
    <mergeCell ref="B118:C118"/>
    <mergeCell ref="B119:C119"/>
    <mergeCell ref="B120:C120"/>
    <mergeCell ref="B121:C121"/>
    <mergeCell ref="B149:C149"/>
    <mergeCell ref="B17:E18"/>
    <mergeCell ref="B108:C108"/>
    <mergeCell ref="A28:H28"/>
    <mergeCell ref="B29:H30"/>
    <mergeCell ref="E37:H37"/>
    <mergeCell ref="B43:C43"/>
    <mergeCell ref="B64:C64"/>
    <mergeCell ref="B66:C66"/>
    <mergeCell ref="B87:C87"/>
    <mergeCell ref="B96:C96"/>
    <mergeCell ref="B101:C101"/>
    <mergeCell ref="B103:C103"/>
    <mergeCell ref="B69:C69"/>
    <mergeCell ref="B68:C68"/>
    <mergeCell ref="B105:C105"/>
    <mergeCell ref="B106:C106"/>
    <mergeCell ref="B107:C107"/>
    <mergeCell ref="B97:C97"/>
    <mergeCell ref="B98:C98"/>
    <mergeCell ref="B99:C99"/>
    <mergeCell ref="B100:C100"/>
    <mergeCell ref="B104:C104"/>
    <mergeCell ref="D33:H35"/>
  </mergeCells>
  <conditionalFormatting sqref="A41">
    <cfRule type="expression" dxfId="150" priority="4">
      <formula>$F$17="no"</formula>
    </cfRule>
  </conditionalFormatting>
  <conditionalFormatting sqref="A28:H32 A33:D33 A34:C35 A36:H196 A197:G199 A200:H203 A204:G207 A208:H211 A212:G218 A219:H222 A223:G225 A226:H269">
    <cfRule type="expression" dxfId="149" priority="1">
      <formula>AND($F$11="no",$F$13="no",$F$15="no",$F$20="no")</formula>
    </cfRule>
  </conditionalFormatting>
  <conditionalFormatting sqref="A94:H96 A97:B100 D97:H100 A101:H103 A104:B107 D104:H107 A108:H117 A118:B121 D118:H121 A122:H124 A125:B128 D125:H128 A129:H138 A139:B142 D139:H142 A143:H145 A146:B149 D146:H149 A150:H156 A202:H203 A204:G207 A208:H211 A212:G218 A219:H222 A223:G225 A226:H226">
    <cfRule type="expression" dxfId="148" priority="5">
      <formula>$F$17="no"</formula>
    </cfRule>
  </conditionalFormatting>
  <conditionalFormatting sqref="B228">
    <cfRule type="expression" dxfId="147" priority="22">
      <formula>$F$20="no"</formula>
    </cfRule>
  </conditionalFormatting>
  <conditionalFormatting sqref="C195">
    <cfRule type="expression" dxfId="146" priority="3">
      <formula>$F$17="no"</formula>
    </cfRule>
  </conditionalFormatting>
  <conditionalFormatting sqref="C228">
    <cfRule type="expression" dxfId="145" priority="2">
      <formula>$F$17="no"</formula>
    </cfRule>
  </conditionalFormatting>
  <conditionalFormatting sqref="E43:E64 E66:E88 E90:E93 E103:E109 E111:E114 E124:E130 E132:E135 E145:E151 E153:E156 B177:H184 E255:E264">
    <cfRule type="expression" dxfId="144" priority="75">
      <formula>$F$11="no"</formula>
    </cfRule>
  </conditionalFormatting>
  <conditionalFormatting sqref="E96:E101">
    <cfRule type="expression" dxfId="143" priority="50">
      <formula>$F$11="no"</formula>
    </cfRule>
  </conditionalFormatting>
  <conditionalFormatting sqref="E117:E122">
    <cfRule type="expression" dxfId="142" priority="38">
      <formula>$F$11="no"</formula>
    </cfRule>
  </conditionalFormatting>
  <conditionalFormatting sqref="E138:E143">
    <cfRule type="expression" dxfId="141" priority="26">
      <formula>$F$11="no"</formula>
    </cfRule>
  </conditionalFormatting>
  <conditionalFormatting sqref="E244:E253">
    <cfRule type="expression" dxfId="140" priority="9">
      <formula>$F$11="no"</formula>
    </cfRule>
  </conditionalFormatting>
  <conditionalFormatting sqref="F43:F64 F66:F88 F90:F93 F103:F109 F111:F114 F124:F130 F132:F135 F145:F151 F153:F156 B186:H193 F255:F264">
    <cfRule type="expression" dxfId="139" priority="74">
      <formula>$F$13="no"</formula>
    </cfRule>
  </conditionalFormatting>
  <conditionalFormatting sqref="F96:F101">
    <cfRule type="expression" dxfId="138" priority="49">
      <formula>$F$13="no"</formula>
    </cfRule>
  </conditionalFormatting>
  <conditionalFormatting sqref="F117:F122">
    <cfRule type="expression" dxfId="137" priority="37">
      <formula>$F$13="no"</formula>
    </cfRule>
  </conditionalFormatting>
  <conditionalFormatting sqref="F138:F143">
    <cfRule type="expression" dxfId="136" priority="25">
      <formula>$F$13="no"</formula>
    </cfRule>
  </conditionalFormatting>
  <conditionalFormatting sqref="F244:F253">
    <cfRule type="expression" dxfId="135" priority="8">
      <formula>$F$13="no"</formula>
    </cfRule>
  </conditionalFormatting>
  <conditionalFormatting sqref="G43:G64 G66:G88 G90:G93 G96:G101 G103:G109 G111:G114 G117:G122 G124:G130 G132:G135 G138:G143 G145:G151 G153:G156 B195:H196 B197:G199 B200:H203 B204:G207 B208:H211 B212:G218 B219:H222 B223:G225 B226:H226 G244:G253 G255:G264">
    <cfRule type="expression" dxfId="134" priority="73">
      <formula>$F$15="no"</formula>
    </cfRule>
  </conditionalFormatting>
  <conditionalFormatting sqref="H43:H64 H66:H88 H90:H93 H103:H109 H111:H114 H124:H130 H132:H135 H145:H151 H153:H156 C228:H231 H255:H264">
    <cfRule type="expression" dxfId="133" priority="72">
      <formula>$F$20="no"</formula>
    </cfRule>
  </conditionalFormatting>
  <conditionalFormatting sqref="H96:H101">
    <cfRule type="expression" dxfId="132" priority="47">
      <formula>$F$20="no"</formula>
    </cfRule>
  </conditionalFormatting>
  <conditionalFormatting sqref="H117:H122">
    <cfRule type="expression" dxfId="131" priority="35">
      <formula>$F$20="no"</formula>
    </cfRule>
  </conditionalFormatting>
  <conditionalFormatting sqref="H138:H143">
    <cfRule type="expression" dxfId="130" priority="23">
      <formula>$F$20="no"</formula>
    </cfRule>
  </conditionalFormatting>
  <conditionalFormatting sqref="H244:H253">
    <cfRule type="expression" dxfId="129" priority="6">
      <formula>$F$20="no"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28"/>
  <sheetViews>
    <sheetView showGridLines="0" zoomScaleNormal="100" workbookViewId="0">
      <selection activeCell="A2" sqref="A2"/>
    </sheetView>
  </sheetViews>
  <sheetFormatPr defaultColWidth="9.140625" defaultRowHeight="15" x14ac:dyDescent="0.25"/>
  <cols>
    <col min="1" max="1" width="3" style="44" customWidth="1"/>
    <col min="2" max="2" width="12.28515625" style="44" customWidth="1"/>
    <col min="3" max="3" width="43.5703125" style="44" customWidth="1"/>
    <col min="4" max="4" width="19.28515625" style="44" customWidth="1"/>
    <col min="5" max="8" width="17.42578125" style="44" customWidth="1"/>
    <col min="9" max="9" width="3.140625" style="44" customWidth="1"/>
    <col min="10"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292</v>
      </c>
    </row>
    <row r="5" spans="1:8" x14ac:dyDescent="0.25">
      <c r="A5" s="50" t="s">
        <v>0</v>
      </c>
      <c r="C5" s="51" t="str">
        <f>'Cover and Instructions'!$D$4</f>
        <v>Anthem</v>
      </c>
      <c r="D5" s="51"/>
      <c r="E5" s="51"/>
      <c r="F5" s="51"/>
      <c r="G5" s="51"/>
    </row>
    <row r="6" spans="1:8" x14ac:dyDescent="0.25">
      <c r="A6" s="50" t="s">
        <v>473</v>
      </c>
      <c r="C6" s="51" t="str">
        <f>'Cover and Instructions'!D5</f>
        <v>Anthem GOLD</v>
      </c>
      <c r="D6" s="51"/>
      <c r="E6" s="51"/>
      <c r="F6" s="51"/>
      <c r="G6" s="51"/>
    </row>
    <row r="7" spans="1:8" ht="15.75" thickBot="1" x14ac:dyDescent="0.3"/>
    <row r="8" spans="1:8" x14ac:dyDescent="0.25">
      <c r="A8" s="53" t="s">
        <v>357</v>
      </c>
      <c r="B8" s="54"/>
      <c r="C8" s="54"/>
      <c r="D8" s="54"/>
      <c r="E8" s="54"/>
      <c r="F8" s="54"/>
      <c r="G8" s="54"/>
      <c r="H8" s="55"/>
    </row>
    <row r="9" spans="1:8" ht="15" customHeight="1" x14ac:dyDescent="0.25">
      <c r="A9" s="56" t="s">
        <v>356</v>
      </c>
      <c r="B9" s="127"/>
      <c r="C9" s="127"/>
      <c r="D9" s="127"/>
      <c r="E9" s="127"/>
      <c r="F9" s="127"/>
      <c r="G9" s="127"/>
      <c r="H9" s="128"/>
    </row>
    <row r="10" spans="1:8" x14ac:dyDescent="0.25">
      <c r="A10" s="59"/>
      <c r="B10" s="60"/>
      <c r="C10" s="60"/>
      <c r="D10" s="60"/>
      <c r="E10" s="60"/>
      <c r="F10" s="60"/>
      <c r="G10" s="60"/>
      <c r="H10" s="61"/>
    </row>
    <row r="11" spans="1:8" x14ac:dyDescent="0.25">
      <c r="A11" s="62" t="s">
        <v>352</v>
      </c>
      <c r="B11" s="63" t="s">
        <v>374</v>
      </c>
      <c r="C11" s="60"/>
      <c r="D11" s="60"/>
      <c r="E11" s="60"/>
      <c r="F11" s="129" t="s">
        <v>353</v>
      </c>
      <c r="G11" s="65" t="str">
        <f>IF(F11="yes","  Complete Section 1 and Section 2","")</f>
        <v xml:space="preserve">  Complete Section 1 and Section 2</v>
      </c>
      <c r="H11" s="61"/>
    </row>
    <row r="12" spans="1:8" ht="6" customHeight="1" x14ac:dyDescent="0.25">
      <c r="A12" s="62"/>
      <c r="B12" s="63"/>
      <c r="C12" s="60"/>
      <c r="D12" s="60"/>
      <c r="E12" s="60"/>
      <c r="F12" s="60"/>
      <c r="G12" s="65"/>
      <c r="H12" s="61"/>
    </row>
    <row r="13" spans="1:8" x14ac:dyDescent="0.25">
      <c r="A13" s="62" t="s">
        <v>355</v>
      </c>
      <c r="B13" s="63" t="s">
        <v>375</v>
      </c>
      <c r="C13" s="60"/>
      <c r="D13" s="60"/>
      <c r="E13" s="60"/>
      <c r="F13" s="129" t="s">
        <v>353</v>
      </c>
      <c r="G13" s="65" t="str">
        <f>IF(F13="yes","  Complete Section 1 and Section 2","")</f>
        <v xml:space="preserve">  Complete Section 1 and Section 2</v>
      </c>
      <c r="H13" s="61"/>
    </row>
    <row r="14" spans="1:8" ht="6" customHeight="1" x14ac:dyDescent="0.25">
      <c r="A14" s="62"/>
      <c r="B14" s="63"/>
      <c r="C14" s="60"/>
      <c r="D14" s="60"/>
      <c r="E14" s="60"/>
      <c r="F14" s="60"/>
      <c r="G14" s="65"/>
      <c r="H14" s="61"/>
    </row>
    <row r="15" spans="1:8" x14ac:dyDescent="0.25">
      <c r="A15" s="62" t="s">
        <v>360</v>
      </c>
      <c r="B15" s="63" t="s">
        <v>376</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10" x14ac:dyDescent="0.25">
      <c r="A17" s="62" t="s">
        <v>361</v>
      </c>
      <c r="B17" s="456" t="s">
        <v>467</v>
      </c>
      <c r="C17" s="456"/>
      <c r="D17" s="456"/>
      <c r="E17" s="456"/>
      <c r="F17" s="129" t="s">
        <v>354</v>
      </c>
      <c r="G17" s="65" t="str">
        <f>IF(F17="yes","  Report each income level in separate tiers in Section 1 and Section 2","")</f>
        <v/>
      </c>
      <c r="H17" s="61"/>
    </row>
    <row r="18" spans="1:10" x14ac:dyDescent="0.25">
      <c r="A18" s="62"/>
      <c r="B18" s="456"/>
      <c r="C18" s="456"/>
      <c r="D18" s="456"/>
      <c r="E18" s="456"/>
      <c r="F18" s="60"/>
      <c r="G18" s="65"/>
      <c r="H18" s="61"/>
    </row>
    <row r="19" spans="1:10" ht="6" customHeight="1" x14ac:dyDescent="0.25">
      <c r="A19" s="62"/>
      <c r="B19" s="63"/>
      <c r="C19" s="60"/>
      <c r="D19" s="60"/>
      <c r="E19" s="60"/>
      <c r="F19" s="60"/>
      <c r="G19" s="65"/>
      <c r="H19" s="61"/>
    </row>
    <row r="20" spans="1:10" x14ac:dyDescent="0.25">
      <c r="A20" s="62" t="s">
        <v>460</v>
      </c>
      <c r="B20" s="63" t="s">
        <v>377</v>
      </c>
      <c r="C20" s="60"/>
      <c r="D20" s="60"/>
      <c r="E20" s="60"/>
      <c r="F20" s="129" t="s">
        <v>353</v>
      </c>
      <c r="G20" s="65" t="str">
        <f>IF(F20="yes","  Complete Section 1 and Section 2","")</f>
        <v xml:space="preserve">  Complete Section 1 and Section 2</v>
      </c>
      <c r="H20" s="61"/>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65" t="s">
        <v>655</v>
      </c>
      <c r="C24" s="465"/>
      <c r="D24" s="465"/>
      <c r="E24" s="465"/>
      <c r="F24" s="465"/>
      <c r="G24" s="465"/>
      <c r="H24" s="130"/>
      <c r="J24" s="132"/>
    </row>
    <row r="25" spans="1:10" x14ac:dyDescent="0.25">
      <c r="A25" s="62"/>
      <c r="B25" s="466"/>
      <c r="C25" s="466"/>
      <c r="D25" s="466"/>
      <c r="E25" s="466"/>
      <c r="F25" s="466"/>
      <c r="G25" s="466"/>
      <c r="H25" s="130"/>
      <c r="J25" s="133"/>
    </row>
    <row r="26" spans="1:10" ht="15.75" thickBot="1" x14ac:dyDescent="0.3">
      <c r="A26" s="68"/>
      <c r="B26" s="69"/>
      <c r="C26" s="70"/>
      <c r="D26" s="70"/>
      <c r="E26" s="70"/>
      <c r="F26" s="70"/>
      <c r="G26" s="70"/>
      <c r="H26" s="134"/>
    </row>
    <row r="27" spans="1:10" ht="15.75" thickBot="1" x14ac:dyDescent="0.3">
      <c r="A27" s="96"/>
      <c r="B27" s="96"/>
      <c r="C27" s="96"/>
      <c r="D27" s="96"/>
      <c r="E27" s="96"/>
      <c r="F27" s="96"/>
      <c r="G27" s="96"/>
      <c r="H27" s="183"/>
    </row>
    <row r="28" spans="1:10" ht="16.5" thickBot="1" x14ac:dyDescent="0.3">
      <c r="A28" s="433" t="s">
        <v>379</v>
      </c>
      <c r="B28" s="434"/>
      <c r="C28" s="434"/>
      <c r="D28" s="434"/>
      <c r="E28" s="434"/>
      <c r="F28" s="434"/>
      <c r="G28" s="434"/>
      <c r="H28" s="435"/>
    </row>
    <row r="29" spans="1:10" x14ac:dyDescent="0.25">
      <c r="A29" s="74" t="s">
        <v>112</v>
      </c>
      <c r="B29" s="459" t="s">
        <v>350</v>
      </c>
      <c r="C29" s="459"/>
      <c r="D29" s="459"/>
      <c r="E29" s="459"/>
      <c r="F29" s="459"/>
      <c r="G29" s="459"/>
      <c r="H29" s="460"/>
    </row>
    <row r="30" spans="1:10" x14ac:dyDescent="0.25">
      <c r="A30" s="74"/>
      <c r="B30" s="461"/>
      <c r="C30" s="461"/>
      <c r="D30" s="461"/>
      <c r="E30" s="461"/>
      <c r="F30" s="461"/>
      <c r="G30" s="461"/>
      <c r="H30" s="462"/>
    </row>
    <row r="31" spans="1:10" x14ac:dyDescent="0.25">
      <c r="A31" s="74"/>
      <c r="B31" s="77" t="s">
        <v>291</v>
      </c>
      <c r="C31" s="78"/>
      <c r="D31" s="78"/>
      <c r="E31" s="78"/>
      <c r="F31" s="78"/>
      <c r="G31" s="78"/>
      <c r="H31" s="79"/>
    </row>
    <row r="32" spans="1:10" x14ac:dyDescent="0.25">
      <c r="A32" s="74"/>
      <c r="C32" s="78"/>
      <c r="D32" s="78"/>
      <c r="E32" s="78"/>
      <c r="F32" s="78"/>
      <c r="G32" s="78"/>
      <c r="H32" s="79"/>
    </row>
    <row r="33" spans="1:10" x14ac:dyDescent="0.25">
      <c r="A33" s="74"/>
      <c r="B33" s="50" t="s">
        <v>395</v>
      </c>
      <c r="D33" s="444" t="s">
        <v>658</v>
      </c>
      <c r="E33" s="444"/>
      <c r="F33" s="444"/>
      <c r="G33" s="444"/>
      <c r="H33" s="445"/>
    </row>
    <row r="34" spans="1:10" ht="15" customHeight="1" x14ac:dyDescent="0.25">
      <c r="A34" s="74"/>
      <c r="B34" s="50"/>
      <c r="D34" s="444"/>
      <c r="E34" s="444"/>
      <c r="F34" s="444"/>
      <c r="G34" s="444"/>
      <c r="H34" s="445"/>
    </row>
    <row r="35" spans="1:10" x14ac:dyDescent="0.25">
      <c r="A35" s="74"/>
      <c r="B35" s="50"/>
      <c r="D35" s="444"/>
      <c r="E35" s="444"/>
      <c r="F35" s="444"/>
      <c r="G35" s="444"/>
      <c r="H35" s="445"/>
    </row>
    <row r="36" spans="1:10" x14ac:dyDescent="0.25">
      <c r="A36" s="74"/>
      <c r="C36" s="78"/>
      <c r="D36" s="78"/>
      <c r="E36" s="78"/>
      <c r="F36" s="78"/>
      <c r="G36" s="78"/>
      <c r="H36" s="79"/>
    </row>
    <row r="37" spans="1:10" ht="15" customHeight="1" x14ac:dyDescent="0.25">
      <c r="A37" s="106"/>
      <c r="B37" s="78"/>
      <c r="C37" s="78"/>
      <c r="D37" s="78"/>
      <c r="E37" s="463" t="s">
        <v>272</v>
      </c>
      <c r="F37" s="463"/>
      <c r="G37" s="463"/>
      <c r="H37" s="464"/>
    </row>
    <row r="38" spans="1:10" x14ac:dyDescent="0.25">
      <c r="A38" s="106"/>
      <c r="E38" s="80" t="s">
        <v>140</v>
      </c>
      <c r="F38" s="80" t="s">
        <v>140</v>
      </c>
      <c r="G38" s="80" t="s">
        <v>140</v>
      </c>
      <c r="H38" s="81" t="s">
        <v>140</v>
      </c>
    </row>
    <row r="39" spans="1:10" x14ac:dyDescent="0.25">
      <c r="A39" s="106"/>
      <c r="B39" s="80"/>
      <c r="C39" s="80"/>
      <c r="D39" s="80" t="s">
        <v>147</v>
      </c>
      <c r="E39" s="80" t="s">
        <v>143</v>
      </c>
      <c r="F39" s="80" t="s">
        <v>143</v>
      </c>
      <c r="G39" s="80" t="s">
        <v>143</v>
      </c>
      <c r="H39" s="81" t="s">
        <v>143</v>
      </c>
    </row>
    <row r="40" spans="1:10" x14ac:dyDescent="0.25">
      <c r="A40" s="106"/>
      <c r="B40" s="82" t="s">
        <v>174</v>
      </c>
      <c r="C40" s="83"/>
      <c r="D40" s="83" t="s">
        <v>140</v>
      </c>
      <c r="E40" s="83" t="s">
        <v>332</v>
      </c>
      <c r="F40" s="83" t="s">
        <v>130</v>
      </c>
      <c r="G40" s="83" t="s">
        <v>267</v>
      </c>
      <c r="H40" s="135" t="s">
        <v>268</v>
      </c>
    </row>
    <row r="41" spans="1:10" x14ac:dyDescent="0.25">
      <c r="A41" s="137" t="s">
        <v>443</v>
      </c>
      <c r="B41" s="138"/>
      <c r="C41" s="80"/>
      <c r="D41" s="80"/>
      <c r="E41" s="80"/>
      <c r="F41" s="80"/>
      <c r="G41" s="80"/>
      <c r="H41" s="81"/>
    </row>
    <row r="42" spans="1:10" ht="21.95" customHeight="1" x14ac:dyDescent="0.25">
      <c r="A42" s="106"/>
      <c r="B42" s="88" t="s">
        <v>269</v>
      </c>
      <c r="C42" s="80"/>
      <c r="D42" s="80"/>
      <c r="E42" s="80"/>
      <c r="F42" s="80"/>
      <c r="G42" s="80"/>
      <c r="H42" s="81"/>
      <c r="J42" s="136"/>
    </row>
    <row r="43" spans="1:10" ht="15" customHeight="1" x14ac:dyDescent="0.25">
      <c r="A43" s="106"/>
      <c r="B43" s="446" t="s">
        <v>708</v>
      </c>
      <c r="C43" s="446"/>
      <c r="D43" s="262">
        <v>30826250.940721393</v>
      </c>
      <c r="E43" s="263">
        <v>30826250.940721393</v>
      </c>
      <c r="F43" s="263">
        <v>30826250.940721393</v>
      </c>
      <c r="G43" s="264"/>
      <c r="H43" s="265">
        <v>30826250.940721393</v>
      </c>
      <c r="J43" s="139"/>
    </row>
    <row r="44" spans="1:10" ht="15" customHeight="1" x14ac:dyDescent="0.25">
      <c r="A44" s="106"/>
      <c r="B44" s="454" t="s">
        <v>709</v>
      </c>
      <c r="C44" s="455"/>
      <c r="D44" s="262">
        <v>3624937.7137476178</v>
      </c>
      <c r="E44" s="263">
        <v>3624937.7137476178</v>
      </c>
      <c r="F44" s="263">
        <v>3624937.7137476178</v>
      </c>
      <c r="G44" s="264"/>
      <c r="H44" s="265">
        <v>3624937.7137476178</v>
      </c>
      <c r="J44" s="139"/>
    </row>
    <row r="45" spans="1:10" ht="15" customHeight="1" x14ac:dyDescent="0.25">
      <c r="A45" s="106"/>
      <c r="B45" s="454" t="s">
        <v>710</v>
      </c>
      <c r="C45" s="455"/>
      <c r="D45" s="262">
        <v>5951139.2036336847</v>
      </c>
      <c r="E45" s="263">
        <v>5951139.2036336847</v>
      </c>
      <c r="F45" s="263">
        <v>5951139.2036336847</v>
      </c>
      <c r="G45" s="264"/>
      <c r="H45" s="265">
        <v>5951139.2036336847</v>
      </c>
      <c r="J45" s="139"/>
    </row>
    <row r="46" spans="1:10" ht="15" customHeight="1" x14ac:dyDescent="0.25">
      <c r="A46" s="106"/>
      <c r="B46" s="454"/>
      <c r="C46" s="455"/>
      <c r="D46" s="262"/>
      <c r="E46" s="263"/>
      <c r="F46" s="263"/>
      <c r="G46" s="264"/>
      <c r="H46" s="265"/>
      <c r="J46" s="139"/>
    </row>
    <row r="47" spans="1:10" ht="15" customHeight="1" x14ac:dyDescent="0.25">
      <c r="A47" s="106"/>
      <c r="B47" s="449" t="s">
        <v>135</v>
      </c>
      <c r="C47" s="451"/>
      <c r="D47" s="262"/>
      <c r="E47" s="263"/>
      <c r="F47" s="263"/>
      <c r="G47" s="264"/>
      <c r="H47" s="265"/>
      <c r="J47" s="139"/>
    </row>
    <row r="48" spans="1:10" x14ac:dyDescent="0.25">
      <c r="A48" s="106"/>
      <c r="B48" s="446"/>
      <c r="C48" s="446"/>
      <c r="D48" s="263"/>
      <c r="E48" s="263"/>
      <c r="F48" s="263"/>
      <c r="G48" s="266"/>
      <c r="H48" s="267"/>
    </row>
    <row r="49" spans="1:8" ht="21.95" customHeight="1" x14ac:dyDescent="0.25">
      <c r="A49" s="106"/>
      <c r="B49" s="88" t="s">
        <v>270</v>
      </c>
      <c r="C49" s="113"/>
      <c r="D49" s="140"/>
      <c r="E49" s="140"/>
      <c r="F49" s="140"/>
      <c r="G49" s="141"/>
      <c r="H49" s="142"/>
    </row>
    <row r="50" spans="1:8" x14ac:dyDescent="0.25">
      <c r="A50" s="106"/>
      <c r="B50" s="446" t="s">
        <v>708</v>
      </c>
      <c r="C50" s="446"/>
      <c r="D50" s="263">
        <v>423151.81830625486</v>
      </c>
      <c r="E50" s="263">
        <v>423151.81830625486</v>
      </c>
      <c r="F50" s="263">
        <v>423151.81830625486</v>
      </c>
      <c r="G50" s="266"/>
      <c r="H50" s="267">
        <v>423151.81830625486</v>
      </c>
    </row>
    <row r="51" spans="1:8" x14ac:dyDescent="0.25">
      <c r="A51" s="106"/>
      <c r="B51" s="454" t="s">
        <v>709</v>
      </c>
      <c r="C51" s="455"/>
      <c r="D51" s="263">
        <v>408992.77341666992</v>
      </c>
      <c r="E51" s="263">
        <v>408992.77341666992</v>
      </c>
      <c r="F51" s="263">
        <v>408992.77341666992</v>
      </c>
      <c r="G51" s="266"/>
      <c r="H51" s="267">
        <v>408992.77341666992</v>
      </c>
    </row>
    <row r="52" spans="1:8" x14ac:dyDescent="0.25">
      <c r="A52" s="106"/>
      <c r="B52" s="454" t="s">
        <v>710</v>
      </c>
      <c r="C52" s="455"/>
      <c r="D52" s="263">
        <v>161295.89064231815</v>
      </c>
      <c r="E52" s="263">
        <v>161295.89064231815</v>
      </c>
      <c r="F52" s="263">
        <v>161295.89064231815</v>
      </c>
      <c r="G52" s="266"/>
      <c r="H52" s="267">
        <v>161295.89064231815</v>
      </c>
    </row>
    <row r="53" spans="1:8" x14ac:dyDescent="0.25">
      <c r="A53" s="106"/>
      <c r="B53" s="454"/>
      <c r="C53" s="455"/>
      <c r="D53" s="263"/>
      <c r="E53" s="263"/>
      <c r="F53" s="263"/>
      <c r="G53" s="266"/>
      <c r="H53" s="267"/>
    </row>
    <row r="54" spans="1:8" x14ac:dyDescent="0.25">
      <c r="A54" s="106"/>
      <c r="B54" s="449" t="s">
        <v>135</v>
      </c>
      <c r="C54" s="451"/>
      <c r="D54" s="263"/>
      <c r="E54" s="263"/>
      <c r="F54" s="263"/>
      <c r="G54" s="266"/>
      <c r="H54" s="267"/>
    </row>
    <row r="55" spans="1:8" x14ac:dyDescent="0.25">
      <c r="A55" s="106"/>
      <c r="B55" s="446"/>
      <c r="C55" s="446"/>
      <c r="D55" s="263"/>
      <c r="E55" s="263"/>
      <c r="F55" s="263"/>
      <c r="G55" s="266"/>
      <c r="H55" s="267"/>
    </row>
    <row r="56" spans="1:8" x14ac:dyDescent="0.25">
      <c r="A56" s="106"/>
      <c r="B56" s="143"/>
      <c r="C56" s="120"/>
      <c r="D56" s="144">
        <f>SUM(D43:D55)</f>
        <v>41395768.34046793</v>
      </c>
      <c r="E56" s="145">
        <f>SUM(E43:E55)</f>
        <v>41395768.34046793</v>
      </c>
      <c r="F56" s="145">
        <f>SUM(F43:F55)</f>
        <v>41395768.34046793</v>
      </c>
      <c r="G56" s="144">
        <f>SUM(G43:G55)</f>
        <v>0</v>
      </c>
      <c r="H56" s="146">
        <f>SUM(H43:H55)</f>
        <v>41395768.34046793</v>
      </c>
    </row>
    <row r="57" spans="1:8" x14ac:dyDescent="0.25">
      <c r="A57" s="74" t="s">
        <v>113</v>
      </c>
      <c r="B57" s="50" t="s">
        <v>279</v>
      </c>
      <c r="C57" s="120"/>
      <c r="D57" s="147"/>
      <c r="E57" s="147"/>
      <c r="F57" s="147"/>
      <c r="G57" s="141"/>
      <c r="H57" s="142"/>
    </row>
    <row r="58" spans="1:8" x14ac:dyDescent="0.25">
      <c r="A58" s="106"/>
      <c r="C58" s="44" t="s">
        <v>265</v>
      </c>
      <c r="D58" s="144">
        <f>D56</f>
        <v>41395768.34046793</v>
      </c>
      <c r="E58" s="145">
        <f t="shared" ref="E58:H58" si="0">E56</f>
        <v>41395768.34046793</v>
      </c>
      <c r="F58" s="145">
        <f t="shared" si="0"/>
        <v>41395768.34046793</v>
      </c>
      <c r="G58" s="144">
        <f t="shared" si="0"/>
        <v>0</v>
      </c>
      <c r="H58" s="150">
        <f t="shared" si="0"/>
        <v>41395768.34046793</v>
      </c>
    </row>
    <row r="59" spans="1:8" x14ac:dyDescent="0.25">
      <c r="A59" s="106"/>
      <c r="C59" s="44" t="s">
        <v>266</v>
      </c>
      <c r="E59" s="296">
        <f>E58/D58</f>
        <v>1</v>
      </c>
      <c r="F59" s="296">
        <f>F58/D58</f>
        <v>1</v>
      </c>
      <c r="G59" s="296">
        <f>G58/D58</f>
        <v>0</v>
      </c>
      <c r="H59" s="297">
        <f>H58/D58</f>
        <v>1</v>
      </c>
    </row>
    <row r="60" spans="1:8" x14ac:dyDescent="0.25">
      <c r="A60" s="106"/>
      <c r="C60" s="44" t="s">
        <v>280</v>
      </c>
      <c r="E60" s="92" t="str">
        <f>IF(E59&gt;=(2/3),"Yes","No")</f>
        <v>Yes</v>
      </c>
      <c r="F60" s="92" t="str">
        <f>IF(F59&gt;=(2/3),"Yes","No")</f>
        <v>Yes</v>
      </c>
      <c r="G60" s="92" t="str">
        <f>IF(G59&gt;=(2/3),"Yes","No")</f>
        <v>No</v>
      </c>
      <c r="H60" s="151" t="str">
        <f>IF(H59&gt;=(2/3),"Yes","No")</f>
        <v>Yes</v>
      </c>
    </row>
    <row r="61" spans="1:8" x14ac:dyDescent="0.25">
      <c r="A61" s="106"/>
      <c r="B61" s="84"/>
      <c r="C61" s="84"/>
      <c r="D61" s="84"/>
      <c r="E61" s="152" t="str">
        <f>IF(E60="No", "Note A", "Note B")</f>
        <v>Note B</v>
      </c>
      <c r="F61" s="152" t="str">
        <f>IF(F60="No", "Note A", "Note B")</f>
        <v>Note B</v>
      </c>
      <c r="G61" s="152" t="str">
        <f>IF(G60="No", "Note A", "Note B")</f>
        <v>Note A</v>
      </c>
      <c r="H61" s="153" t="str">
        <f>IF(H60="No", "Note A", "Note B")</f>
        <v>Note B</v>
      </c>
    </row>
    <row r="62" spans="1:8" x14ac:dyDescent="0.25">
      <c r="A62" s="137" t="s">
        <v>444</v>
      </c>
      <c r="B62" s="138"/>
      <c r="C62" s="80"/>
      <c r="D62" s="80"/>
      <c r="E62" s="80"/>
      <c r="F62" s="80"/>
      <c r="G62" s="80"/>
      <c r="H62" s="81"/>
    </row>
    <row r="63" spans="1:8" ht="19.5" customHeight="1" x14ac:dyDescent="0.25">
      <c r="A63" s="106"/>
      <c r="B63" s="88" t="s">
        <v>269</v>
      </c>
      <c r="C63" s="80"/>
      <c r="D63" s="80"/>
      <c r="E63" s="80"/>
      <c r="F63" s="80"/>
      <c r="G63" s="80"/>
      <c r="H63" s="81"/>
    </row>
    <row r="64" spans="1:8" x14ac:dyDescent="0.25">
      <c r="A64" s="106"/>
      <c r="B64" s="446"/>
      <c r="C64" s="446"/>
      <c r="D64" s="262"/>
      <c r="E64" s="263"/>
      <c r="F64" s="263"/>
      <c r="G64" s="264"/>
      <c r="H64" s="265"/>
    </row>
    <row r="65" spans="1:8" x14ac:dyDescent="0.25">
      <c r="A65" s="106"/>
      <c r="B65" s="454"/>
      <c r="C65" s="455"/>
      <c r="D65" s="262"/>
      <c r="E65" s="263"/>
      <c r="F65" s="263"/>
      <c r="G65" s="264"/>
      <c r="H65" s="265"/>
    </row>
    <row r="66" spans="1:8" x14ac:dyDescent="0.25">
      <c r="A66" s="106"/>
      <c r="B66" s="454"/>
      <c r="C66" s="455"/>
      <c r="D66" s="262"/>
      <c r="E66" s="263"/>
      <c r="F66" s="263"/>
      <c r="G66" s="264"/>
      <c r="H66" s="265"/>
    </row>
    <row r="67" spans="1:8" x14ac:dyDescent="0.25">
      <c r="A67" s="106"/>
      <c r="B67" s="454"/>
      <c r="C67" s="455"/>
      <c r="D67" s="262"/>
      <c r="E67" s="263"/>
      <c r="F67" s="263"/>
      <c r="G67" s="264"/>
      <c r="H67" s="265"/>
    </row>
    <row r="68" spans="1:8" x14ac:dyDescent="0.25">
      <c r="A68" s="106"/>
      <c r="B68" s="449" t="s">
        <v>135</v>
      </c>
      <c r="C68" s="451"/>
      <c r="D68" s="262"/>
      <c r="E68" s="263"/>
      <c r="F68" s="263"/>
      <c r="G68" s="264"/>
      <c r="H68" s="265"/>
    </row>
    <row r="69" spans="1:8" x14ac:dyDescent="0.25">
      <c r="A69" s="106"/>
      <c r="B69" s="446"/>
      <c r="C69" s="446"/>
      <c r="D69" s="263"/>
      <c r="E69" s="263"/>
      <c r="F69" s="263"/>
      <c r="G69" s="266"/>
      <c r="H69" s="267"/>
    </row>
    <row r="70" spans="1:8" ht="19.5" customHeight="1" x14ac:dyDescent="0.25">
      <c r="A70" s="106"/>
      <c r="B70" s="88" t="s">
        <v>270</v>
      </c>
      <c r="C70" s="113"/>
      <c r="D70" s="140"/>
      <c r="E70" s="140"/>
      <c r="F70" s="140"/>
      <c r="G70" s="141"/>
      <c r="H70" s="142"/>
    </row>
    <row r="71" spans="1:8" x14ac:dyDescent="0.25">
      <c r="A71" s="106"/>
      <c r="B71" s="446"/>
      <c r="C71" s="446"/>
      <c r="D71" s="263"/>
      <c r="E71" s="263"/>
      <c r="F71" s="263"/>
      <c r="G71" s="266"/>
      <c r="H71" s="267"/>
    </row>
    <row r="72" spans="1:8" x14ac:dyDescent="0.25">
      <c r="A72" s="106"/>
      <c r="B72" s="454"/>
      <c r="C72" s="455"/>
      <c r="D72" s="263"/>
      <c r="E72" s="263"/>
      <c r="F72" s="263"/>
      <c r="G72" s="266"/>
      <c r="H72" s="267"/>
    </row>
    <row r="73" spans="1:8" x14ac:dyDescent="0.25">
      <c r="A73" s="106"/>
      <c r="B73" s="454"/>
      <c r="C73" s="455"/>
      <c r="D73" s="263"/>
      <c r="E73" s="263"/>
      <c r="F73" s="263"/>
      <c r="G73" s="266"/>
      <c r="H73" s="267"/>
    </row>
    <row r="74" spans="1:8" x14ac:dyDescent="0.25">
      <c r="A74" s="106"/>
      <c r="B74" s="454"/>
      <c r="C74" s="455"/>
      <c r="D74" s="263"/>
      <c r="E74" s="263"/>
      <c r="F74" s="263"/>
      <c r="G74" s="266"/>
      <c r="H74" s="267"/>
    </row>
    <row r="75" spans="1:8" x14ac:dyDescent="0.25">
      <c r="A75" s="106"/>
      <c r="B75" s="449" t="s">
        <v>135</v>
      </c>
      <c r="C75" s="451"/>
      <c r="D75" s="263"/>
      <c r="E75" s="263"/>
      <c r="F75" s="263"/>
      <c r="G75" s="266"/>
      <c r="H75" s="267"/>
    </row>
    <row r="76" spans="1:8" x14ac:dyDescent="0.25">
      <c r="A76" s="106"/>
      <c r="B76" s="446"/>
      <c r="C76" s="446"/>
      <c r="D76" s="263"/>
      <c r="E76" s="263"/>
      <c r="F76" s="263"/>
      <c r="G76" s="266"/>
      <c r="H76" s="267"/>
    </row>
    <row r="77" spans="1:8" x14ac:dyDescent="0.25">
      <c r="A77" s="106"/>
      <c r="B77" s="143"/>
      <c r="C77" s="120"/>
      <c r="D77" s="144">
        <f>SUM(D64:D76)</f>
        <v>0</v>
      </c>
      <c r="E77" s="145">
        <f>SUM(E64:E76)</f>
        <v>0</v>
      </c>
      <c r="F77" s="145">
        <f>SUM(F64:F76)</f>
        <v>0</v>
      </c>
      <c r="G77" s="144">
        <f>SUM(G64:G76)</f>
        <v>0</v>
      </c>
      <c r="H77" s="146">
        <f>SUM(H64:H76)</f>
        <v>0</v>
      </c>
    </row>
    <row r="78" spans="1:8" x14ac:dyDescent="0.25">
      <c r="A78" s="74" t="s">
        <v>113</v>
      </c>
      <c r="B78" s="50" t="s">
        <v>279</v>
      </c>
      <c r="C78" s="120"/>
      <c r="D78" s="147"/>
      <c r="E78" s="147"/>
      <c r="F78" s="147"/>
      <c r="G78" s="141"/>
      <c r="H78" s="142"/>
    </row>
    <row r="79" spans="1:8" x14ac:dyDescent="0.25">
      <c r="A79" s="106"/>
      <c r="C79" s="44" t="s">
        <v>265</v>
      </c>
      <c r="D79" s="144">
        <f>D77</f>
        <v>0</v>
      </c>
      <c r="E79" s="145">
        <f t="shared" ref="E79:H79" si="1">E77</f>
        <v>0</v>
      </c>
      <c r="F79" s="145">
        <f t="shared" si="1"/>
        <v>0</v>
      </c>
      <c r="G79" s="144">
        <f t="shared" si="1"/>
        <v>0</v>
      </c>
      <c r="H79" s="150">
        <f t="shared" si="1"/>
        <v>0</v>
      </c>
    </row>
    <row r="80" spans="1:8" x14ac:dyDescent="0.25">
      <c r="A80" s="106"/>
      <c r="C80" s="44" t="s">
        <v>266</v>
      </c>
      <c r="E80" s="296" t="e">
        <f>E79/D79</f>
        <v>#DIV/0!</v>
      </c>
      <c r="F80" s="296" t="e">
        <f>F79/D79</f>
        <v>#DIV/0!</v>
      </c>
      <c r="G80" s="296" t="e">
        <f>G79/D79</f>
        <v>#DIV/0!</v>
      </c>
      <c r="H80" s="297" t="e">
        <f>H79/D79</f>
        <v>#DIV/0!</v>
      </c>
    </row>
    <row r="81" spans="1:8" x14ac:dyDescent="0.25">
      <c r="A81" s="106"/>
      <c r="C81" s="44" t="s">
        <v>280</v>
      </c>
      <c r="E81" s="92" t="e">
        <f>IF(E80&gt;=(2/3),"Yes","No")</f>
        <v>#DIV/0!</v>
      </c>
      <c r="F81" s="92" t="e">
        <f>IF(F80&gt;=(2/3),"Yes","No")</f>
        <v>#DIV/0!</v>
      </c>
      <c r="G81" s="92" t="e">
        <f>IF(G80&gt;=(2/3),"Yes","No")</f>
        <v>#DIV/0!</v>
      </c>
      <c r="H81" s="151" t="e">
        <f>IF(H80&gt;=(2/3),"Yes","No")</f>
        <v>#DIV/0!</v>
      </c>
    </row>
    <row r="82" spans="1:8" x14ac:dyDescent="0.25">
      <c r="A82" s="106"/>
      <c r="B82" s="84"/>
      <c r="C82" s="84"/>
      <c r="D82" s="84"/>
      <c r="E82" s="152" t="e">
        <f>IF(E81="No", "Note A", "Note B")</f>
        <v>#DIV/0!</v>
      </c>
      <c r="F82" s="152" t="e">
        <f>IF(F81="No", "Note A", "Note B")</f>
        <v>#DIV/0!</v>
      </c>
      <c r="G82" s="152" t="e">
        <f>IF(G81="No", "Note A", "Note B")</f>
        <v>#DIV/0!</v>
      </c>
      <c r="H82" s="153" t="e">
        <f>IF(H81="No", "Note A", "Note B")</f>
        <v>#DIV/0!</v>
      </c>
    </row>
    <row r="83" spans="1:8" x14ac:dyDescent="0.25">
      <c r="A83" s="137" t="s">
        <v>445</v>
      </c>
      <c r="B83" s="138"/>
      <c r="C83" s="80"/>
      <c r="D83" s="80"/>
      <c r="E83" s="80"/>
      <c r="F83" s="80"/>
      <c r="G83" s="80"/>
      <c r="H83" s="81"/>
    </row>
    <row r="84" spans="1:8" ht="19.5" customHeight="1" x14ac:dyDescent="0.25">
      <c r="A84" s="106"/>
      <c r="B84" s="88" t="s">
        <v>269</v>
      </c>
      <c r="C84" s="80"/>
      <c r="D84" s="80"/>
      <c r="E84" s="80"/>
      <c r="F84" s="80"/>
      <c r="G84" s="80"/>
      <c r="H84" s="81"/>
    </row>
    <row r="85" spans="1:8" x14ac:dyDescent="0.25">
      <c r="A85" s="106"/>
      <c r="B85" s="446"/>
      <c r="C85" s="446"/>
      <c r="D85" s="262"/>
      <c r="E85" s="263"/>
      <c r="F85" s="263"/>
      <c r="G85" s="264"/>
      <c r="H85" s="265"/>
    </row>
    <row r="86" spans="1:8" x14ac:dyDescent="0.25">
      <c r="A86" s="106"/>
      <c r="B86" s="454"/>
      <c r="C86" s="455"/>
      <c r="D86" s="262"/>
      <c r="E86" s="263"/>
      <c r="F86" s="263"/>
      <c r="G86" s="264"/>
      <c r="H86" s="265"/>
    </row>
    <row r="87" spans="1:8" x14ac:dyDescent="0.25">
      <c r="A87" s="106"/>
      <c r="B87" s="454"/>
      <c r="C87" s="455"/>
      <c r="D87" s="262"/>
      <c r="E87" s="263"/>
      <c r="F87" s="263"/>
      <c r="G87" s="264"/>
      <c r="H87" s="265"/>
    </row>
    <row r="88" spans="1:8" x14ac:dyDescent="0.25">
      <c r="A88" s="106"/>
      <c r="B88" s="454"/>
      <c r="C88" s="455"/>
      <c r="D88" s="262"/>
      <c r="E88" s="263"/>
      <c r="F88" s="263"/>
      <c r="G88" s="264"/>
      <c r="H88" s="265"/>
    </row>
    <row r="89" spans="1:8" x14ac:dyDescent="0.25">
      <c r="A89" s="106"/>
      <c r="B89" s="449" t="s">
        <v>135</v>
      </c>
      <c r="C89" s="451"/>
      <c r="D89" s="262"/>
      <c r="E89" s="263"/>
      <c r="F89" s="263"/>
      <c r="G89" s="264"/>
      <c r="H89" s="265"/>
    </row>
    <row r="90" spans="1:8" x14ac:dyDescent="0.25">
      <c r="A90" s="106"/>
      <c r="B90" s="446"/>
      <c r="C90" s="446"/>
      <c r="D90" s="263"/>
      <c r="E90" s="263"/>
      <c r="F90" s="263"/>
      <c r="G90" s="266"/>
      <c r="H90" s="267"/>
    </row>
    <row r="91" spans="1:8" ht="19.5" customHeight="1" x14ac:dyDescent="0.25">
      <c r="A91" s="106"/>
      <c r="B91" s="88" t="s">
        <v>270</v>
      </c>
      <c r="C91" s="113"/>
      <c r="D91" s="140"/>
      <c r="E91" s="140"/>
      <c r="F91" s="140"/>
      <c r="G91" s="141"/>
      <c r="H91" s="142"/>
    </row>
    <row r="92" spans="1:8" x14ac:dyDescent="0.25">
      <c r="A92" s="106"/>
      <c r="B92" s="446"/>
      <c r="C92" s="446"/>
      <c r="D92" s="263"/>
      <c r="E92" s="263"/>
      <c r="F92" s="263"/>
      <c r="G92" s="266"/>
      <c r="H92" s="267"/>
    </row>
    <row r="93" spans="1:8" x14ac:dyDescent="0.25">
      <c r="A93" s="106"/>
      <c r="B93" s="454"/>
      <c r="C93" s="455"/>
      <c r="D93" s="263"/>
      <c r="E93" s="263"/>
      <c r="F93" s="263"/>
      <c r="G93" s="266"/>
      <c r="H93" s="267"/>
    </row>
    <row r="94" spans="1:8" x14ac:dyDescent="0.25">
      <c r="A94" s="106"/>
      <c r="B94" s="454"/>
      <c r="C94" s="455"/>
      <c r="D94" s="263"/>
      <c r="E94" s="263"/>
      <c r="F94" s="263"/>
      <c r="G94" s="266"/>
      <c r="H94" s="267"/>
    </row>
    <row r="95" spans="1:8" x14ac:dyDescent="0.25">
      <c r="A95" s="106"/>
      <c r="B95" s="454"/>
      <c r="C95" s="455"/>
      <c r="D95" s="263"/>
      <c r="E95" s="263"/>
      <c r="F95" s="263"/>
      <c r="G95" s="266"/>
      <c r="H95" s="267"/>
    </row>
    <row r="96" spans="1:8" x14ac:dyDescent="0.25">
      <c r="A96" s="106"/>
      <c r="B96" s="449" t="s">
        <v>135</v>
      </c>
      <c r="C96" s="451"/>
      <c r="D96" s="263"/>
      <c r="E96" s="263"/>
      <c r="F96" s="263"/>
      <c r="G96" s="266"/>
      <c r="H96" s="267"/>
    </row>
    <row r="97" spans="1:8" x14ac:dyDescent="0.25">
      <c r="A97" s="106"/>
      <c r="B97" s="446"/>
      <c r="C97" s="446"/>
      <c r="D97" s="263"/>
      <c r="E97" s="263"/>
      <c r="F97" s="263"/>
      <c r="G97" s="266"/>
      <c r="H97" s="267"/>
    </row>
    <row r="98" spans="1:8" x14ac:dyDescent="0.25">
      <c r="A98" s="106"/>
      <c r="B98" s="143"/>
      <c r="C98" s="120"/>
      <c r="D98" s="144">
        <f>SUM(D85:D97)</f>
        <v>0</v>
      </c>
      <c r="E98" s="145">
        <f>SUM(E85:E97)</f>
        <v>0</v>
      </c>
      <c r="F98" s="145">
        <f>SUM(F85:F97)</f>
        <v>0</v>
      </c>
      <c r="G98" s="144">
        <f>SUM(G85:G97)</f>
        <v>0</v>
      </c>
      <c r="H98" s="146">
        <f>SUM(H85:H97)</f>
        <v>0</v>
      </c>
    </row>
    <row r="99" spans="1:8" x14ac:dyDescent="0.25">
      <c r="A99" s="74" t="s">
        <v>113</v>
      </c>
      <c r="B99" s="50" t="s">
        <v>279</v>
      </c>
      <c r="C99" s="120"/>
      <c r="D99" s="147"/>
      <c r="E99" s="147"/>
      <c r="F99" s="147"/>
      <c r="G99" s="141"/>
      <c r="H99" s="142"/>
    </row>
    <row r="100" spans="1:8" x14ac:dyDescent="0.25">
      <c r="A100" s="106"/>
      <c r="C100" s="44" t="s">
        <v>265</v>
      </c>
      <c r="D100" s="144">
        <f>D98</f>
        <v>0</v>
      </c>
      <c r="E100" s="145">
        <f t="shared" ref="E100:H100" si="2">E98</f>
        <v>0</v>
      </c>
      <c r="F100" s="145">
        <f t="shared" si="2"/>
        <v>0</v>
      </c>
      <c r="G100" s="144">
        <f t="shared" si="2"/>
        <v>0</v>
      </c>
      <c r="H100" s="150">
        <f t="shared" si="2"/>
        <v>0</v>
      </c>
    </row>
    <row r="101" spans="1:8" x14ac:dyDescent="0.25">
      <c r="A101" s="106"/>
      <c r="C101" s="44" t="s">
        <v>266</v>
      </c>
      <c r="E101" s="296" t="e">
        <f>E100/D100</f>
        <v>#DIV/0!</v>
      </c>
      <c r="F101" s="296" t="e">
        <f>F100/D100</f>
        <v>#DIV/0!</v>
      </c>
      <c r="G101" s="296" t="e">
        <f>G100/D100</f>
        <v>#DIV/0!</v>
      </c>
      <c r="H101" s="297" t="e">
        <f>H100/D100</f>
        <v>#DIV/0!</v>
      </c>
    </row>
    <row r="102" spans="1:8" x14ac:dyDescent="0.25">
      <c r="A102" s="106"/>
      <c r="C102" s="44" t="s">
        <v>280</v>
      </c>
      <c r="E102" s="92" t="e">
        <f>IF(E101&gt;=(2/3),"Yes","No")</f>
        <v>#DIV/0!</v>
      </c>
      <c r="F102" s="92" t="e">
        <f>IF(F101&gt;=(2/3),"Yes","No")</f>
        <v>#DIV/0!</v>
      </c>
      <c r="G102" s="92" t="e">
        <f>IF(G101&gt;=(2/3),"Yes","No")</f>
        <v>#DIV/0!</v>
      </c>
      <c r="H102" s="151" t="e">
        <f>IF(H101&gt;=(2/3),"Yes","No")</f>
        <v>#DIV/0!</v>
      </c>
    </row>
    <row r="103" spans="1:8" x14ac:dyDescent="0.25">
      <c r="A103" s="106"/>
      <c r="B103" s="84"/>
      <c r="C103" s="84"/>
      <c r="D103" s="84"/>
      <c r="E103" s="152" t="e">
        <f>IF(E102="No", "Note A", "Note B")</f>
        <v>#DIV/0!</v>
      </c>
      <c r="F103" s="152" t="e">
        <f>IF(F102="No", "Note A", "Note B")</f>
        <v>#DIV/0!</v>
      </c>
      <c r="G103" s="152" t="e">
        <f>IF(G102="No", "Note A", "Note B")</f>
        <v>#DIV/0!</v>
      </c>
      <c r="H103" s="153" t="e">
        <f>IF(H102="No", "Note A", "Note B")</f>
        <v>#DIV/0!</v>
      </c>
    </row>
    <row r="104" spans="1:8" x14ac:dyDescent="0.25">
      <c r="A104" s="137" t="s">
        <v>446</v>
      </c>
      <c r="B104" s="138"/>
      <c r="C104" s="80"/>
      <c r="D104" s="80"/>
      <c r="E104" s="80"/>
      <c r="F104" s="80"/>
      <c r="G104" s="80"/>
      <c r="H104" s="81"/>
    </row>
    <row r="105" spans="1:8" ht="19.5" customHeight="1" x14ac:dyDescent="0.25">
      <c r="A105" s="106"/>
      <c r="B105" s="88" t="s">
        <v>269</v>
      </c>
      <c r="C105" s="80"/>
      <c r="D105" s="80"/>
      <c r="E105" s="80"/>
      <c r="F105" s="80"/>
      <c r="G105" s="80"/>
      <c r="H105" s="81"/>
    </row>
    <row r="106" spans="1:8" x14ac:dyDescent="0.25">
      <c r="A106" s="106"/>
      <c r="B106" s="446"/>
      <c r="C106" s="446"/>
      <c r="D106" s="262"/>
      <c r="E106" s="263"/>
      <c r="F106" s="263"/>
      <c r="G106" s="264"/>
      <c r="H106" s="265"/>
    </row>
    <row r="107" spans="1:8" x14ac:dyDescent="0.25">
      <c r="A107" s="106"/>
      <c r="B107" s="454"/>
      <c r="C107" s="455"/>
      <c r="D107" s="262"/>
      <c r="E107" s="263"/>
      <c r="F107" s="263"/>
      <c r="G107" s="264"/>
      <c r="H107" s="265"/>
    </row>
    <row r="108" spans="1:8" x14ac:dyDescent="0.25">
      <c r="A108" s="106"/>
      <c r="B108" s="454"/>
      <c r="C108" s="455"/>
      <c r="D108" s="262"/>
      <c r="E108" s="263"/>
      <c r="F108" s="263"/>
      <c r="G108" s="264"/>
      <c r="H108" s="265"/>
    </row>
    <row r="109" spans="1:8" x14ac:dyDescent="0.25">
      <c r="A109" s="106"/>
      <c r="B109" s="454"/>
      <c r="C109" s="455"/>
      <c r="D109" s="262"/>
      <c r="E109" s="263"/>
      <c r="F109" s="263"/>
      <c r="G109" s="264"/>
      <c r="H109" s="265"/>
    </row>
    <row r="110" spans="1:8" x14ac:dyDescent="0.25">
      <c r="A110" s="106"/>
      <c r="B110" s="449" t="s">
        <v>135</v>
      </c>
      <c r="C110" s="451"/>
      <c r="D110" s="262"/>
      <c r="E110" s="263"/>
      <c r="F110" s="263"/>
      <c r="G110" s="264"/>
      <c r="H110" s="265"/>
    </row>
    <row r="111" spans="1:8" x14ac:dyDescent="0.25">
      <c r="A111" s="106"/>
      <c r="B111" s="446"/>
      <c r="C111" s="446"/>
      <c r="D111" s="263"/>
      <c r="E111" s="263"/>
      <c r="F111" s="263"/>
      <c r="G111" s="266"/>
      <c r="H111" s="267"/>
    </row>
    <row r="112" spans="1:8" ht="19.5" customHeight="1" x14ac:dyDescent="0.25">
      <c r="A112" s="106"/>
      <c r="B112" s="88" t="s">
        <v>270</v>
      </c>
      <c r="C112" s="113"/>
      <c r="D112" s="140"/>
      <c r="E112" s="140"/>
      <c r="F112" s="140"/>
      <c r="G112" s="141"/>
      <c r="H112" s="142"/>
    </row>
    <row r="113" spans="1:8" x14ac:dyDescent="0.25">
      <c r="A113" s="106"/>
      <c r="B113" s="446"/>
      <c r="C113" s="446"/>
      <c r="D113" s="263"/>
      <c r="E113" s="263"/>
      <c r="F113" s="263"/>
      <c r="G113" s="266"/>
      <c r="H113" s="267"/>
    </row>
    <row r="114" spans="1:8" x14ac:dyDescent="0.25">
      <c r="A114" s="106"/>
      <c r="B114" s="454"/>
      <c r="C114" s="455"/>
      <c r="D114" s="263"/>
      <c r="E114" s="263"/>
      <c r="F114" s="263"/>
      <c r="G114" s="266"/>
      <c r="H114" s="267"/>
    </row>
    <row r="115" spans="1:8" x14ac:dyDescent="0.25">
      <c r="A115" s="106"/>
      <c r="B115" s="454"/>
      <c r="C115" s="455"/>
      <c r="D115" s="263"/>
      <c r="E115" s="263"/>
      <c r="F115" s="263"/>
      <c r="G115" s="266"/>
      <c r="H115" s="267"/>
    </row>
    <row r="116" spans="1:8" x14ac:dyDescent="0.25">
      <c r="A116" s="106"/>
      <c r="B116" s="454"/>
      <c r="C116" s="455"/>
      <c r="D116" s="263"/>
      <c r="E116" s="263"/>
      <c r="F116" s="263"/>
      <c r="G116" s="266"/>
      <c r="H116" s="267"/>
    </row>
    <row r="117" spans="1:8" x14ac:dyDescent="0.25">
      <c r="A117" s="106"/>
      <c r="B117" s="449" t="s">
        <v>135</v>
      </c>
      <c r="C117" s="451"/>
      <c r="D117" s="263"/>
      <c r="E117" s="263"/>
      <c r="F117" s="263"/>
      <c r="G117" s="266"/>
      <c r="H117" s="267"/>
    </row>
    <row r="118" spans="1:8" x14ac:dyDescent="0.25">
      <c r="A118" s="106"/>
      <c r="B118" s="446"/>
      <c r="C118" s="446"/>
      <c r="D118" s="263"/>
      <c r="E118" s="263"/>
      <c r="F118" s="263"/>
      <c r="G118" s="266"/>
      <c r="H118" s="267"/>
    </row>
    <row r="119" spans="1:8" x14ac:dyDescent="0.25">
      <c r="A119" s="106"/>
      <c r="B119" s="143"/>
      <c r="C119" s="120"/>
      <c r="D119" s="144">
        <f>SUM(D106:D118)</f>
        <v>0</v>
      </c>
      <c r="E119" s="145">
        <f>SUM(E106:E118)</f>
        <v>0</v>
      </c>
      <c r="F119" s="145">
        <f>SUM(F106:F118)</f>
        <v>0</v>
      </c>
      <c r="G119" s="144">
        <f>SUM(G106:G118)</f>
        <v>0</v>
      </c>
      <c r="H119" s="146">
        <f>SUM(H106:H118)</f>
        <v>0</v>
      </c>
    </row>
    <row r="120" spans="1:8" x14ac:dyDescent="0.25">
      <c r="A120" s="74" t="s">
        <v>113</v>
      </c>
      <c r="B120" s="50" t="s">
        <v>279</v>
      </c>
      <c r="C120" s="120"/>
      <c r="D120" s="147"/>
      <c r="E120" s="147"/>
      <c r="F120" s="147"/>
      <c r="G120" s="141"/>
      <c r="H120" s="142"/>
    </row>
    <row r="121" spans="1:8" x14ac:dyDescent="0.25">
      <c r="A121" s="106"/>
      <c r="C121" s="44" t="s">
        <v>265</v>
      </c>
      <c r="D121" s="144">
        <f>D119</f>
        <v>0</v>
      </c>
      <c r="E121" s="145">
        <f t="shared" ref="E121:H121" si="3">E119</f>
        <v>0</v>
      </c>
      <c r="F121" s="145">
        <f t="shared" si="3"/>
        <v>0</v>
      </c>
      <c r="G121" s="144">
        <f t="shared" si="3"/>
        <v>0</v>
      </c>
      <c r="H121" s="150">
        <f t="shared" si="3"/>
        <v>0</v>
      </c>
    </row>
    <row r="122" spans="1:8" x14ac:dyDescent="0.25">
      <c r="A122" s="106"/>
      <c r="C122" s="44" t="s">
        <v>266</v>
      </c>
      <c r="E122" s="296" t="e">
        <f>E121/D121</f>
        <v>#DIV/0!</v>
      </c>
      <c r="F122" s="296" t="e">
        <f>F121/D121</f>
        <v>#DIV/0!</v>
      </c>
      <c r="G122" s="296" t="e">
        <f>G121/D121</f>
        <v>#DIV/0!</v>
      </c>
      <c r="H122" s="297" t="e">
        <f>H121/D121</f>
        <v>#DIV/0!</v>
      </c>
    </row>
    <row r="123" spans="1:8" x14ac:dyDescent="0.25">
      <c r="A123" s="106"/>
      <c r="C123" s="44" t="s">
        <v>280</v>
      </c>
      <c r="E123" s="92" t="e">
        <f>IF(E122&gt;=(2/3),"Yes","No")</f>
        <v>#DIV/0!</v>
      </c>
      <c r="F123" s="92" t="e">
        <f>IF(F122&gt;=(2/3),"Yes","No")</f>
        <v>#DIV/0!</v>
      </c>
      <c r="G123" s="92" t="e">
        <f>IF(G122&gt;=(2/3),"Yes","No")</f>
        <v>#DIV/0!</v>
      </c>
      <c r="H123" s="151" t="e">
        <f>IF(H122&gt;=(2/3),"Yes","No")</f>
        <v>#DIV/0!</v>
      </c>
    </row>
    <row r="124" spans="1:8" x14ac:dyDescent="0.25">
      <c r="A124" s="106"/>
      <c r="B124" s="84"/>
      <c r="C124" s="84"/>
      <c r="D124" s="84"/>
      <c r="E124" s="152" t="e">
        <f>IF(E123="No", "Note A", "Note B")</f>
        <v>#DIV/0!</v>
      </c>
      <c r="F124" s="152" t="e">
        <f>IF(F123="No", "Note A", "Note B")</f>
        <v>#DIV/0!</v>
      </c>
      <c r="G124" s="152" t="e">
        <f>IF(G123="No", "Note A", "Note B")</f>
        <v>#DIV/0!</v>
      </c>
      <c r="H124" s="153" t="e">
        <f>IF(H123="No", "Note A", "Note B")</f>
        <v>#DIV/0!</v>
      </c>
    </row>
    <row r="125" spans="1:8" x14ac:dyDescent="0.25">
      <c r="A125" s="106"/>
      <c r="E125" s="154"/>
      <c r="F125" s="154"/>
      <c r="G125" s="154"/>
      <c r="H125" s="184"/>
    </row>
    <row r="126" spans="1:8" ht="15" customHeight="1" x14ac:dyDescent="0.25">
      <c r="A126" s="106"/>
      <c r="B126" s="155" t="s">
        <v>273</v>
      </c>
      <c r="C126" s="143" t="s">
        <v>299</v>
      </c>
      <c r="D126" s="143"/>
      <c r="E126" s="143"/>
      <c r="F126" s="143"/>
      <c r="G126" s="143"/>
      <c r="H126" s="156"/>
    </row>
    <row r="127" spans="1:8" ht="15" customHeight="1" x14ac:dyDescent="0.25">
      <c r="A127" s="106"/>
      <c r="B127" s="155" t="s">
        <v>274</v>
      </c>
      <c r="C127" s="472" t="s">
        <v>333</v>
      </c>
      <c r="D127" s="472"/>
      <c r="E127" s="472"/>
      <c r="F127" s="472"/>
      <c r="G127" s="472"/>
      <c r="H127" s="473"/>
    </row>
    <row r="128" spans="1:8" x14ac:dyDescent="0.25">
      <c r="A128" s="106"/>
      <c r="B128" s="157"/>
      <c r="C128" s="472"/>
      <c r="D128" s="472"/>
      <c r="E128" s="472"/>
      <c r="F128" s="472"/>
      <c r="G128" s="472"/>
      <c r="H128" s="473"/>
    </row>
    <row r="129" spans="1:8" x14ac:dyDescent="0.25">
      <c r="A129" s="106"/>
      <c r="E129" s="92"/>
      <c r="F129" s="92"/>
      <c r="G129" s="92"/>
      <c r="H129" s="151"/>
    </row>
    <row r="130" spans="1:8" x14ac:dyDescent="0.25">
      <c r="A130" s="74" t="s">
        <v>114</v>
      </c>
      <c r="B130" s="50" t="s">
        <v>275</v>
      </c>
      <c r="E130" s="92"/>
      <c r="F130" s="92"/>
      <c r="G130" s="92"/>
      <c r="H130" s="151"/>
    </row>
    <row r="131" spans="1:8" x14ac:dyDescent="0.25">
      <c r="A131" s="106"/>
      <c r="B131" s="461" t="s">
        <v>283</v>
      </c>
      <c r="C131" s="461"/>
      <c r="D131" s="461"/>
      <c r="E131" s="461"/>
      <c r="F131" s="461"/>
      <c r="G131" s="461"/>
      <c r="H131" s="462"/>
    </row>
    <row r="132" spans="1:8" x14ac:dyDescent="0.25">
      <c r="A132" s="74"/>
      <c r="B132" s="461"/>
      <c r="C132" s="461"/>
      <c r="D132" s="461"/>
      <c r="E132" s="461"/>
      <c r="F132" s="461"/>
      <c r="G132" s="461"/>
      <c r="H132" s="462"/>
    </row>
    <row r="133" spans="1:8" x14ac:dyDescent="0.25">
      <c r="A133" s="74"/>
      <c r="B133" s="461"/>
      <c r="C133" s="461"/>
      <c r="D133" s="461"/>
      <c r="E133" s="461"/>
      <c r="F133" s="461"/>
      <c r="G133" s="461"/>
      <c r="H133" s="462"/>
    </row>
    <row r="134" spans="1:8" x14ac:dyDescent="0.25">
      <c r="A134" s="74"/>
      <c r="E134" s="92"/>
      <c r="F134" s="92"/>
      <c r="G134" s="92"/>
      <c r="H134" s="151"/>
    </row>
    <row r="135" spans="1:8" x14ac:dyDescent="0.25">
      <c r="A135" s="74"/>
      <c r="B135" s="461" t="s">
        <v>316</v>
      </c>
      <c r="C135" s="461"/>
      <c r="D135" s="461"/>
      <c r="E135" s="461"/>
      <c r="F135" s="461"/>
      <c r="G135" s="461"/>
      <c r="H135" s="462"/>
    </row>
    <row r="136" spans="1:8" x14ac:dyDescent="0.25">
      <c r="A136" s="74"/>
      <c r="B136" s="461"/>
      <c r="C136" s="461"/>
      <c r="D136" s="461"/>
      <c r="E136" s="461"/>
      <c r="F136" s="461"/>
      <c r="G136" s="461"/>
      <c r="H136" s="462"/>
    </row>
    <row r="137" spans="1:8" x14ac:dyDescent="0.25">
      <c r="A137" s="74"/>
      <c r="B137" s="461"/>
      <c r="C137" s="461"/>
      <c r="D137" s="461"/>
      <c r="E137" s="461"/>
      <c r="F137" s="461"/>
      <c r="G137" s="461"/>
      <c r="H137" s="462"/>
    </row>
    <row r="138" spans="1:8" x14ac:dyDescent="0.25">
      <c r="A138" s="74"/>
      <c r="B138" s="461"/>
      <c r="C138" s="461"/>
      <c r="D138" s="461"/>
      <c r="E138" s="461"/>
      <c r="F138" s="461"/>
      <c r="G138" s="461"/>
      <c r="H138" s="462"/>
    </row>
    <row r="139" spans="1:8" x14ac:dyDescent="0.25">
      <c r="A139" s="74"/>
      <c r="B139" s="461"/>
      <c r="C139" s="461"/>
      <c r="D139" s="461"/>
      <c r="E139" s="461"/>
      <c r="F139" s="461"/>
      <c r="G139" s="461"/>
      <c r="H139" s="462"/>
    </row>
    <row r="140" spans="1:8" x14ac:dyDescent="0.25">
      <c r="A140" s="74"/>
      <c r="E140" s="92"/>
      <c r="F140" s="92"/>
      <c r="G140" s="92"/>
      <c r="H140" s="151"/>
    </row>
    <row r="141" spans="1:8" x14ac:dyDescent="0.25">
      <c r="A141" s="74"/>
      <c r="B141" s="50" t="s">
        <v>395</v>
      </c>
      <c r="D141" s="482"/>
      <c r="E141" s="482"/>
      <c r="F141" s="482"/>
      <c r="G141" s="482"/>
      <c r="H141" s="483"/>
    </row>
    <row r="142" spans="1:8" x14ac:dyDescent="0.25">
      <c r="A142" s="74"/>
      <c r="D142" s="185"/>
      <c r="E142" s="158"/>
      <c r="F142" s="158"/>
      <c r="G142" s="158"/>
      <c r="H142" s="159"/>
    </row>
    <row r="143" spans="1:8" x14ac:dyDescent="0.25">
      <c r="A143" s="74"/>
      <c r="D143" s="78" t="s">
        <v>284</v>
      </c>
      <c r="E143" s="158" t="s">
        <v>277</v>
      </c>
      <c r="F143" s="158" t="s">
        <v>282</v>
      </c>
      <c r="G143" s="158"/>
      <c r="H143" s="159"/>
    </row>
    <row r="144" spans="1:8" x14ac:dyDescent="0.25">
      <c r="A144" s="74"/>
      <c r="B144" s="160" t="s">
        <v>276</v>
      </c>
      <c r="C144" s="84"/>
      <c r="D144" s="161" t="s">
        <v>285</v>
      </c>
      <c r="E144" s="162" t="s">
        <v>278</v>
      </c>
      <c r="F144" s="162" t="s">
        <v>281</v>
      </c>
      <c r="G144" s="476" t="s">
        <v>286</v>
      </c>
      <c r="H144" s="477"/>
    </row>
    <row r="145" spans="1:8" x14ac:dyDescent="0.25">
      <c r="A145" s="74"/>
      <c r="B145" s="44" t="s">
        <v>461</v>
      </c>
      <c r="C145" s="44" t="s">
        <v>332</v>
      </c>
      <c r="E145" s="92"/>
      <c r="G145" s="92"/>
      <c r="H145" s="151"/>
    </row>
    <row r="146" spans="1:8" x14ac:dyDescent="0.25">
      <c r="A146" s="74"/>
      <c r="C146" s="163" t="str">
        <f>IF(E60="Yes", "Complete Analysis", "N/A - Do Not Complete")</f>
        <v>Complete Analysis</v>
      </c>
      <c r="D146" s="284">
        <v>1500</v>
      </c>
      <c r="E146" s="263">
        <v>40402327.858102694</v>
      </c>
      <c r="F146" s="91">
        <f>E146/E152</f>
        <v>1</v>
      </c>
      <c r="G146" s="470">
        <v>1500</v>
      </c>
      <c r="H146" s="471"/>
    </row>
    <row r="147" spans="1:8" x14ac:dyDescent="0.25">
      <c r="A147" s="74"/>
      <c r="D147" s="284"/>
      <c r="E147" s="263"/>
      <c r="F147" s="91">
        <f>E147/E152</f>
        <v>0</v>
      </c>
      <c r="G147" s="470"/>
      <c r="H147" s="471"/>
    </row>
    <row r="148" spans="1:8" x14ac:dyDescent="0.25">
      <c r="A148" s="74"/>
      <c r="D148" s="284"/>
      <c r="E148" s="263"/>
      <c r="F148" s="91">
        <f>E148/E152</f>
        <v>0</v>
      </c>
      <c r="G148" s="470"/>
      <c r="H148" s="471"/>
    </row>
    <row r="149" spans="1:8" x14ac:dyDescent="0.25">
      <c r="A149" s="74"/>
      <c r="D149" s="284"/>
      <c r="E149" s="263"/>
      <c r="F149" s="91">
        <f>E149/E152</f>
        <v>0</v>
      </c>
      <c r="G149" s="470"/>
      <c r="H149" s="471"/>
    </row>
    <row r="150" spans="1:8" x14ac:dyDescent="0.25">
      <c r="A150" s="74"/>
      <c r="D150" s="284"/>
      <c r="E150" s="263"/>
      <c r="F150" s="91">
        <f>E150/E152</f>
        <v>0</v>
      </c>
      <c r="G150" s="470"/>
      <c r="H150" s="471"/>
    </row>
    <row r="151" spans="1:8" x14ac:dyDescent="0.25">
      <c r="A151" s="74"/>
      <c r="D151" s="285"/>
      <c r="E151" s="269"/>
      <c r="F151" s="91">
        <f>E151/E152</f>
        <v>0</v>
      </c>
      <c r="G151" s="474"/>
      <c r="H151" s="475"/>
    </row>
    <row r="152" spans="1:8" x14ac:dyDescent="0.25">
      <c r="A152" s="74"/>
      <c r="C152" s="164"/>
      <c r="D152" s="164" t="s">
        <v>334</v>
      </c>
      <c r="E152" s="165">
        <f>SUM(E146:E151)</f>
        <v>40402327.858102694</v>
      </c>
      <c r="F152" s="92"/>
      <c r="G152" s="166" t="s">
        <v>287</v>
      </c>
      <c r="H152" s="288">
        <v>1500</v>
      </c>
    </row>
    <row r="153" spans="1:8" x14ac:dyDescent="0.25">
      <c r="A153" s="74"/>
      <c r="E153" s="92"/>
      <c r="F153" s="92"/>
      <c r="G153" s="92"/>
      <c r="H153" s="151"/>
    </row>
    <row r="154" spans="1:8" x14ac:dyDescent="0.25">
      <c r="A154" s="74"/>
      <c r="B154" s="44" t="s">
        <v>461</v>
      </c>
      <c r="C154" s="44" t="s">
        <v>130</v>
      </c>
      <c r="E154" s="92"/>
      <c r="F154" s="92"/>
      <c r="G154" s="92"/>
      <c r="H154" s="151"/>
    </row>
    <row r="155" spans="1:8" x14ac:dyDescent="0.25">
      <c r="A155" s="74"/>
      <c r="C155" s="163" t="str">
        <f>IF(F60="Yes", "Complete Analysis", "N/A - Do Not Complete")</f>
        <v>Complete Analysis</v>
      </c>
      <c r="D155" s="284">
        <v>15</v>
      </c>
      <c r="E155" s="263">
        <v>40402327.858102694</v>
      </c>
      <c r="F155" s="91">
        <f>E155/E161</f>
        <v>1</v>
      </c>
      <c r="G155" s="470">
        <v>15</v>
      </c>
      <c r="H155" s="471"/>
    </row>
    <row r="156" spans="1:8" x14ac:dyDescent="0.25">
      <c r="A156" s="74"/>
      <c r="D156" s="284"/>
      <c r="E156" s="263"/>
      <c r="F156" s="91">
        <f>E156/E161</f>
        <v>0</v>
      </c>
      <c r="G156" s="470"/>
      <c r="H156" s="471"/>
    </row>
    <row r="157" spans="1:8" x14ac:dyDescent="0.25">
      <c r="A157" s="74"/>
      <c r="D157" s="284"/>
      <c r="E157" s="263"/>
      <c r="F157" s="91">
        <f>E157/E161</f>
        <v>0</v>
      </c>
      <c r="G157" s="470"/>
      <c r="H157" s="471"/>
    </row>
    <row r="158" spans="1:8" x14ac:dyDescent="0.25">
      <c r="A158" s="74"/>
      <c r="D158" s="284"/>
      <c r="E158" s="263"/>
      <c r="F158" s="91">
        <f>E158/E161</f>
        <v>0</v>
      </c>
      <c r="G158" s="470"/>
      <c r="H158" s="471"/>
    </row>
    <row r="159" spans="1:8" x14ac:dyDescent="0.25">
      <c r="A159" s="74"/>
      <c r="D159" s="284"/>
      <c r="E159" s="263"/>
      <c r="F159" s="91">
        <f>E159/E161</f>
        <v>0</v>
      </c>
      <c r="G159" s="470"/>
      <c r="H159" s="471"/>
    </row>
    <row r="160" spans="1:8" x14ac:dyDescent="0.25">
      <c r="A160" s="74"/>
      <c r="D160" s="285"/>
      <c r="E160" s="269"/>
      <c r="F160" s="91">
        <f>E160/E161</f>
        <v>0</v>
      </c>
      <c r="G160" s="474"/>
      <c r="H160" s="475"/>
    </row>
    <row r="161" spans="1:10" x14ac:dyDescent="0.25">
      <c r="A161" s="74"/>
      <c r="D161" s="164" t="s">
        <v>288</v>
      </c>
      <c r="E161" s="165">
        <f>SUM(E155:E160)</f>
        <v>40402327.858102694</v>
      </c>
      <c r="F161" s="92"/>
      <c r="G161" s="166" t="s">
        <v>287</v>
      </c>
      <c r="H161" s="289">
        <v>15</v>
      </c>
    </row>
    <row r="162" spans="1:10" x14ac:dyDescent="0.25">
      <c r="A162" s="74"/>
      <c r="D162" s="164"/>
      <c r="E162" s="140"/>
      <c r="F162" s="92"/>
      <c r="G162" s="166"/>
      <c r="H162" s="167"/>
    </row>
    <row r="163" spans="1:10" x14ac:dyDescent="0.25">
      <c r="A163" s="106"/>
      <c r="B163" s="44" t="s">
        <v>461</v>
      </c>
      <c r="C163" s="44" t="s">
        <v>462</v>
      </c>
      <c r="E163" s="92"/>
      <c r="F163" s="92"/>
      <c r="G163" s="92"/>
      <c r="H163" s="151"/>
      <c r="I163" s="179"/>
      <c r="J163" s="139"/>
    </row>
    <row r="164" spans="1:10" x14ac:dyDescent="0.25">
      <c r="A164" s="106"/>
      <c r="C164" s="163" t="str">
        <f>IF(G60="Yes", "Complete Analysis", "N/A - Do Not Complete")</f>
        <v>N/A - Do Not Complete</v>
      </c>
      <c r="D164" s="284"/>
      <c r="E164" s="262"/>
      <c r="F164" s="91" t="e">
        <f>E164/$E$169</f>
        <v>#DIV/0!</v>
      </c>
      <c r="G164" s="470"/>
      <c r="H164" s="471"/>
      <c r="J164" s="139"/>
    </row>
    <row r="165" spans="1:10" x14ac:dyDescent="0.25">
      <c r="A165" s="106"/>
      <c r="D165" s="284"/>
      <c r="E165" s="262"/>
      <c r="F165" s="91" t="e">
        <f>E165/$E$169</f>
        <v>#DIV/0!</v>
      </c>
      <c r="G165" s="470"/>
      <c r="H165" s="471"/>
      <c r="J165" s="139"/>
    </row>
    <row r="166" spans="1:10" x14ac:dyDescent="0.25">
      <c r="A166" s="106"/>
      <c r="D166" s="284"/>
      <c r="E166" s="262"/>
      <c r="F166" s="91" t="e">
        <f>E166/$E$169</f>
        <v>#DIV/0!</v>
      </c>
      <c r="G166" s="470"/>
      <c r="H166" s="471"/>
    </row>
    <row r="167" spans="1:10" x14ac:dyDescent="0.25">
      <c r="A167" s="106"/>
      <c r="D167" s="286"/>
      <c r="E167" s="262"/>
      <c r="F167" s="91" t="e">
        <f>E167/E169</f>
        <v>#DIV/0!</v>
      </c>
      <c r="G167" s="470"/>
      <c r="H167" s="471"/>
    </row>
    <row r="168" spans="1:10" x14ac:dyDescent="0.25">
      <c r="A168" s="106"/>
      <c r="D168" s="285"/>
      <c r="E168" s="270"/>
      <c r="F168" s="91" t="e">
        <f>E168/E169</f>
        <v>#DIV/0!</v>
      </c>
      <c r="G168" s="474"/>
      <c r="H168" s="475"/>
    </row>
    <row r="169" spans="1:10" x14ac:dyDescent="0.25">
      <c r="A169" s="106"/>
      <c r="D169" s="164" t="s">
        <v>289</v>
      </c>
      <c r="E169" s="168">
        <f>SUM(E164:E168)</f>
        <v>0</v>
      </c>
      <c r="F169" s="92"/>
      <c r="G169" s="166" t="s">
        <v>287</v>
      </c>
      <c r="H169" s="289"/>
    </row>
    <row r="170" spans="1:10" x14ac:dyDescent="0.25">
      <c r="A170" s="106"/>
      <c r="E170" s="92"/>
      <c r="F170" s="92"/>
      <c r="G170" s="92"/>
      <c r="H170" s="151"/>
    </row>
    <row r="171" spans="1:10" x14ac:dyDescent="0.25">
      <c r="A171" s="106"/>
      <c r="B171" s="44" t="s">
        <v>461</v>
      </c>
      <c r="C171" s="44" t="s">
        <v>474</v>
      </c>
      <c r="E171" s="92"/>
      <c r="F171" s="92"/>
      <c r="G171" s="92"/>
      <c r="H171" s="151"/>
      <c r="J171" s="139"/>
    </row>
    <row r="172" spans="1:10" x14ac:dyDescent="0.25">
      <c r="A172" s="106"/>
      <c r="C172" s="163" t="e">
        <f>IF(G82="Yes", "Complete Analysis", "N/A - Do Not Complete")</f>
        <v>#DIV/0!</v>
      </c>
      <c r="D172" s="284"/>
      <c r="E172" s="262"/>
      <c r="F172" s="91" t="e">
        <f>E172/$E$177</f>
        <v>#DIV/0!</v>
      </c>
      <c r="G172" s="470"/>
      <c r="H172" s="471"/>
      <c r="J172" s="139"/>
    </row>
    <row r="173" spans="1:10" x14ac:dyDescent="0.25">
      <c r="A173" s="106"/>
      <c r="D173" s="284"/>
      <c r="E173" s="262"/>
      <c r="F173" s="91" t="e">
        <f>E173/$E$177</f>
        <v>#DIV/0!</v>
      </c>
      <c r="G173" s="470"/>
      <c r="H173" s="471"/>
    </row>
    <row r="174" spans="1:10" x14ac:dyDescent="0.25">
      <c r="A174" s="106"/>
      <c r="D174" s="284"/>
      <c r="E174" s="262"/>
      <c r="F174" s="91" t="e">
        <f>E174/$E$177</f>
        <v>#DIV/0!</v>
      </c>
      <c r="G174" s="470"/>
      <c r="H174" s="471"/>
    </row>
    <row r="175" spans="1:10" x14ac:dyDescent="0.25">
      <c r="A175" s="106"/>
      <c r="D175" s="284"/>
      <c r="E175" s="262"/>
      <c r="F175" s="91" t="e">
        <f>E175/$E$177</f>
        <v>#DIV/0!</v>
      </c>
      <c r="G175" s="470"/>
      <c r="H175" s="471"/>
    </row>
    <row r="176" spans="1:10" x14ac:dyDescent="0.25">
      <c r="A176" s="106"/>
      <c r="D176" s="285"/>
      <c r="E176" s="270"/>
      <c r="F176" s="91" t="e">
        <f>E176/$E$177</f>
        <v>#DIV/0!</v>
      </c>
      <c r="G176" s="474"/>
      <c r="H176" s="475"/>
    </row>
    <row r="177" spans="1:10" x14ac:dyDescent="0.25">
      <c r="A177" s="106"/>
      <c r="D177" s="164" t="s">
        <v>289</v>
      </c>
      <c r="E177" s="168">
        <f>SUM(E172:E176)</f>
        <v>0</v>
      </c>
      <c r="F177" s="92"/>
      <c r="G177" s="166" t="s">
        <v>287</v>
      </c>
      <c r="H177" s="289"/>
    </row>
    <row r="178" spans="1:10" x14ac:dyDescent="0.25">
      <c r="A178" s="106"/>
      <c r="E178" s="92"/>
      <c r="F178" s="92"/>
      <c r="G178" s="92"/>
      <c r="H178" s="151"/>
    </row>
    <row r="179" spans="1:10" x14ac:dyDescent="0.25">
      <c r="A179" s="106"/>
      <c r="B179" s="44" t="s">
        <v>461</v>
      </c>
      <c r="C179" s="44" t="s">
        <v>475</v>
      </c>
      <c r="E179" s="92"/>
      <c r="F179" s="92"/>
      <c r="G179" s="92"/>
      <c r="H179" s="151"/>
      <c r="J179" s="139"/>
    </row>
    <row r="180" spans="1:10" x14ac:dyDescent="0.25">
      <c r="A180" s="106"/>
      <c r="C180" s="163" t="e">
        <f>IF(G103="Yes", "Complete Analysis", "N/A - Do Not Complete")</f>
        <v>#DIV/0!</v>
      </c>
      <c r="D180" s="284"/>
      <c r="E180" s="262"/>
      <c r="F180" s="91" t="e">
        <f>E180/$E$185</f>
        <v>#DIV/0!</v>
      </c>
      <c r="G180" s="470"/>
      <c r="H180" s="471"/>
      <c r="J180" s="139"/>
    </row>
    <row r="181" spans="1:10" x14ac:dyDescent="0.25">
      <c r="A181" s="106"/>
      <c r="D181" s="284"/>
      <c r="E181" s="262"/>
      <c r="F181" s="91" t="e">
        <f>E181/$E$185</f>
        <v>#DIV/0!</v>
      </c>
      <c r="G181" s="470"/>
      <c r="H181" s="471"/>
    </row>
    <row r="182" spans="1:10" x14ac:dyDescent="0.25">
      <c r="A182" s="106"/>
      <c r="D182" s="284"/>
      <c r="E182" s="262"/>
      <c r="F182" s="91" t="e">
        <f>E182/$E$185</f>
        <v>#DIV/0!</v>
      </c>
      <c r="G182" s="470"/>
      <c r="H182" s="471"/>
    </row>
    <row r="183" spans="1:10" x14ac:dyDescent="0.25">
      <c r="A183" s="106"/>
      <c r="D183" s="284"/>
      <c r="E183" s="262"/>
      <c r="F183" s="91" t="e">
        <f>E183/$E$185</f>
        <v>#DIV/0!</v>
      </c>
      <c r="G183" s="470"/>
      <c r="H183" s="471"/>
    </row>
    <row r="184" spans="1:10" x14ac:dyDescent="0.25">
      <c r="A184" s="106"/>
      <c r="D184" s="285"/>
      <c r="E184" s="270"/>
      <c r="F184" s="91" t="e">
        <f>E184/$E$185</f>
        <v>#DIV/0!</v>
      </c>
      <c r="G184" s="474"/>
      <c r="H184" s="475"/>
    </row>
    <row r="185" spans="1:10" x14ac:dyDescent="0.25">
      <c r="A185" s="106"/>
      <c r="D185" s="164" t="s">
        <v>289</v>
      </c>
      <c r="E185" s="168">
        <f>SUM(E180:E184)</f>
        <v>0</v>
      </c>
      <c r="F185" s="92"/>
      <c r="G185" s="166" t="s">
        <v>287</v>
      </c>
      <c r="H185" s="289"/>
    </row>
    <row r="186" spans="1:10" x14ac:dyDescent="0.25">
      <c r="A186" s="106"/>
      <c r="E186" s="92"/>
      <c r="F186" s="92"/>
      <c r="G186" s="92"/>
      <c r="H186" s="151"/>
    </row>
    <row r="187" spans="1:10" x14ac:dyDescent="0.25">
      <c r="A187" s="106"/>
      <c r="B187" s="44" t="s">
        <v>461</v>
      </c>
      <c r="C187" s="44" t="s">
        <v>476</v>
      </c>
      <c r="E187" s="92"/>
      <c r="F187" s="92"/>
      <c r="G187" s="92"/>
      <c r="H187" s="151"/>
      <c r="J187" s="139"/>
    </row>
    <row r="188" spans="1:10" x14ac:dyDescent="0.25">
      <c r="A188" s="106"/>
      <c r="C188" s="163" t="e">
        <f>IF(G124="Yes", "Complete Analysis", "N/A - Do Not Complete")</f>
        <v>#DIV/0!</v>
      </c>
      <c r="D188" s="284"/>
      <c r="E188" s="262"/>
      <c r="F188" s="91" t="e">
        <f>E188/$E$193</f>
        <v>#DIV/0!</v>
      </c>
      <c r="G188" s="470"/>
      <c r="H188" s="471"/>
      <c r="J188" s="139"/>
    </row>
    <row r="189" spans="1:10" x14ac:dyDescent="0.25">
      <c r="A189" s="106"/>
      <c r="D189" s="284"/>
      <c r="E189" s="262"/>
      <c r="F189" s="91" t="e">
        <f>E189/$E$193</f>
        <v>#DIV/0!</v>
      </c>
      <c r="G189" s="470"/>
      <c r="H189" s="471"/>
    </row>
    <row r="190" spans="1:10" x14ac:dyDescent="0.25">
      <c r="A190" s="106"/>
      <c r="D190" s="284"/>
      <c r="E190" s="262"/>
      <c r="F190" s="91" t="e">
        <f>E190/$E$193</f>
        <v>#DIV/0!</v>
      </c>
      <c r="G190" s="470"/>
      <c r="H190" s="471"/>
    </row>
    <row r="191" spans="1:10" x14ac:dyDescent="0.25">
      <c r="A191" s="106"/>
      <c r="D191" s="284"/>
      <c r="E191" s="262"/>
      <c r="F191" s="91" t="e">
        <f>E191/$E$193</f>
        <v>#DIV/0!</v>
      </c>
      <c r="G191" s="470"/>
      <c r="H191" s="471"/>
    </row>
    <row r="192" spans="1:10" x14ac:dyDescent="0.25">
      <c r="A192" s="106"/>
      <c r="D192" s="285"/>
      <c r="E192" s="275"/>
      <c r="F192" s="91" t="e">
        <f>E192/$E$193</f>
        <v>#DIV/0!</v>
      </c>
      <c r="G192" s="474"/>
      <c r="H192" s="475"/>
    </row>
    <row r="193" spans="1:8" x14ac:dyDescent="0.25">
      <c r="A193" s="106"/>
      <c r="D193" s="164" t="s">
        <v>289</v>
      </c>
      <c r="E193" s="186">
        <f>SUM(E188:E192)</f>
        <v>0</v>
      </c>
      <c r="F193" s="92"/>
      <c r="G193" s="166" t="s">
        <v>287</v>
      </c>
      <c r="H193" s="289"/>
    </row>
    <row r="194" spans="1:8" x14ac:dyDescent="0.25">
      <c r="A194" s="106"/>
      <c r="D194" s="164"/>
      <c r="E194" s="187"/>
      <c r="F194" s="92"/>
      <c r="G194" s="166"/>
      <c r="H194" s="167"/>
    </row>
    <row r="195" spans="1:8" x14ac:dyDescent="0.25">
      <c r="A195" s="106"/>
      <c r="B195" s="44" t="s">
        <v>461</v>
      </c>
      <c r="C195" s="44" t="s">
        <v>463</v>
      </c>
      <c r="E195" s="92"/>
      <c r="F195" s="92"/>
      <c r="G195" s="92"/>
      <c r="H195" s="151"/>
    </row>
    <row r="196" spans="1:8" x14ac:dyDescent="0.25">
      <c r="A196" s="106"/>
      <c r="C196" s="163" t="str">
        <f>IF(H60="Yes", "Complete Analysis", "N/A - Do Not Complete")</f>
        <v>Complete Analysis</v>
      </c>
      <c r="D196" s="287">
        <v>4000</v>
      </c>
      <c r="E196" s="262">
        <v>40402327.858102694</v>
      </c>
      <c r="F196" s="91">
        <f>E196/E198</f>
        <v>1</v>
      </c>
      <c r="G196" s="470">
        <v>4000</v>
      </c>
      <c r="H196" s="471"/>
    </row>
    <row r="197" spans="1:8" x14ac:dyDescent="0.25">
      <c r="A197" s="106"/>
      <c r="C197" s="163"/>
      <c r="D197" s="285"/>
      <c r="E197" s="269"/>
      <c r="F197" s="91">
        <f>E197/E198</f>
        <v>0</v>
      </c>
      <c r="G197" s="474"/>
      <c r="H197" s="475"/>
    </row>
    <row r="198" spans="1:8" x14ac:dyDescent="0.25">
      <c r="A198" s="106"/>
      <c r="C198" s="163"/>
      <c r="D198" s="164" t="s">
        <v>290</v>
      </c>
      <c r="E198" s="168">
        <f>SUM(E196:E197)</f>
        <v>40402327.858102694</v>
      </c>
      <c r="F198" s="91"/>
      <c r="G198" s="166" t="s">
        <v>287</v>
      </c>
      <c r="H198" s="290">
        <v>4000</v>
      </c>
    </row>
    <row r="199" spans="1:8" ht="15.75" thickBot="1" x14ac:dyDescent="0.3">
      <c r="A199" s="121"/>
      <c r="B199" s="96"/>
      <c r="C199" s="169"/>
      <c r="D199" s="170"/>
      <c r="E199" s="170"/>
      <c r="F199" s="171"/>
      <c r="G199" s="97"/>
      <c r="H199" s="172"/>
    </row>
    <row r="200" spans="1:8" ht="15.75" thickBot="1" x14ac:dyDescent="0.3">
      <c r="C200" s="163"/>
      <c r="E200" s="140"/>
      <c r="F200" s="92"/>
      <c r="G200" s="92"/>
      <c r="H200" s="92"/>
    </row>
    <row r="201" spans="1:8" ht="16.5" thickBot="1" x14ac:dyDescent="0.3">
      <c r="A201" s="433" t="s">
        <v>378</v>
      </c>
      <c r="B201" s="434"/>
      <c r="C201" s="434"/>
      <c r="D201" s="434"/>
      <c r="E201" s="434"/>
      <c r="F201" s="434"/>
      <c r="G201" s="434"/>
      <c r="H201" s="435"/>
    </row>
    <row r="202" spans="1:8" x14ac:dyDescent="0.25">
      <c r="A202" s="74" t="s">
        <v>116</v>
      </c>
      <c r="B202" s="459" t="s">
        <v>317</v>
      </c>
      <c r="C202" s="459"/>
      <c r="D202" s="459"/>
      <c r="E202" s="459"/>
      <c r="F202" s="459"/>
      <c r="G202" s="459"/>
      <c r="H202" s="460"/>
    </row>
    <row r="203" spans="1:8" x14ac:dyDescent="0.25">
      <c r="A203" s="74"/>
      <c r="B203" s="461"/>
      <c r="C203" s="461"/>
      <c r="D203" s="461"/>
      <c r="E203" s="461"/>
      <c r="F203" s="461"/>
      <c r="G203" s="461"/>
      <c r="H203" s="462"/>
    </row>
    <row r="204" spans="1:8" x14ac:dyDescent="0.25">
      <c r="A204" s="106"/>
      <c r="H204" s="76"/>
    </row>
    <row r="205" spans="1:8" x14ac:dyDescent="0.25">
      <c r="A205" s="74"/>
      <c r="B205" s="50" t="s">
        <v>395</v>
      </c>
      <c r="D205" s="447" t="s">
        <v>667</v>
      </c>
      <c r="E205" s="447"/>
      <c r="F205" s="447"/>
      <c r="G205" s="447"/>
      <c r="H205" s="448"/>
    </row>
    <row r="206" spans="1:8" x14ac:dyDescent="0.25">
      <c r="A206" s="74"/>
      <c r="C206" s="78"/>
      <c r="D206" s="78"/>
      <c r="E206" s="78"/>
      <c r="F206" s="78"/>
      <c r="G206" s="78"/>
      <c r="H206" s="79"/>
    </row>
    <row r="207" spans="1:8" x14ac:dyDescent="0.25">
      <c r="A207" s="106"/>
      <c r="E207" s="463" t="s">
        <v>272</v>
      </c>
      <c r="F207" s="463"/>
      <c r="G207" s="463"/>
      <c r="H207" s="464"/>
    </row>
    <row r="208" spans="1:8" x14ac:dyDescent="0.25">
      <c r="A208" s="106"/>
      <c r="E208" s="80" t="s">
        <v>120</v>
      </c>
      <c r="F208" s="80" t="s">
        <v>120</v>
      </c>
      <c r="G208" s="80" t="s">
        <v>120</v>
      </c>
      <c r="H208" s="81" t="s">
        <v>120</v>
      </c>
    </row>
    <row r="209" spans="1:8" x14ac:dyDescent="0.25">
      <c r="A209" s="106"/>
      <c r="B209" s="82" t="s">
        <v>182</v>
      </c>
      <c r="C209" s="83"/>
      <c r="D209" s="84"/>
      <c r="E209" s="83" t="s">
        <v>332</v>
      </c>
      <c r="F209" s="83" t="s">
        <v>130</v>
      </c>
      <c r="G209" s="83" t="s">
        <v>267</v>
      </c>
      <c r="H209" s="135" t="s">
        <v>268</v>
      </c>
    </row>
    <row r="210" spans="1:8" ht="21.95" customHeight="1" x14ac:dyDescent="0.25">
      <c r="A210" s="106"/>
      <c r="B210" s="88" t="s">
        <v>269</v>
      </c>
      <c r="C210" s="80"/>
      <c r="D210" s="80"/>
      <c r="E210" s="80"/>
      <c r="F210" s="80"/>
      <c r="G210" s="80"/>
      <c r="H210" s="81"/>
    </row>
    <row r="211" spans="1:8" x14ac:dyDescent="0.25">
      <c r="A211" s="106"/>
      <c r="B211" s="479" t="s">
        <v>711</v>
      </c>
      <c r="C211" s="479"/>
      <c r="D211" s="479"/>
      <c r="E211" s="271">
        <v>1500</v>
      </c>
      <c r="F211" s="271">
        <v>15</v>
      </c>
      <c r="G211" s="273"/>
      <c r="H211" s="272">
        <v>4000</v>
      </c>
    </row>
    <row r="212" spans="1:8" x14ac:dyDescent="0.25">
      <c r="A212" s="106"/>
      <c r="B212" s="446" t="s">
        <v>712</v>
      </c>
      <c r="C212" s="446"/>
      <c r="D212" s="446"/>
      <c r="E212" s="273">
        <v>1500</v>
      </c>
      <c r="F212" s="273">
        <v>15</v>
      </c>
      <c r="G212" s="273"/>
      <c r="H212" s="272">
        <v>4000</v>
      </c>
    </row>
    <row r="213" spans="1:8" x14ac:dyDescent="0.25">
      <c r="A213" s="106"/>
      <c r="B213" s="446"/>
      <c r="C213" s="446"/>
      <c r="D213" s="446"/>
      <c r="E213" s="273"/>
      <c r="F213" s="273"/>
      <c r="G213" s="273"/>
      <c r="H213" s="272"/>
    </row>
    <row r="214" spans="1:8" x14ac:dyDescent="0.25">
      <c r="A214" s="106"/>
      <c r="B214" s="446"/>
      <c r="C214" s="446"/>
      <c r="D214" s="446"/>
      <c r="E214" s="273"/>
      <c r="F214" s="273"/>
      <c r="G214" s="273"/>
      <c r="H214" s="272"/>
    </row>
    <row r="215" spans="1:8" x14ac:dyDescent="0.25">
      <c r="A215" s="106"/>
      <c r="B215" s="478" t="s">
        <v>135</v>
      </c>
      <c r="C215" s="478"/>
      <c r="D215" s="478"/>
      <c r="E215" s="273"/>
      <c r="F215" s="273"/>
      <c r="G215" s="273"/>
      <c r="H215" s="274"/>
    </row>
    <row r="216" spans="1:8" x14ac:dyDescent="0.25">
      <c r="A216" s="106"/>
      <c r="B216" s="446"/>
      <c r="C216" s="446"/>
      <c r="D216" s="446"/>
      <c r="E216" s="273"/>
      <c r="F216" s="273"/>
      <c r="G216" s="273"/>
      <c r="H216" s="274"/>
    </row>
    <row r="217" spans="1:8" ht="21.95" customHeight="1" x14ac:dyDescent="0.25">
      <c r="A217" s="106"/>
      <c r="B217" s="88" t="s">
        <v>270</v>
      </c>
      <c r="C217" s="113"/>
      <c r="D217" s="140"/>
      <c r="E217" s="140"/>
      <c r="F217" s="140"/>
      <c r="G217" s="141"/>
      <c r="H217" s="142"/>
    </row>
    <row r="218" spans="1:8" x14ac:dyDescent="0.25">
      <c r="A218" s="106"/>
      <c r="B218" s="446" t="s">
        <v>711</v>
      </c>
      <c r="C218" s="446"/>
      <c r="D218" s="446"/>
      <c r="E218" s="273">
        <v>1500</v>
      </c>
      <c r="F218" s="273">
        <v>15</v>
      </c>
      <c r="G218" s="273"/>
      <c r="H218" s="274">
        <v>4000</v>
      </c>
    </row>
    <row r="219" spans="1:8" x14ac:dyDescent="0.25">
      <c r="A219" s="106"/>
      <c r="B219" s="454" t="s">
        <v>712</v>
      </c>
      <c r="C219" s="469"/>
      <c r="D219" s="455"/>
      <c r="E219" s="273">
        <v>1500</v>
      </c>
      <c r="F219" s="273">
        <v>15</v>
      </c>
      <c r="G219" s="273"/>
      <c r="H219" s="274">
        <v>4000</v>
      </c>
    </row>
    <row r="220" spans="1:8" x14ac:dyDescent="0.25">
      <c r="A220" s="106"/>
      <c r="B220" s="454"/>
      <c r="C220" s="469"/>
      <c r="D220" s="455"/>
      <c r="E220" s="273"/>
      <c r="F220" s="273"/>
      <c r="G220" s="273"/>
      <c r="H220" s="274"/>
    </row>
    <row r="221" spans="1:8" x14ac:dyDescent="0.25">
      <c r="A221" s="106"/>
      <c r="B221" s="454"/>
      <c r="C221" s="469"/>
      <c r="D221" s="455"/>
      <c r="E221" s="273"/>
      <c r="F221" s="273"/>
      <c r="G221" s="273"/>
      <c r="H221" s="274"/>
    </row>
    <row r="222" spans="1:8" x14ac:dyDescent="0.25">
      <c r="A222" s="106"/>
      <c r="B222" s="449" t="s">
        <v>135</v>
      </c>
      <c r="C222" s="450"/>
      <c r="D222" s="451"/>
      <c r="E222" s="273"/>
      <c r="F222" s="273"/>
      <c r="G222" s="273"/>
      <c r="H222" s="274"/>
    </row>
    <row r="223" spans="1:8" x14ac:dyDescent="0.25">
      <c r="A223" s="106"/>
      <c r="B223" s="446"/>
      <c r="C223" s="446"/>
      <c r="D223" s="446"/>
      <c r="E223" s="273"/>
      <c r="F223" s="273"/>
      <c r="G223" s="273"/>
      <c r="H223" s="274"/>
    </row>
    <row r="224" spans="1:8" x14ac:dyDescent="0.25">
      <c r="A224" s="106"/>
      <c r="B224" s="119"/>
      <c r="C224" s="119"/>
      <c r="D224" s="119"/>
      <c r="E224" s="120"/>
      <c r="F224" s="120"/>
      <c r="G224" s="120"/>
      <c r="H224" s="173"/>
    </row>
    <row r="225" spans="1:10" x14ac:dyDescent="0.25">
      <c r="A225" s="74" t="s">
        <v>117</v>
      </c>
      <c r="B225" s="118" t="s">
        <v>318</v>
      </c>
      <c r="C225" s="119"/>
      <c r="D225" s="119"/>
      <c r="E225" s="120"/>
      <c r="F225" s="120"/>
      <c r="G225" s="120"/>
      <c r="H225" s="173"/>
      <c r="J225" s="139"/>
    </row>
    <row r="226" spans="1:10" x14ac:dyDescent="0.25">
      <c r="A226" s="106"/>
      <c r="B226" s="444" t="s">
        <v>764</v>
      </c>
      <c r="C226" s="444"/>
      <c r="D226" s="444"/>
      <c r="E226" s="444"/>
      <c r="F226" s="444"/>
      <c r="G226" s="444"/>
      <c r="H226" s="445"/>
      <c r="J226" s="139"/>
    </row>
    <row r="227" spans="1:10" x14ac:dyDescent="0.25">
      <c r="A227" s="106"/>
      <c r="B227" s="444"/>
      <c r="C227" s="444"/>
      <c r="D227" s="444"/>
      <c r="E227" s="444"/>
      <c r="F227" s="444"/>
      <c r="G227" s="444"/>
      <c r="H227" s="445"/>
      <c r="J227" s="139"/>
    </row>
    <row r="228" spans="1:10" ht="15.75" thickBot="1" x14ac:dyDescent="0.3">
      <c r="A228" s="121"/>
      <c r="B228" s="174"/>
      <c r="C228" s="175"/>
      <c r="D228" s="175"/>
      <c r="E228" s="175"/>
      <c r="F228" s="175"/>
      <c r="G228" s="175"/>
      <c r="H228" s="176"/>
    </row>
  </sheetData>
  <sheetProtection algorithmName="SHA-512" hashValue="mljjTb69Ie/DztuDtGFkSkPcnoJDmoo8euW9Fq2uvGzLhXw+SNAbeSQB6NDFtxPvGsDHTsaA0GMPLeUDYORr1A==" saltValue="hmSwWx6uAev4rxBK77vb/Q==" spinCount="100000" sheet="1" objects="1" scenarios="1" insertRows="0"/>
  <mergeCells count="111">
    <mergeCell ref="G148:H148"/>
    <mergeCell ref="G167:H167"/>
    <mergeCell ref="G168:H168"/>
    <mergeCell ref="G166:H166"/>
    <mergeCell ref="G149:H149"/>
    <mergeCell ref="G150:H150"/>
    <mergeCell ref="G151:H151"/>
    <mergeCell ref="G155:H155"/>
    <mergeCell ref="G156:H156"/>
    <mergeCell ref="G157:H157"/>
    <mergeCell ref="G158:H158"/>
    <mergeCell ref="G159:H159"/>
    <mergeCell ref="G160:H160"/>
    <mergeCell ref="G164:H164"/>
    <mergeCell ref="G165:H165"/>
    <mergeCell ref="B115:C115"/>
    <mergeCell ref="B116:C116"/>
    <mergeCell ref="B117:C117"/>
    <mergeCell ref="B95:C95"/>
    <mergeCell ref="B96:C96"/>
    <mergeCell ref="B107:C107"/>
    <mergeCell ref="B108:C108"/>
    <mergeCell ref="B109:C109"/>
    <mergeCell ref="B24:G24"/>
    <mergeCell ref="B25:G25"/>
    <mergeCell ref="B73:C73"/>
    <mergeCell ref="B74:C74"/>
    <mergeCell ref="B75:C75"/>
    <mergeCell ref="B86:C86"/>
    <mergeCell ref="G197:H197"/>
    <mergeCell ref="A201:H201"/>
    <mergeCell ref="B202:H203"/>
    <mergeCell ref="D205:H205"/>
    <mergeCell ref="B226:H227"/>
    <mergeCell ref="B223:D223"/>
    <mergeCell ref="B216:D216"/>
    <mergeCell ref="B218:D218"/>
    <mergeCell ref="E207:H207"/>
    <mergeCell ref="B211:D211"/>
    <mergeCell ref="B212:D212"/>
    <mergeCell ref="B213:D213"/>
    <mergeCell ref="B214:D214"/>
    <mergeCell ref="B215:D215"/>
    <mergeCell ref="B219:D219"/>
    <mergeCell ref="B220:D220"/>
    <mergeCell ref="B221:D221"/>
    <mergeCell ref="B222:D222"/>
    <mergeCell ref="G196:H196"/>
    <mergeCell ref="G182:H182"/>
    <mergeCell ref="G184:H184"/>
    <mergeCell ref="G188:H188"/>
    <mergeCell ref="G189:H189"/>
    <mergeCell ref="G190:H190"/>
    <mergeCell ref="G192:H192"/>
    <mergeCell ref="G181:H181"/>
    <mergeCell ref="G172:H172"/>
    <mergeCell ref="G173:H173"/>
    <mergeCell ref="G174:H174"/>
    <mergeCell ref="G176:H176"/>
    <mergeCell ref="G180:H180"/>
    <mergeCell ref="G183:H183"/>
    <mergeCell ref="G175:H175"/>
    <mergeCell ref="G191:H191"/>
    <mergeCell ref="C127:H128"/>
    <mergeCell ref="B131:H133"/>
    <mergeCell ref="B50:C50"/>
    <mergeCell ref="B135:H139"/>
    <mergeCell ref="D141:H141"/>
    <mergeCell ref="G144:H144"/>
    <mergeCell ref="G146:H146"/>
    <mergeCell ref="G147:H147"/>
    <mergeCell ref="B64:C64"/>
    <mergeCell ref="B69:C69"/>
    <mergeCell ref="B71:C71"/>
    <mergeCell ref="B76:C76"/>
    <mergeCell ref="B85:C85"/>
    <mergeCell ref="B90:C90"/>
    <mergeCell ref="B118:C118"/>
    <mergeCell ref="B54:C54"/>
    <mergeCell ref="B65:C65"/>
    <mergeCell ref="B66:C66"/>
    <mergeCell ref="B67:C67"/>
    <mergeCell ref="B68:C68"/>
    <mergeCell ref="B51:C51"/>
    <mergeCell ref="B52:C52"/>
    <mergeCell ref="B110:C110"/>
    <mergeCell ref="B114:C114"/>
    <mergeCell ref="B17:E18"/>
    <mergeCell ref="B92:C92"/>
    <mergeCell ref="B97:C97"/>
    <mergeCell ref="B106:C106"/>
    <mergeCell ref="B111:C111"/>
    <mergeCell ref="B113:C113"/>
    <mergeCell ref="B48:C48"/>
    <mergeCell ref="A28:H28"/>
    <mergeCell ref="B29:H30"/>
    <mergeCell ref="E37:H37"/>
    <mergeCell ref="B43:C43"/>
    <mergeCell ref="B44:C44"/>
    <mergeCell ref="B45:C45"/>
    <mergeCell ref="B46:C46"/>
    <mergeCell ref="B47:C47"/>
    <mergeCell ref="B53:C53"/>
    <mergeCell ref="B87:C87"/>
    <mergeCell ref="B88:C88"/>
    <mergeCell ref="B89:C89"/>
    <mergeCell ref="B93:C93"/>
    <mergeCell ref="B94:C94"/>
    <mergeCell ref="B72:C72"/>
    <mergeCell ref="B55:C55"/>
    <mergeCell ref="D33:H35"/>
  </mergeCells>
  <conditionalFormatting sqref="A41">
    <cfRule type="expression" dxfId="128" priority="4">
      <formula>$F$17="no"</formula>
    </cfRule>
    <cfRule type="expression" dxfId="127" priority="6">
      <formula>$F$20="no"</formula>
    </cfRule>
  </conditionalFormatting>
  <conditionalFormatting sqref="A62">
    <cfRule type="expression" dxfId="126" priority="7">
      <formula>$F$20="no"</formula>
    </cfRule>
  </conditionalFormatting>
  <conditionalFormatting sqref="A83">
    <cfRule type="expression" dxfId="125" priority="8">
      <formula>$F$20="no"</formula>
    </cfRule>
  </conditionalFormatting>
  <conditionalFormatting sqref="A104">
    <cfRule type="expression" dxfId="124" priority="9">
      <formula>$F$20="no"</formula>
    </cfRule>
  </conditionalFormatting>
  <conditionalFormatting sqref="A28:H32 A33:D33 A34:C35 A36:H174 A175:G175 A176:H182 A183:G183 A184:H190 A191:G191 A192:H228">
    <cfRule type="expression" dxfId="123" priority="1">
      <formula>AND($F$11="no",$F$13="no",$F$15="no",$F$20="no")</formula>
    </cfRule>
  </conditionalFormatting>
  <conditionalFormatting sqref="A62:H64 A65:B68 D65:H68 A69:H71 A72:B75 D72:H75 A76:H85 A86:B89 D86:H89 A90:H92 A93:B96 D93:H96 A97:H106 A107:B110 D107:H110 A111:H113 A114:B117 D114:H117 A118:H124 A171:H174 A175:G175 A176:H182 A183:G183 A184:H190 A191:G191 A192:H193">
    <cfRule type="expression" dxfId="122" priority="5">
      <formula>$F$17="no"</formula>
    </cfRule>
  </conditionalFormatting>
  <conditionalFormatting sqref="B171:B175">
    <cfRule type="expression" dxfId="121" priority="34">
      <formula>$F$15="no"</formula>
    </cfRule>
  </conditionalFormatting>
  <conditionalFormatting sqref="B178:B179">
    <cfRule type="expression" dxfId="120" priority="38">
      <formula>$F$15="no"</formula>
    </cfRule>
  </conditionalFormatting>
  <conditionalFormatting sqref="B163:H169">
    <cfRule type="expression" dxfId="119" priority="43">
      <formula>$F$15="no"</formula>
    </cfRule>
  </conditionalFormatting>
  <conditionalFormatting sqref="B187:H190">
    <cfRule type="expression" dxfId="118" priority="35">
      <formula>$F$15="no"</formula>
    </cfRule>
  </conditionalFormatting>
  <conditionalFormatting sqref="C163">
    <cfRule type="expression" dxfId="117" priority="3">
      <formula>$F$17="no"</formula>
    </cfRule>
  </conditionalFormatting>
  <conditionalFormatting sqref="C195">
    <cfRule type="expression" dxfId="116" priority="2">
      <formula>$F$17="no"</formula>
    </cfRule>
  </conditionalFormatting>
  <conditionalFormatting sqref="C171:H174">
    <cfRule type="expression" dxfId="115" priority="46">
      <formula>$F$15="no"</formula>
    </cfRule>
  </conditionalFormatting>
  <conditionalFormatting sqref="C179:H179">
    <cfRule type="expression" dxfId="114" priority="41">
      <formula>$F$15="no"</formula>
    </cfRule>
  </conditionalFormatting>
  <conditionalFormatting sqref="E43:E48 E50:E56 E58:E61 E71:E77 E79:E82 E92:E98 E100:E103 E113:E119 E121:E125 B145:H152 E218:E223">
    <cfRule type="expression" dxfId="113" priority="55">
      <formula>$F$11="no"</formula>
    </cfRule>
  </conditionalFormatting>
  <conditionalFormatting sqref="E64:E69">
    <cfRule type="expression" dxfId="112" priority="21">
      <formula>$F$11="no"</formula>
    </cfRule>
  </conditionalFormatting>
  <conditionalFormatting sqref="E85:E90">
    <cfRule type="expression" dxfId="111" priority="17">
      <formula>$F$11="no"</formula>
    </cfRule>
  </conditionalFormatting>
  <conditionalFormatting sqref="E106:E111">
    <cfRule type="expression" dxfId="110" priority="13">
      <formula>$F$11="no"</formula>
    </cfRule>
  </conditionalFormatting>
  <conditionalFormatting sqref="E211:E216">
    <cfRule type="expression" dxfId="109" priority="51">
      <formula>$F$11="no"</formula>
    </cfRule>
  </conditionalFormatting>
  <conditionalFormatting sqref="F43:F48 F50:F56 F58:F61 F71:F77 F79:F82 F92:F98 F100:F103 F113:F119 F121:F125 B154:H161 F218:F223">
    <cfRule type="expression" dxfId="108" priority="54">
      <formula>$F$13="no"</formula>
    </cfRule>
  </conditionalFormatting>
  <conditionalFormatting sqref="F64:F69">
    <cfRule type="expression" dxfId="107" priority="20">
      <formula>$F$13="no"</formula>
    </cfRule>
  </conditionalFormatting>
  <conditionalFormatting sqref="F85:F90">
    <cfRule type="expression" dxfId="106" priority="16">
      <formula>$F$13="no"</formula>
    </cfRule>
  </conditionalFormatting>
  <conditionalFormatting sqref="F106:F111">
    <cfRule type="expression" dxfId="105" priority="12">
      <formula>$F$13="no"</formula>
    </cfRule>
  </conditionalFormatting>
  <conditionalFormatting sqref="F211:F216">
    <cfRule type="expression" dxfId="104" priority="50">
      <formula>$F$13="no"</formula>
    </cfRule>
  </conditionalFormatting>
  <conditionalFormatting sqref="G43:G48 G50:G56 G58:G61 G71:G77 G79:G82 G92:G98 G100:G103 G113:G119 G121:G125 C175:G175 C176:H177 B180:H182 B183:G183 B184:H184 C185:H185 B191:G191 B192:H194 G218:G223">
    <cfRule type="expression" dxfId="103" priority="53">
      <formula>$F$15="no"</formula>
    </cfRule>
  </conditionalFormatting>
  <conditionalFormatting sqref="G64:G69">
    <cfRule type="expression" dxfId="102" priority="19">
      <formula>$F$15="no"</formula>
    </cfRule>
  </conditionalFormatting>
  <conditionalFormatting sqref="G85:G90">
    <cfRule type="expression" dxfId="101" priority="15">
      <formula>$F$15="no"</formula>
    </cfRule>
  </conditionalFormatting>
  <conditionalFormatting sqref="G106:G111">
    <cfRule type="expression" dxfId="100" priority="11">
      <formula>$F$15="no"</formula>
    </cfRule>
  </conditionalFormatting>
  <conditionalFormatting sqref="G211:G216">
    <cfRule type="expression" dxfId="99" priority="49">
      <formula>$F$15="no"</formula>
    </cfRule>
  </conditionalFormatting>
  <conditionalFormatting sqref="H43:H48 H50:H56 H58:H61 H71:H77 H79:H82 H92:H98 H100:H103 H113:H119 H121:H125 B195:H198 H218:H223">
    <cfRule type="expression" dxfId="98" priority="52">
      <formula>$F$20="no"</formula>
    </cfRule>
  </conditionalFormatting>
  <conditionalFormatting sqref="H64:H69">
    <cfRule type="expression" dxfId="97" priority="18">
      <formula>$F$20="no"</formula>
    </cfRule>
  </conditionalFormatting>
  <conditionalFormatting sqref="H85:H90">
    <cfRule type="expression" dxfId="96" priority="14">
      <formula>$F$20="no"</formula>
    </cfRule>
  </conditionalFormatting>
  <conditionalFormatting sqref="H106:H111">
    <cfRule type="expression" dxfId="95" priority="10">
      <formula>$F$20="no"</formula>
    </cfRule>
  </conditionalFormatting>
  <conditionalFormatting sqref="H211:H216">
    <cfRule type="expression" dxfId="94" priority="48">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33"/>
  <sheetViews>
    <sheetView showGridLines="0" zoomScaleNormal="100" workbookViewId="0">
      <selection activeCell="B24" sqref="B24:G24"/>
    </sheetView>
  </sheetViews>
  <sheetFormatPr defaultColWidth="9.140625" defaultRowHeight="15" x14ac:dyDescent="0.25"/>
  <cols>
    <col min="1" max="1" width="3" style="44" customWidth="1"/>
    <col min="2" max="2" width="13.85546875" style="44" customWidth="1"/>
    <col min="3" max="3" width="45.28515625" style="44" customWidth="1"/>
    <col min="4" max="4" width="18.28515625" style="44" customWidth="1"/>
    <col min="5" max="8" width="17.140625" style="44" customWidth="1"/>
    <col min="9" max="9" width="2.85546875" style="44" customWidth="1"/>
    <col min="10"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409</v>
      </c>
    </row>
    <row r="5" spans="1:8" x14ac:dyDescent="0.25">
      <c r="A5" s="50" t="s">
        <v>0</v>
      </c>
      <c r="C5" s="51" t="str">
        <f>'Cover and Instructions'!$D$4</f>
        <v>Anthem</v>
      </c>
      <c r="D5" s="51"/>
      <c r="E5" s="51"/>
      <c r="F5" s="51"/>
      <c r="G5" s="51"/>
    </row>
    <row r="6" spans="1:8" x14ac:dyDescent="0.25">
      <c r="A6" s="50" t="s">
        <v>473</v>
      </c>
      <c r="C6" s="51" t="str">
        <f>'Cover and Instructions'!D5</f>
        <v>Anthem GOLD</v>
      </c>
      <c r="D6" s="51"/>
      <c r="E6" s="51"/>
      <c r="F6" s="51"/>
      <c r="G6" s="51"/>
    </row>
    <row r="7" spans="1:8" ht="15.75" thickBot="1" x14ac:dyDescent="0.3"/>
    <row r="8" spans="1:8" x14ac:dyDescent="0.25">
      <c r="A8" s="188" t="s">
        <v>357</v>
      </c>
      <c r="B8" s="189"/>
      <c r="C8" s="189"/>
      <c r="D8" s="189"/>
      <c r="E8" s="189"/>
      <c r="F8" s="189"/>
      <c r="G8" s="189"/>
      <c r="H8" s="190"/>
    </row>
    <row r="9" spans="1:8" ht="15" customHeight="1" x14ac:dyDescent="0.25">
      <c r="A9" s="191" t="s">
        <v>356</v>
      </c>
      <c r="B9" s="192"/>
      <c r="C9" s="192"/>
      <c r="D9" s="192"/>
      <c r="E9" s="192"/>
      <c r="F9" s="192"/>
      <c r="G9" s="192"/>
      <c r="H9" s="193"/>
    </row>
    <row r="10" spans="1:8" x14ac:dyDescent="0.25">
      <c r="A10" s="194"/>
      <c r="B10" s="195"/>
      <c r="C10" s="195"/>
      <c r="D10" s="195"/>
      <c r="E10" s="195"/>
      <c r="F10" s="195"/>
      <c r="G10" s="195"/>
      <c r="H10" s="130"/>
    </row>
    <row r="11" spans="1:8" x14ac:dyDescent="0.25">
      <c r="A11" s="196" t="s">
        <v>352</v>
      </c>
      <c r="B11" s="197" t="s">
        <v>410</v>
      </c>
      <c r="C11" s="195"/>
      <c r="D11" s="195"/>
      <c r="E11" s="195"/>
      <c r="F11" s="129" t="s">
        <v>354</v>
      </c>
      <c r="G11" s="65" t="str">
        <f>IF(F11="yes","  Complete Section 1 and Section 2","")</f>
        <v/>
      </c>
      <c r="H11" s="130"/>
    </row>
    <row r="12" spans="1:8" ht="6" customHeight="1" x14ac:dyDescent="0.25">
      <c r="A12" s="196"/>
      <c r="B12" s="197"/>
      <c r="C12" s="195"/>
      <c r="D12" s="195"/>
      <c r="E12" s="195"/>
      <c r="F12" s="60"/>
      <c r="G12" s="65"/>
      <c r="H12" s="130"/>
    </row>
    <row r="13" spans="1:8" x14ac:dyDescent="0.25">
      <c r="A13" s="196" t="s">
        <v>355</v>
      </c>
      <c r="B13" s="197" t="s">
        <v>411</v>
      </c>
      <c r="C13" s="195"/>
      <c r="D13" s="195"/>
      <c r="E13" s="195"/>
      <c r="F13" s="129" t="s">
        <v>354</v>
      </c>
      <c r="G13" s="65" t="str">
        <f>IF(F13="yes","  Complete Section 1 and Section 2","")</f>
        <v/>
      </c>
      <c r="H13" s="130"/>
    </row>
    <row r="14" spans="1:8" ht="6" customHeight="1" x14ac:dyDescent="0.25">
      <c r="A14" s="196"/>
      <c r="B14" s="197"/>
      <c r="C14" s="195"/>
      <c r="D14" s="195"/>
      <c r="E14" s="195"/>
      <c r="F14" s="60"/>
      <c r="G14" s="65"/>
      <c r="H14" s="130"/>
    </row>
    <row r="15" spans="1:8" x14ac:dyDescent="0.25">
      <c r="A15" s="196" t="s">
        <v>360</v>
      </c>
      <c r="B15" s="197" t="s">
        <v>412</v>
      </c>
      <c r="C15" s="195"/>
      <c r="D15" s="195"/>
      <c r="E15" s="195"/>
      <c r="F15" s="64" t="s">
        <v>354</v>
      </c>
      <c r="G15" s="65" t="str">
        <f>IF(F15="yes","  Complete Section 1 and Section 2","")</f>
        <v/>
      </c>
      <c r="H15" s="130"/>
    </row>
    <row r="16" spans="1:8" ht="6" customHeight="1" x14ac:dyDescent="0.25">
      <c r="A16" s="196"/>
      <c r="B16" s="197"/>
      <c r="C16" s="195"/>
      <c r="D16" s="195"/>
      <c r="E16" s="195"/>
      <c r="F16" s="60"/>
      <c r="G16" s="65"/>
      <c r="H16" s="130"/>
    </row>
    <row r="17" spans="1:10" x14ac:dyDescent="0.25">
      <c r="A17" s="196" t="s">
        <v>361</v>
      </c>
      <c r="B17" s="484" t="s">
        <v>468</v>
      </c>
      <c r="C17" s="484"/>
      <c r="D17" s="484"/>
      <c r="E17" s="484"/>
      <c r="F17" s="129" t="s">
        <v>354</v>
      </c>
      <c r="G17" s="65" t="str">
        <f>IF(F17="yes","  Report each income level in separate tiers in Section 1 and Section 2","")</f>
        <v/>
      </c>
      <c r="H17" s="130"/>
    </row>
    <row r="18" spans="1:10" x14ac:dyDescent="0.25">
      <c r="A18" s="196"/>
      <c r="B18" s="484"/>
      <c r="C18" s="484"/>
      <c r="D18" s="484"/>
      <c r="E18" s="484"/>
      <c r="F18" s="60"/>
      <c r="G18" s="65"/>
      <c r="H18" s="130"/>
    </row>
    <row r="19" spans="1:10" ht="6" customHeight="1" x14ac:dyDescent="0.25">
      <c r="A19" s="196"/>
      <c r="B19" s="197"/>
      <c r="C19" s="195"/>
      <c r="D19" s="195"/>
      <c r="E19" s="195"/>
      <c r="F19" s="60"/>
      <c r="G19" s="65"/>
      <c r="H19" s="130"/>
    </row>
    <row r="20" spans="1:10" x14ac:dyDescent="0.25">
      <c r="A20" s="196" t="s">
        <v>460</v>
      </c>
      <c r="B20" s="197" t="s">
        <v>413</v>
      </c>
      <c r="C20" s="195"/>
      <c r="D20" s="195"/>
      <c r="E20" s="195"/>
      <c r="F20" s="129" t="s">
        <v>354</v>
      </c>
      <c r="G20" s="65" t="str">
        <f>IF(F20="yes","  Complete Section 1 and Section 2","")</f>
        <v/>
      </c>
      <c r="H20" s="130"/>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65" t="s">
        <v>655</v>
      </c>
      <c r="C24" s="465"/>
      <c r="D24" s="465"/>
      <c r="E24" s="465"/>
      <c r="F24" s="465"/>
      <c r="G24" s="465"/>
      <c r="H24" s="130"/>
      <c r="J24" s="132"/>
    </row>
    <row r="25" spans="1:10" x14ac:dyDescent="0.25">
      <c r="A25" s="62"/>
      <c r="B25" s="466"/>
      <c r="C25" s="466"/>
      <c r="D25" s="466"/>
      <c r="E25" s="466"/>
      <c r="F25" s="466"/>
      <c r="G25" s="466"/>
      <c r="H25" s="130"/>
      <c r="J25" s="133"/>
    </row>
    <row r="26" spans="1:10" ht="15.75" thickBot="1" x14ac:dyDescent="0.3">
      <c r="A26" s="68"/>
      <c r="B26" s="69"/>
      <c r="C26" s="70"/>
      <c r="D26" s="70"/>
      <c r="E26" s="70"/>
      <c r="F26" s="70"/>
      <c r="G26" s="70"/>
      <c r="H26" s="134"/>
    </row>
    <row r="27" spans="1:10" ht="15.75" thickBot="1" x14ac:dyDescent="0.3">
      <c r="A27" s="96"/>
      <c r="B27" s="96"/>
      <c r="C27" s="96"/>
      <c r="D27" s="96"/>
      <c r="E27" s="96"/>
      <c r="F27" s="96"/>
      <c r="G27" s="96"/>
      <c r="H27" s="183"/>
    </row>
    <row r="28" spans="1:10" ht="16.5" thickBot="1" x14ac:dyDescent="0.3">
      <c r="A28" s="433" t="s">
        <v>415</v>
      </c>
      <c r="B28" s="434"/>
      <c r="C28" s="434"/>
      <c r="D28" s="434"/>
      <c r="E28" s="434"/>
      <c r="F28" s="434"/>
      <c r="G28" s="434"/>
      <c r="H28" s="435"/>
    </row>
    <row r="29" spans="1:10" x14ac:dyDescent="0.25">
      <c r="A29" s="74" t="s">
        <v>112</v>
      </c>
      <c r="B29" s="459" t="s">
        <v>350</v>
      </c>
      <c r="C29" s="459"/>
      <c r="D29" s="459"/>
      <c r="E29" s="459"/>
      <c r="F29" s="459"/>
      <c r="G29" s="459"/>
      <c r="H29" s="460"/>
    </row>
    <row r="30" spans="1:10" x14ac:dyDescent="0.25">
      <c r="A30" s="74"/>
      <c r="B30" s="461"/>
      <c r="C30" s="461"/>
      <c r="D30" s="461"/>
      <c r="E30" s="461"/>
      <c r="F30" s="461"/>
      <c r="G30" s="461"/>
      <c r="H30" s="462"/>
    </row>
    <row r="31" spans="1:10" x14ac:dyDescent="0.25">
      <c r="A31" s="74"/>
      <c r="B31" s="77" t="s">
        <v>291</v>
      </c>
      <c r="C31" s="78"/>
      <c r="D31" s="78"/>
      <c r="E31" s="78"/>
      <c r="F31" s="78"/>
      <c r="G31" s="78"/>
      <c r="H31" s="79"/>
    </row>
    <row r="32" spans="1:10" x14ac:dyDescent="0.25">
      <c r="A32" s="74"/>
      <c r="C32" s="78"/>
      <c r="D32" s="78"/>
      <c r="E32" s="78"/>
      <c r="F32" s="78"/>
      <c r="G32" s="78"/>
      <c r="H32" s="79"/>
    </row>
    <row r="33" spans="1:10" x14ac:dyDescent="0.25">
      <c r="A33" s="74"/>
      <c r="B33" s="50" t="s">
        <v>395</v>
      </c>
      <c r="D33" s="467" t="s">
        <v>459</v>
      </c>
      <c r="E33" s="467"/>
      <c r="F33" s="467"/>
      <c r="G33" s="467"/>
      <c r="H33" s="468"/>
    </row>
    <row r="34" spans="1:10" ht="15" customHeight="1" x14ac:dyDescent="0.25">
      <c r="A34" s="74"/>
      <c r="B34" s="50"/>
      <c r="D34" s="467"/>
      <c r="E34" s="467"/>
      <c r="F34" s="467"/>
      <c r="G34" s="467"/>
      <c r="H34" s="468"/>
    </row>
    <row r="35" spans="1:10" x14ac:dyDescent="0.25">
      <c r="A35" s="74"/>
      <c r="B35" s="50"/>
      <c r="D35" s="467"/>
      <c r="E35" s="467"/>
      <c r="F35" s="467"/>
      <c r="G35" s="467"/>
      <c r="H35" s="468"/>
    </row>
    <row r="36" spans="1:10" x14ac:dyDescent="0.25">
      <c r="A36" s="74"/>
      <c r="C36" s="78"/>
      <c r="D36" s="78"/>
      <c r="E36" s="78"/>
      <c r="F36" s="78"/>
      <c r="G36" s="78"/>
      <c r="H36" s="79"/>
    </row>
    <row r="37" spans="1:10" ht="15" customHeight="1" x14ac:dyDescent="0.25">
      <c r="A37" s="106"/>
      <c r="B37" s="78"/>
      <c r="C37" s="78"/>
      <c r="D37" s="78"/>
      <c r="E37" s="463" t="s">
        <v>272</v>
      </c>
      <c r="F37" s="463"/>
      <c r="G37" s="463"/>
      <c r="H37" s="464"/>
    </row>
    <row r="38" spans="1:10" x14ac:dyDescent="0.25">
      <c r="A38" s="106"/>
      <c r="E38" s="80" t="s">
        <v>140</v>
      </c>
      <c r="F38" s="80" t="s">
        <v>140</v>
      </c>
      <c r="G38" s="80" t="s">
        <v>140</v>
      </c>
      <c r="H38" s="81" t="s">
        <v>140</v>
      </c>
    </row>
    <row r="39" spans="1:10" x14ac:dyDescent="0.25">
      <c r="A39" s="106"/>
      <c r="B39" s="80"/>
      <c r="C39" s="80"/>
      <c r="D39" s="80" t="s">
        <v>162</v>
      </c>
      <c r="E39" s="80" t="s">
        <v>143</v>
      </c>
      <c r="F39" s="80" t="s">
        <v>143</v>
      </c>
      <c r="G39" s="80" t="s">
        <v>143</v>
      </c>
      <c r="H39" s="81" t="s">
        <v>143</v>
      </c>
    </row>
    <row r="40" spans="1:10" x14ac:dyDescent="0.25">
      <c r="A40" s="106"/>
      <c r="B40" s="82" t="s">
        <v>175</v>
      </c>
      <c r="C40" s="83"/>
      <c r="D40" s="83" t="s">
        <v>140</v>
      </c>
      <c r="E40" s="83" t="s">
        <v>332</v>
      </c>
      <c r="F40" s="83" t="s">
        <v>130</v>
      </c>
      <c r="G40" s="83" t="s">
        <v>267</v>
      </c>
      <c r="H40" s="135" t="s">
        <v>268</v>
      </c>
    </row>
    <row r="41" spans="1:10" x14ac:dyDescent="0.25">
      <c r="A41" s="137" t="s">
        <v>443</v>
      </c>
      <c r="B41" s="138"/>
      <c r="C41" s="80"/>
      <c r="D41" s="80"/>
      <c r="E41" s="80"/>
      <c r="F41" s="80"/>
      <c r="G41" s="80"/>
      <c r="H41" s="81"/>
      <c r="J41" s="136"/>
    </row>
    <row r="42" spans="1:10" ht="21.95" customHeight="1" x14ac:dyDescent="0.25">
      <c r="A42" s="106"/>
      <c r="B42" s="88" t="s">
        <v>269</v>
      </c>
      <c r="C42" s="80"/>
      <c r="D42" s="80"/>
      <c r="E42" s="80"/>
      <c r="F42" s="80"/>
      <c r="G42" s="80"/>
      <c r="H42" s="81"/>
      <c r="J42" s="139"/>
    </row>
    <row r="43" spans="1:10" ht="15" customHeight="1" x14ac:dyDescent="0.25">
      <c r="A43" s="106"/>
      <c r="B43" s="446"/>
      <c r="C43" s="446"/>
      <c r="D43" s="262"/>
      <c r="E43" s="276"/>
      <c r="F43" s="276"/>
      <c r="G43" s="262"/>
      <c r="H43" s="277"/>
      <c r="J43" s="139"/>
    </row>
    <row r="44" spans="1:10" ht="15" customHeight="1" x14ac:dyDescent="0.25">
      <c r="A44" s="106"/>
      <c r="B44" s="454"/>
      <c r="C44" s="455"/>
      <c r="D44" s="262"/>
      <c r="E44" s="276"/>
      <c r="F44" s="276"/>
      <c r="G44" s="262"/>
      <c r="H44" s="277"/>
      <c r="J44" s="139"/>
    </row>
    <row r="45" spans="1:10" ht="15" customHeight="1" x14ac:dyDescent="0.25">
      <c r="A45" s="106"/>
      <c r="B45" s="454"/>
      <c r="C45" s="455"/>
      <c r="D45" s="262"/>
      <c r="E45" s="276"/>
      <c r="F45" s="276"/>
      <c r="G45" s="262"/>
      <c r="H45" s="277"/>
      <c r="J45" s="139"/>
    </row>
    <row r="46" spans="1:10" ht="15" customHeight="1" x14ac:dyDescent="0.25">
      <c r="A46" s="106"/>
      <c r="B46" s="454"/>
      <c r="C46" s="455"/>
      <c r="D46" s="262"/>
      <c r="E46" s="276"/>
      <c r="F46" s="276"/>
      <c r="G46" s="262"/>
      <c r="H46" s="277"/>
      <c r="J46" s="139"/>
    </row>
    <row r="47" spans="1:10" ht="15" customHeight="1" x14ac:dyDescent="0.25">
      <c r="A47" s="106"/>
      <c r="B47" s="449" t="s">
        <v>135</v>
      </c>
      <c r="C47" s="451"/>
      <c r="D47" s="262"/>
      <c r="E47" s="276"/>
      <c r="F47" s="276"/>
      <c r="G47" s="262"/>
      <c r="H47" s="277"/>
      <c r="J47" s="139"/>
    </row>
    <row r="48" spans="1:10" x14ac:dyDescent="0.25">
      <c r="A48" s="106"/>
      <c r="B48" s="446"/>
      <c r="C48" s="446"/>
      <c r="D48" s="263"/>
      <c r="E48" s="263"/>
      <c r="F48" s="278"/>
      <c r="G48" s="266"/>
      <c r="H48" s="267"/>
      <c r="J48" s="123"/>
    </row>
    <row r="49" spans="1:10" ht="21.95" customHeight="1" x14ac:dyDescent="0.25">
      <c r="A49" s="106"/>
      <c r="B49" s="88" t="s">
        <v>270</v>
      </c>
      <c r="C49" s="113"/>
      <c r="D49" s="140"/>
      <c r="E49" s="140"/>
      <c r="F49" s="140"/>
      <c r="G49" s="141"/>
      <c r="H49" s="142"/>
      <c r="J49" s="123"/>
    </row>
    <row r="50" spans="1:10" x14ac:dyDescent="0.25">
      <c r="A50" s="106"/>
      <c r="B50" s="446"/>
      <c r="C50" s="446"/>
      <c r="D50" s="263"/>
      <c r="E50" s="263"/>
      <c r="F50" s="263"/>
      <c r="G50" s="266"/>
      <c r="H50" s="267"/>
      <c r="J50" s="123"/>
    </row>
    <row r="51" spans="1:10" x14ac:dyDescent="0.25">
      <c r="A51" s="106"/>
      <c r="B51" s="454"/>
      <c r="C51" s="455"/>
      <c r="D51" s="263"/>
      <c r="E51" s="263"/>
      <c r="F51" s="263"/>
      <c r="G51" s="266"/>
      <c r="H51" s="267"/>
      <c r="J51" s="123"/>
    </row>
    <row r="52" spans="1:10" x14ac:dyDescent="0.25">
      <c r="A52" s="106"/>
      <c r="B52" s="454"/>
      <c r="C52" s="455"/>
      <c r="D52" s="263"/>
      <c r="E52" s="263"/>
      <c r="F52" s="263"/>
      <c r="G52" s="266"/>
      <c r="H52" s="267"/>
      <c r="J52" s="123"/>
    </row>
    <row r="53" spans="1:10" x14ac:dyDescent="0.25">
      <c r="A53" s="106"/>
      <c r="B53" s="454"/>
      <c r="C53" s="455"/>
      <c r="D53" s="263"/>
      <c r="E53" s="263"/>
      <c r="F53" s="263"/>
      <c r="G53" s="266"/>
      <c r="H53" s="267"/>
      <c r="J53" s="123"/>
    </row>
    <row r="54" spans="1:10" x14ac:dyDescent="0.25">
      <c r="A54" s="106"/>
      <c r="B54" s="449" t="s">
        <v>135</v>
      </c>
      <c r="C54" s="451"/>
      <c r="D54" s="263"/>
      <c r="E54" s="263"/>
      <c r="F54" s="263"/>
      <c r="G54" s="266"/>
      <c r="H54" s="267"/>
      <c r="J54" s="123"/>
    </row>
    <row r="55" spans="1:10" x14ac:dyDescent="0.25">
      <c r="A55" s="106"/>
      <c r="B55" s="446"/>
      <c r="C55" s="446"/>
      <c r="D55" s="263"/>
      <c r="E55" s="263"/>
      <c r="F55" s="263"/>
      <c r="G55" s="266"/>
      <c r="H55" s="267"/>
      <c r="J55" s="123"/>
    </row>
    <row r="56" spans="1:10" x14ac:dyDescent="0.25">
      <c r="A56" s="106"/>
      <c r="B56" s="143"/>
      <c r="C56" s="120"/>
      <c r="D56" s="144">
        <f>SUM(D43:D55)</f>
        <v>0</v>
      </c>
      <c r="E56" s="145">
        <f>SUM(E43:E55)</f>
        <v>0</v>
      </c>
      <c r="F56" s="145">
        <f>SUM(F43:F55)</f>
        <v>0</v>
      </c>
      <c r="G56" s="144">
        <f>SUM(G43:G55)</f>
        <v>0</v>
      </c>
      <c r="H56" s="146">
        <f>SUM(H43:H55)</f>
        <v>0</v>
      </c>
      <c r="J56" s="123"/>
    </row>
    <row r="57" spans="1:10" x14ac:dyDescent="0.25">
      <c r="A57" s="74" t="s">
        <v>113</v>
      </c>
      <c r="B57" s="50" t="s">
        <v>279</v>
      </c>
      <c r="C57" s="120"/>
      <c r="D57" s="147"/>
      <c r="E57" s="147"/>
      <c r="F57" s="147"/>
      <c r="G57" s="141"/>
      <c r="H57" s="142"/>
      <c r="J57" s="123"/>
    </row>
    <row r="58" spans="1:10" x14ac:dyDescent="0.25">
      <c r="A58" s="106"/>
      <c r="C58" s="44" t="s">
        <v>265</v>
      </c>
      <c r="D58" s="144">
        <f>D56</f>
        <v>0</v>
      </c>
      <c r="E58" s="145">
        <f t="shared" ref="E58:H58" si="0">E56</f>
        <v>0</v>
      </c>
      <c r="F58" s="145">
        <f t="shared" si="0"/>
        <v>0</v>
      </c>
      <c r="G58" s="144">
        <f t="shared" si="0"/>
        <v>0</v>
      </c>
      <c r="H58" s="150">
        <f t="shared" si="0"/>
        <v>0</v>
      </c>
      <c r="J58" s="123"/>
    </row>
    <row r="59" spans="1:10" x14ac:dyDescent="0.25">
      <c r="A59" s="106"/>
      <c r="C59" s="44" t="s">
        <v>266</v>
      </c>
      <c r="E59" s="296" t="e">
        <f>E58/D58</f>
        <v>#DIV/0!</v>
      </c>
      <c r="F59" s="296" t="e">
        <f>F58/D58</f>
        <v>#DIV/0!</v>
      </c>
      <c r="G59" s="296" t="e">
        <f>G58/D58</f>
        <v>#DIV/0!</v>
      </c>
      <c r="H59" s="297" t="e">
        <f>H58/D58</f>
        <v>#DIV/0!</v>
      </c>
      <c r="J59" s="123"/>
    </row>
    <row r="60" spans="1:10" x14ac:dyDescent="0.25">
      <c r="A60" s="106"/>
      <c r="C60" s="44" t="s">
        <v>280</v>
      </c>
      <c r="E60" s="92" t="e">
        <f>IF(E59&gt;=(2/3),"Yes","No")</f>
        <v>#DIV/0!</v>
      </c>
      <c r="F60" s="92" t="e">
        <f>IF(F59&gt;=(2/3),"Yes","No")</f>
        <v>#DIV/0!</v>
      </c>
      <c r="G60" s="92" t="e">
        <f>IF(G59&gt;=(2/3),"Yes","No")</f>
        <v>#DIV/0!</v>
      </c>
      <c r="H60" s="151" t="e">
        <f>IF(H59&gt;=(2/3),"Yes","No")</f>
        <v>#DIV/0!</v>
      </c>
      <c r="J60" s="123"/>
    </row>
    <row r="61" spans="1:10" x14ac:dyDescent="0.25">
      <c r="A61" s="106"/>
      <c r="B61" s="84"/>
      <c r="C61" s="84"/>
      <c r="D61" s="84"/>
      <c r="E61" s="152" t="e">
        <f>IF(E60="No", "Note A", "Note B")</f>
        <v>#DIV/0!</v>
      </c>
      <c r="F61" s="152" t="e">
        <f>IF(F60="No", "Note A", "Note B")</f>
        <v>#DIV/0!</v>
      </c>
      <c r="G61" s="152" t="e">
        <f>IF(G60="No", "Note A", "Note B")</f>
        <v>#DIV/0!</v>
      </c>
      <c r="H61" s="153" t="e">
        <f>IF(H60="No", "Note A", "Note B")</f>
        <v>#DIV/0!</v>
      </c>
      <c r="J61" s="123"/>
    </row>
    <row r="62" spans="1:10" x14ac:dyDescent="0.25">
      <c r="A62" s="137" t="s">
        <v>444</v>
      </c>
      <c r="D62" s="154"/>
      <c r="E62" s="154"/>
      <c r="F62" s="154"/>
      <c r="G62" s="154"/>
      <c r="H62" s="76"/>
      <c r="J62" s="139"/>
    </row>
    <row r="63" spans="1:10" x14ac:dyDescent="0.25">
      <c r="A63" s="106"/>
      <c r="B63" s="88" t="s">
        <v>269</v>
      </c>
      <c r="C63" s="80"/>
      <c r="D63" s="80"/>
      <c r="E63" s="80"/>
      <c r="F63" s="80"/>
      <c r="G63" s="80"/>
      <c r="H63" s="81"/>
      <c r="J63" s="139"/>
    </row>
    <row r="64" spans="1:10" x14ac:dyDescent="0.25">
      <c r="A64" s="106"/>
      <c r="B64" s="446"/>
      <c r="C64" s="446"/>
      <c r="D64" s="262"/>
      <c r="E64" s="263"/>
      <c r="F64" s="263"/>
      <c r="G64" s="264"/>
      <c r="H64" s="277"/>
      <c r="J64" s="123"/>
    </row>
    <row r="65" spans="1:10" x14ac:dyDescent="0.25">
      <c r="A65" s="106"/>
      <c r="B65" s="454"/>
      <c r="C65" s="455"/>
      <c r="D65" s="262"/>
      <c r="E65" s="263"/>
      <c r="F65" s="263"/>
      <c r="G65" s="264"/>
      <c r="H65" s="277"/>
      <c r="J65" s="123"/>
    </row>
    <row r="66" spans="1:10" x14ac:dyDescent="0.25">
      <c r="A66" s="106"/>
      <c r="B66" s="454"/>
      <c r="C66" s="455"/>
      <c r="D66" s="262"/>
      <c r="E66" s="263"/>
      <c r="F66" s="263"/>
      <c r="G66" s="264"/>
      <c r="H66" s="277"/>
      <c r="J66" s="123"/>
    </row>
    <row r="67" spans="1:10" x14ac:dyDescent="0.25">
      <c r="A67" s="106"/>
      <c r="B67" s="454"/>
      <c r="C67" s="455"/>
      <c r="D67" s="262"/>
      <c r="E67" s="263"/>
      <c r="F67" s="263"/>
      <c r="G67" s="264"/>
      <c r="H67" s="277"/>
      <c r="J67" s="123"/>
    </row>
    <row r="68" spans="1:10" x14ac:dyDescent="0.25">
      <c r="A68" s="106"/>
      <c r="B68" s="449" t="s">
        <v>135</v>
      </c>
      <c r="C68" s="451"/>
      <c r="D68" s="262"/>
      <c r="E68" s="263"/>
      <c r="F68" s="263"/>
      <c r="G68" s="264"/>
      <c r="H68" s="277"/>
      <c r="J68" s="123"/>
    </row>
    <row r="69" spans="1:10" x14ac:dyDescent="0.25">
      <c r="A69" s="106"/>
      <c r="B69" s="446"/>
      <c r="C69" s="446"/>
      <c r="D69" s="263"/>
      <c r="E69" s="263"/>
      <c r="F69" s="263"/>
      <c r="G69" s="266"/>
      <c r="H69" s="267"/>
      <c r="J69" s="123"/>
    </row>
    <row r="70" spans="1:10" x14ac:dyDescent="0.25">
      <c r="A70" s="106"/>
      <c r="B70" s="88" t="s">
        <v>270</v>
      </c>
      <c r="C70" s="113"/>
      <c r="D70" s="140"/>
      <c r="E70" s="140"/>
      <c r="F70" s="140"/>
      <c r="G70" s="141"/>
      <c r="H70" s="142"/>
      <c r="J70" s="123"/>
    </row>
    <row r="71" spans="1:10" x14ac:dyDescent="0.25">
      <c r="A71" s="106"/>
      <c r="B71" s="446"/>
      <c r="C71" s="446"/>
      <c r="D71" s="263"/>
      <c r="E71" s="263"/>
      <c r="F71" s="263"/>
      <c r="G71" s="266"/>
      <c r="H71" s="267"/>
      <c r="J71" s="123"/>
    </row>
    <row r="72" spans="1:10" x14ac:dyDescent="0.25">
      <c r="A72" s="106"/>
      <c r="B72" s="454"/>
      <c r="C72" s="455"/>
      <c r="D72" s="263"/>
      <c r="E72" s="263"/>
      <c r="F72" s="263"/>
      <c r="G72" s="266"/>
      <c r="H72" s="267"/>
      <c r="J72" s="123"/>
    </row>
    <row r="73" spans="1:10" x14ac:dyDescent="0.25">
      <c r="A73" s="106"/>
      <c r="B73" s="454"/>
      <c r="C73" s="455"/>
      <c r="D73" s="263"/>
      <c r="E73" s="263"/>
      <c r="F73" s="263"/>
      <c r="G73" s="266"/>
      <c r="H73" s="267"/>
      <c r="J73" s="123"/>
    </row>
    <row r="74" spans="1:10" x14ac:dyDescent="0.25">
      <c r="A74" s="106"/>
      <c r="B74" s="454"/>
      <c r="C74" s="455"/>
      <c r="D74" s="263"/>
      <c r="E74" s="263"/>
      <c r="F74" s="263"/>
      <c r="G74" s="266"/>
      <c r="H74" s="267"/>
      <c r="J74" s="123"/>
    </row>
    <row r="75" spans="1:10" x14ac:dyDescent="0.25">
      <c r="A75" s="106"/>
      <c r="B75" s="449" t="s">
        <v>135</v>
      </c>
      <c r="C75" s="451"/>
      <c r="D75" s="263"/>
      <c r="E75" s="263"/>
      <c r="F75" s="263"/>
      <c r="G75" s="266"/>
      <c r="H75" s="267"/>
      <c r="J75" s="123"/>
    </row>
    <row r="76" spans="1:10" x14ac:dyDescent="0.25">
      <c r="A76" s="106"/>
      <c r="B76" s="446"/>
      <c r="C76" s="446"/>
      <c r="D76" s="263"/>
      <c r="E76" s="263"/>
      <c r="F76" s="263"/>
      <c r="G76" s="266"/>
      <c r="H76" s="267"/>
      <c r="J76" s="123"/>
    </row>
    <row r="77" spans="1:10" x14ac:dyDescent="0.25">
      <c r="A77" s="106"/>
      <c r="B77" s="143"/>
      <c r="C77" s="120"/>
      <c r="D77" s="144">
        <f>SUM(D64:D76)</f>
        <v>0</v>
      </c>
      <c r="E77" s="145">
        <f>SUM(E64:E76)</f>
        <v>0</v>
      </c>
      <c r="F77" s="145">
        <f>SUM(F64:F76)</f>
        <v>0</v>
      </c>
      <c r="G77" s="144">
        <f>SUM(G64:G76)</f>
        <v>0</v>
      </c>
      <c r="H77" s="146">
        <f>SUM(H64:H76)</f>
        <v>0</v>
      </c>
      <c r="J77" s="123"/>
    </row>
    <row r="78" spans="1:10" x14ac:dyDescent="0.25">
      <c r="A78" s="74" t="s">
        <v>113</v>
      </c>
      <c r="B78" s="50" t="s">
        <v>279</v>
      </c>
      <c r="C78" s="120"/>
      <c r="D78" s="147"/>
      <c r="E78" s="147"/>
      <c r="F78" s="147"/>
      <c r="G78" s="141"/>
      <c r="H78" s="142"/>
      <c r="J78" s="123"/>
    </row>
    <row r="79" spans="1:10" x14ac:dyDescent="0.25">
      <c r="A79" s="106"/>
      <c r="C79" s="44" t="s">
        <v>265</v>
      </c>
      <c r="D79" s="144">
        <f>D77</f>
        <v>0</v>
      </c>
      <c r="E79" s="145">
        <f t="shared" ref="E79:H79" si="1">E77</f>
        <v>0</v>
      </c>
      <c r="F79" s="145">
        <f t="shared" si="1"/>
        <v>0</v>
      </c>
      <c r="G79" s="144">
        <f t="shared" si="1"/>
        <v>0</v>
      </c>
      <c r="H79" s="150">
        <f t="shared" si="1"/>
        <v>0</v>
      </c>
      <c r="J79" s="123"/>
    </row>
    <row r="80" spans="1:10" x14ac:dyDescent="0.25">
      <c r="A80" s="106"/>
      <c r="C80" s="44" t="s">
        <v>266</v>
      </c>
      <c r="E80" s="296" t="e">
        <f>E79/D79</f>
        <v>#DIV/0!</v>
      </c>
      <c r="F80" s="296" t="e">
        <f>F79/D79</f>
        <v>#DIV/0!</v>
      </c>
      <c r="G80" s="296" t="e">
        <f>G79/D79</f>
        <v>#DIV/0!</v>
      </c>
      <c r="H80" s="297" t="e">
        <f>H79/D79</f>
        <v>#DIV/0!</v>
      </c>
      <c r="J80" s="123"/>
    </row>
    <row r="81" spans="1:10" x14ac:dyDescent="0.25">
      <c r="A81" s="106"/>
      <c r="C81" s="44" t="s">
        <v>280</v>
      </c>
      <c r="E81" s="92" t="e">
        <f>IF(E80&gt;=(2/3),"Yes","No")</f>
        <v>#DIV/0!</v>
      </c>
      <c r="F81" s="92" t="e">
        <f>IF(F80&gt;=(2/3),"Yes","No")</f>
        <v>#DIV/0!</v>
      </c>
      <c r="G81" s="92" t="e">
        <f>IF(G80&gt;=(2/3),"Yes","No")</f>
        <v>#DIV/0!</v>
      </c>
      <c r="H81" s="151" t="e">
        <f>IF(H80&gt;=(2/3),"Yes","No")</f>
        <v>#DIV/0!</v>
      </c>
      <c r="J81" s="123"/>
    </row>
    <row r="82" spans="1:10" x14ac:dyDescent="0.25">
      <c r="A82" s="106"/>
      <c r="B82" s="84"/>
      <c r="C82" s="84"/>
      <c r="D82" s="84"/>
      <c r="E82" s="152" t="e">
        <f>IF(E81="No", "Note A", "Note B")</f>
        <v>#DIV/0!</v>
      </c>
      <c r="F82" s="152" t="e">
        <f>IF(F81="No", "Note A", "Note B")</f>
        <v>#DIV/0!</v>
      </c>
      <c r="G82" s="152" t="e">
        <f>IF(G81="No", "Note A", "Note B")</f>
        <v>#DIV/0!</v>
      </c>
      <c r="H82" s="153" t="e">
        <f>IF(H81="No", "Note A", "Note B")</f>
        <v>#DIV/0!</v>
      </c>
      <c r="J82" s="123"/>
    </row>
    <row r="83" spans="1:10" x14ac:dyDescent="0.25">
      <c r="A83" s="137" t="s">
        <v>445</v>
      </c>
      <c r="D83" s="154"/>
      <c r="E83" s="154"/>
      <c r="F83" s="154"/>
      <c r="G83" s="154"/>
      <c r="H83" s="76"/>
      <c r="J83" s="139"/>
    </row>
    <row r="84" spans="1:10" x14ac:dyDescent="0.25">
      <c r="A84" s="106"/>
      <c r="B84" s="88" t="s">
        <v>269</v>
      </c>
      <c r="C84" s="80"/>
      <c r="D84" s="80"/>
      <c r="E84" s="80"/>
      <c r="F84" s="80"/>
      <c r="G84" s="80"/>
      <c r="H84" s="81"/>
      <c r="J84" s="123"/>
    </row>
    <row r="85" spans="1:10" x14ac:dyDescent="0.25">
      <c r="A85" s="106"/>
      <c r="B85" s="446"/>
      <c r="C85" s="446"/>
      <c r="D85" s="262"/>
      <c r="E85" s="263"/>
      <c r="F85" s="263"/>
      <c r="G85" s="264"/>
      <c r="H85" s="277"/>
      <c r="J85" s="139"/>
    </row>
    <row r="86" spans="1:10" x14ac:dyDescent="0.25">
      <c r="A86" s="106"/>
      <c r="B86" s="454"/>
      <c r="C86" s="455"/>
      <c r="D86" s="262"/>
      <c r="E86" s="263"/>
      <c r="F86" s="263"/>
      <c r="G86" s="264"/>
      <c r="H86" s="277"/>
      <c r="J86" s="139"/>
    </row>
    <row r="87" spans="1:10" x14ac:dyDescent="0.25">
      <c r="A87" s="106"/>
      <c r="B87" s="454"/>
      <c r="C87" s="455"/>
      <c r="D87" s="262"/>
      <c r="E87" s="263"/>
      <c r="F87" s="263"/>
      <c r="G87" s="264"/>
      <c r="H87" s="277"/>
      <c r="J87" s="139"/>
    </row>
    <row r="88" spans="1:10" x14ac:dyDescent="0.25">
      <c r="A88" s="106"/>
      <c r="B88" s="454"/>
      <c r="C88" s="455"/>
      <c r="D88" s="262"/>
      <c r="E88" s="263"/>
      <c r="F88" s="263"/>
      <c r="G88" s="264"/>
      <c r="H88" s="277"/>
      <c r="J88" s="139"/>
    </row>
    <row r="89" spans="1:10" x14ac:dyDescent="0.25">
      <c r="A89" s="106"/>
      <c r="B89" s="478" t="s">
        <v>135</v>
      </c>
      <c r="C89" s="478"/>
      <c r="D89" s="262"/>
      <c r="E89" s="263"/>
      <c r="F89" s="263"/>
      <c r="G89" s="264"/>
      <c r="H89" s="265"/>
      <c r="J89" s="139"/>
    </row>
    <row r="90" spans="1:10" x14ac:dyDescent="0.25">
      <c r="A90" s="106"/>
      <c r="B90" s="446"/>
      <c r="C90" s="446"/>
      <c r="D90" s="263"/>
      <c r="E90" s="263"/>
      <c r="F90" s="263"/>
      <c r="G90" s="266"/>
      <c r="H90" s="267"/>
      <c r="J90" s="123"/>
    </row>
    <row r="91" spans="1:10" x14ac:dyDescent="0.25">
      <c r="A91" s="106"/>
      <c r="B91" s="88" t="s">
        <v>270</v>
      </c>
      <c r="C91" s="113"/>
      <c r="D91" s="140"/>
      <c r="E91" s="140"/>
      <c r="F91" s="140"/>
      <c r="G91" s="141"/>
      <c r="H91" s="142"/>
      <c r="J91" s="123"/>
    </row>
    <row r="92" spans="1:10" x14ac:dyDescent="0.25">
      <c r="A92" s="106"/>
      <c r="B92" s="446"/>
      <c r="C92" s="446"/>
      <c r="D92" s="263"/>
      <c r="E92" s="263"/>
      <c r="F92" s="263"/>
      <c r="G92" s="266"/>
      <c r="H92" s="267"/>
      <c r="J92" s="123"/>
    </row>
    <row r="93" spans="1:10" x14ac:dyDescent="0.25">
      <c r="A93" s="106"/>
      <c r="B93" s="454"/>
      <c r="C93" s="455"/>
      <c r="D93" s="263"/>
      <c r="E93" s="263"/>
      <c r="F93" s="263"/>
      <c r="G93" s="266"/>
      <c r="H93" s="267"/>
      <c r="J93" s="123"/>
    </row>
    <row r="94" spans="1:10" x14ac:dyDescent="0.25">
      <c r="A94" s="106"/>
      <c r="B94" s="454"/>
      <c r="C94" s="455"/>
      <c r="D94" s="263"/>
      <c r="E94" s="263"/>
      <c r="F94" s="263"/>
      <c r="G94" s="266"/>
      <c r="H94" s="267"/>
      <c r="J94" s="123"/>
    </row>
    <row r="95" spans="1:10" x14ac:dyDescent="0.25">
      <c r="A95" s="106"/>
      <c r="B95" s="454"/>
      <c r="C95" s="455"/>
      <c r="D95" s="263"/>
      <c r="E95" s="263"/>
      <c r="F95" s="263"/>
      <c r="G95" s="266"/>
      <c r="H95" s="267"/>
      <c r="J95" s="123"/>
    </row>
    <row r="96" spans="1:10" x14ac:dyDescent="0.25">
      <c r="A96" s="106"/>
      <c r="B96" s="449" t="s">
        <v>135</v>
      </c>
      <c r="C96" s="451"/>
      <c r="D96" s="263"/>
      <c r="E96" s="263"/>
      <c r="F96" s="263"/>
      <c r="G96" s="266"/>
      <c r="H96" s="267"/>
      <c r="J96" s="123"/>
    </row>
    <row r="97" spans="1:10" x14ac:dyDescent="0.25">
      <c r="A97" s="106"/>
      <c r="B97" s="446"/>
      <c r="C97" s="446"/>
      <c r="D97" s="263"/>
      <c r="E97" s="263"/>
      <c r="F97" s="263"/>
      <c r="G97" s="266"/>
      <c r="H97" s="267"/>
      <c r="J97" s="123"/>
    </row>
    <row r="98" spans="1:10" x14ac:dyDescent="0.25">
      <c r="A98" s="106"/>
      <c r="B98" s="143"/>
      <c r="C98" s="120"/>
      <c r="D98" s="144">
        <f>SUM(D85:D97)</f>
        <v>0</v>
      </c>
      <c r="E98" s="145">
        <f>SUM(E85:E97)</f>
        <v>0</v>
      </c>
      <c r="F98" s="145">
        <f>SUM(F85:F97)</f>
        <v>0</v>
      </c>
      <c r="G98" s="144">
        <f>SUM(G85:G97)</f>
        <v>0</v>
      </c>
      <c r="H98" s="146">
        <f>SUM(H85:H97)</f>
        <v>0</v>
      </c>
      <c r="J98" s="123"/>
    </row>
    <row r="99" spans="1:10" x14ac:dyDescent="0.25">
      <c r="A99" s="74" t="s">
        <v>113</v>
      </c>
      <c r="B99" s="50" t="s">
        <v>279</v>
      </c>
      <c r="C99" s="120"/>
      <c r="D99" s="147"/>
      <c r="E99" s="147"/>
      <c r="F99" s="147"/>
      <c r="G99" s="141"/>
      <c r="H99" s="142"/>
      <c r="J99" s="123"/>
    </row>
    <row r="100" spans="1:10" x14ac:dyDescent="0.25">
      <c r="A100" s="106"/>
      <c r="B100" s="198"/>
      <c r="C100" s="44" t="s">
        <v>265</v>
      </c>
      <c r="D100" s="144">
        <f>D85</f>
        <v>0</v>
      </c>
      <c r="E100" s="145">
        <f>E98</f>
        <v>0</v>
      </c>
      <c r="F100" s="145">
        <f>F98</f>
        <v>0</v>
      </c>
      <c r="G100" s="144">
        <f>G85</f>
        <v>0</v>
      </c>
      <c r="H100" s="150">
        <f>H85</f>
        <v>0</v>
      </c>
      <c r="J100" s="123"/>
    </row>
    <row r="101" spans="1:10" x14ac:dyDescent="0.25">
      <c r="A101" s="106"/>
      <c r="B101" s="198"/>
      <c r="C101" s="44" t="s">
        <v>266</v>
      </c>
      <c r="E101" s="296" t="e">
        <f>E100/D100</f>
        <v>#DIV/0!</v>
      </c>
      <c r="F101" s="296" t="e">
        <f>F100/D100</f>
        <v>#DIV/0!</v>
      </c>
      <c r="G101" s="296" t="e">
        <f>G100/D100</f>
        <v>#DIV/0!</v>
      </c>
      <c r="H101" s="297" t="e">
        <f>H100/D100</f>
        <v>#DIV/0!</v>
      </c>
      <c r="J101" s="123"/>
    </row>
    <row r="102" spans="1:10" x14ac:dyDescent="0.25">
      <c r="A102" s="106"/>
      <c r="B102" s="198"/>
      <c r="C102" s="44" t="s">
        <v>280</v>
      </c>
      <c r="E102" s="92" t="e">
        <f>IF(E101&gt;=(2/3),"Yes","No")</f>
        <v>#DIV/0!</v>
      </c>
      <c r="F102" s="92" t="e">
        <f>IF(F101&gt;=(2/3),"Yes","No")</f>
        <v>#DIV/0!</v>
      </c>
      <c r="G102" s="92" t="e">
        <f>IF(G101&gt;=(2/3),"Yes","No")</f>
        <v>#DIV/0!</v>
      </c>
      <c r="H102" s="151" t="e">
        <f>IF(H101&gt;=(2/3),"Yes","No")</f>
        <v>#DIV/0!</v>
      </c>
      <c r="J102" s="123"/>
    </row>
    <row r="103" spans="1:10" x14ac:dyDescent="0.25">
      <c r="A103" s="106"/>
      <c r="B103" s="199"/>
      <c r="C103" s="84"/>
      <c r="D103" s="84"/>
      <c r="E103" s="152" t="e">
        <f>IF(E102="No", "Note A", "Note B")</f>
        <v>#DIV/0!</v>
      </c>
      <c r="F103" s="152" t="e">
        <f>IF(F102="No", "Note A", "Note B")</f>
        <v>#DIV/0!</v>
      </c>
      <c r="G103" s="152" t="e">
        <f>IF(G102="No", "Note A", "Note B")</f>
        <v>#DIV/0!</v>
      </c>
      <c r="H103" s="153" t="e">
        <f>IF(H102="No", "Note A", "Note B")</f>
        <v>#DIV/0!</v>
      </c>
      <c r="J103" s="123"/>
    </row>
    <row r="104" spans="1:10" x14ac:dyDescent="0.25">
      <c r="A104" s="137" t="s">
        <v>446</v>
      </c>
      <c r="D104" s="154"/>
      <c r="E104" s="154"/>
      <c r="F104" s="154"/>
      <c r="G104" s="154"/>
      <c r="H104" s="76"/>
      <c r="J104" s="139"/>
    </row>
    <row r="105" spans="1:10" x14ac:dyDescent="0.25">
      <c r="A105" s="106"/>
      <c r="B105" s="88" t="s">
        <v>269</v>
      </c>
      <c r="C105" s="80"/>
      <c r="D105" s="80"/>
      <c r="E105" s="80"/>
      <c r="F105" s="80"/>
      <c r="G105" s="80"/>
      <c r="H105" s="81"/>
    </row>
    <row r="106" spans="1:10" x14ac:dyDescent="0.25">
      <c r="A106" s="106"/>
      <c r="B106" s="446"/>
      <c r="C106" s="446"/>
      <c r="D106" s="262"/>
      <c r="E106" s="263"/>
      <c r="F106" s="263"/>
      <c r="G106" s="264"/>
      <c r="H106" s="265"/>
      <c r="J106" s="139"/>
    </row>
    <row r="107" spans="1:10" x14ac:dyDescent="0.25">
      <c r="A107" s="106"/>
      <c r="B107" s="454"/>
      <c r="C107" s="455"/>
      <c r="D107" s="262"/>
      <c r="E107" s="263"/>
      <c r="F107" s="263"/>
      <c r="G107" s="264"/>
      <c r="H107" s="265"/>
      <c r="J107" s="139"/>
    </row>
    <row r="108" spans="1:10" x14ac:dyDescent="0.25">
      <c r="A108" s="106"/>
      <c r="B108" s="454"/>
      <c r="C108" s="455"/>
      <c r="D108" s="262"/>
      <c r="E108" s="263"/>
      <c r="F108" s="263"/>
      <c r="G108" s="264"/>
      <c r="H108" s="265"/>
      <c r="J108" s="139"/>
    </row>
    <row r="109" spans="1:10" x14ac:dyDescent="0.25">
      <c r="A109" s="106"/>
      <c r="B109" s="454"/>
      <c r="C109" s="455"/>
      <c r="D109" s="262"/>
      <c r="E109" s="263"/>
      <c r="F109" s="263"/>
      <c r="G109" s="264"/>
      <c r="H109" s="265"/>
      <c r="J109" s="139"/>
    </row>
    <row r="110" spans="1:10" x14ac:dyDescent="0.25">
      <c r="A110" s="106"/>
      <c r="B110" s="478" t="s">
        <v>135</v>
      </c>
      <c r="C110" s="478"/>
      <c r="D110" s="262"/>
      <c r="E110" s="263"/>
      <c r="F110" s="263"/>
      <c r="G110" s="264"/>
      <c r="H110" s="265"/>
      <c r="J110" s="139"/>
    </row>
    <row r="111" spans="1:10" x14ac:dyDescent="0.25">
      <c r="A111" s="106"/>
      <c r="B111" s="446"/>
      <c r="C111" s="446"/>
      <c r="D111" s="263"/>
      <c r="E111" s="263"/>
      <c r="F111" s="263"/>
      <c r="G111" s="266"/>
      <c r="H111" s="267"/>
    </row>
    <row r="112" spans="1:10" x14ac:dyDescent="0.25">
      <c r="A112" s="106"/>
      <c r="B112" s="88" t="s">
        <v>270</v>
      </c>
      <c r="C112" s="113"/>
      <c r="D112" s="140"/>
      <c r="E112" s="140"/>
      <c r="F112" s="140"/>
      <c r="G112" s="141"/>
      <c r="H112" s="142"/>
    </row>
    <row r="113" spans="1:8" x14ac:dyDescent="0.25">
      <c r="A113" s="106"/>
      <c r="B113" s="446"/>
      <c r="C113" s="446"/>
      <c r="D113" s="263"/>
      <c r="E113" s="263"/>
      <c r="F113" s="263"/>
      <c r="G113" s="266"/>
      <c r="H113" s="267"/>
    </row>
    <row r="114" spans="1:8" x14ac:dyDescent="0.25">
      <c r="A114" s="106"/>
      <c r="B114" s="454"/>
      <c r="C114" s="455"/>
      <c r="D114" s="263"/>
      <c r="E114" s="263"/>
      <c r="F114" s="263"/>
      <c r="G114" s="266"/>
      <c r="H114" s="267"/>
    </row>
    <row r="115" spans="1:8" x14ac:dyDescent="0.25">
      <c r="A115" s="106"/>
      <c r="B115" s="454"/>
      <c r="C115" s="455"/>
      <c r="D115" s="263"/>
      <c r="E115" s="263"/>
      <c r="F115" s="263"/>
      <c r="G115" s="266"/>
      <c r="H115" s="267"/>
    </row>
    <row r="116" spans="1:8" x14ac:dyDescent="0.25">
      <c r="A116" s="106"/>
      <c r="B116" s="454"/>
      <c r="C116" s="455"/>
      <c r="D116" s="263"/>
      <c r="E116" s="263"/>
      <c r="F116" s="263"/>
      <c r="G116" s="266"/>
      <c r="H116" s="267"/>
    </row>
    <row r="117" spans="1:8" x14ac:dyDescent="0.25">
      <c r="A117" s="106"/>
      <c r="B117" s="449" t="s">
        <v>135</v>
      </c>
      <c r="C117" s="451"/>
      <c r="D117" s="263"/>
      <c r="E117" s="263"/>
      <c r="F117" s="263"/>
      <c r="G117" s="266"/>
      <c r="H117" s="267"/>
    </row>
    <row r="118" spans="1:8" x14ac:dyDescent="0.25">
      <c r="A118" s="106"/>
      <c r="B118" s="446"/>
      <c r="C118" s="446"/>
      <c r="D118" s="263"/>
      <c r="E118" s="263"/>
      <c r="F118" s="263"/>
      <c r="G118" s="266"/>
      <c r="H118" s="267"/>
    </row>
    <row r="119" spans="1:8" x14ac:dyDescent="0.25">
      <c r="A119" s="106"/>
      <c r="B119" s="143"/>
      <c r="C119" s="120"/>
      <c r="D119" s="144">
        <f>SUM(D106:D118)</f>
        <v>0</v>
      </c>
      <c r="E119" s="145">
        <f>SUM(E106:E118)</f>
        <v>0</v>
      </c>
      <c r="F119" s="145">
        <f>SUM(F106:F118)</f>
        <v>0</v>
      </c>
      <c r="G119" s="144">
        <f>SUM(G106:G118)</f>
        <v>0</v>
      </c>
      <c r="H119" s="146">
        <f>SUM(H106:H118)</f>
        <v>0</v>
      </c>
    </row>
    <row r="120" spans="1:8" x14ac:dyDescent="0.25">
      <c r="A120" s="74" t="s">
        <v>113</v>
      </c>
      <c r="B120" s="50" t="s">
        <v>279</v>
      </c>
      <c r="C120" s="120"/>
      <c r="D120" s="147"/>
      <c r="E120" s="147"/>
      <c r="F120" s="147"/>
      <c r="G120" s="141"/>
      <c r="H120" s="142"/>
    </row>
    <row r="121" spans="1:8" x14ac:dyDescent="0.25">
      <c r="A121" s="106"/>
      <c r="B121" s="198"/>
      <c r="C121" s="44" t="s">
        <v>265</v>
      </c>
      <c r="D121" s="144">
        <f>D106</f>
        <v>0</v>
      </c>
      <c r="E121" s="145">
        <f>E119</f>
        <v>0</v>
      </c>
      <c r="F121" s="145">
        <f>F119</f>
        <v>0</v>
      </c>
      <c r="G121" s="144">
        <f>G106</f>
        <v>0</v>
      </c>
      <c r="H121" s="150">
        <f>H106</f>
        <v>0</v>
      </c>
    </row>
    <row r="122" spans="1:8" x14ac:dyDescent="0.25">
      <c r="A122" s="106"/>
      <c r="B122" s="198"/>
      <c r="C122" s="44" t="s">
        <v>266</v>
      </c>
      <c r="E122" s="296" t="e">
        <f>E121/D121</f>
        <v>#DIV/0!</v>
      </c>
      <c r="F122" s="296" t="e">
        <f>F121/D121</f>
        <v>#DIV/0!</v>
      </c>
      <c r="G122" s="296" t="e">
        <f>G121/D121</f>
        <v>#DIV/0!</v>
      </c>
      <c r="H122" s="297" t="e">
        <f>H121/D121</f>
        <v>#DIV/0!</v>
      </c>
    </row>
    <row r="123" spans="1:8" x14ac:dyDescent="0.25">
      <c r="A123" s="106"/>
      <c r="B123" s="198"/>
      <c r="C123" s="44" t="s">
        <v>280</v>
      </c>
      <c r="E123" s="92" t="e">
        <f>IF(E122&gt;=(2/3),"Yes","No")</f>
        <v>#DIV/0!</v>
      </c>
      <c r="F123" s="92" t="e">
        <f>IF(F122&gt;=(2/3),"Yes","No")</f>
        <v>#DIV/0!</v>
      </c>
      <c r="G123" s="92" t="e">
        <f>IF(G122&gt;=(2/3),"Yes","No")</f>
        <v>#DIV/0!</v>
      </c>
      <c r="H123" s="151" t="e">
        <f>IF(H122&gt;=(2/3),"Yes","No")</f>
        <v>#DIV/0!</v>
      </c>
    </row>
    <row r="124" spans="1:8" x14ac:dyDescent="0.25">
      <c r="A124" s="106"/>
      <c r="B124" s="199"/>
      <c r="C124" s="84"/>
      <c r="D124" s="84"/>
      <c r="E124" s="152" t="e">
        <f>IF(E123="No", "Note A", "Note B")</f>
        <v>#DIV/0!</v>
      </c>
      <c r="F124" s="152" t="e">
        <f>IF(F123="No", "Note A", "Note B")</f>
        <v>#DIV/0!</v>
      </c>
      <c r="G124" s="152" t="e">
        <f>IF(G123="No", "Note A", "Note B")</f>
        <v>#DIV/0!</v>
      </c>
      <c r="H124" s="153" t="e">
        <f>IF(H123="No", "Note A", "Note B")</f>
        <v>#DIV/0!</v>
      </c>
    </row>
    <row r="125" spans="1:8" x14ac:dyDescent="0.25">
      <c r="A125" s="106"/>
      <c r="D125" s="154"/>
      <c r="E125" s="154"/>
      <c r="F125" s="154"/>
      <c r="G125" s="154"/>
      <c r="H125" s="76"/>
    </row>
    <row r="126" spans="1:8" ht="15" customHeight="1" x14ac:dyDescent="0.25">
      <c r="A126" s="106"/>
      <c r="B126" s="155" t="s">
        <v>273</v>
      </c>
      <c r="C126" s="143" t="s">
        <v>299</v>
      </c>
      <c r="D126" s="143"/>
      <c r="E126" s="143"/>
      <c r="F126" s="143"/>
      <c r="G126" s="143"/>
      <c r="H126" s="156"/>
    </row>
    <row r="127" spans="1:8" ht="15" customHeight="1" x14ac:dyDescent="0.25">
      <c r="A127" s="106"/>
      <c r="B127" s="155" t="s">
        <v>274</v>
      </c>
      <c r="C127" s="472" t="s">
        <v>333</v>
      </c>
      <c r="D127" s="472"/>
      <c r="E127" s="472"/>
      <c r="F127" s="472"/>
      <c r="G127" s="472"/>
      <c r="H127" s="473"/>
    </row>
    <row r="128" spans="1:8" x14ac:dyDescent="0.25">
      <c r="A128" s="106"/>
      <c r="B128" s="157"/>
      <c r="C128" s="472"/>
      <c r="D128" s="472"/>
      <c r="E128" s="472"/>
      <c r="F128" s="472"/>
      <c r="G128" s="472"/>
      <c r="H128" s="473"/>
    </row>
    <row r="129" spans="1:8" x14ac:dyDescent="0.25">
      <c r="A129" s="106"/>
      <c r="E129" s="92"/>
      <c r="F129" s="92"/>
      <c r="G129" s="92"/>
      <c r="H129" s="151"/>
    </row>
    <row r="130" spans="1:8" x14ac:dyDescent="0.25">
      <c r="A130" s="74" t="s">
        <v>114</v>
      </c>
      <c r="B130" s="50" t="s">
        <v>275</v>
      </c>
      <c r="E130" s="92"/>
      <c r="F130" s="92"/>
      <c r="G130" s="92"/>
      <c r="H130" s="151"/>
    </row>
    <row r="131" spans="1:8" x14ac:dyDescent="0.25">
      <c r="A131" s="106"/>
      <c r="B131" s="461" t="s">
        <v>283</v>
      </c>
      <c r="C131" s="461"/>
      <c r="D131" s="461"/>
      <c r="E131" s="461"/>
      <c r="F131" s="461"/>
      <c r="G131" s="461"/>
      <c r="H131" s="462"/>
    </row>
    <row r="132" spans="1:8" x14ac:dyDescent="0.25">
      <c r="A132" s="74"/>
      <c r="B132" s="461"/>
      <c r="C132" s="461"/>
      <c r="D132" s="461"/>
      <c r="E132" s="461"/>
      <c r="F132" s="461"/>
      <c r="G132" s="461"/>
      <c r="H132" s="462"/>
    </row>
    <row r="133" spans="1:8" x14ac:dyDescent="0.25">
      <c r="A133" s="74"/>
      <c r="B133" s="461"/>
      <c r="C133" s="461"/>
      <c r="D133" s="461"/>
      <c r="E133" s="461"/>
      <c r="F133" s="461"/>
      <c r="G133" s="461"/>
      <c r="H133" s="462"/>
    </row>
    <row r="134" spans="1:8" x14ac:dyDescent="0.25">
      <c r="A134" s="74"/>
      <c r="E134" s="92"/>
      <c r="F134" s="92"/>
      <c r="G134" s="92"/>
      <c r="H134" s="151"/>
    </row>
    <row r="135" spans="1:8" x14ac:dyDescent="0.25">
      <c r="A135" s="74"/>
      <c r="B135" s="461" t="s">
        <v>316</v>
      </c>
      <c r="C135" s="461"/>
      <c r="D135" s="461"/>
      <c r="E135" s="461"/>
      <c r="F135" s="461"/>
      <c r="G135" s="461"/>
      <c r="H135" s="462"/>
    </row>
    <row r="136" spans="1:8" x14ac:dyDescent="0.25">
      <c r="A136" s="74"/>
      <c r="B136" s="461"/>
      <c r="C136" s="461"/>
      <c r="D136" s="461"/>
      <c r="E136" s="461"/>
      <c r="F136" s="461"/>
      <c r="G136" s="461"/>
      <c r="H136" s="462"/>
    </row>
    <row r="137" spans="1:8" x14ac:dyDescent="0.25">
      <c r="A137" s="74"/>
      <c r="B137" s="461"/>
      <c r="C137" s="461"/>
      <c r="D137" s="461"/>
      <c r="E137" s="461"/>
      <c r="F137" s="461"/>
      <c r="G137" s="461"/>
      <c r="H137" s="462"/>
    </row>
    <row r="138" spans="1:8" x14ac:dyDescent="0.25">
      <c r="A138" s="74"/>
      <c r="B138" s="461"/>
      <c r="C138" s="461"/>
      <c r="D138" s="461"/>
      <c r="E138" s="461"/>
      <c r="F138" s="461"/>
      <c r="G138" s="461"/>
      <c r="H138" s="462"/>
    </row>
    <row r="139" spans="1:8" x14ac:dyDescent="0.25">
      <c r="A139" s="74"/>
      <c r="B139" s="461"/>
      <c r="C139" s="461"/>
      <c r="D139" s="461"/>
      <c r="E139" s="461"/>
      <c r="F139" s="461"/>
      <c r="G139" s="461"/>
      <c r="H139" s="462"/>
    </row>
    <row r="140" spans="1:8" x14ac:dyDescent="0.25">
      <c r="A140" s="74"/>
      <c r="E140" s="92"/>
      <c r="F140" s="92"/>
      <c r="G140" s="92"/>
      <c r="H140" s="151"/>
    </row>
    <row r="141" spans="1:8" x14ac:dyDescent="0.25">
      <c r="A141" s="74"/>
      <c r="B141" s="50" t="s">
        <v>395</v>
      </c>
      <c r="D141" s="447"/>
      <c r="E141" s="447"/>
      <c r="F141" s="447"/>
      <c r="G141" s="447"/>
      <c r="H141" s="448"/>
    </row>
    <row r="142" spans="1:8" x14ac:dyDescent="0.25">
      <c r="A142" s="74"/>
      <c r="D142" s="78"/>
      <c r="E142" s="158"/>
      <c r="F142" s="158"/>
      <c r="G142" s="158"/>
      <c r="H142" s="159"/>
    </row>
    <row r="143" spans="1:8" x14ac:dyDescent="0.25">
      <c r="A143" s="74"/>
      <c r="D143" s="78" t="s">
        <v>284</v>
      </c>
      <c r="E143" s="158" t="s">
        <v>277</v>
      </c>
      <c r="F143" s="158" t="s">
        <v>282</v>
      </c>
      <c r="G143" s="158"/>
      <c r="H143" s="159"/>
    </row>
    <row r="144" spans="1:8" x14ac:dyDescent="0.25">
      <c r="A144" s="74"/>
      <c r="B144" s="160" t="s">
        <v>276</v>
      </c>
      <c r="C144" s="84"/>
      <c r="D144" s="161" t="s">
        <v>285</v>
      </c>
      <c r="E144" s="162" t="s">
        <v>278</v>
      </c>
      <c r="F144" s="162" t="s">
        <v>281</v>
      </c>
      <c r="G144" s="476" t="s">
        <v>286</v>
      </c>
      <c r="H144" s="477"/>
    </row>
    <row r="145" spans="1:8" x14ac:dyDescent="0.25">
      <c r="A145" s="74"/>
      <c r="B145" s="44" t="s">
        <v>461</v>
      </c>
      <c r="C145" s="44" t="s">
        <v>332</v>
      </c>
      <c r="E145" s="92"/>
      <c r="G145" s="92"/>
      <c r="H145" s="151"/>
    </row>
    <row r="146" spans="1:8" x14ac:dyDescent="0.25">
      <c r="A146" s="74"/>
      <c r="C146" s="163" t="e">
        <f>IF(E60="Yes", "Complete Analysis", "N/A - Do Not Complete")</f>
        <v>#DIV/0!</v>
      </c>
      <c r="D146" s="284"/>
      <c r="E146" s="263"/>
      <c r="F146" s="91" t="e">
        <f>E146/E152</f>
        <v>#DIV/0!</v>
      </c>
      <c r="G146" s="470"/>
      <c r="H146" s="471"/>
    </row>
    <row r="147" spans="1:8" x14ac:dyDescent="0.25">
      <c r="A147" s="74"/>
      <c r="D147" s="284"/>
      <c r="E147" s="263"/>
      <c r="F147" s="91" t="e">
        <f>E147/E152</f>
        <v>#DIV/0!</v>
      </c>
      <c r="G147" s="470"/>
      <c r="H147" s="471"/>
    </row>
    <row r="148" spans="1:8" x14ac:dyDescent="0.25">
      <c r="A148" s="74"/>
      <c r="D148" s="284"/>
      <c r="E148" s="263"/>
      <c r="F148" s="91" t="e">
        <f>E148/E152</f>
        <v>#DIV/0!</v>
      </c>
      <c r="G148" s="470"/>
      <c r="H148" s="471"/>
    </row>
    <row r="149" spans="1:8" x14ac:dyDescent="0.25">
      <c r="A149" s="74"/>
      <c r="D149" s="284"/>
      <c r="E149" s="263"/>
      <c r="F149" s="91" t="e">
        <f>E149/E152</f>
        <v>#DIV/0!</v>
      </c>
      <c r="G149" s="470"/>
      <c r="H149" s="471"/>
    </row>
    <row r="150" spans="1:8" x14ac:dyDescent="0.25">
      <c r="A150" s="74"/>
      <c r="D150" s="284"/>
      <c r="E150" s="263"/>
      <c r="F150" s="91" t="e">
        <f>E150/E152</f>
        <v>#DIV/0!</v>
      </c>
      <c r="G150" s="470"/>
      <c r="H150" s="471"/>
    </row>
    <row r="151" spans="1:8" x14ac:dyDescent="0.25">
      <c r="A151" s="74"/>
      <c r="D151" s="285"/>
      <c r="E151" s="269"/>
      <c r="F151" s="91" t="e">
        <f>E151/E152</f>
        <v>#DIV/0!</v>
      </c>
      <c r="G151" s="474"/>
      <c r="H151" s="475"/>
    </row>
    <row r="152" spans="1:8" x14ac:dyDescent="0.25">
      <c r="A152" s="74"/>
      <c r="C152" s="164"/>
      <c r="D152" s="164" t="s">
        <v>334</v>
      </c>
      <c r="E152" s="165">
        <f>SUM(E146:E151)</f>
        <v>0</v>
      </c>
      <c r="F152" s="92"/>
      <c r="G152" s="166" t="s">
        <v>287</v>
      </c>
      <c r="H152" s="288"/>
    </row>
    <row r="153" spans="1:8" x14ac:dyDescent="0.25">
      <c r="A153" s="74"/>
      <c r="E153" s="92"/>
      <c r="F153" s="92"/>
      <c r="G153" s="92"/>
      <c r="H153" s="151"/>
    </row>
    <row r="154" spans="1:8" x14ac:dyDescent="0.25">
      <c r="A154" s="74"/>
      <c r="B154" s="44" t="s">
        <v>461</v>
      </c>
      <c r="C154" s="44" t="s">
        <v>130</v>
      </c>
      <c r="E154" s="92"/>
      <c r="F154" s="92"/>
      <c r="G154" s="92"/>
      <c r="H154" s="151"/>
    </row>
    <row r="155" spans="1:8" x14ac:dyDescent="0.25">
      <c r="A155" s="74"/>
      <c r="C155" s="163" t="e">
        <f>IF(F60="Yes", "Complete Analysis", "N/A - Do Not Complete")</f>
        <v>#DIV/0!</v>
      </c>
      <c r="D155" s="284"/>
      <c r="E155" s="263"/>
      <c r="F155" s="91" t="e">
        <f>E155/E161</f>
        <v>#DIV/0!</v>
      </c>
      <c r="G155" s="470"/>
      <c r="H155" s="471"/>
    </row>
    <row r="156" spans="1:8" x14ac:dyDescent="0.25">
      <c r="A156" s="74"/>
      <c r="D156" s="284"/>
      <c r="E156" s="263"/>
      <c r="F156" s="91" t="e">
        <f>E156/E161</f>
        <v>#DIV/0!</v>
      </c>
      <c r="G156" s="470"/>
      <c r="H156" s="471"/>
    </row>
    <row r="157" spans="1:8" x14ac:dyDescent="0.25">
      <c r="A157" s="74"/>
      <c r="D157" s="284"/>
      <c r="E157" s="263"/>
      <c r="F157" s="91" t="e">
        <f>E157/E161</f>
        <v>#DIV/0!</v>
      </c>
      <c r="G157" s="470"/>
      <c r="H157" s="471"/>
    </row>
    <row r="158" spans="1:8" x14ac:dyDescent="0.25">
      <c r="A158" s="74"/>
      <c r="D158" s="284"/>
      <c r="E158" s="263"/>
      <c r="F158" s="91" t="e">
        <f>E158/E161</f>
        <v>#DIV/0!</v>
      </c>
      <c r="G158" s="470"/>
      <c r="H158" s="471"/>
    </row>
    <row r="159" spans="1:8" x14ac:dyDescent="0.25">
      <c r="A159" s="74"/>
      <c r="D159" s="284"/>
      <c r="E159" s="263"/>
      <c r="F159" s="91" t="e">
        <f>E159/E161</f>
        <v>#DIV/0!</v>
      </c>
      <c r="G159" s="470"/>
      <c r="H159" s="471"/>
    </row>
    <row r="160" spans="1:8" x14ac:dyDescent="0.25">
      <c r="A160" s="74"/>
      <c r="D160" s="285"/>
      <c r="E160" s="269"/>
      <c r="F160" s="91" t="e">
        <f>E160/E161</f>
        <v>#DIV/0!</v>
      </c>
      <c r="G160" s="474"/>
      <c r="H160" s="475"/>
    </row>
    <row r="161" spans="1:10" x14ac:dyDescent="0.25">
      <c r="A161" s="74"/>
      <c r="D161" s="164" t="s">
        <v>288</v>
      </c>
      <c r="E161" s="165">
        <f>SUM(E155:E160)</f>
        <v>0</v>
      </c>
      <c r="F161" s="92"/>
      <c r="G161" s="166" t="s">
        <v>287</v>
      </c>
      <c r="H161" s="289"/>
    </row>
    <row r="162" spans="1:10" x14ac:dyDescent="0.25">
      <c r="A162" s="74"/>
      <c r="D162" s="164"/>
      <c r="E162" s="140"/>
      <c r="F162" s="92"/>
      <c r="G162" s="166"/>
      <c r="H162" s="167"/>
    </row>
    <row r="163" spans="1:10" x14ac:dyDescent="0.25">
      <c r="A163" s="106"/>
      <c r="B163" s="44" t="s">
        <v>461</v>
      </c>
      <c r="C163" s="44" t="s">
        <v>462</v>
      </c>
      <c r="E163" s="92"/>
      <c r="F163" s="92"/>
      <c r="G163" s="92"/>
      <c r="H163" s="151"/>
      <c r="J163" s="139"/>
    </row>
    <row r="164" spans="1:10" x14ac:dyDescent="0.25">
      <c r="A164" s="106"/>
      <c r="C164" s="163" t="e">
        <f>IF(G60="Yes", "Complete Analysis", "N/A - Do Not Complete")</f>
        <v>#DIV/0!</v>
      </c>
      <c r="D164" s="284"/>
      <c r="E164" s="262"/>
      <c r="F164" s="91" t="e">
        <f>E164/E$168</f>
        <v>#DIV/0!</v>
      </c>
      <c r="G164" s="470"/>
      <c r="H164" s="471"/>
      <c r="J164" s="139"/>
    </row>
    <row r="165" spans="1:10" x14ac:dyDescent="0.25">
      <c r="A165" s="106"/>
      <c r="D165" s="284"/>
      <c r="E165" s="262"/>
      <c r="F165" s="91" t="e">
        <f>E165/E$168</f>
        <v>#DIV/0!</v>
      </c>
      <c r="G165" s="470"/>
      <c r="H165" s="471"/>
      <c r="J165" s="139"/>
    </row>
    <row r="166" spans="1:10" x14ac:dyDescent="0.25">
      <c r="A166" s="106"/>
      <c r="D166" s="286"/>
      <c r="E166" s="270"/>
      <c r="F166" s="91" t="e">
        <f>E166/E$168</f>
        <v>#DIV/0!</v>
      </c>
      <c r="G166" s="470"/>
      <c r="H166" s="471"/>
    </row>
    <row r="167" spans="1:10" x14ac:dyDescent="0.25">
      <c r="A167" s="106"/>
      <c r="D167" s="285"/>
      <c r="E167" s="275"/>
      <c r="F167" s="91" t="e">
        <f>E167/E$168</f>
        <v>#DIV/0!</v>
      </c>
      <c r="G167" s="474"/>
      <c r="H167" s="475"/>
    </row>
    <row r="168" spans="1:10" x14ac:dyDescent="0.25">
      <c r="A168" s="106"/>
      <c r="D168" s="164" t="s">
        <v>289</v>
      </c>
      <c r="E168" s="186">
        <f>SUM(E164:E167)</f>
        <v>0</v>
      </c>
      <c r="F168" s="92"/>
      <c r="G168" s="166" t="s">
        <v>287</v>
      </c>
      <c r="H168" s="288"/>
    </row>
    <row r="169" spans="1:10" x14ac:dyDescent="0.25">
      <c r="A169" s="106"/>
      <c r="E169" s="92"/>
      <c r="F169" s="92"/>
      <c r="G169" s="92"/>
      <c r="H169" s="151"/>
    </row>
    <row r="170" spans="1:10" x14ac:dyDescent="0.25">
      <c r="A170" s="106"/>
      <c r="B170" s="44" t="s">
        <v>461</v>
      </c>
      <c r="C170" s="44" t="s">
        <v>474</v>
      </c>
      <c r="E170" s="92"/>
      <c r="F170" s="92"/>
      <c r="G170" s="92"/>
      <c r="H170" s="151"/>
      <c r="J170" s="139"/>
    </row>
    <row r="171" spans="1:10" x14ac:dyDescent="0.25">
      <c r="A171" s="106"/>
      <c r="C171" s="163" t="e">
        <f>IF(G81="Yes", "Complete Analysis", "N/A - Do Not Complete")</f>
        <v>#DIV/0!</v>
      </c>
      <c r="D171" s="284"/>
      <c r="E171" s="262"/>
      <c r="F171" s="91" t="e">
        <f t="shared" ref="F171:F176" si="2">E171/E$177</f>
        <v>#DIV/0!</v>
      </c>
      <c r="G171" s="470"/>
      <c r="H171" s="471"/>
      <c r="J171" s="139"/>
    </row>
    <row r="172" spans="1:10" x14ac:dyDescent="0.25">
      <c r="A172" s="106"/>
      <c r="D172" s="284"/>
      <c r="E172" s="262"/>
      <c r="F172" s="91" t="e">
        <f t="shared" si="2"/>
        <v>#DIV/0!</v>
      </c>
      <c r="G172" s="470"/>
      <c r="H172" s="471"/>
    </row>
    <row r="173" spans="1:10" x14ac:dyDescent="0.25">
      <c r="A173" s="106"/>
      <c r="D173" s="284"/>
      <c r="E173" s="262"/>
      <c r="F173" s="91" t="e">
        <f t="shared" si="2"/>
        <v>#DIV/0!</v>
      </c>
      <c r="G173" s="470"/>
      <c r="H173" s="471"/>
    </row>
    <row r="174" spans="1:10" x14ac:dyDescent="0.25">
      <c r="A174" s="106"/>
      <c r="D174" s="284"/>
      <c r="E174" s="262"/>
      <c r="F174" s="91" t="e">
        <f t="shared" si="2"/>
        <v>#DIV/0!</v>
      </c>
      <c r="G174" s="470"/>
      <c r="H174" s="471"/>
    </row>
    <row r="175" spans="1:10" x14ac:dyDescent="0.25">
      <c r="A175" s="106"/>
      <c r="D175" s="286"/>
      <c r="E175" s="270"/>
      <c r="F175" s="91" t="e">
        <f t="shared" si="2"/>
        <v>#DIV/0!</v>
      </c>
      <c r="G175" s="470"/>
      <c r="H175" s="471"/>
      <c r="J175" s="179"/>
    </row>
    <row r="176" spans="1:10" x14ac:dyDescent="0.25">
      <c r="A176" s="106"/>
      <c r="D176" s="285"/>
      <c r="E176" s="275"/>
      <c r="F176" s="91" t="e">
        <f t="shared" si="2"/>
        <v>#DIV/0!</v>
      </c>
      <c r="G176" s="474"/>
      <c r="H176" s="475"/>
    </row>
    <row r="177" spans="1:10" x14ac:dyDescent="0.25">
      <c r="A177" s="106"/>
      <c r="D177" s="164" t="s">
        <v>289</v>
      </c>
      <c r="E177" s="186">
        <f>SUM(E171:E176)</f>
        <v>0</v>
      </c>
      <c r="F177" s="92"/>
      <c r="G177" s="166" t="s">
        <v>287</v>
      </c>
      <c r="H177" s="288"/>
    </row>
    <row r="178" spans="1:10" x14ac:dyDescent="0.25">
      <c r="A178" s="106"/>
      <c r="E178" s="92"/>
      <c r="F178" s="92"/>
      <c r="G178" s="92"/>
      <c r="H178" s="151"/>
    </row>
    <row r="179" spans="1:10" x14ac:dyDescent="0.25">
      <c r="A179" s="106"/>
      <c r="B179" s="44" t="s">
        <v>461</v>
      </c>
      <c r="C179" s="44" t="s">
        <v>475</v>
      </c>
      <c r="E179" s="92"/>
      <c r="F179" s="92"/>
      <c r="G179" s="92"/>
      <c r="H179" s="151"/>
      <c r="J179" s="139"/>
    </row>
    <row r="180" spans="1:10" x14ac:dyDescent="0.25">
      <c r="A180" s="106"/>
      <c r="C180" s="163" t="e">
        <f>IF(G102="Yes", "Complete Analysis", "N/A - Do Not Complete")</f>
        <v>#DIV/0!</v>
      </c>
      <c r="D180" s="284"/>
      <c r="E180" s="262"/>
      <c r="F180" s="91" t="e">
        <f t="shared" ref="F180:F185" si="3">E180/E$186</f>
        <v>#DIV/0!</v>
      </c>
      <c r="G180" s="470"/>
      <c r="H180" s="471"/>
      <c r="J180" s="139"/>
    </row>
    <row r="181" spans="1:10" x14ac:dyDescent="0.25">
      <c r="A181" s="106"/>
      <c r="D181" s="284"/>
      <c r="E181" s="262"/>
      <c r="F181" s="91" t="e">
        <f t="shared" si="3"/>
        <v>#DIV/0!</v>
      </c>
      <c r="G181" s="470"/>
      <c r="H181" s="471"/>
    </row>
    <row r="182" spans="1:10" x14ac:dyDescent="0.25">
      <c r="A182" s="106"/>
      <c r="D182" s="284"/>
      <c r="E182" s="262"/>
      <c r="F182" s="91" t="e">
        <f t="shared" si="3"/>
        <v>#DIV/0!</v>
      </c>
      <c r="G182" s="470"/>
      <c r="H182" s="471"/>
    </row>
    <row r="183" spans="1:10" x14ac:dyDescent="0.25">
      <c r="A183" s="106"/>
      <c r="D183" s="284"/>
      <c r="E183" s="262"/>
      <c r="F183" s="91" t="e">
        <f t="shared" si="3"/>
        <v>#DIV/0!</v>
      </c>
      <c r="G183" s="470"/>
      <c r="H183" s="471"/>
    </row>
    <row r="184" spans="1:10" x14ac:dyDescent="0.25">
      <c r="A184" s="106"/>
      <c r="D184" s="286"/>
      <c r="E184" s="270"/>
      <c r="F184" s="91" t="e">
        <f t="shared" si="3"/>
        <v>#DIV/0!</v>
      </c>
      <c r="G184" s="470"/>
      <c r="H184" s="471"/>
      <c r="J184" s="179"/>
    </row>
    <row r="185" spans="1:10" x14ac:dyDescent="0.25">
      <c r="A185" s="106"/>
      <c r="D185" s="285"/>
      <c r="E185" s="275"/>
      <c r="F185" s="91" t="e">
        <f t="shared" si="3"/>
        <v>#DIV/0!</v>
      </c>
      <c r="G185" s="474"/>
      <c r="H185" s="475"/>
    </row>
    <row r="186" spans="1:10" x14ac:dyDescent="0.25">
      <c r="A186" s="106"/>
      <c r="D186" s="164" t="s">
        <v>289</v>
      </c>
      <c r="E186" s="186">
        <f>SUM(E180:E185)</f>
        <v>0</v>
      </c>
      <c r="F186" s="92"/>
      <c r="G186" s="200" t="s">
        <v>287</v>
      </c>
      <c r="H186" s="288"/>
    </row>
    <row r="187" spans="1:10" x14ac:dyDescent="0.25">
      <c r="A187" s="106"/>
      <c r="E187" s="92"/>
      <c r="F187" s="92"/>
      <c r="G187" s="92"/>
      <c r="H187" s="151"/>
    </row>
    <row r="188" spans="1:10" x14ac:dyDescent="0.25">
      <c r="A188" s="106"/>
      <c r="B188" s="44" t="s">
        <v>461</v>
      </c>
      <c r="C188" s="44" t="s">
        <v>476</v>
      </c>
      <c r="E188" s="92"/>
      <c r="F188" s="92"/>
      <c r="G188" s="92"/>
      <c r="H188" s="151"/>
      <c r="J188" s="139"/>
    </row>
    <row r="189" spans="1:10" x14ac:dyDescent="0.25">
      <c r="A189" s="106"/>
      <c r="C189" s="163" t="e">
        <f>IF(G123="Yes", "Complete Analysis", "N/A - Do Not Complete")</f>
        <v>#DIV/0!</v>
      </c>
      <c r="D189" s="284"/>
      <c r="E189" s="263"/>
      <c r="F189" s="91" t="e">
        <f t="shared" ref="F189:F194" si="4">E189/E$195</f>
        <v>#DIV/0!</v>
      </c>
      <c r="G189" s="470"/>
      <c r="H189" s="471"/>
      <c r="J189" s="139"/>
    </row>
    <row r="190" spans="1:10" x14ac:dyDescent="0.25">
      <c r="A190" s="106"/>
      <c r="D190" s="284"/>
      <c r="E190" s="263"/>
      <c r="F190" s="91" t="e">
        <f t="shared" si="4"/>
        <v>#DIV/0!</v>
      </c>
      <c r="G190" s="470"/>
      <c r="H190" s="471"/>
    </row>
    <row r="191" spans="1:10" x14ac:dyDescent="0.25">
      <c r="A191" s="106"/>
      <c r="D191" s="284"/>
      <c r="E191" s="263"/>
      <c r="F191" s="91" t="e">
        <f t="shared" si="4"/>
        <v>#DIV/0!</v>
      </c>
      <c r="G191" s="470"/>
      <c r="H191" s="471"/>
    </row>
    <row r="192" spans="1:10" x14ac:dyDescent="0.25">
      <c r="A192" s="106"/>
      <c r="D192" s="284"/>
      <c r="E192" s="263"/>
      <c r="F192" s="91" t="e">
        <f t="shared" si="4"/>
        <v>#DIV/0!</v>
      </c>
      <c r="G192" s="470"/>
      <c r="H192" s="471"/>
    </row>
    <row r="193" spans="1:10" x14ac:dyDescent="0.25">
      <c r="A193" s="106"/>
      <c r="D193" s="284"/>
      <c r="E193" s="263"/>
      <c r="F193" s="91" t="e">
        <f t="shared" si="4"/>
        <v>#DIV/0!</v>
      </c>
      <c r="G193" s="470"/>
      <c r="H193" s="471"/>
      <c r="J193" s="179"/>
    </row>
    <row r="194" spans="1:10" x14ac:dyDescent="0.25">
      <c r="A194" s="106"/>
      <c r="D194" s="291"/>
      <c r="E194" s="279"/>
      <c r="F194" s="91" t="e">
        <f t="shared" si="4"/>
        <v>#DIV/0!</v>
      </c>
      <c r="G194" s="474"/>
      <c r="H194" s="475"/>
    </row>
    <row r="195" spans="1:10" x14ac:dyDescent="0.25">
      <c r="A195" s="106"/>
      <c r="D195" s="164" t="s">
        <v>289</v>
      </c>
      <c r="E195" s="186">
        <f>SUM(E189:E194)</f>
        <v>0</v>
      </c>
      <c r="F195" s="92"/>
      <c r="G195" s="200" t="s">
        <v>287</v>
      </c>
      <c r="H195" s="288"/>
    </row>
    <row r="196" spans="1:10" x14ac:dyDescent="0.25">
      <c r="A196" s="106"/>
      <c r="E196" s="92"/>
      <c r="F196" s="92"/>
      <c r="G196" s="92"/>
      <c r="H196" s="151"/>
    </row>
    <row r="197" spans="1:10" x14ac:dyDescent="0.25">
      <c r="A197" s="106"/>
      <c r="B197" s="44" t="s">
        <v>461</v>
      </c>
      <c r="C197" s="44" t="s">
        <v>463</v>
      </c>
      <c r="E197" s="92"/>
      <c r="F197" s="92"/>
      <c r="G197" s="92"/>
      <c r="H197" s="151"/>
    </row>
    <row r="198" spans="1:10" x14ac:dyDescent="0.25">
      <c r="A198" s="106"/>
      <c r="C198" s="163" t="e">
        <f>IF(H60="Yes", "Complete Analysis", "N/A - Do Not Complete")</f>
        <v>#DIV/0!</v>
      </c>
      <c r="D198" s="292"/>
      <c r="E198" s="262"/>
      <c r="F198" s="91" t="e">
        <f>E198/E200</f>
        <v>#DIV/0!</v>
      </c>
      <c r="G198" s="470"/>
      <c r="H198" s="471"/>
    </row>
    <row r="199" spans="1:10" x14ac:dyDescent="0.25">
      <c r="A199" s="106"/>
      <c r="C199" s="163"/>
      <c r="D199" s="285"/>
      <c r="E199" s="269"/>
      <c r="F199" s="91" t="e">
        <f>E199/E200</f>
        <v>#DIV/0!</v>
      </c>
      <c r="G199" s="474"/>
      <c r="H199" s="475"/>
    </row>
    <row r="200" spans="1:10" x14ac:dyDescent="0.25">
      <c r="A200" s="106"/>
      <c r="C200" s="163"/>
      <c r="D200" s="164" t="s">
        <v>290</v>
      </c>
      <c r="E200" s="168">
        <f>SUM(E198:E199)</f>
        <v>0</v>
      </c>
      <c r="F200" s="91"/>
      <c r="G200" s="166" t="s">
        <v>287</v>
      </c>
      <c r="H200" s="293"/>
    </row>
    <row r="201" spans="1:10" ht="15.75" thickBot="1" x14ac:dyDescent="0.3">
      <c r="A201" s="121"/>
      <c r="B201" s="96"/>
      <c r="C201" s="169"/>
      <c r="D201" s="170"/>
      <c r="E201" s="170"/>
      <c r="F201" s="171"/>
      <c r="G201" s="97"/>
      <c r="H201" s="172"/>
    </row>
    <row r="202" spans="1:10" ht="15.75" thickBot="1" x14ac:dyDescent="0.3">
      <c r="C202" s="163"/>
      <c r="E202" s="140"/>
      <c r="F202" s="92"/>
      <c r="G202" s="92"/>
      <c r="H202" s="92"/>
    </row>
    <row r="203" spans="1:10" ht="16.5" thickBot="1" x14ac:dyDescent="0.3">
      <c r="A203" s="433" t="s">
        <v>414</v>
      </c>
      <c r="B203" s="434"/>
      <c r="C203" s="434"/>
      <c r="D203" s="434"/>
      <c r="E203" s="434"/>
      <c r="F203" s="434"/>
      <c r="G203" s="434"/>
      <c r="H203" s="435"/>
    </row>
    <row r="204" spans="1:10" x14ac:dyDescent="0.25">
      <c r="A204" s="74" t="s">
        <v>116</v>
      </c>
      <c r="B204" s="459" t="s">
        <v>317</v>
      </c>
      <c r="C204" s="459"/>
      <c r="D204" s="459"/>
      <c r="E204" s="459"/>
      <c r="F204" s="459"/>
      <c r="G204" s="459"/>
      <c r="H204" s="460"/>
    </row>
    <row r="205" spans="1:10" x14ac:dyDescent="0.25">
      <c r="A205" s="74"/>
      <c r="B205" s="461"/>
      <c r="C205" s="461"/>
      <c r="D205" s="461"/>
      <c r="E205" s="461"/>
      <c r="F205" s="461"/>
      <c r="G205" s="461"/>
      <c r="H205" s="462"/>
    </row>
    <row r="206" spans="1:10" x14ac:dyDescent="0.25">
      <c r="A206" s="106"/>
      <c r="H206" s="76"/>
    </row>
    <row r="207" spans="1:10" x14ac:dyDescent="0.25">
      <c r="A207" s="74"/>
      <c r="B207" s="50" t="s">
        <v>395</v>
      </c>
      <c r="D207" s="447"/>
      <c r="E207" s="447"/>
      <c r="F207" s="447"/>
      <c r="G207" s="447"/>
      <c r="H207" s="448"/>
    </row>
    <row r="208" spans="1:10" x14ac:dyDescent="0.25">
      <c r="A208" s="74"/>
      <c r="C208" s="78"/>
      <c r="D208" s="78"/>
      <c r="E208" s="78"/>
      <c r="F208" s="78"/>
      <c r="G208" s="78"/>
      <c r="H208" s="79"/>
    </row>
    <row r="209" spans="1:8" x14ac:dyDescent="0.25">
      <c r="A209" s="106"/>
      <c r="E209" s="463" t="s">
        <v>272</v>
      </c>
      <c r="F209" s="463"/>
      <c r="G209" s="463"/>
      <c r="H209" s="464"/>
    </row>
    <row r="210" spans="1:8" x14ac:dyDescent="0.25">
      <c r="A210" s="106"/>
      <c r="E210" s="80" t="s">
        <v>120</v>
      </c>
      <c r="F210" s="80" t="s">
        <v>120</v>
      </c>
      <c r="G210" s="80" t="s">
        <v>120</v>
      </c>
      <c r="H210" s="81" t="s">
        <v>120</v>
      </c>
    </row>
    <row r="211" spans="1:8" x14ac:dyDescent="0.25">
      <c r="A211" s="106"/>
      <c r="B211" s="82" t="s">
        <v>183</v>
      </c>
      <c r="C211" s="83"/>
      <c r="D211" s="84"/>
      <c r="E211" s="83" t="s">
        <v>332</v>
      </c>
      <c r="F211" s="83" t="s">
        <v>130</v>
      </c>
      <c r="G211" s="83" t="s">
        <v>267</v>
      </c>
      <c r="H211" s="135" t="s">
        <v>268</v>
      </c>
    </row>
    <row r="212" spans="1:8" ht="21.95" customHeight="1" x14ac:dyDescent="0.25">
      <c r="A212" s="106"/>
      <c r="B212" s="88" t="s">
        <v>269</v>
      </c>
      <c r="C212" s="80"/>
      <c r="D212" s="80"/>
      <c r="E212" s="80"/>
      <c r="F212" s="80"/>
      <c r="G212" s="80"/>
      <c r="H212" s="81"/>
    </row>
    <row r="213" spans="1:8" x14ac:dyDescent="0.25">
      <c r="A213" s="106"/>
      <c r="B213" s="479"/>
      <c r="C213" s="479"/>
      <c r="D213" s="479"/>
      <c r="E213" s="271"/>
      <c r="F213" s="271"/>
      <c r="G213" s="280"/>
      <c r="H213" s="272"/>
    </row>
    <row r="214" spans="1:8" x14ac:dyDescent="0.25">
      <c r="A214" s="106"/>
      <c r="B214" s="479"/>
      <c r="C214" s="479"/>
      <c r="D214" s="479"/>
      <c r="E214" s="271"/>
      <c r="F214" s="271"/>
      <c r="G214" s="280"/>
      <c r="H214" s="272"/>
    </row>
    <row r="215" spans="1:8" x14ac:dyDescent="0.25">
      <c r="A215" s="106"/>
      <c r="B215" s="446"/>
      <c r="C215" s="446"/>
      <c r="D215" s="446"/>
      <c r="E215" s="273"/>
      <c r="F215" s="273"/>
      <c r="G215" s="280"/>
      <c r="H215" s="272"/>
    </row>
    <row r="216" spans="1:8" x14ac:dyDescent="0.25">
      <c r="A216" s="106"/>
      <c r="B216" s="446"/>
      <c r="C216" s="446"/>
      <c r="D216" s="446"/>
      <c r="E216" s="273"/>
      <c r="F216" s="273"/>
      <c r="G216" s="280"/>
      <c r="H216" s="272"/>
    </row>
    <row r="217" spans="1:8" x14ac:dyDescent="0.25">
      <c r="A217" s="106"/>
      <c r="B217" s="446"/>
      <c r="C217" s="446"/>
      <c r="D217" s="446"/>
      <c r="E217" s="273"/>
      <c r="F217" s="273"/>
      <c r="G217" s="280"/>
      <c r="H217" s="272"/>
    </row>
    <row r="218" spans="1:8" x14ac:dyDescent="0.25">
      <c r="A218" s="106"/>
      <c r="B218" s="446"/>
      <c r="C218" s="446"/>
      <c r="D218" s="446"/>
      <c r="E218" s="273"/>
      <c r="F218" s="273"/>
      <c r="G218" s="280"/>
      <c r="H218" s="272"/>
    </row>
    <row r="219" spans="1:8" x14ac:dyDescent="0.25">
      <c r="A219" s="106"/>
      <c r="B219" s="478" t="s">
        <v>135</v>
      </c>
      <c r="C219" s="478"/>
      <c r="D219" s="478"/>
      <c r="E219" s="273"/>
      <c r="F219" s="273"/>
      <c r="G219" s="273"/>
      <c r="H219" s="274"/>
    </row>
    <row r="220" spans="1:8" x14ac:dyDescent="0.25">
      <c r="A220" s="106"/>
      <c r="B220" s="446"/>
      <c r="C220" s="446"/>
      <c r="D220" s="446"/>
      <c r="E220" s="273"/>
      <c r="F220" s="273"/>
      <c r="G220" s="273"/>
      <c r="H220" s="274"/>
    </row>
    <row r="221" spans="1:8" ht="21.95" customHeight="1" x14ac:dyDescent="0.25">
      <c r="A221" s="106"/>
      <c r="B221" s="88" t="s">
        <v>270</v>
      </c>
      <c r="C221" s="113"/>
      <c r="D221" s="140"/>
      <c r="E221" s="140"/>
      <c r="F221" s="140"/>
      <c r="G221" s="141"/>
      <c r="H221" s="142"/>
    </row>
    <row r="222" spans="1:8" x14ac:dyDescent="0.25">
      <c r="A222" s="106"/>
      <c r="B222" s="446"/>
      <c r="C222" s="446"/>
      <c r="D222" s="446"/>
      <c r="E222" s="273"/>
      <c r="F222" s="273"/>
      <c r="G222" s="273"/>
      <c r="H222" s="274"/>
    </row>
    <row r="223" spans="1:8" x14ac:dyDescent="0.25">
      <c r="A223" s="106"/>
      <c r="B223" s="454"/>
      <c r="C223" s="469"/>
      <c r="D223" s="455"/>
      <c r="E223" s="273"/>
      <c r="F223" s="273"/>
      <c r="G223" s="273"/>
      <c r="H223" s="274"/>
    </row>
    <row r="224" spans="1:8" x14ac:dyDescent="0.25">
      <c r="A224" s="106"/>
      <c r="B224" s="454"/>
      <c r="C224" s="469"/>
      <c r="D224" s="455"/>
      <c r="E224" s="273"/>
      <c r="F224" s="273"/>
      <c r="G224" s="273"/>
      <c r="H224" s="274"/>
    </row>
    <row r="225" spans="1:10" x14ac:dyDescent="0.25">
      <c r="A225" s="106"/>
      <c r="B225" s="454"/>
      <c r="C225" s="469"/>
      <c r="D225" s="455"/>
      <c r="E225" s="273"/>
      <c r="F225" s="273"/>
      <c r="G225" s="273"/>
      <c r="H225" s="274"/>
    </row>
    <row r="226" spans="1:10" x14ac:dyDescent="0.25">
      <c r="A226" s="106"/>
      <c r="B226" s="454"/>
      <c r="C226" s="469"/>
      <c r="D226" s="455"/>
      <c r="E226" s="273"/>
      <c r="F226" s="273"/>
      <c r="G226" s="273"/>
      <c r="H226" s="274"/>
    </row>
    <row r="227" spans="1:10" x14ac:dyDescent="0.25">
      <c r="A227" s="106"/>
      <c r="B227" s="478" t="s">
        <v>135</v>
      </c>
      <c r="C227" s="478"/>
      <c r="D227" s="478"/>
      <c r="E227" s="273"/>
      <c r="F227" s="273"/>
      <c r="G227" s="273"/>
      <c r="H227" s="274"/>
    </row>
    <row r="228" spans="1:10" x14ac:dyDescent="0.25">
      <c r="A228" s="106"/>
      <c r="B228" s="446"/>
      <c r="C228" s="446"/>
      <c r="D228" s="446"/>
      <c r="E228" s="273"/>
      <c r="F228" s="273"/>
      <c r="G228" s="273"/>
      <c r="H228" s="274"/>
    </row>
    <row r="229" spans="1:10" x14ac:dyDescent="0.25">
      <c r="A229" s="106"/>
      <c r="B229" s="119"/>
      <c r="C229" s="119"/>
      <c r="D229" s="119"/>
      <c r="E229" s="120"/>
      <c r="F229" s="120"/>
      <c r="G229" s="120"/>
      <c r="H229" s="173"/>
    </row>
    <row r="230" spans="1:10" x14ac:dyDescent="0.25">
      <c r="A230" s="74" t="s">
        <v>117</v>
      </c>
      <c r="B230" s="118" t="s">
        <v>318</v>
      </c>
      <c r="C230" s="119"/>
      <c r="D230" s="119"/>
      <c r="E230" s="120"/>
      <c r="F230" s="120"/>
      <c r="G230" s="120"/>
      <c r="H230" s="173"/>
      <c r="J230" s="139"/>
    </row>
    <row r="231" spans="1:10" x14ac:dyDescent="0.25">
      <c r="A231" s="106"/>
      <c r="B231" s="444"/>
      <c r="C231" s="444"/>
      <c r="D231" s="444"/>
      <c r="E231" s="444"/>
      <c r="F231" s="444"/>
      <c r="G231" s="444"/>
      <c r="H231" s="445"/>
      <c r="J231" s="139"/>
    </row>
    <row r="232" spans="1:10" x14ac:dyDescent="0.25">
      <c r="A232" s="106"/>
      <c r="B232" s="444"/>
      <c r="C232" s="444"/>
      <c r="D232" s="444"/>
      <c r="E232" s="444"/>
      <c r="F232" s="444"/>
      <c r="G232" s="444"/>
      <c r="H232" s="445"/>
      <c r="J232" s="139"/>
    </row>
    <row r="233" spans="1:10" ht="15.75" thickBot="1" x14ac:dyDescent="0.3">
      <c r="A233" s="121"/>
      <c r="B233" s="174"/>
      <c r="C233" s="175"/>
      <c r="D233" s="175"/>
      <c r="E233" s="175"/>
      <c r="F233" s="175"/>
      <c r="G233" s="175"/>
      <c r="H233" s="176"/>
    </row>
  </sheetData>
  <sheetProtection algorithmName="SHA-512" hashValue="WWoIyqUmzPGfVy8DUzkVdpv0M63j306h+ELVFP0thaq5uK4z3CwcvjaCtGiI2KH76odNgS6DI96E74yZxrXJ8Q==" saltValue="Bv7I92V3F58yCBqcNnjPAQ==" spinCount="100000" sheet="1" objects="1" scenarios="1" insertRows="0"/>
  <mergeCells count="116">
    <mergeCell ref="D33:H35"/>
    <mergeCell ref="G194:H194"/>
    <mergeCell ref="G193:H193"/>
    <mergeCell ref="G192:H192"/>
    <mergeCell ref="G191:H191"/>
    <mergeCell ref="B24:G24"/>
    <mergeCell ref="B25:G25"/>
    <mergeCell ref="G167:H167"/>
    <mergeCell ref="G166:H166"/>
    <mergeCell ref="G176:H176"/>
    <mergeCell ref="G175:H175"/>
    <mergeCell ref="G174:H174"/>
    <mergeCell ref="G173:H173"/>
    <mergeCell ref="G185:H185"/>
    <mergeCell ref="G184:H184"/>
    <mergeCell ref="G183:H183"/>
    <mergeCell ref="G182:H182"/>
    <mergeCell ref="B74:C74"/>
    <mergeCell ref="B75:C75"/>
    <mergeCell ref="B117:C117"/>
    <mergeCell ref="B116:C116"/>
    <mergeCell ref="B115:C115"/>
    <mergeCell ref="B114:C114"/>
    <mergeCell ref="B95:C95"/>
    <mergeCell ref="B108:C108"/>
    <mergeCell ref="B109:C109"/>
    <mergeCell ref="G144:H144"/>
    <mergeCell ref="G164:H164"/>
    <mergeCell ref="B86:C86"/>
    <mergeCell ref="B87:C87"/>
    <mergeCell ref="B88:C88"/>
    <mergeCell ref="B93:C93"/>
    <mergeCell ref="B94:C94"/>
    <mergeCell ref="G147:H147"/>
    <mergeCell ref="G148:H148"/>
    <mergeCell ref="G149:H149"/>
    <mergeCell ref="G150:H150"/>
    <mergeCell ref="G151:H151"/>
    <mergeCell ref="G155:H155"/>
    <mergeCell ref="G158:H158"/>
    <mergeCell ref="G159:H159"/>
    <mergeCell ref="G160:H160"/>
    <mergeCell ref="G156:H156"/>
    <mergeCell ref="G157:H157"/>
    <mergeCell ref="B231:H232"/>
    <mergeCell ref="G199:H199"/>
    <mergeCell ref="G198:H198"/>
    <mergeCell ref="G171:H171"/>
    <mergeCell ref="G172:H172"/>
    <mergeCell ref="G180:H180"/>
    <mergeCell ref="G181:H181"/>
    <mergeCell ref="B218:D218"/>
    <mergeCell ref="A203:H203"/>
    <mergeCell ref="B204:H205"/>
    <mergeCell ref="D207:H207"/>
    <mergeCell ref="E209:H209"/>
    <mergeCell ref="B213:D213"/>
    <mergeCell ref="B214:D214"/>
    <mergeCell ref="B215:D215"/>
    <mergeCell ref="B216:D216"/>
    <mergeCell ref="B217:D217"/>
    <mergeCell ref="B228:D228"/>
    <mergeCell ref="B222:D222"/>
    <mergeCell ref="B227:D227"/>
    <mergeCell ref="B219:D219"/>
    <mergeCell ref="B220:D220"/>
    <mergeCell ref="B226:D226"/>
    <mergeCell ref="B225:D225"/>
    <mergeCell ref="B224:D224"/>
    <mergeCell ref="B223:D223"/>
    <mergeCell ref="C127:H128"/>
    <mergeCell ref="B131:H133"/>
    <mergeCell ref="B69:C69"/>
    <mergeCell ref="B71:C71"/>
    <mergeCell ref="B64:C64"/>
    <mergeCell ref="B85:C85"/>
    <mergeCell ref="B76:C76"/>
    <mergeCell ref="B90:C90"/>
    <mergeCell ref="B89:C89"/>
    <mergeCell ref="B92:C92"/>
    <mergeCell ref="B97:C97"/>
    <mergeCell ref="B106:C106"/>
    <mergeCell ref="B111:C111"/>
    <mergeCell ref="B113:C113"/>
    <mergeCell ref="B118:C118"/>
    <mergeCell ref="B67:C67"/>
    <mergeCell ref="G189:H189"/>
    <mergeCell ref="G190:H190"/>
    <mergeCell ref="G165:H165"/>
    <mergeCell ref="G146:H146"/>
    <mergeCell ref="B135:H139"/>
    <mergeCell ref="D141:H141"/>
    <mergeCell ref="B17:E18"/>
    <mergeCell ref="B48:C48"/>
    <mergeCell ref="B50:C50"/>
    <mergeCell ref="B110:C110"/>
    <mergeCell ref="A28:H28"/>
    <mergeCell ref="B29:H30"/>
    <mergeCell ref="E37:H37"/>
    <mergeCell ref="B43:C43"/>
    <mergeCell ref="B55:C55"/>
    <mergeCell ref="B54:C54"/>
    <mergeCell ref="B53:C53"/>
    <mergeCell ref="B52:C52"/>
    <mergeCell ref="B51:C51"/>
    <mergeCell ref="B47:C47"/>
    <mergeCell ref="B46:C46"/>
    <mergeCell ref="B45:C45"/>
    <mergeCell ref="B44:C44"/>
    <mergeCell ref="B65:C65"/>
    <mergeCell ref="B66:C66"/>
    <mergeCell ref="B68:C68"/>
    <mergeCell ref="B72:C72"/>
    <mergeCell ref="B73:C73"/>
    <mergeCell ref="B96:C96"/>
    <mergeCell ref="B107:C107"/>
  </mergeCells>
  <conditionalFormatting sqref="A41">
    <cfRule type="expression" dxfId="93" priority="5">
      <formula>$F$17="no"</formula>
    </cfRule>
  </conditionalFormatting>
  <conditionalFormatting sqref="A28:H32 A33:D33 A34:C35 A36:H165 A166:G167 A168:H172 A173:G176 A177:H181 A182:G185 A186:H190 A191:G194 A195:H233">
    <cfRule type="expression" dxfId="92" priority="1">
      <formula>AND($F$11="no",$F$13="no",$F$15="no",$F$20="no")</formula>
    </cfRule>
  </conditionalFormatting>
  <conditionalFormatting sqref="A62:H64 A65:B68 D65:H68 A69:H71 A72:B75 D72:H75 A76:H85 A86:B88 D86:H88 A89:H92 A93:B96 D93:H96 A97:H106 A107:B109 D107:H109 A110:H113 A114:B117 D114:H117 A118:H124 A170:H172 A173:G176 A177:H181 A182:G185 A186:H190 A191:G194 A195:H195">
    <cfRule type="expression" dxfId="91" priority="6">
      <formula>$F$17="no"</formula>
    </cfRule>
  </conditionalFormatting>
  <conditionalFormatting sqref="B170:B175">
    <cfRule type="expression" dxfId="90" priority="13">
      <formula>$F$15="no"</formula>
    </cfRule>
  </conditionalFormatting>
  <conditionalFormatting sqref="B178:B185">
    <cfRule type="expression" dxfId="89" priority="17">
      <formula>$F$15="no"</formula>
    </cfRule>
  </conditionalFormatting>
  <conditionalFormatting sqref="B194:B195">
    <cfRule type="expression" dxfId="88" priority="18">
      <formula>$F$15="no"</formula>
    </cfRule>
  </conditionalFormatting>
  <conditionalFormatting sqref="B163:H165">
    <cfRule type="expression" dxfId="87" priority="33">
      <formula>$F$15="no"</formula>
    </cfRule>
  </conditionalFormatting>
  <conditionalFormatting sqref="B188:H190">
    <cfRule type="expression" dxfId="86" priority="14">
      <formula>$F$15="no"</formula>
    </cfRule>
  </conditionalFormatting>
  <conditionalFormatting sqref="C163">
    <cfRule type="expression" dxfId="85" priority="4">
      <formula>$F$17="no"</formula>
    </cfRule>
  </conditionalFormatting>
  <conditionalFormatting sqref="C197">
    <cfRule type="expression" dxfId="84" priority="3">
      <formula>$F$17="no"</formula>
    </cfRule>
  </conditionalFormatting>
  <conditionalFormatting sqref="C180:D184">
    <cfRule type="expression" dxfId="83" priority="2">
      <formula>$F$15="no"</formula>
    </cfRule>
  </conditionalFormatting>
  <conditionalFormatting sqref="C179:H179">
    <cfRule type="expression" dxfId="82" priority="31">
      <formula>$F$15="no"</formula>
    </cfRule>
  </conditionalFormatting>
  <conditionalFormatting sqref="C195:H195">
    <cfRule type="expression" dxfId="81" priority="12">
      <formula>$F$15="no"</formula>
    </cfRule>
  </conditionalFormatting>
  <conditionalFormatting sqref="E43:E48 E50:E56 E58:E61 E64:E69 E71:E77 E92:E98 E113:E119 B145:H152 E222:E228">
    <cfRule type="expression" dxfId="80" priority="78">
      <formula>$F$11="no"</formula>
    </cfRule>
  </conditionalFormatting>
  <conditionalFormatting sqref="E79:E82">
    <cfRule type="expression" dxfId="79" priority="70">
      <formula>$F$11="no"</formula>
    </cfRule>
  </conditionalFormatting>
  <conditionalFormatting sqref="E85:E90">
    <cfRule type="expression" dxfId="78" priority="66">
      <formula>$F$11="no"</formula>
    </cfRule>
  </conditionalFormatting>
  <conditionalFormatting sqref="E100:E103">
    <cfRule type="expression" dxfId="77" priority="62">
      <formula>$F$11="no"</formula>
    </cfRule>
  </conditionalFormatting>
  <conditionalFormatting sqref="E106:E111">
    <cfRule type="expression" dxfId="76" priority="50">
      <formula>$F$11="no"</formula>
    </cfRule>
  </conditionalFormatting>
  <conditionalFormatting sqref="E121:E124">
    <cfRule type="expression" dxfId="75" priority="42">
      <formula>$F$11="no"</formula>
    </cfRule>
  </conditionalFormatting>
  <conditionalFormatting sqref="E213:E220">
    <cfRule type="expression" dxfId="74" priority="74">
      <formula>$F$11="no"</formula>
    </cfRule>
  </conditionalFormatting>
  <conditionalFormatting sqref="F43:F48 F50:F56 F58:F61 F64:F69 F71:F77 F92:F98 F113:F119 B154:H161 F222:F228">
    <cfRule type="expression" dxfId="73" priority="77">
      <formula>$F$13="no"</formula>
    </cfRule>
  </conditionalFormatting>
  <conditionalFormatting sqref="F79:F82">
    <cfRule type="expression" dxfId="72" priority="69">
      <formula>$F$13="no"</formula>
    </cfRule>
  </conditionalFormatting>
  <conditionalFormatting sqref="F85:F90">
    <cfRule type="expression" dxfId="71" priority="65">
      <formula>$F$13="no"</formula>
    </cfRule>
  </conditionalFormatting>
  <conditionalFormatting sqref="F100:F103">
    <cfRule type="expression" dxfId="70" priority="61">
      <formula>$F$13="no"</formula>
    </cfRule>
  </conditionalFormatting>
  <conditionalFormatting sqref="F106:F111">
    <cfRule type="expression" dxfId="69" priority="49">
      <formula>$F$13="no"</formula>
    </cfRule>
  </conditionalFormatting>
  <conditionalFormatting sqref="F121:F124">
    <cfRule type="expression" dxfId="68" priority="41">
      <formula>$F$13="no"</formula>
    </cfRule>
  </conditionalFormatting>
  <conditionalFormatting sqref="F213:F220">
    <cfRule type="expression" dxfId="67" priority="73">
      <formula>$F$13="no"</formula>
    </cfRule>
  </conditionalFormatting>
  <conditionalFormatting sqref="G43:G48 G50:G56 G58:G61 G64:G69 G71:G77 G92:G98 G113:G119 B166:G167 B168:H168 C170:H172 C173:G176 C177:H177 E180:H181 E182:G184 C185:G185 C186:H186 B191:G193 C194:G194 G222:G228">
    <cfRule type="expression" dxfId="66" priority="76">
      <formula>$F$15="no"</formula>
    </cfRule>
  </conditionalFormatting>
  <conditionalFormatting sqref="G79:G82">
    <cfRule type="expression" dxfId="65" priority="68">
      <formula>$F$15="no"</formula>
    </cfRule>
  </conditionalFormatting>
  <conditionalFormatting sqref="G85:G90">
    <cfRule type="expression" dxfId="64" priority="64">
      <formula>$F$15="no"</formula>
    </cfRule>
  </conditionalFormatting>
  <conditionalFormatting sqref="G100:G103">
    <cfRule type="expression" dxfId="63" priority="60">
      <formula>$F$15="no"</formula>
    </cfRule>
  </conditionalFormatting>
  <conditionalFormatting sqref="G106:G111">
    <cfRule type="expression" dxfId="62" priority="48">
      <formula>$F$15="no"</formula>
    </cfRule>
  </conditionalFormatting>
  <conditionalFormatting sqref="G121:G124">
    <cfRule type="expression" dxfId="61" priority="40">
      <formula>$F$15="no"</formula>
    </cfRule>
  </conditionalFormatting>
  <conditionalFormatting sqref="G213:G220">
    <cfRule type="expression" dxfId="60" priority="72">
      <formula>$F$15="no"</formula>
    </cfRule>
  </conditionalFormatting>
  <conditionalFormatting sqref="H43:H48 H50:H56 H58:H61 H64:H69 H71:H77 H79:H82 H85:H90 H92:H98 H100:H103 H106:H111 H113:H119 H121:H124 B197:H200 H213:H220 H222:H228">
    <cfRule type="expression" dxfId="59" priority="7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65"/>
  <sheetViews>
    <sheetView showGridLines="0" zoomScaleNormal="100" workbookViewId="0">
      <pane ySplit="7" topLeftCell="A8" activePane="bottomLeft" state="frozen"/>
      <selection pane="bottomLeft" activeCell="B24" sqref="B24:H24"/>
    </sheetView>
  </sheetViews>
  <sheetFormatPr defaultColWidth="9.140625" defaultRowHeight="15" x14ac:dyDescent="0.25"/>
  <cols>
    <col min="1" max="1" width="3" style="44" customWidth="1"/>
    <col min="2" max="2" width="12.5703125" style="44" customWidth="1"/>
    <col min="3" max="3" width="46.85546875" style="44" customWidth="1"/>
    <col min="4" max="4" width="14.85546875" style="44" customWidth="1"/>
    <col min="5" max="8" width="18.28515625" style="44" customWidth="1"/>
    <col min="9" max="16384" width="9.140625" style="44"/>
  </cols>
  <sheetData>
    <row r="1" spans="1:9" ht="18.75" customHeight="1" x14ac:dyDescent="0.3">
      <c r="A1" s="43" t="str">
        <f>'Cover and Instructions'!A1</f>
        <v>Georgia State Health Benefit Plan MHPAEA Parity</v>
      </c>
      <c r="H1" s="45" t="s">
        <v>525</v>
      </c>
    </row>
    <row r="2" spans="1:9" ht="26.25" x14ac:dyDescent="0.4">
      <c r="A2" s="46" t="s">
        <v>16</v>
      </c>
    </row>
    <row r="3" spans="1:9" ht="21" x14ac:dyDescent="0.35">
      <c r="A3" s="48" t="s">
        <v>341</v>
      </c>
    </row>
    <row r="5" spans="1:9" x14ac:dyDescent="0.25">
      <c r="A5" s="50" t="s">
        <v>0</v>
      </c>
      <c r="C5" s="51" t="str">
        <f>'Cover and Instructions'!$D$4</f>
        <v>Anthem</v>
      </c>
      <c r="D5" s="51"/>
      <c r="E5" s="51"/>
      <c r="F5" s="51"/>
      <c r="G5" s="51"/>
      <c r="H5" s="51"/>
    </row>
    <row r="6" spans="1:9" x14ac:dyDescent="0.25">
      <c r="A6" s="50" t="s">
        <v>473</v>
      </c>
      <c r="C6" s="51" t="str">
        <f>'Cover and Instructions'!D5</f>
        <v>Anthem GOLD</v>
      </c>
      <c r="D6" s="51"/>
      <c r="E6" s="51"/>
      <c r="F6" s="51"/>
      <c r="G6" s="51"/>
      <c r="H6" s="51"/>
    </row>
    <row r="7" spans="1:9" ht="15.75" thickBot="1" x14ac:dyDescent="0.3"/>
    <row r="8" spans="1:9" x14ac:dyDescent="0.25">
      <c r="A8" s="53" t="s">
        <v>357</v>
      </c>
      <c r="B8" s="54"/>
      <c r="C8" s="54"/>
      <c r="D8" s="54"/>
      <c r="E8" s="54"/>
      <c r="F8" s="54"/>
      <c r="G8" s="54"/>
      <c r="H8" s="55"/>
    </row>
    <row r="9" spans="1:9" ht="15" customHeight="1" x14ac:dyDescent="0.25">
      <c r="A9" s="56" t="s">
        <v>356</v>
      </c>
      <c r="B9" s="57"/>
      <c r="C9" s="57"/>
      <c r="D9" s="57"/>
      <c r="E9" s="57"/>
      <c r="F9" s="57"/>
      <c r="G9" s="57"/>
      <c r="H9" s="58"/>
    </row>
    <row r="10" spans="1:9" x14ac:dyDescent="0.25">
      <c r="A10" s="59"/>
      <c r="B10" s="60"/>
      <c r="C10" s="60"/>
      <c r="D10" s="60"/>
      <c r="E10" s="60"/>
      <c r="F10" s="60"/>
      <c r="G10" s="60"/>
      <c r="H10" s="61"/>
    </row>
    <row r="11" spans="1:9" x14ac:dyDescent="0.25">
      <c r="A11" s="62" t="s">
        <v>352</v>
      </c>
      <c r="B11" s="63" t="s">
        <v>398</v>
      </c>
      <c r="C11" s="60"/>
      <c r="D11" s="60"/>
      <c r="E11" s="60"/>
      <c r="F11" s="129" t="s">
        <v>354</v>
      </c>
      <c r="G11" s="65" t="str">
        <f>IF(F11="yes","  Complete Section 1 and Section 2","")</f>
        <v/>
      </c>
      <c r="H11" s="61"/>
      <c r="I11" s="66"/>
    </row>
    <row r="12" spans="1:9" ht="6" customHeight="1" x14ac:dyDescent="0.25">
      <c r="A12" s="62"/>
      <c r="B12" s="63"/>
      <c r="C12" s="60"/>
      <c r="D12" s="60"/>
      <c r="E12" s="60"/>
      <c r="F12" s="60"/>
      <c r="G12" s="65"/>
      <c r="H12" s="61"/>
    </row>
    <row r="13" spans="1:9" x14ac:dyDescent="0.25">
      <c r="A13" s="62" t="s">
        <v>355</v>
      </c>
      <c r="B13" s="63" t="s">
        <v>397</v>
      </c>
      <c r="C13" s="60"/>
      <c r="D13" s="60"/>
      <c r="E13" s="60"/>
      <c r="F13" s="129" t="s">
        <v>354</v>
      </c>
      <c r="G13" s="65" t="str">
        <f>IF(F13="yes","  Complete Section 1 and Section 2","")</f>
        <v/>
      </c>
      <c r="H13" s="61"/>
    </row>
    <row r="14" spans="1:9" ht="6" customHeight="1" x14ac:dyDescent="0.25">
      <c r="A14" s="62"/>
      <c r="B14" s="63"/>
      <c r="C14" s="60"/>
      <c r="D14" s="60"/>
      <c r="E14" s="60"/>
      <c r="F14" s="60"/>
      <c r="G14" s="65"/>
      <c r="H14" s="61"/>
    </row>
    <row r="15" spans="1:9" x14ac:dyDescent="0.25">
      <c r="A15" s="62" t="s">
        <v>360</v>
      </c>
      <c r="B15" s="63" t="s">
        <v>396</v>
      </c>
      <c r="C15" s="60"/>
      <c r="D15" s="60"/>
      <c r="E15" s="60"/>
      <c r="F15" s="64" t="s">
        <v>354</v>
      </c>
      <c r="G15" s="65" t="str">
        <f>IF(F15="yes","  Complete Section 1 and Section 2","")</f>
        <v/>
      </c>
      <c r="H15" s="61"/>
    </row>
    <row r="16" spans="1:9" ht="6" customHeight="1" x14ac:dyDescent="0.25">
      <c r="A16" s="62"/>
      <c r="B16" s="63"/>
      <c r="C16" s="60"/>
      <c r="D16" s="60"/>
      <c r="E16" s="60"/>
      <c r="F16" s="60"/>
      <c r="G16" s="65"/>
      <c r="H16" s="61"/>
    </row>
    <row r="17" spans="1:8" x14ac:dyDescent="0.25">
      <c r="A17" s="62" t="s">
        <v>361</v>
      </c>
      <c r="B17" s="63" t="s">
        <v>382</v>
      </c>
      <c r="C17" s="60"/>
      <c r="D17" s="60"/>
      <c r="E17" s="60"/>
      <c r="F17" s="64" t="s">
        <v>354</v>
      </c>
      <c r="G17" s="65" t="str">
        <f>IF(F17="yes","  Complete Section 1 and Section 2","")</f>
        <v/>
      </c>
      <c r="H17" s="61"/>
    </row>
    <row r="18" spans="1:8" ht="7.5" customHeight="1" x14ac:dyDescent="0.25">
      <c r="A18" s="62"/>
      <c r="B18" s="63"/>
      <c r="C18" s="60"/>
      <c r="D18" s="60"/>
      <c r="E18" s="60"/>
      <c r="F18" s="60"/>
      <c r="G18" s="67"/>
      <c r="H18" s="61"/>
    </row>
    <row r="19" spans="1:8" x14ac:dyDescent="0.25">
      <c r="A19" s="62" t="s">
        <v>460</v>
      </c>
      <c r="B19" s="491" t="s">
        <v>527</v>
      </c>
      <c r="C19" s="491"/>
      <c r="D19" s="491"/>
      <c r="E19" s="491"/>
      <c r="F19" s="491"/>
      <c r="G19" s="491"/>
      <c r="H19" s="492"/>
    </row>
    <row r="20" spans="1:8" x14ac:dyDescent="0.25">
      <c r="A20" s="201"/>
      <c r="B20" s="491"/>
      <c r="C20" s="491"/>
      <c r="D20" s="491"/>
      <c r="E20" s="491"/>
      <c r="F20" s="491"/>
      <c r="G20" s="491"/>
      <c r="H20" s="492"/>
    </row>
    <row r="21" spans="1:8" x14ac:dyDescent="0.25">
      <c r="A21" s="201"/>
      <c r="B21" s="491"/>
      <c r="C21" s="491"/>
      <c r="D21" s="491"/>
      <c r="E21" s="491"/>
      <c r="F21" s="491"/>
      <c r="G21" s="491"/>
      <c r="H21" s="492"/>
    </row>
    <row r="22" spans="1:8" x14ac:dyDescent="0.25">
      <c r="A22" s="201"/>
      <c r="B22" s="491"/>
      <c r="C22" s="491"/>
      <c r="D22" s="491"/>
      <c r="E22" s="491"/>
      <c r="F22" s="491"/>
      <c r="G22" s="491"/>
      <c r="H22" s="492"/>
    </row>
    <row r="23" spans="1:8" x14ac:dyDescent="0.25">
      <c r="A23" s="62"/>
      <c r="B23" s="465" t="s">
        <v>655</v>
      </c>
      <c r="C23" s="493"/>
      <c r="D23" s="493"/>
      <c r="E23" s="493"/>
      <c r="F23" s="493"/>
      <c r="G23" s="493"/>
      <c r="H23" s="494"/>
    </row>
    <row r="24" spans="1:8" x14ac:dyDescent="0.25">
      <c r="A24" s="62"/>
      <c r="B24" s="495"/>
      <c r="C24" s="495"/>
      <c r="D24" s="495"/>
      <c r="E24" s="495"/>
      <c r="F24" s="495"/>
      <c r="G24" s="495"/>
      <c r="H24" s="496"/>
    </row>
    <row r="25" spans="1:8" ht="15.75" thickBot="1" x14ac:dyDescent="0.3">
      <c r="A25" s="68"/>
      <c r="B25" s="69"/>
      <c r="C25" s="70"/>
      <c r="D25" s="70"/>
      <c r="E25" s="70"/>
      <c r="F25" s="70"/>
      <c r="G25" s="71"/>
      <c r="H25" s="73"/>
    </row>
    <row r="26" spans="1:8" ht="15.75" thickBot="1" x14ac:dyDescent="0.3"/>
    <row r="27" spans="1:8" ht="16.5" thickBot="1" x14ac:dyDescent="0.3">
      <c r="A27" s="433" t="s">
        <v>380</v>
      </c>
      <c r="B27" s="434"/>
      <c r="C27" s="434"/>
      <c r="D27" s="434"/>
      <c r="E27" s="434"/>
      <c r="F27" s="434"/>
      <c r="G27" s="434"/>
      <c r="H27" s="435"/>
    </row>
    <row r="28" spans="1:8" x14ac:dyDescent="0.25">
      <c r="A28" s="74" t="s">
        <v>112</v>
      </c>
      <c r="B28" s="459" t="s">
        <v>342</v>
      </c>
      <c r="C28" s="459"/>
      <c r="D28" s="459"/>
      <c r="E28" s="459"/>
      <c r="F28" s="459"/>
      <c r="G28" s="459"/>
      <c r="H28" s="460"/>
    </row>
    <row r="29" spans="1:8" x14ac:dyDescent="0.25">
      <c r="A29" s="74"/>
      <c r="B29" s="461"/>
      <c r="C29" s="461"/>
      <c r="D29" s="461"/>
      <c r="E29" s="461"/>
      <c r="F29" s="461"/>
      <c r="G29" s="461"/>
      <c r="H29" s="462"/>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D32" s="447"/>
      <c r="E32" s="447"/>
      <c r="F32" s="447"/>
      <c r="G32" s="447"/>
      <c r="H32" s="448"/>
    </row>
    <row r="33" spans="1:10" x14ac:dyDescent="0.25">
      <c r="A33" s="74"/>
      <c r="C33" s="78"/>
      <c r="D33" s="78"/>
      <c r="E33" s="78"/>
      <c r="F33" s="78"/>
      <c r="G33" s="78"/>
      <c r="H33" s="79"/>
    </row>
    <row r="34" spans="1:10" ht="15" customHeight="1" x14ac:dyDescent="0.25">
      <c r="A34" s="106"/>
      <c r="B34" s="78"/>
      <c r="C34" s="78"/>
      <c r="D34" s="78"/>
      <c r="E34" s="463" t="s">
        <v>340</v>
      </c>
      <c r="F34" s="463"/>
      <c r="G34" s="463"/>
      <c r="H34" s="464"/>
    </row>
    <row r="35" spans="1:10" x14ac:dyDescent="0.25">
      <c r="A35" s="106"/>
      <c r="E35" s="78" t="s">
        <v>293</v>
      </c>
      <c r="F35" s="78" t="s">
        <v>293</v>
      </c>
      <c r="G35" s="78" t="s">
        <v>293</v>
      </c>
      <c r="H35" s="79" t="s">
        <v>293</v>
      </c>
      <c r="J35" s="78"/>
    </row>
    <row r="36" spans="1:10" x14ac:dyDescent="0.25">
      <c r="A36" s="106"/>
      <c r="B36" s="80"/>
      <c r="C36" s="80"/>
      <c r="D36" s="80" t="s">
        <v>141</v>
      </c>
      <c r="E36" s="80" t="s">
        <v>239</v>
      </c>
      <c r="F36" s="80" t="s">
        <v>294</v>
      </c>
      <c r="G36" s="80" t="s">
        <v>295</v>
      </c>
      <c r="H36" s="81" t="s">
        <v>296</v>
      </c>
      <c r="J36" s="80"/>
    </row>
    <row r="37" spans="1:10" x14ac:dyDescent="0.25">
      <c r="A37" s="106"/>
      <c r="B37" s="82" t="s">
        <v>172</v>
      </c>
      <c r="C37" s="83"/>
      <c r="D37" s="83" t="s">
        <v>140</v>
      </c>
      <c r="E37" s="83" t="s">
        <v>177</v>
      </c>
      <c r="F37" s="83" t="s">
        <v>241</v>
      </c>
      <c r="G37" s="83" t="s">
        <v>240</v>
      </c>
      <c r="H37" s="135" t="s">
        <v>297</v>
      </c>
      <c r="J37" s="80"/>
    </row>
    <row r="38" spans="1:10" ht="21.95" customHeight="1" x14ac:dyDescent="0.25">
      <c r="A38" s="106"/>
      <c r="B38" s="88" t="s">
        <v>269</v>
      </c>
      <c r="C38" s="80"/>
      <c r="D38" s="80"/>
      <c r="E38" s="80"/>
      <c r="F38" s="80"/>
      <c r="G38" s="80"/>
      <c r="H38" s="81"/>
    </row>
    <row r="39" spans="1:10" ht="15" customHeight="1" x14ac:dyDescent="0.25">
      <c r="A39" s="106"/>
      <c r="B39" s="446"/>
      <c r="C39" s="446"/>
      <c r="D39" s="263"/>
      <c r="E39" s="263"/>
      <c r="F39" s="263"/>
      <c r="G39" s="266"/>
      <c r="H39" s="267"/>
    </row>
    <row r="40" spans="1:10" x14ac:dyDescent="0.25">
      <c r="A40" s="106"/>
      <c r="B40" s="446"/>
      <c r="C40" s="446"/>
      <c r="D40" s="263"/>
      <c r="E40" s="263"/>
      <c r="F40" s="263"/>
      <c r="G40" s="266"/>
      <c r="H40" s="267"/>
    </row>
    <row r="41" spans="1:10" x14ac:dyDescent="0.25">
      <c r="A41" s="106"/>
      <c r="B41" s="446"/>
      <c r="C41" s="446"/>
      <c r="D41" s="263"/>
      <c r="E41" s="263"/>
      <c r="F41" s="263"/>
      <c r="G41" s="266"/>
      <c r="H41" s="267"/>
    </row>
    <row r="42" spans="1:10" x14ac:dyDescent="0.25">
      <c r="A42" s="106"/>
      <c r="B42" s="446"/>
      <c r="C42" s="446"/>
      <c r="D42" s="263"/>
      <c r="E42" s="263"/>
      <c r="F42" s="263"/>
      <c r="G42" s="266"/>
      <c r="H42" s="267"/>
    </row>
    <row r="43" spans="1:10" x14ac:dyDescent="0.25">
      <c r="A43" s="106"/>
      <c r="B43" s="446"/>
      <c r="C43" s="446"/>
      <c r="D43" s="263"/>
      <c r="E43" s="263"/>
      <c r="F43" s="263"/>
      <c r="G43" s="266"/>
      <c r="H43" s="267"/>
    </row>
    <row r="44" spans="1:10" x14ac:dyDescent="0.25">
      <c r="A44" s="106"/>
      <c r="B44" s="446"/>
      <c r="C44" s="446"/>
      <c r="D44" s="263"/>
      <c r="E44" s="263"/>
      <c r="F44" s="263"/>
      <c r="G44" s="266"/>
      <c r="H44" s="267"/>
    </row>
    <row r="45" spans="1:10" x14ac:dyDescent="0.25">
      <c r="A45" s="106"/>
      <c r="B45" s="446"/>
      <c r="C45" s="446"/>
      <c r="D45" s="263"/>
      <c r="E45" s="263"/>
      <c r="F45" s="263"/>
      <c r="G45" s="266"/>
      <c r="H45" s="267"/>
    </row>
    <row r="46" spans="1:10" x14ac:dyDescent="0.25">
      <c r="A46" s="106"/>
      <c r="B46" s="446"/>
      <c r="C46" s="446"/>
      <c r="D46" s="263"/>
      <c r="E46" s="263"/>
      <c r="F46" s="263"/>
      <c r="G46" s="266"/>
      <c r="H46" s="267"/>
    </row>
    <row r="47" spans="1:10" x14ac:dyDescent="0.25">
      <c r="A47" s="106"/>
      <c r="B47" s="446"/>
      <c r="C47" s="446"/>
      <c r="D47" s="263"/>
      <c r="E47" s="263"/>
      <c r="F47" s="263"/>
      <c r="G47" s="266"/>
      <c r="H47" s="267"/>
    </row>
    <row r="48" spans="1:10" x14ac:dyDescent="0.25">
      <c r="A48" s="106"/>
      <c r="B48" s="446"/>
      <c r="C48" s="446"/>
      <c r="D48" s="263"/>
      <c r="E48" s="263"/>
      <c r="F48" s="263"/>
      <c r="G48" s="266"/>
      <c r="H48" s="267"/>
    </row>
    <row r="49" spans="1:8" x14ac:dyDescent="0.25">
      <c r="A49" s="106"/>
      <c r="B49" s="478" t="s">
        <v>135</v>
      </c>
      <c r="C49" s="478"/>
      <c r="D49" s="263"/>
      <c r="E49" s="263"/>
      <c r="F49" s="263"/>
      <c r="G49" s="266"/>
      <c r="H49" s="267"/>
    </row>
    <row r="50" spans="1:8" x14ac:dyDescent="0.25">
      <c r="A50" s="106"/>
      <c r="B50" s="446"/>
      <c r="C50" s="446"/>
      <c r="D50" s="263"/>
      <c r="E50" s="263"/>
      <c r="F50" s="263"/>
      <c r="G50" s="266"/>
      <c r="H50" s="267"/>
    </row>
    <row r="51" spans="1:8" ht="21.95" customHeight="1" x14ac:dyDescent="0.25">
      <c r="A51" s="106"/>
      <c r="B51" s="88" t="s">
        <v>270</v>
      </c>
      <c r="C51" s="113"/>
      <c r="D51" s="140"/>
      <c r="E51" s="140"/>
      <c r="F51" s="140"/>
      <c r="G51" s="141"/>
      <c r="H51" s="142"/>
    </row>
    <row r="52" spans="1:8" x14ac:dyDescent="0.25">
      <c r="A52" s="106"/>
      <c r="B52" s="446"/>
      <c r="C52" s="446"/>
      <c r="D52" s="263"/>
      <c r="E52" s="263"/>
      <c r="F52" s="263"/>
      <c r="G52" s="266"/>
      <c r="H52" s="267"/>
    </row>
    <row r="53" spans="1:8" x14ac:dyDescent="0.25">
      <c r="A53" s="106"/>
      <c r="B53" s="446"/>
      <c r="C53" s="446"/>
      <c r="D53" s="263"/>
      <c r="E53" s="263"/>
      <c r="F53" s="263"/>
      <c r="G53" s="266"/>
      <c r="H53" s="267"/>
    </row>
    <row r="54" spans="1:8" x14ac:dyDescent="0.25">
      <c r="A54" s="106"/>
      <c r="B54" s="446"/>
      <c r="C54" s="446"/>
      <c r="D54" s="263"/>
      <c r="E54" s="263"/>
      <c r="F54" s="263"/>
      <c r="G54" s="266"/>
      <c r="H54" s="267"/>
    </row>
    <row r="55" spans="1:8" x14ac:dyDescent="0.25">
      <c r="A55" s="106"/>
      <c r="B55" s="446"/>
      <c r="C55" s="446"/>
      <c r="D55" s="263"/>
      <c r="E55" s="263"/>
      <c r="F55" s="263"/>
      <c r="G55" s="266"/>
      <c r="H55" s="267"/>
    </row>
    <row r="56" spans="1:8" x14ac:dyDescent="0.25">
      <c r="A56" s="106"/>
      <c r="B56" s="446"/>
      <c r="C56" s="446"/>
      <c r="D56" s="263"/>
      <c r="E56" s="263"/>
      <c r="F56" s="263"/>
      <c r="G56" s="266"/>
      <c r="H56" s="267"/>
    </row>
    <row r="57" spans="1:8" x14ac:dyDescent="0.25">
      <c r="A57" s="106"/>
      <c r="B57" s="446"/>
      <c r="C57" s="446"/>
      <c r="D57" s="263"/>
      <c r="E57" s="263"/>
      <c r="F57" s="263"/>
      <c r="G57" s="266"/>
      <c r="H57" s="267"/>
    </row>
    <row r="58" spans="1:8" x14ac:dyDescent="0.25">
      <c r="A58" s="106"/>
      <c r="B58" s="446"/>
      <c r="C58" s="446"/>
      <c r="D58" s="263"/>
      <c r="E58" s="263"/>
      <c r="F58" s="263"/>
      <c r="G58" s="266"/>
      <c r="H58" s="267"/>
    </row>
    <row r="59" spans="1:8" x14ac:dyDescent="0.25">
      <c r="A59" s="106"/>
      <c r="B59" s="446"/>
      <c r="C59" s="446"/>
      <c r="D59" s="263"/>
      <c r="E59" s="263"/>
      <c r="F59" s="263"/>
      <c r="G59" s="266"/>
      <c r="H59" s="267"/>
    </row>
    <row r="60" spans="1:8" x14ac:dyDescent="0.25">
      <c r="A60" s="106"/>
      <c r="B60" s="446"/>
      <c r="C60" s="446"/>
      <c r="D60" s="263"/>
      <c r="E60" s="263"/>
      <c r="F60" s="263"/>
      <c r="G60" s="266"/>
      <c r="H60" s="267"/>
    </row>
    <row r="61" spans="1:8" x14ac:dyDescent="0.25">
      <c r="A61" s="106"/>
      <c r="B61" s="446"/>
      <c r="C61" s="446"/>
      <c r="D61" s="263"/>
      <c r="E61" s="263"/>
      <c r="F61" s="263"/>
      <c r="G61" s="266"/>
      <c r="H61" s="267"/>
    </row>
    <row r="62" spans="1:8" x14ac:dyDescent="0.25">
      <c r="A62" s="106"/>
      <c r="B62" s="478" t="s">
        <v>135</v>
      </c>
      <c r="C62" s="478"/>
      <c r="D62" s="263"/>
      <c r="E62" s="263"/>
      <c r="F62" s="263"/>
      <c r="G62" s="266"/>
      <c r="H62" s="267"/>
    </row>
    <row r="63" spans="1:8" x14ac:dyDescent="0.25">
      <c r="A63" s="106"/>
      <c r="B63" s="446"/>
      <c r="C63" s="446"/>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113</v>
      </c>
      <c r="B65" s="50" t="s">
        <v>279</v>
      </c>
      <c r="C65" s="120"/>
      <c r="D65" s="147"/>
      <c r="E65" s="147"/>
      <c r="F65" s="147"/>
      <c r="G65" s="141"/>
      <c r="H65" s="142"/>
    </row>
    <row r="66" spans="1:8" x14ac:dyDescent="0.25">
      <c r="A66" s="106"/>
      <c r="C66" s="44" t="s">
        <v>265</v>
      </c>
      <c r="D66" s="145">
        <f>D64</f>
        <v>0</v>
      </c>
      <c r="E66" s="145">
        <f t="shared" ref="E66:H66" si="0">E64</f>
        <v>0</v>
      </c>
      <c r="F66" s="145">
        <f t="shared" si="0"/>
        <v>0</v>
      </c>
      <c r="G66" s="145">
        <f t="shared" si="0"/>
        <v>0</v>
      </c>
      <c r="H66" s="202">
        <f t="shared" si="0"/>
        <v>0</v>
      </c>
    </row>
    <row r="67" spans="1:8" x14ac:dyDescent="0.25">
      <c r="A67" s="106"/>
      <c r="C67" s="44" t="s">
        <v>266</v>
      </c>
      <c r="E67" s="296" t="e">
        <f>E64/D64</f>
        <v>#DIV/0!</v>
      </c>
      <c r="F67" s="296" t="e">
        <f>F64/D64</f>
        <v>#DIV/0!</v>
      </c>
      <c r="G67" s="296" t="e">
        <f>G64/D64</f>
        <v>#DIV/0!</v>
      </c>
      <c r="H67" s="297" t="e">
        <f>H64/D64</f>
        <v>#DIV/0!</v>
      </c>
    </row>
    <row r="68" spans="1:8" x14ac:dyDescent="0.25">
      <c r="A68" s="106"/>
      <c r="C68" s="44" t="s">
        <v>280</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273</v>
      </c>
      <c r="C71" s="143" t="s">
        <v>298</v>
      </c>
      <c r="D71" s="143"/>
      <c r="E71" s="143"/>
      <c r="F71" s="143"/>
      <c r="G71" s="143"/>
      <c r="H71" s="156"/>
    </row>
    <row r="72" spans="1:8" ht="15" customHeight="1" x14ac:dyDescent="0.25">
      <c r="A72" s="106"/>
      <c r="B72" s="155" t="s">
        <v>274</v>
      </c>
      <c r="C72" s="143" t="s">
        <v>335</v>
      </c>
      <c r="D72" s="143"/>
      <c r="E72" s="143"/>
      <c r="F72" s="143"/>
      <c r="G72" s="143"/>
      <c r="H72" s="156"/>
    </row>
    <row r="73" spans="1:8" x14ac:dyDescent="0.25">
      <c r="A73" s="106"/>
      <c r="B73" s="157"/>
      <c r="C73" s="143"/>
      <c r="D73" s="143"/>
      <c r="E73" s="143"/>
      <c r="F73" s="143"/>
      <c r="G73" s="143"/>
      <c r="H73" s="156"/>
    </row>
    <row r="74" spans="1:8" x14ac:dyDescent="0.25">
      <c r="A74" s="74" t="s">
        <v>114</v>
      </c>
      <c r="B74" s="50" t="s">
        <v>275</v>
      </c>
      <c r="E74" s="92"/>
      <c r="F74" s="92"/>
      <c r="G74" s="92"/>
      <c r="H74" s="151"/>
    </row>
    <row r="75" spans="1:8" x14ac:dyDescent="0.25">
      <c r="A75" s="106"/>
      <c r="B75" s="461" t="s">
        <v>349</v>
      </c>
      <c r="C75" s="461"/>
      <c r="D75" s="461"/>
      <c r="E75" s="461"/>
      <c r="F75" s="461"/>
      <c r="G75" s="461"/>
      <c r="H75" s="462"/>
    </row>
    <row r="76" spans="1:8" x14ac:dyDescent="0.25">
      <c r="A76" s="74"/>
      <c r="B76" s="461"/>
      <c r="C76" s="461"/>
      <c r="D76" s="461"/>
      <c r="E76" s="461"/>
      <c r="F76" s="461"/>
      <c r="G76" s="461"/>
      <c r="H76" s="462"/>
    </row>
    <row r="77" spans="1:8" x14ac:dyDescent="0.25">
      <c r="A77" s="74"/>
      <c r="E77" s="92"/>
      <c r="F77" s="92"/>
      <c r="G77" s="92"/>
      <c r="H77" s="151"/>
    </row>
    <row r="78" spans="1:8" x14ac:dyDescent="0.25">
      <c r="A78" s="74"/>
      <c r="B78" s="461" t="s">
        <v>346</v>
      </c>
      <c r="C78" s="461"/>
      <c r="D78" s="461"/>
      <c r="E78" s="461"/>
      <c r="F78" s="461"/>
      <c r="G78" s="461"/>
      <c r="H78" s="462"/>
    </row>
    <row r="79" spans="1:8" x14ac:dyDescent="0.25">
      <c r="A79" s="74"/>
      <c r="B79" s="461"/>
      <c r="C79" s="461"/>
      <c r="D79" s="461"/>
      <c r="E79" s="461"/>
      <c r="F79" s="461"/>
      <c r="G79" s="461"/>
      <c r="H79" s="462"/>
    </row>
    <row r="80" spans="1:8" x14ac:dyDescent="0.25">
      <c r="A80" s="74"/>
      <c r="B80" s="461"/>
      <c r="C80" s="461"/>
      <c r="D80" s="461"/>
      <c r="E80" s="461"/>
      <c r="F80" s="461"/>
      <c r="G80" s="461"/>
      <c r="H80" s="462"/>
    </row>
    <row r="81" spans="1:8" x14ac:dyDescent="0.25">
      <c r="A81" s="74"/>
      <c r="B81" s="461"/>
      <c r="C81" s="461"/>
      <c r="D81" s="461"/>
      <c r="E81" s="461"/>
      <c r="F81" s="461"/>
      <c r="G81" s="461"/>
      <c r="H81" s="462"/>
    </row>
    <row r="82" spans="1:8" x14ac:dyDescent="0.25">
      <c r="A82" s="74"/>
      <c r="E82" s="92"/>
      <c r="F82" s="92"/>
      <c r="G82" s="92"/>
      <c r="H82" s="151"/>
    </row>
    <row r="83" spans="1:8" x14ac:dyDescent="0.25">
      <c r="A83" s="74"/>
      <c r="B83" s="50" t="s">
        <v>395</v>
      </c>
      <c r="D83" s="488"/>
      <c r="E83" s="488"/>
      <c r="F83" s="488"/>
      <c r="G83" s="488"/>
      <c r="H83" s="489"/>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348</v>
      </c>
      <c r="E86" s="158" t="s">
        <v>277</v>
      </c>
      <c r="F86" s="158" t="s">
        <v>282</v>
      </c>
      <c r="G86" s="158"/>
      <c r="H86" s="159"/>
    </row>
    <row r="87" spans="1:8" x14ac:dyDescent="0.25">
      <c r="A87" s="74"/>
      <c r="B87" s="160" t="s">
        <v>347</v>
      </c>
      <c r="C87" s="84"/>
      <c r="D87" s="161" t="s">
        <v>285</v>
      </c>
      <c r="E87" s="162" t="s">
        <v>278</v>
      </c>
      <c r="F87" s="162" t="s">
        <v>281</v>
      </c>
      <c r="G87" s="203" t="s">
        <v>286</v>
      </c>
      <c r="H87" s="204"/>
    </row>
    <row r="88" spans="1:8" x14ac:dyDescent="0.25">
      <c r="A88" s="74"/>
      <c r="B88" s="44" t="s">
        <v>300</v>
      </c>
      <c r="E88" s="92"/>
      <c r="G88" s="92"/>
      <c r="H88" s="151"/>
    </row>
    <row r="89" spans="1:8" x14ac:dyDescent="0.25">
      <c r="A89" s="74"/>
      <c r="C89" s="163" t="e">
        <f>IF(E68="Yes", "Complete Analysis", "N/A - Do Not Complete")</f>
        <v>#DIV/0!</v>
      </c>
      <c r="D89" s="284"/>
      <c r="E89" s="263"/>
      <c r="F89" s="91" t="e">
        <f>E89/E95</f>
        <v>#DIV/0!</v>
      </c>
      <c r="G89" s="470"/>
      <c r="H89" s="471"/>
    </row>
    <row r="90" spans="1:8" x14ac:dyDescent="0.25">
      <c r="A90" s="74"/>
      <c r="D90" s="284"/>
      <c r="E90" s="263"/>
      <c r="F90" s="91" t="e">
        <f>E90/E95</f>
        <v>#DIV/0!</v>
      </c>
      <c r="G90" s="470"/>
      <c r="H90" s="471"/>
    </row>
    <row r="91" spans="1:8" x14ac:dyDescent="0.25">
      <c r="A91" s="74"/>
      <c r="D91" s="284"/>
      <c r="E91" s="263"/>
      <c r="F91" s="91" t="e">
        <f>E91/E95</f>
        <v>#DIV/0!</v>
      </c>
      <c r="G91" s="470"/>
      <c r="H91" s="471"/>
    </row>
    <row r="92" spans="1:8" x14ac:dyDescent="0.25">
      <c r="A92" s="74"/>
      <c r="D92" s="284"/>
      <c r="E92" s="263"/>
      <c r="F92" s="91" t="e">
        <f>E92/E95</f>
        <v>#DIV/0!</v>
      </c>
      <c r="G92" s="470"/>
      <c r="H92" s="471"/>
    </row>
    <row r="93" spans="1:8" x14ac:dyDescent="0.25">
      <c r="A93" s="74"/>
      <c r="D93" s="284"/>
      <c r="E93" s="263"/>
      <c r="F93" s="91" t="e">
        <f>E93/E95</f>
        <v>#DIV/0!</v>
      </c>
      <c r="G93" s="470"/>
      <c r="H93" s="471"/>
    </row>
    <row r="94" spans="1:8" x14ac:dyDescent="0.25">
      <c r="A94" s="74"/>
      <c r="D94" s="285"/>
      <c r="E94" s="269"/>
      <c r="F94" s="91" t="e">
        <f>E94/E95</f>
        <v>#DIV/0!</v>
      </c>
      <c r="G94" s="474"/>
      <c r="H94" s="475"/>
    </row>
    <row r="95" spans="1:8" x14ac:dyDescent="0.25">
      <c r="A95" s="74"/>
      <c r="C95" s="164"/>
      <c r="D95" s="164" t="s">
        <v>304</v>
      </c>
      <c r="E95" s="165">
        <f>SUM(E89:E94)</f>
        <v>0</v>
      </c>
      <c r="F95" s="92"/>
      <c r="G95" s="166" t="s">
        <v>287</v>
      </c>
      <c r="H95" s="289"/>
    </row>
    <row r="96" spans="1:8" x14ac:dyDescent="0.25">
      <c r="A96" s="74"/>
      <c r="E96" s="92"/>
      <c r="F96" s="92"/>
      <c r="G96" s="92"/>
      <c r="H96" s="151"/>
    </row>
    <row r="97" spans="1:8" x14ac:dyDescent="0.25">
      <c r="A97" s="74"/>
      <c r="B97" s="44" t="s">
        <v>301</v>
      </c>
      <c r="E97" s="92"/>
      <c r="F97" s="92"/>
      <c r="G97" s="92"/>
      <c r="H97" s="151"/>
    </row>
    <row r="98" spans="1:8" x14ac:dyDescent="0.25">
      <c r="A98" s="74"/>
      <c r="C98" s="163" t="e">
        <f>IF(F68="Yes", "Complete Analysis", "N/A - Do Not Complete")</f>
        <v>#DIV/0!</v>
      </c>
      <c r="D98" s="284"/>
      <c r="E98" s="263"/>
      <c r="F98" s="91" t="e">
        <f>E98/E104</f>
        <v>#DIV/0!</v>
      </c>
      <c r="G98" s="470"/>
      <c r="H98" s="471"/>
    </row>
    <row r="99" spans="1:8" x14ac:dyDescent="0.25">
      <c r="A99" s="74"/>
      <c r="D99" s="284"/>
      <c r="E99" s="263"/>
      <c r="F99" s="91" t="e">
        <f>E99/E104</f>
        <v>#DIV/0!</v>
      </c>
      <c r="G99" s="470"/>
      <c r="H99" s="471"/>
    </row>
    <row r="100" spans="1:8" x14ac:dyDescent="0.25">
      <c r="A100" s="74"/>
      <c r="D100" s="284"/>
      <c r="E100" s="263"/>
      <c r="F100" s="91" t="e">
        <f>E100/E104</f>
        <v>#DIV/0!</v>
      </c>
      <c r="G100" s="470"/>
      <c r="H100" s="471"/>
    </row>
    <row r="101" spans="1:8" x14ac:dyDescent="0.25">
      <c r="A101" s="74"/>
      <c r="D101" s="284"/>
      <c r="E101" s="263"/>
      <c r="F101" s="91" t="e">
        <f>E101/E104</f>
        <v>#DIV/0!</v>
      </c>
      <c r="G101" s="470"/>
      <c r="H101" s="471"/>
    </row>
    <row r="102" spans="1:8" x14ac:dyDescent="0.25">
      <c r="A102" s="74"/>
      <c r="D102" s="284"/>
      <c r="E102" s="263"/>
      <c r="F102" s="91" t="e">
        <f>E102/E104</f>
        <v>#DIV/0!</v>
      </c>
      <c r="G102" s="470"/>
      <c r="H102" s="471"/>
    </row>
    <row r="103" spans="1:8" x14ac:dyDescent="0.25">
      <c r="A103" s="74"/>
      <c r="D103" s="285"/>
      <c r="E103" s="269"/>
      <c r="F103" s="91" t="e">
        <f>E103/E104</f>
        <v>#DIV/0!</v>
      </c>
      <c r="G103" s="474"/>
      <c r="H103" s="475"/>
    </row>
    <row r="104" spans="1:8" x14ac:dyDescent="0.25">
      <c r="A104" s="74"/>
      <c r="D104" s="164" t="s">
        <v>305</v>
      </c>
      <c r="E104" s="165">
        <f>SUM(E98:E103)</f>
        <v>0</v>
      </c>
      <c r="F104" s="92"/>
      <c r="G104" s="166" t="s">
        <v>287</v>
      </c>
      <c r="H104" s="289"/>
    </row>
    <row r="105" spans="1:8" x14ac:dyDescent="0.25">
      <c r="A105" s="74"/>
      <c r="D105" s="164"/>
      <c r="E105" s="205"/>
      <c r="F105" s="92"/>
      <c r="G105" s="166"/>
      <c r="H105" s="206"/>
    </row>
    <row r="106" spans="1:8" x14ac:dyDescent="0.25">
      <c r="A106" s="106"/>
      <c r="B106" s="44" t="s">
        <v>302</v>
      </c>
      <c r="E106" s="92"/>
      <c r="F106" s="92"/>
      <c r="G106" s="92"/>
      <c r="H106" s="151"/>
    </row>
    <row r="107" spans="1:8" x14ac:dyDescent="0.25">
      <c r="A107" s="106"/>
      <c r="C107" s="163" t="e">
        <f>IF(G68="Yes", "Complete Analysis", "N/A - Do Not Complete")</f>
        <v>#DIV/0!</v>
      </c>
      <c r="D107" s="284"/>
      <c r="E107" s="263"/>
      <c r="F107" s="91" t="e">
        <f>E107/E113</f>
        <v>#DIV/0!</v>
      </c>
      <c r="G107" s="470"/>
      <c r="H107" s="471"/>
    </row>
    <row r="108" spans="1:8" x14ac:dyDescent="0.25">
      <c r="A108" s="106"/>
      <c r="D108" s="284"/>
      <c r="E108" s="263"/>
      <c r="F108" s="91" t="e">
        <f>E108/E113</f>
        <v>#DIV/0!</v>
      </c>
      <c r="G108" s="470"/>
      <c r="H108" s="471"/>
    </row>
    <row r="109" spans="1:8" x14ac:dyDescent="0.25">
      <c r="A109" s="106"/>
      <c r="D109" s="284"/>
      <c r="E109" s="263"/>
      <c r="F109" s="91" t="e">
        <f>E109/E113</f>
        <v>#DIV/0!</v>
      </c>
      <c r="G109" s="470"/>
      <c r="H109" s="471"/>
    </row>
    <row r="110" spans="1:8" x14ac:dyDescent="0.25">
      <c r="A110" s="106"/>
      <c r="D110" s="284"/>
      <c r="E110" s="263"/>
      <c r="F110" s="91" t="e">
        <f>E110/E113</f>
        <v>#DIV/0!</v>
      </c>
      <c r="G110" s="470"/>
      <c r="H110" s="471"/>
    </row>
    <row r="111" spans="1:8" x14ac:dyDescent="0.25">
      <c r="A111" s="106"/>
      <c r="D111" s="284"/>
      <c r="E111" s="263"/>
      <c r="F111" s="91" t="e">
        <f>E111/E113</f>
        <v>#DIV/0!</v>
      </c>
      <c r="G111" s="470"/>
      <c r="H111" s="471"/>
    </row>
    <row r="112" spans="1:8" x14ac:dyDescent="0.25">
      <c r="A112" s="106"/>
      <c r="D112" s="285"/>
      <c r="E112" s="269"/>
      <c r="F112" s="91" t="e">
        <f>E112/E113</f>
        <v>#DIV/0!</v>
      </c>
      <c r="G112" s="474"/>
      <c r="H112" s="475"/>
    </row>
    <row r="113" spans="1:8" x14ac:dyDescent="0.25">
      <c r="A113" s="106"/>
      <c r="D113" s="164" t="s">
        <v>306</v>
      </c>
      <c r="E113" s="165">
        <f>SUM(E107:E112)</f>
        <v>0</v>
      </c>
      <c r="F113" s="92"/>
      <c r="G113" s="166" t="s">
        <v>287</v>
      </c>
      <c r="H113" s="289"/>
    </row>
    <row r="114" spans="1:8" x14ac:dyDescent="0.25">
      <c r="A114" s="106"/>
      <c r="E114" s="92"/>
      <c r="F114" s="92"/>
      <c r="G114" s="92"/>
      <c r="H114" s="151"/>
    </row>
    <row r="115" spans="1:8" x14ac:dyDescent="0.25">
      <c r="A115" s="106"/>
      <c r="B115" s="44" t="s">
        <v>303</v>
      </c>
      <c r="E115" s="92"/>
      <c r="F115" s="92"/>
      <c r="G115" s="92"/>
      <c r="H115" s="151"/>
    </row>
    <row r="116" spans="1:8" x14ac:dyDescent="0.25">
      <c r="A116" s="106"/>
      <c r="C116" s="163" t="e">
        <f>IF(H68="Yes", "Complete Analysis", "N/A - Do Not Complete")</f>
        <v>#DIV/0!</v>
      </c>
      <c r="D116" s="284"/>
      <c r="E116" s="263"/>
      <c r="F116" s="91" t="e">
        <f>E116/E122</f>
        <v>#DIV/0!</v>
      </c>
      <c r="G116" s="470"/>
      <c r="H116" s="471"/>
    </row>
    <row r="117" spans="1:8" x14ac:dyDescent="0.25">
      <c r="A117" s="106"/>
      <c r="C117" s="163"/>
      <c r="D117" s="284"/>
      <c r="E117" s="263"/>
      <c r="F117" s="91" t="e">
        <f>E117/E122</f>
        <v>#DIV/0!</v>
      </c>
      <c r="G117" s="470"/>
      <c r="H117" s="471"/>
    </row>
    <row r="118" spans="1:8" x14ac:dyDescent="0.25">
      <c r="A118" s="106"/>
      <c r="C118" s="163"/>
      <c r="D118" s="284"/>
      <c r="E118" s="263"/>
      <c r="F118" s="91" t="e">
        <f>E118/E122</f>
        <v>#DIV/0!</v>
      </c>
      <c r="G118" s="470"/>
      <c r="H118" s="471"/>
    </row>
    <row r="119" spans="1:8" x14ac:dyDescent="0.25">
      <c r="A119" s="106"/>
      <c r="C119" s="163"/>
      <c r="D119" s="284"/>
      <c r="E119" s="263"/>
      <c r="F119" s="91" t="e">
        <f>E119/E122</f>
        <v>#DIV/0!</v>
      </c>
      <c r="G119" s="470"/>
      <c r="H119" s="471"/>
    </row>
    <row r="120" spans="1:8" x14ac:dyDescent="0.25">
      <c r="A120" s="106"/>
      <c r="C120" s="163"/>
      <c r="D120" s="284"/>
      <c r="E120" s="263"/>
      <c r="F120" s="91" t="e">
        <f>E120/E122</f>
        <v>#DIV/0!</v>
      </c>
      <c r="G120" s="470"/>
      <c r="H120" s="471"/>
    </row>
    <row r="121" spans="1:8" x14ac:dyDescent="0.25">
      <c r="A121" s="106"/>
      <c r="C121" s="163"/>
      <c r="D121" s="285"/>
      <c r="E121" s="269"/>
      <c r="F121" s="91" t="e">
        <f>E121/E122</f>
        <v>#DIV/0!</v>
      </c>
      <c r="G121" s="474"/>
      <c r="H121" s="475"/>
    </row>
    <row r="122" spans="1:8" x14ac:dyDescent="0.25">
      <c r="A122" s="106"/>
      <c r="C122" s="163"/>
      <c r="D122" s="164" t="s">
        <v>307</v>
      </c>
      <c r="E122" s="165">
        <f>SUM(E116:E121)</f>
        <v>0</v>
      </c>
      <c r="F122" s="91"/>
      <c r="G122" s="166" t="s">
        <v>287</v>
      </c>
      <c r="H122" s="289"/>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33" t="s">
        <v>381</v>
      </c>
      <c r="B125" s="434"/>
      <c r="C125" s="434"/>
      <c r="D125" s="434"/>
      <c r="E125" s="434"/>
      <c r="F125" s="434"/>
      <c r="G125" s="434"/>
      <c r="H125" s="435"/>
    </row>
    <row r="126" spans="1:8" ht="15" customHeight="1" x14ac:dyDescent="0.25">
      <c r="A126" s="74" t="s">
        <v>116</v>
      </c>
      <c r="B126" s="75" t="s">
        <v>351</v>
      </c>
      <c r="C126" s="75"/>
      <c r="D126" s="75"/>
      <c r="E126" s="75"/>
      <c r="F126" s="75"/>
      <c r="G126" s="75"/>
      <c r="H126" s="207"/>
    </row>
    <row r="127" spans="1:8" x14ac:dyDescent="0.25">
      <c r="A127" s="106"/>
      <c r="H127" s="76"/>
    </row>
    <row r="128" spans="1:8" x14ac:dyDescent="0.25">
      <c r="A128" s="74"/>
      <c r="B128" s="50" t="s">
        <v>395</v>
      </c>
      <c r="D128" s="447"/>
      <c r="E128" s="447"/>
      <c r="F128" s="447"/>
      <c r="G128" s="447"/>
      <c r="H128" s="448"/>
    </row>
    <row r="129" spans="1:8" x14ac:dyDescent="0.25">
      <c r="A129" s="74"/>
      <c r="C129" s="78"/>
      <c r="D129" s="78"/>
      <c r="E129" s="78"/>
      <c r="F129" s="78"/>
      <c r="G129" s="78"/>
      <c r="H129" s="79"/>
    </row>
    <row r="130" spans="1:8" x14ac:dyDescent="0.25">
      <c r="A130" s="106"/>
      <c r="E130" s="485" t="s">
        <v>272</v>
      </c>
      <c r="F130" s="486"/>
      <c r="G130" s="486"/>
      <c r="H130" s="487"/>
    </row>
    <row r="131" spans="1:8" x14ac:dyDescent="0.25">
      <c r="A131" s="106"/>
      <c r="E131" s="80" t="s">
        <v>120</v>
      </c>
      <c r="F131" s="80" t="s">
        <v>120</v>
      </c>
      <c r="G131" s="80" t="s">
        <v>120</v>
      </c>
      <c r="H131" s="81" t="s">
        <v>120</v>
      </c>
    </row>
    <row r="132" spans="1:8" x14ac:dyDescent="0.25">
      <c r="A132" s="106"/>
      <c r="E132" s="80" t="s">
        <v>239</v>
      </c>
      <c r="F132" s="80" t="s">
        <v>294</v>
      </c>
      <c r="G132" s="80" t="s">
        <v>295</v>
      </c>
      <c r="H132" s="81" t="s">
        <v>296</v>
      </c>
    </row>
    <row r="133" spans="1:8" x14ac:dyDescent="0.25">
      <c r="A133" s="106"/>
      <c r="B133" s="82" t="s">
        <v>176</v>
      </c>
      <c r="C133" s="83"/>
      <c r="D133" s="84"/>
      <c r="E133" s="83" t="s">
        <v>177</v>
      </c>
      <c r="F133" s="83" t="s">
        <v>241</v>
      </c>
      <c r="G133" s="83" t="s">
        <v>240</v>
      </c>
      <c r="H133" s="135" t="s">
        <v>297</v>
      </c>
    </row>
    <row r="134" spans="1:8" ht="21.95" customHeight="1" x14ac:dyDescent="0.25">
      <c r="A134" s="106"/>
      <c r="B134" s="88" t="s">
        <v>269</v>
      </c>
      <c r="C134" s="80"/>
      <c r="D134" s="80"/>
      <c r="E134" s="80"/>
      <c r="F134" s="80"/>
      <c r="G134" s="80"/>
      <c r="H134" s="81"/>
    </row>
    <row r="135" spans="1:8" ht="15" customHeight="1" x14ac:dyDescent="0.25">
      <c r="A135" s="106"/>
      <c r="B135" s="490"/>
      <c r="C135" s="490"/>
      <c r="D135" s="490"/>
      <c r="E135" s="268"/>
      <c r="F135" s="268"/>
      <c r="G135" s="281"/>
      <c r="H135" s="282"/>
    </row>
    <row r="136" spans="1:8" x14ac:dyDescent="0.25">
      <c r="A136" s="106"/>
      <c r="B136" s="454"/>
      <c r="C136" s="469"/>
      <c r="D136" s="455"/>
      <c r="E136" s="268"/>
      <c r="F136" s="268"/>
      <c r="G136" s="281"/>
      <c r="H136" s="282"/>
    </row>
    <row r="137" spans="1:8" x14ac:dyDescent="0.25">
      <c r="A137" s="106"/>
      <c r="B137" s="454"/>
      <c r="C137" s="469"/>
      <c r="D137" s="455"/>
      <c r="E137" s="268"/>
      <c r="F137" s="268"/>
      <c r="G137" s="281"/>
      <c r="H137" s="282"/>
    </row>
    <row r="138" spans="1:8" x14ac:dyDescent="0.25">
      <c r="A138" s="106"/>
      <c r="B138" s="454"/>
      <c r="C138" s="469"/>
      <c r="D138" s="455"/>
      <c r="E138" s="268"/>
      <c r="F138" s="268"/>
      <c r="G138" s="281"/>
      <c r="H138" s="282"/>
    </row>
    <row r="139" spans="1:8" x14ac:dyDescent="0.25">
      <c r="A139" s="106"/>
      <c r="B139" s="454"/>
      <c r="C139" s="469"/>
      <c r="D139" s="455"/>
      <c r="E139" s="268"/>
      <c r="F139" s="268"/>
      <c r="G139" s="281"/>
      <c r="H139" s="282"/>
    </row>
    <row r="140" spans="1:8" x14ac:dyDescent="0.25">
      <c r="A140" s="106"/>
      <c r="B140" s="454"/>
      <c r="C140" s="469"/>
      <c r="D140" s="455"/>
      <c r="E140" s="268"/>
      <c r="F140" s="268"/>
      <c r="G140" s="281"/>
      <c r="H140" s="282"/>
    </row>
    <row r="141" spans="1:8" x14ac:dyDescent="0.25">
      <c r="A141" s="106"/>
      <c r="B141" s="454"/>
      <c r="C141" s="469"/>
      <c r="D141" s="455"/>
      <c r="E141" s="268"/>
      <c r="F141" s="268"/>
      <c r="G141" s="281"/>
      <c r="H141" s="282"/>
    </row>
    <row r="142" spans="1:8" x14ac:dyDescent="0.25">
      <c r="A142" s="106"/>
      <c r="B142" s="454"/>
      <c r="C142" s="469"/>
      <c r="D142" s="455"/>
      <c r="E142" s="268"/>
      <c r="F142" s="268"/>
      <c r="G142" s="281"/>
      <c r="H142" s="282"/>
    </row>
    <row r="143" spans="1:8" x14ac:dyDescent="0.25">
      <c r="A143" s="106"/>
      <c r="B143" s="454"/>
      <c r="C143" s="469"/>
      <c r="D143" s="455"/>
      <c r="E143" s="268"/>
      <c r="F143" s="268"/>
      <c r="G143" s="281"/>
      <c r="H143" s="282"/>
    </row>
    <row r="144" spans="1:8" x14ac:dyDescent="0.25">
      <c r="A144" s="106"/>
      <c r="B144" s="454"/>
      <c r="C144" s="469"/>
      <c r="D144" s="455"/>
      <c r="E144" s="268"/>
      <c r="F144" s="268"/>
      <c r="G144" s="281"/>
      <c r="H144" s="282"/>
    </row>
    <row r="145" spans="1:8" x14ac:dyDescent="0.25">
      <c r="A145" s="106"/>
      <c r="B145" s="449" t="s">
        <v>135</v>
      </c>
      <c r="C145" s="450"/>
      <c r="D145" s="451"/>
      <c r="E145" s="268"/>
      <c r="F145" s="268"/>
      <c r="G145" s="281"/>
      <c r="H145" s="282"/>
    </row>
    <row r="146" spans="1:8" x14ac:dyDescent="0.25">
      <c r="A146" s="106"/>
      <c r="B146" s="454"/>
      <c r="C146" s="469"/>
      <c r="D146" s="455"/>
      <c r="E146" s="268"/>
      <c r="F146" s="268"/>
      <c r="G146" s="281"/>
      <c r="H146" s="282"/>
    </row>
    <row r="147" spans="1:8" ht="21.95" customHeight="1" x14ac:dyDescent="0.25">
      <c r="A147" s="106"/>
      <c r="B147" s="88" t="s">
        <v>270</v>
      </c>
      <c r="C147" s="113"/>
      <c r="D147" s="140"/>
      <c r="E147" s="140"/>
      <c r="F147" s="140"/>
      <c r="G147" s="141"/>
      <c r="H147" s="142"/>
    </row>
    <row r="148" spans="1:8" ht="15" customHeight="1" x14ac:dyDescent="0.25">
      <c r="A148" s="106"/>
      <c r="B148" s="454"/>
      <c r="C148" s="469"/>
      <c r="D148" s="455"/>
      <c r="E148" s="268"/>
      <c r="F148" s="268"/>
      <c r="G148" s="281"/>
      <c r="H148" s="282"/>
    </row>
    <row r="149" spans="1:8" x14ac:dyDescent="0.25">
      <c r="A149" s="106"/>
      <c r="B149" s="454"/>
      <c r="C149" s="469"/>
      <c r="D149" s="455"/>
      <c r="E149" s="268"/>
      <c r="F149" s="268"/>
      <c r="G149" s="281"/>
      <c r="H149" s="282"/>
    </row>
    <row r="150" spans="1:8" x14ac:dyDescent="0.25">
      <c r="A150" s="106"/>
      <c r="B150" s="454"/>
      <c r="C150" s="469"/>
      <c r="D150" s="455"/>
      <c r="E150" s="268"/>
      <c r="F150" s="268"/>
      <c r="G150" s="281"/>
      <c r="H150" s="282"/>
    </row>
    <row r="151" spans="1:8" x14ac:dyDescent="0.25">
      <c r="A151" s="106"/>
      <c r="B151" s="454"/>
      <c r="C151" s="469"/>
      <c r="D151" s="455"/>
      <c r="E151" s="268"/>
      <c r="F151" s="268"/>
      <c r="G151" s="281"/>
      <c r="H151" s="282"/>
    </row>
    <row r="152" spans="1:8" x14ac:dyDescent="0.25">
      <c r="A152" s="106"/>
      <c r="B152" s="454"/>
      <c r="C152" s="469"/>
      <c r="D152" s="455"/>
      <c r="E152" s="268"/>
      <c r="F152" s="268"/>
      <c r="G152" s="281"/>
      <c r="H152" s="282"/>
    </row>
    <row r="153" spans="1:8" x14ac:dyDescent="0.25">
      <c r="A153" s="106"/>
      <c r="B153" s="454"/>
      <c r="C153" s="469"/>
      <c r="D153" s="455"/>
      <c r="E153" s="268"/>
      <c r="F153" s="268"/>
      <c r="G153" s="281"/>
      <c r="H153" s="282"/>
    </row>
    <row r="154" spans="1:8" x14ac:dyDescent="0.25">
      <c r="A154" s="106"/>
      <c r="B154" s="454"/>
      <c r="C154" s="469"/>
      <c r="D154" s="455"/>
      <c r="E154" s="268"/>
      <c r="F154" s="268"/>
      <c r="G154" s="281"/>
      <c r="H154" s="282"/>
    </row>
    <row r="155" spans="1:8" x14ac:dyDescent="0.25">
      <c r="A155" s="106"/>
      <c r="B155" s="454"/>
      <c r="C155" s="469"/>
      <c r="D155" s="455"/>
      <c r="E155" s="268"/>
      <c r="F155" s="268"/>
      <c r="G155" s="281"/>
      <c r="H155" s="282"/>
    </row>
    <row r="156" spans="1:8" x14ac:dyDescent="0.25">
      <c r="A156" s="106"/>
      <c r="B156" s="454"/>
      <c r="C156" s="469"/>
      <c r="D156" s="455"/>
      <c r="E156" s="268"/>
      <c r="F156" s="268"/>
      <c r="G156" s="281"/>
      <c r="H156" s="282"/>
    </row>
    <row r="157" spans="1:8" x14ac:dyDescent="0.25">
      <c r="A157" s="106"/>
      <c r="B157" s="454"/>
      <c r="C157" s="469"/>
      <c r="D157" s="455"/>
      <c r="E157" s="268"/>
      <c r="F157" s="268"/>
      <c r="G157" s="281"/>
      <c r="H157" s="282"/>
    </row>
    <row r="158" spans="1:8" x14ac:dyDescent="0.25">
      <c r="A158" s="106"/>
      <c r="B158" s="449" t="s">
        <v>135</v>
      </c>
      <c r="C158" s="450"/>
      <c r="D158" s="451"/>
      <c r="E158" s="268"/>
      <c r="F158" s="268"/>
      <c r="G158" s="281"/>
      <c r="H158" s="282"/>
    </row>
    <row r="159" spans="1:8" x14ac:dyDescent="0.25">
      <c r="A159" s="106"/>
      <c r="B159" s="454"/>
      <c r="C159" s="469"/>
      <c r="D159" s="455"/>
      <c r="E159" s="268"/>
      <c r="F159" s="268"/>
      <c r="G159" s="281"/>
      <c r="H159" s="282"/>
    </row>
    <row r="160" spans="1:8" x14ac:dyDescent="0.25">
      <c r="A160" s="106"/>
      <c r="B160" s="143"/>
      <c r="C160" s="120"/>
      <c r="D160" s="208"/>
      <c r="E160" s="208"/>
      <c r="F160" s="208"/>
      <c r="G160" s="208"/>
      <c r="H160" s="209"/>
    </row>
    <row r="161" spans="1:8" x14ac:dyDescent="0.25">
      <c r="A161" s="74" t="s">
        <v>117</v>
      </c>
      <c r="B161" s="118" t="s">
        <v>318</v>
      </c>
      <c r="C161" s="119"/>
      <c r="D161" s="119"/>
      <c r="E161" s="120"/>
      <c r="F161" s="120"/>
      <c r="G161" s="120"/>
      <c r="H161" s="173"/>
    </row>
    <row r="162" spans="1:8" x14ac:dyDescent="0.25">
      <c r="A162" s="106"/>
      <c r="B162" s="444"/>
      <c r="C162" s="444"/>
      <c r="D162" s="444"/>
      <c r="E162" s="444"/>
      <c r="F162" s="444"/>
      <c r="G162" s="444"/>
      <c r="H162" s="445"/>
    </row>
    <row r="163" spans="1:8" x14ac:dyDescent="0.25">
      <c r="A163" s="106"/>
      <c r="B163" s="444"/>
      <c r="C163" s="444"/>
      <c r="D163" s="444"/>
      <c r="E163" s="444"/>
      <c r="F163" s="444"/>
      <c r="G163" s="444"/>
      <c r="H163" s="445"/>
    </row>
    <row r="164" spans="1:8" ht="15.75" thickBot="1" x14ac:dyDescent="0.3">
      <c r="A164" s="121"/>
      <c r="B164" s="174"/>
      <c r="C164" s="175"/>
      <c r="D164" s="175"/>
      <c r="E164" s="175"/>
      <c r="F164" s="175"/>
      <c r="G164" s="175"/>
      <c r="H164" s="210"/>
    </row>
    <row r="165" spans="1:8" x14ac:dyDescent="0.25">
      <c r="B165" s="138"/>
      <c r="C165" s="120"/>
      <c r="D165" s="120"/>
      <c r="E165" s="120"/>
      <c r="F165" s="120"/>
      <c r="G165" s="120"/>
      <c r="H165" s="120"/>
    </row>
  </sheetData>
  <sheetProtection algorithmName="SHA-512" hashValue="ryYO/1Y2Y9jUklqIXK1ajM19ZWHAERYCeYM0GToxYXIQXUhbSbgbU5IznwO9xUU84DHMvSfo9LsGpi367WaDVg==" saltValue="MQTCmc4UlAv0RLyaXsXYIg==" spinCount="100000" sheet="1" objects="1" scenarios="1" insertRows="0"/>
  <mergeCells count="86">
    <mergeCell ref="B19:H22"/>
    <mergeCell ref="B23:H23"/>
    <mergeCell ref="B24:H24"/>
    <mergeCell ref="B156:D156"/>
    <mergeCell ref="B157:D157"/>
    <mergeCell ref="B153:D153"/>
    <mergeCell ref="B154:D154"/>
    <mergeCell ref="B155:D155"/>
    <mergeCell ref="B150:D150"/>
    <mergeCell ref="G117:H117"/>
    <mergeCell ref="G118:H118"/>
    <mergeCell ref="G119:H119"/>
    <mergeCell ref="G120:H120"/>
    <mergeCell ref="G121:H121"/>
    <mergeCell ref="G111:H111"/>
    <mergeCell ref="G112:H112"/>
    <mergeCell ref="B158:D158"/>
    <mergeCell ref="B159:D159"/>
    <mergeCell ref="B135:D135"/>
    <mergeCell ref="B136:D136"/>
    <mergeCell ref="B137:D137"/>
    <mergeCell ref="B138:D138"/>
    <mergeCell ref="B139:D139"/>
    <mergeCell ref="B140:D140"/>
    <mergeCell ref="B141:D141"/>
    <mergeCell ref="B142:D142"/>
    <mergeCell ref="B143:D143"/>
    <mergeCell ref="B144:D144"/>
    <mergeCell ref="B146:D146"/>
    <mergeCell ref="B145:D145"/>
    <mergeCell ref="B151:D151"/>
    <mergeCell ref="B152:D152"/>
    <mergeCell ref="G116:H116"/>
    <mergeCell ref="B148:D148"/>
    <mergeCell ref="B149:D149"/>
    <mergeCell ref="G103:H103"/>
    <mergeCell ref="G107:H107"/>
    <mergeCell ref="G108:H108"/>
    <mergeCell ref="G109:H109"/>
    <mergeCell ref="G110:H110"/>
    <mergeCell ref="G98:H98"/>
    <mergeCell ref="G99:H99"/>
    <mergeCell ref="G100:H100"/>
    <mergeCell ref="G101:H101"/>
    <mergeCell ref="G102:H102"/>
    <mergeCell ref="G90:H90"/>
    <mergeCell ref="G91:H91"/>
    <mergeCell ref="G92:H92"/>
    <mergeCell ref="G93:H93"/>
    <mergeCell ref="G94:H94"/>
    <mergeCell ref="B60:C60"/>
    <mergeCell ref="B61:C61"/>
    <mergeCell ref="B62:C62"/>
    <mergeCell ref="B63:C63"/>
    <mergeCell ref="G89:H89"/>
    <mergeCell ref="B55:C55"/>
    <mergeCell ref="B56:C56"/>
    <mergeCell ref="B57:C57"/>
    <mergeCell ref="B58:C58"/>
    <mergeCell ref="B59:C59"/>
    <mergeCell ref="B50:C50"/>
    <mergeCell ref="B49:C49"/>
    <mergeCell ref="B52:C52"/>
    <mergeCell ref="B53:C53"/>
    <mergeCell ref="B54:C54"/>
    <mergeCell ref="B44:C44"/>
    <mergeCell ref="B45:C45"/>
    <mergeCell ref="B46:C46"/>
    <mergeCell ref="B47:C47"/>
    <mergeCell ref="B48:C48"/>
    <mergeCell ref="B162:H163"/>
    <mergeCell ref="B28:H29"/>
    <mergeCell ref="A27:H27"/>
    <mergeCell ref="B75:H76"/>
    <mergeCell ref="B78:H81"/>
    <mergeCell ref="A125:H125"/>
    <mergeCell ref="E34:H34"/>
    <mergeCell ref="E130:H130"/>
    <mergeCell ref="D32:H32"/>
    <mergeCell ref="D83:H83"/>
    <mergeCell ref="D128:H128"/>
    <mergeCell ref="B39:C39"/>
    <mergeCell ref="B40:C40"/>
    <mergeCell ref="B41:C41"/>
    <mergeCell ref="B42:C42"/>
    <mergeCell ref="B43:C43"/>
  </mergeCells>
  <conditionalFormatting sqref="A27:H164">
    <cfRule type="expression" dxfId="58" priority="1">
      <formula>AND($F$11="no",$F$13="no",$F$15="no",$F$17="no")</formula>
    </cfRule>
  </conditionalFormatting>
  <conditionalFormatting sqref="E39:E50 E52:E64 E66:E69 B88:H95 E135:E146 E148:E159">
    <cfRule type="expression" dxfId="57" priority="5">
      <formula>$F$11="no"</formula>
    </cfRule>
  </conditionalFormatting>
  <conditionalFormatting sqref="F39:F50 F52:F64 F66:F69 B97:H104 F135:F146 F148:F159">
    <cfRule type="expression" dxfId="56" priority="4">
      <formula>$F$13="no"</formula>
    </cfRule>
  </conditionalFormatting>
  <conditionalFormatting sqref="G39:G50 G52:G64 G66:G69 B106:H113 G135:G146 G148:G159">
    <cfRule type="expression" dxfId="55" priority="3">
      <formula>$F$15="no"</formula>
    </cfRule>
  </conditionalFormatting>
  <conditionalFormatting sqref="H39:H50 H52:H64 H66:H69 B115:H122 H135:H146 H148:H159">
    <cfRule type="expression" dxfId="54"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F13 F11 F17 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65"/>
  <sheetViews>
    <sheetView showGridLines="0" zoomScaleNormal="100" workbookViewId="0">
      <pane ySplit="7" topLeftCell="A8" activePane="bottomLeft" state="frozen"/>
      <selection pane="bottomLeft" activeCell="B24" sqref="B24:H24"/>
    </sheetView>
  </sheetViews>
  <sheetFormatPr defaultColWidth="9.140625" defaultRowHeight="15" x14ac:dyDescent="0.25"/>
  <cols>
    <col min="1" max="1" width="3" style="44" customWidth="1"/>
    <col min="2" max="2" width="12.5703125" style="44" customWidth="1"/>
    <col min="3" max="3" width="46.140625" style="44" customWidth="1"/>
    <col min="4" max="4" width="14.85546875" style="44" customWidth="1"/>
    <col min="5" max="8" width="19.140625" style="44" customWidth="1"/>
    <col min="9"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343</v>
      </c>
    </row>
    <row r="5" spans="1:8" x14ac:dyDescent="0.25">
      <c r="A5" s="50" t="s">
        <v>0</v>
      </c>
      <c r="C5" s="51" t="str">
        <f>'Cover and Instructions'!$D$4</f>
        <v>Anthem</v>
      </c>
      <c r="D5" s="51"/>
      <c r="E5" s="51"/>
      <c r="F5" s="51"/>
      <c r="G5" s="51"/>
      <c r="H5" s="51"/>
    </row>
    <row r="6" spans="1:8" x14ac:dyDescent="0.25">
      <c r="A6" s="50" t="s">
        <v>473</v>
      </c>
      <c r="C6" s="51" t="str">
        <f>'Cover and Instructions'!D5</f>
        <v>Anthem GOLD</v>
      </c>
      <c r="D6" s="51"/>
      <c r="E6" s="51"/>
      <c r="F6" s="51"/>
      <c r="G6" s="51"/>
      <c r="H6" s="51"/>
    </row>
    <row r="7" spans="1:8" ht="15.75" thickBot="1" x14ac:dyDescent="0.3"/>
    <row r="8" spans="1:8" x14ac:dyDescent="0.25">
      <c r="A8" s="53" t="s">
        <v>357</v>
      </c>
      <c r="B8" s="54"/>
      <c r="C8" s="54"/>
      <c r="D8" s="54"/>
      <c r="E8" s="54"/>
      <c r="F8" s="54"/>
      <c r="G8" s="54"/>
      <c r="H8" s="55"/>
    </row>
    <row r="9" spans="1:8" ht="15" customHeight="1" x14ac:dyDescent="0.25">
      <c r="A9" s="56" t="s">
        <v>356</v>
      </c>
      <c r="B9" s="57"/>
      <c r="C9" s="57"/>
      <c r="D9" s="57"/>
      <c r="E9" s="57"/>
      <c r="F9" s="57"/>
      <c r="G9" s="57"/>
      <c r="H9" s="58"/>
    </row>
    <row r="10" spans="1:8" x14ac:dyDescent="0.25">
      <c r="A10" s="59"/>
      <c r="B10" s="60"/>
      <c r="C10" s="60"/>
      <c r="D10" s="60"/>
      <c r="E10" s="60"/>
      <c r="F10" s="60"/>
      <c r="G10" s="60"/>
      <c r="H10" s="61"/>
    </row>
    <row r="11" spans="1:8" x14ac:dyDescent="0.25">
      <c r="A11" s="62" t="s">
        <v>352</v>
      </c>
      <c r="B11" s="63" t="s">
        <v>399</v>
      </c>
      <c r="C11" s="60"/>
      <c r="D11" s="60"/>
      <c r="E11" s="60"/>
      <c r="F11" s="129" t="s">
        <v>354</v>
      </c>
      <c r="G11" s="65" t="str">
        <f>IF(F11="yes","  Complete Section 1 and Section 2","")</f>
        <v/>
      </c>
      <c r="H11" s="61"/>
    </row>
    <row r="12" spans="1:8" ht="6" customHeight="1" x14ac:dyDescent="0.25">
      <c r="A12" s="62"/>
      <c r="B12" s="63"/>
      <c r="C12" s="60"/>
      <c r="D12" s="60"/>
      <c r="E12" s="60"/>
      <c r="F12" s="60"/>
      <c r="G12" s="65"/>
      <c r="H12" s="61"/>
    </row>
    <row r="13" spans="1:8" x14ac:dyDescent="0.25">
      <c r="A13" s="62" t="s">
        <v>355</v>
      </c>
      <c r="B13" s="63" t="s">
        <v>400</v>
      </c>
      <c r="C13" s="60"/>
      <c r="D13" s="60"/>
      <c r="E13" s="60"/>
      <c r="F13" s="129" t="s">
        <v>354</v>
      </c>
      <c r="G13" s="65" t="str">
        <f>IF(F13="yes","  Complete Section 1 and Section 2","")</f>
        <v/>
      </c>
      <c r="H13" s="61"/>
    </row>
    <row r="14" spans="1:8" ht="6" customHeight="1" x14ac:dyDescent="0.25">
      <c r="A14" s="62"/>
      <c r="B14" s="63"/>
      <c r="C14" s="60"/>
      <c r="D14" s="60"/>
      <c r="E14" s="60"/>
      <c r="F14" s="60"/>
      <c r="G14" s="65"/>
      <c r="H14" s="61"/>
    </row>
    <row r="15" spans="1:8" x14ac:dyDescent="0.25">
      <c r="A15" s="62" t="s">
        <v>360</v>
      </c>
      <c r="B15" s="63" t="s">
        <v>401</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8" x14ac:dyDescent="0.25">
      <c r="A17" s="62" t="s">
        <v>361</v>
      </c>
      <c r="B17" s="63" t="s">
        <v>383</v>
      </c>
      <c r="C17" s="60"/>
      <c r="D17" s="60"/>
      <c r="E17" s="60"/>
      <c r="F17" s="64" t="s">
        <v>354</v>
      </c>
      <c r="G17" s="65" t="str">
        <f>IF(F17="yes","  Complete Section 1 and Section 2","")</f>
        <v/>
      </c>
      <c r="H17" s="61"/>
    </row>
    <row r="18" spans="1:8" ht="6" customHeight="1" x14ac:dyDescent="0.25">
      <c r="A18" s="62"/>
      <c r="B18" s="63"/>
      <c r="C18" s="60"/>
      <c r="D18" s="60"/>
      <c r="E18" s="60"/>
      <c r="F18" s="60"/>
      <c r="G18" s="67"/>
      <c r="H18" s="61"/>
    </row>
    <row r="19" spans="1:8" x14ac:dyDescent="0.25">
      <c r="A19" s="62" t="s">
        <v>460</v>
      </c>
      <c r="B19" s="491" t="s">
        <v>527</v>
      </c>
      <c r="C19" s="491"/>
      <c r="D19" s="491"/>
      <c r="E19" s="491"/>
      <c r="F19" s="491"/>
      <c r="G19" s="491"/>
      <c r="H19" s="492"/>
    </row>
    <row r="20" spans="1:8" x14ac:dyDescent="0.25">
      <c r="A20" s="201"/>
      <c r="B20" s="491"/>
      <c r="C20" s="491"/>
      <c r="D20" s="491"/>
      <c r="E20" s="491"/>
      <c r="F20" s="491"/>
      <c r="G20" s="491"/>
      <c r="H20" s="492"/>
    </row>
    <row r="21" spans="1:8" x14ac:dyDescent="0.25">
      <c r="A21" s="201"/>
      <c r="B21" s="491"/>
      <c r="C21" s="491"/>
      <c r="D21" s="491"/>
      <c r="E21" s="491"/>
      <c r="F21" s="491"/>
      <c r="G21" s="491"/>
      <c r="H21" s="492"/>
    </row>
    <row r="22" spans="1:8" x14ac:dyDescent="0.25">
      <c r="A22" s="201"/>
      <c r="B22" s="491"/>
      <c r="C22" s="491"/>
      <c r="D22" s="491"/>
      <c r="E22" s="491"/>
      <c r="F22" s="491"/>
      <c r="G22" s="491"/>
      <c r="H22" s="492"/>
    </row>
    <row r="23" spans="1:8" x14ac:dyDescent="0.25">
      <c r="A23" s="62"/>
      <c r="B23" s="465" t="s">
        <v>655</v>
      </c>
      <c r="C23" s="493"/>
      <c r="D23" s="493"/>
      <c r="E23" s="493"/>
      <c r="F23" s="493"/>
      <c r="G23" s="493"/>
      <c r="H23" s="494"/>
    </row>
    <row r="24" spans="1:8" x14ac:dyDescent="0.25">
      <c r="A24" s="62"/>
      <c r="B24" s="495"/>
      <c r="C24" s="495"/>
      <c r="D24" s="495"/>
      <c r="E24" s="495"/>
      <c r="F24" s="495"/>
      <c r="G24" s="495"/>
      <c r="H24" s="496"/>
    </row>
    <row r="25" spans="1:8" ht="15.75" thickBot="1" x14ac:dyDescent="0.3">
      <c r="A25" s="68"/>
      <c r="B25" s="69"/>
      <c r="C25" s="70"/>
      <c r="D25" s="70"/>
      <c r="E25" s="70"/>
      <c r="F25" s="70"/>
      <c r="G25" s="71"/>
      <c r="H25" s="73"/>
    </row>
    <row r="26" spans="1:8" ht="15.75" thickBot="1" x14ac:dyDescent="0.3"/>
    <row r="27" spans="1:8" ht="16.5" thickBot="1" x14ac:dyDescent="0.3">
      <c r="A27" s="433" t="s">
        <v>384</v>
      </c>
      <c r="B27" s="434"/>
      <c r="C27" s="434"/>
      <c r="D27" s="434"/>
      <c r="E27" s="434"/>
      <c r="F27" s="434"/>
      <c r="G27" s="434"/>
      <c r="H27" s="435"/>
    </row>
    <row r="28" spans="1:8" x14ac:dyDescent="0.25">
      <c r="A28" s="74" t="s">
        <v>112</v>
      </c>
      <c r="B28" s="459" t="s">
        <v>342</v>
      </c>
      <c r="C28" s="459"/>
      <c r="D28" s="459"/>
      <c r="E28" s="459"/>
      <c r="F28" s="459"/>
      <c r="G28" s="459"/>
      <c r="H28" s="460"/>
    </row>
    <row r="29" spans="1:8" x14ac:dyDescent="0.25">
      <c r="A29" s="74"/>
      <c r="B29" s="461"/>
      <c r="C29" s="461"/>
      <c r="D29" s="461"/>
      <c r="E29" s="461"/>
      <c r="F29" s="461"/>
      <c r="G29" s="461"/>
      <c r="H29" s="462"/>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D32" s="447"/>
      <c r="E32" s="447"/>
      <c r="F32" s="447"/>
      <c r="G32" s="447"/>
      <c r="H32" s="448"/>
    </row>
    <row r="33" spans="1:8" x14ac:dyDescent="0.25">
      <c r="A33" s="74"/>
      <c r="C33" s="78"/>
      <c r="D33" s="78"/>
      <c r="E33" s="78"/>
      <c r="F33" s="78"/>
      <c r="G33" s="78"/>
      <c r="H33" s="79"/>
    </row>
    <row r="34" spans="1:8" ht="15" customHeight="1" x14ac:dyDescent="0.25">
      <c r="A34" s="106"/>
      <c r="B34" s="78"/>
      <c r="C34" s="78"/>
      <c r="D34" s="78"/>
      <c r="E34" s="463" t="s">
        <v>340</v>
      </c>
      <c r="F34" s="463"/>
      <c r="G34" s="463"/>
      <c r="H34" s="464"/>
    </row>
    <row r="35" spans="1:8" x14ac:dyDescent="0.25">
      <c r="A35" s="106"/>
      <c r="E35" s="78" t="s">
        <v>293</v>
      </c>
      <c r="F35" s="78" t="s">
        <v>293</v>
      </c>
      <c r="G35" s="78" t="s">
        <v>293</v>
      </c>
      <c r="H35" s="79" t="s">
        <v>293</v>
      </c>
    </row>
    <row r="36" spans="1:8" x14ac:dyDescent="0.25">
      <c r="A36" s="106"/>
      <c r="B36" s="80"/>
      <c r="C36" s="80"/>
      <c r="D36" s="80" t="s">
        <v>146</v>
      </c>
      <c r="E36" s="80" t="s">
        <v>239</v>
      </c>
      <c r="F36" s="80" t="s">
        <v>294</v>
      </c>
      <c r="G36" s="80" t="s">
        <v>295</v>
      </c>
      <c r="H36" s="81" t="s">
        <v>296</v>
      </c>
    </row>
    <row r="37" spans="1:8" x14ac:dyDescent="0.25">
      <c r="A37" s="106"/>
      <c r="B37" s="82" t="s">
        <v>173</v>
      </c>
      <c r="C37" s="83"/>
      <c r="D37" s="83" t="s">
        <v>140</v>
      </c>
      <c r="E37" s="83" t="s">
        <v>177</v>
      </c>
      <c r="F37" s="83" t="s">
        <v>241</v>
      </c>
      <c r="G37" s="83" t="s">
        <v>240</v>
      </c>
      <c r="H37" s="135" t="s">
        <v>297</v>
      </c>
    </row>
    <row r="38" spans="1:8" ht="21.95" customHeight="1" x14ac:dyDescent="0.25">
      <c r="A38" s="106"/>
      <c r="B38" s="88" t="s">
        <v>269</v>
      </c>
      <c r="C38" s="80"/>
      <c r="D38" s="80"/>
      <c r="E38" s="80"/>
      <c r="F38" s="80"/>
      <c r="G38" s="80"/>
      <c r="H38" s="81"/>
    </row>
    <row r="39" spans="1:8" ht="15" customHeight="1" x14ac:dyDescent="0.25">
      <c r="A39" s="106"/>
      <c r="B39" s="446"/>
      <c r="C39" s="446"/>
      <c r="D39" s="263"/>
      <c r="E39" s="263"/>
      <c r="F39" s="263"/>
      <c r="G39" s="266"/>
      <c r="H39" s="267"/>
    </row>
    <row r="40" spans="1:8" x14ac:dyDescent="0.25">
      <c r="A40" s="106"/>
      <c r="B40" s="446"/>
      <c r="C40" s="446"/>
      <c r="D40" s="263"/>
      <c r="E40" s="263"/>
      <c r="F40" s="263"/>
      <c r="G40" s="266"/>
      <c r="H40" s="267"/>
    </row>
    <row r="41" spans="1:8" x14ac:dyDescent="0.25">
      <c r="A41" s="106"/>
      <c r="B41" s="446"/>
      <c r="C41" s="446"/>
      <c r="D41" s="263"/>
      <c r="E41" s="263"/>
      <c r="F41" s="263"/>
      <c r="G41" s="266"/>
      <c r="H41" s="267"/>
    </row>
    <row r="42" spans="1:8" x14ac:dyDescent="0.25">
      <c r="A42" s="106"/>
      <c r="B42" s="446"/>
      <c r="C42" s="446"/>
      <c r="D42" s="263"/>
      <c r="E42" s="263"/>
      <c r="F42" s="263"/>
      <c r="G42" s="266"/>
      <c r="H42" s="267"/>
    </row>
    <row r="43" spans="1:8" x14ac:dyDescent="0.25">
      <c r="A43" s="106"/>
      <c r="B43" s="446"/>
      <c r="C43" s="446"/>
      <c r="D43" s="263"/>
      <c r="E43" s="263"/>
      <c r="F43" s="263"/>
      <c r="G43" s="266"/>
      <c r="H43" s="267"/>
    </row>
    <row r="44" spans="1:8" x14ac:dyDescent="0.25">
      <c r="A44" s="106"/>
      <c r="B44" s="446"/>
      <c r="C44" s="446"/>
      <c r="D44" s="263"/>
      <c r="E44" s="263"/>
      <c r="F44" s="263"/>
      <c r="G44" s="266"/>
      <c r="H44" s="267"/>
    </row>
    <row r="45" spans="1:8" x14ac:dyDescent="0.25">
      <c r="A45" s="106"/>
      <c r="B45" s="446"/>
      <c r="C45" s="446"/>
      <c r="D45" s="263"/>
      <c r="E45" s="263"/>
      <c r="F45" s="263"/>
      <c r="G45" s="266"/>
      <c r="H45" s="267"/>
    </row>
    <row r="46" spans="1:8" x14ac:dyDescent="0.25">
      <c r="A46" s="106"/>
      <c r="B46" s="446"/>
      <c r="C46" s="446"/>
      <c r="D46" s="263"/>
      <c r="E46" s="263"/>
      <c r="F46" s="263"/>
      <c r="G46" s="266"/>
      <c r="H46" s="267"/>
    </row>
    <row r="47" spans="1:8" x14ac:dyDescent="0.25">
      <c r="A47" s="106"/>
      <c r="B47" s="446"/>
      <c r="C47" s="446"/>
      <c r="D47" s="263"/>
      <c r="E47" s="263"/>
      <c r="F47" s="263"/>
      <c r="G47" s="266"/>
      <c r="H47" s="267"/>
    </row>
    <row r="48" spans="1:8" x14ac:dyDescent="0.25">
      <c r="A48" s="106"/>
      <c r="B48" s="446"/>
      <c r="C48" s="446"/>
      <c r="D48" s="263"/>
      <c r="E48" s="263"/>
      <c r="F48" s="263"/>
      <c r="G48" s="266"/>
      <c r="H48" s="267"/>
    </row>
    <row r="49" spans="1:8" x14ac:dyDescent="0.25">
      <c r="A49" s="106"/>
      <c r="B49" s="478" t="s">
        <v>135</v>
      </c>
      <c r="C49" s="478"/>
      <c r="D49" s="263"/>
      <c r="E49" s="263"/>
      <c r="F49" s="263"/>
      <c r="G49" s="266"/>
      <c r="H49" s="267"/>
    </row>
    <row r="50" spans="1:8" x14ac:dyDescent="0.25">
      <c r="A50" s="106"/>
      <c r="B50" s="446"/>
      <c r="C50" s="446"/>
      <c r="D50" s="263"/>
      <c r="E50" s="263"/>
      <c r="F50" s="263"/>
      <c r="G50" s="266"/>
      <c r="H50" s="267"/>
    </row>
    <row r="51" spans="1:8" ht="21.95" customHeight="1" x14ac:dyDescent="0.25">
      <c r="A51" s="106"/>
      <c r="B51" s="88" t="s">
        <v>270</v>
      </c>
      <c r="C51" s="113"/>
      <c r="D51" s="140"/>
      <c r="E51" s="140"/>
      <c r="F51" s="140"/>
      <c r="G51" s="141"/>
      <c r="H51" s="142"/>
    </row>
    <row r="52" spans="1:8" x14ac:dyDescent="0.25">
      <c r="A52" s="106"/>
      <c r="B52" s="446"/>
      <c r="C52" s="446"/>
      <c r="D52" s="263"/>
      <c r="E52" s="263"/>
      <c r="F52" s="263"/>
      <c r="G52" s="266"/>
      <c r="H52" s="267"/>
    </row>
    <row r="53" spans="1:8" x14ac:dyDescent="0.25">
      <c r="A53" s="106"/>
      <c r="B53" s="446"/>
      <c r="C53" s="446"/>
      <c r="D53" s="263"/>
      <c r="E53" s="263"/>
      <c r="F53" s="263"/>
      <c r="G53" s="266"/>
      <c r="H53" s="267"/>
    </row>
    <row r="54" spans="1:8" x14ac:dyDescent="0.25">
      <c r="A54" s="106"/>
      <c r="B54" s="446"/>
      <c r="C54" s="446"/>
      <c r="D54" s="263"/>
      <c r="E54" s="263"/>
      <c r="F54" s="263"/>
      <c r="G54" s="266"/>
      <c r="H54" s="267"/>
    </row>
    <row r="55" spans="1:8" x14ac:dyDescent="0.25">
      <c r="A55" s="106"/>
      <c r="B55" s="446"/>
      <c r="C55" s="446"/>
      <c r="D55" s="263"/>
      <c r="E55" s="263"/>
      <c r="F55" s="263"/>
      <c r="G55" s="266"/>
      <c r="H55" s="267"/>
    </row>
    <row r="56" spans="1:8" x14ac:dyDescent="0.25">
      <c r="A56" s="106"/>
      <c r="B56" s="446"/>
      <c r="C56" s="446"/>
      <c r="D56" s="263"/>
      <c r="E56" s="263"/>
      <c r="F56" s="263"/>
      <c r="G56" s="266"/>
      <c r="H56" s="267"/>
    </row>
    <row r="57" spans="1:8" x14ac:dyDescent="0.25">
      <c r="A57" s="106"/>
      <c r="B57" s="446"/>
      <c r="C57" s="446"/>
      <c r="D57" s="263"/>
      <c r="E57" s="263"/>
      <c r="F57" s="263"/>
      <c r="G57" s="266"/>
      <c r="H57" s="267"/>
    </row>
    <row r="58" spans="1:8" x14ac:dyDescent="0.25">
      <c r="A58" s="106"/>
      <c r="B58" s="446"/>
      <c r="C58" s="446"/>
      <c r="D58" s="263"/>
      <c r="E58" s="263"/>
      <c r="F58" s="263"/>
      <c r="G58" s="266"/>
      <c r="H58" s="267"/>
    </row>
    <row r="59" spans="1:8" x14ac:dyDescent="0.25">
      <c r="A59" s="106"/>
      <c r="B59" s="446"/>
      <c r="C59" s="446"/>
      <c r="D59" s="263"/>
      <c r="E59" s="263"/>
      <c r="F59" s="263"/>
      <c r="G59" s="266"/>
      <c r="H59" s="267"/>
    </row>
    <row r="60" spans="1:8" x14ac:dyDescent="0.25">
      <c r="A60" s="106"/>
      <c r="B60" s="446"/>
      <c r="C60" s="446"/>
      <c r="D60" s="263"/>
      <c r="E60" s="263"/>
      <c r="F60" s="263"/>
      <c r="G60" s="266"/>
      <c r="H60" s="267"/>
    </row>
    <row r="61" spans="1:8" x14ac:dyDescent="0.25">
      <c r="A61" s="106"/>
      <c r="B61" s="446"/>
      <c r="C61" s="446"/>
      <c r="D61" s="263"/>
      <c r="E61" s="263"/>
      <c r="F61" s="263"/>
      <c r="G61" s="266"/>
      <c r="H61" s="267"/>
    </row>
    <row r="62" spans="1:8" x14ac:dyDescent="0.25">
      <c r="A62" s="106"/>
      <c r="B62" s="478" t="s">
        <v>135</v>
      </c>
      <c r="C62" s="478"/>
      <c r="D62" s="263"/>
      <c r="E62" s="263"/>
      <c r="F62" s="263"/>
      <c r="G62" s="266"/>
      <c r="H62" s="267"/>
    </row>
    <row r="63" spans="1:8" x14ac:dyDescent="0.25">
      <c r="A63" s="106"/>
      <c r="B63" s="446"/>
      <c r="C63" s="446"/>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113</v>
      </c>
      <c r="B65" s="50" t="s">
        <v>279</v>
      </c>
      <c r="C65" s="120"/>
      <c r="D65" s="147"/>
      <c r="E65" s="147"/>
      <c r="F65" s="147"/>
      <c r="G65" s="141"/>
      <c r="H65" s="142"/>
    </row>
    <row r="66" spans="1:8" x14ac:dyDescent="0.25">
      <c r="A66" s="106"/>
      <c r="C66" s="44" t="s">
        <v>265</v>
      </c>
      <c r="D66" s="145">
        <f>D64</f>
        <v>0</v>
      </c>
      <c r="E66" s="145">
        <f t="shared" ref="E66:H66" si="0">E64</f>
        <v>0</v>
      </c>
      <c r="F66" s="145">
        <f t="shared" si="0"/>
        <v>0</v>
      </c>
      <c r="G66" s="145">
        <f t="shared" si="0"/>
        <v>0</v>
      </c>
      <c r="H66" s="202">
        <f t="shared" si="0"/>
        <v>0</v>
      </c>
    </row>
    <row r="67" spans="1:8" x14ac:dyDescent="0.25">
      <c r="A67" s="106"/>
      <c r="C67" s="44" t="s">
        <v>266</v>
      </c>
      <c r="E67" s="296" t="e">
        <f>E64/D64</f>
        <v>#DIV/0!</v>
      </c>
      <c r="F67" s="296" t="e">
        <f>F64/D64</f>
        <v>#DIV/0!</v>
      </c>
      <c r="G67" s="296" t="e">
        <f>G64/D64</f>
        <v>#DIV/0!</v>
      </c>
      <c r="H67" s="297" t="e">
        <f>H64/D64</f>
        <v>#DIV/0!</v>
      </c>
    </row>
    <row r="68" spans="1:8" x14ac:dyDescent="0.25">
      <c r="A68" s="106"/>
      <c r="C68" s="44" t="s">
        <v>280</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273</v>
      </c>
      <c r="C71" s="143" t="s">
        <v>298</v>
      </c>
      <c r="D71" s="143"/>
      <c r="E71" s="143"/>
      <c r="F71" s="143"/>
      <c r="G71" s="143"/>
      <c r="H71" s="156"/>
    </row>
    <row r="72" spans="1:8" ht="15" customHeight="1" x14ac:dyDescent="0.25">
      <c r="A72" s="106"/>
      <c r="B72" s="155" t="s">
        <v>274</v>
      </c>
      <c r="C72" s="143" t="s">
        <v>335</v>
      </c>
      <c r="D72" s="143"/>
      <c r="E72" s="143"/>
      <c r="F72" s="143"/>
      <c r="G72" s="143"/>
      <c r="H72" s="156"/>
    </row>
    <row r="73" spans="1:8" x14ac:dyDescent="0.25">
      <c r="A73" s="106"/>
      <c r="B73" s="157"/>
      <c r="C73" s="143"/>
      <c r="D73" s="143"/>
      <c r="E73" s="143"/>
      <c r="F73" s="143"/>
      <c r="G73" s="143"/>
      <c r="H73" s="156"/>
    </row>
    <row r="74" spans="1:8" x14ac:dyDescent="0.25">
      <c r="A74" s="74" t="s">
        <v>114</v>
      </c>
      <c r="B74" s="50" t="s">
        <v>275</v>
      </c>
      <c r="E74" s="92"/>
      <c r="F74" s="92"/>
      <c r="G74" s="92"/>
      <c r="H74" s="151"/>
    </row>
    <row r="75" spans="1:8" x14ac:dyDescent="0.25">
      <c r="A75" s="106"/>
      <c r="B75" s="461" t="s">
        <v>349</v>
      </c>
      <c r="C75" s="461"/>
      <c r="D75" s="461"/>
      <c r="E75" s="461"/>
      <c r="F75" s="461"/>
      <c r="G75" s="461"/>
      <c r="H75" s="462"/>
    </row>
    <row r="76" spans="1:8" x14ac:dyDescent="0.25">
      <c r="A76" s="74"/>
      <c r="B76" s="461"/>
      <c r="C76" s="461"/>
      <c r="D76" s="461"/>
      <c r="E76" s="461"/>
      <c r="F76" s="461"/>
      <c r="G76" s="461"/>
      <c r="H76" s="462"/>
    </row>
    <row r="77" spans="1:8" x14ac:dyDescent="0.25">
      <c r="A77" s="74"/>
      <c r="E77" s="92"/>
      <c r="F77" s="92"/>
      <c r="G77" s="92"/>
      <c r="H77" s="151"/>
    </row>
    <row r="78" spans="1:8" x14ac:dyDescent="0.25">
      <c r="A78" s="74"/>
      <c r="B78" s="461" t="s">
        <v>346</v>
      </c>
      <c r="C78" s="461"/>
      <c r="D78" s="461"/>
      <c r="E78" s="461"/>
      <c r="F78" s="461"/>
      <c r="G78" s="461"/>
      <c r="H78" s="462"/>
    </row>
    <row r="79" spans="1:8" x14ac:dyDescent="0.25">
      <c r="A79" s="74"/>
      <c r="B79" s="461"/>
      <c r="C79" s="461"/>
      <c r="D79" s="461"/>
      <c r="E79" s="461"/>
      <c r="F79" s="461"/>
      <c r="G79" s="461"/>
      <c r="H79" s="462"/>
    </row>
    <row r="80" spans="1:8" x14ac:dyDescent="0.25">
      <c r="A80" s="74"/>
      <c r="B80" s="461"/>
      <c r="C80" s="461"/>
      <c r="D80" s="461"/>
      <c r="E80" s="461"/>
      <c r="F80" s="461"/>
      <c r="G80" s="461"/>
      <c r="H80" s="462"/>
    </row>
    <row r="81" spans="1:8" x14ac:dyDescent="0.25">
      <c r="A81" s="74"/>
      <c r="B81" s="461"/>
      <c r="C81" s="461"/>
      <c r="D81" s="461"/>
      <c r="E81" s="461"/>
      <c r="F81" s="461"/>
      <c r="G81" s="461"/>
      <c r="H81" s="462"/>
    </row>
    <row r="82" spans="1:8" x14ac:dyDescent="0.25">
      <c r="A82" s="74"/>
      <c r="E82" s="92"/>
      <c r="F82" s="92"/>
      <c r="G82" s="92"/>
      <c r="H82" s="151"/>
    </row>
    <row r="83" spans="1:8" x14ac:dyDescent="0.25">
      <c r="A83" s="74"/>
      <c r="B83" s="50" t="s">
        <v>395</v>
      </c>
      <c r="D83" s="447"/>
      <c r="E83" s="447"/>
      <c r="F83" s="447"/>
      <c r="G83" s="447"/>
      <c r="H83" s="448"/>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348</v>
      </c>
      <c r="E86" s="158" t="s">
        <v>277</v>
      </c>
      <c r="F86" s="158" t="s">
        <v>282</v>
      </c>
      <c r="G86" s="158"/>
      <c r="H86" s="159"/>
    </row>
    <row r="87" spans="1:8" x14ac:dyDescent="0.25">
      <c r="A87" s="74"/>
      <c r="B87" s="160" t="s">
        <v>347</v>
      </c>
      <c r="C87" s="84"/>
      <c r="D87" s="161" t="s">
        <v>285</v>
      </c>
      <c r="E87" s="162" t="s">
        <v>278</v>
      </c>
      <c r="F87" s="162" t="s">
        <v>281</v>
      </c>
      <c r="G87" s="203" t="s">
        <v>286</v>
      </c>
      <c r="H87" s="204"/>
    </row>
    <row r="88" spans="1:8" x14ac:dyDescent="0.25">
      <c r="A88" s="74"/>
      <c r="B88" s="44" t="s">
        <v>300</v>
      </c>
      <c r="E88" s="92"/>
      <c r="G88" s="92"/>
      <c r="H88" s="151"/>
    </row>
    <row r="89" spans="1:8" x14ac:dyDescent="0.25">
      <c r="A89" s="74"/>
      <c r="C89" s="163" t="e">
        <f>IF(E68="Yes", "Complete Analysis", "N/A - Do Not Complete")</f>
        <v>#DIV/0!</v>
      </c>
      <c r="D89" s="284"/>
      <c r="E89" s="263"/>
      <c r="F89" s="91" t="e">
        <f>E89/E95</f>
        <v>#DIV/0!</v>
      </c>
      <c r="G89" s="470"/>
      <c r="H89" s="471"/>
    </row>
    <row r="90" spans="1:8" x14ac:dyDescent="0.25">
      <c r="A90" s="74"/>
      <c r="D90" s="284"/>
      <c r="E90" s="263"/>
      <c r="F90" s="91" t="e">
        <f>E90/E95</f>
        <v>#DIV/0!</v>
      </c>
      <c r="G90" s="470"/>
      <c r="H90" s="471"/>
    </row>
    <row r="91" spans="1:8" x14ac:dyDescent="0.25">
      <c r="A91" s="74"/>
      <c r="D91" s="284"/>
      <c r="E91" s="263"/>
      <c r="F91" s="91" t="e">
        <f>E91/E95</f>
        <v>#DIV/0!</v>
      </c>
      <c r="G91" s="470"/>
      <c r="H91" s="471"/>
    </row>
    <row r="92" spans="1:8" x14ac:dyDescent="0.25">
      <c r="A92" s="74"/>
      <c r="D92" s="284"/>
      <c r="E92" s="263"/>
      <c r="F92" s="91" t="e">
        <f>E92/E95</f>
        <v>#DIV/0!</v>
      </c>
      <c r="G92" s="470"/>
      <c r="H92" s="471"/>
    </row>
    <row r="93" spans="1:8" x14ac:dyDescent="0.25">
      <c r="A93" s="74"/>
      <c r="D93" s="284"/>
      <c r="E93" s="263"/>
      <c r="F93" s="91" t="e">
        <f>E93/E95</f>
        <v>#DIV/0!</v>
      </c>
      <c r="G93" s="470"/>
      <c r="H93" s="471"/>
    </row>
    <row r="94" spans="1:8" x14ac:dyDescent="0.25">
      <c r="A94" s="74"/>
      <c r="D94" s="285"/>
      <c r="E94" s="269"/>
      <c r="F94" s="91" t="e">
        <f>E94/E95</f>
        <v>#DIV/0!</v>
      </c>
      <c r="G94" s="474"/>
      <c r="H94" s="475"/>
    </row>
    <row r="95" spans="1:8" x14ac:dyDescent="0.25">
      <c r="A95" s="74"/>
      <c r="C95" s="164"/>
      <c r="D95" s="164" t="s">
        <v>304</v>
      </c>
      <c r="E95" s="165">
        <f>SUM(E89:E94)</f>
        <v>0</v>
      </c>
      <c r="F95" s="92"/>
      <c r="G95" s="166" t="s">
        <v>287</v>
      </c>
      <c r="H95" s="289"/>
    </row>
    <row r="96" spans="1:8" x14ac:dyDescent="0.25">
      <c r="A96" s="74"/>
      <c r="E96" s="92"/>
      <c r="F96" s="92"/>
      <c r="G96" s="92"/>
      <c r="H96" s="151"/>
    </row>
    <row r="97" spans="1:8" x14ac:dyDescent="0.25">
      <c r="A97" s="74"/>
      <c r="B97" s="44" t="s">
        <v>301</v>
      </c>
      <c r="E97" s="92"/>
      <c r="F97" s="92"/>
      <c r="G97" s="92"/>
      <c r="H97" s="151"/>
    </row>
    <row r="98" spans="1:8" x14ac:dyDescent="0.25">
      <c r="A98" s="74"/>
      <c r="C98" s="163" t="e">
        <f>IF(F68="Yes", "Complete Analysis", "N/A - Do Not Complete")</f>
        <v>#DIV/0!</v>
      </c>
      <c r="D98" s="284"/>
      <c r="E98" s="263"/>
      <c r="F98" s="91" t="e">
        <f>E98/E104</f>
        <v>#DIV/0!</v>
      </c>
      <c r="G98" s="470"/>
      <c r="H98" s="471"/>
    </row>
    <row r="99" spans="1:8" x14ac:dyDescent="0.25">
      <c r="A99" s="74"/>
      <c r="D99" s="284"/>
      <c r="E99" s="263"/>
      <c r="F99" s="91" t="e">
        <f>E99/E104</f>
        <v>#DIV/0!</v>
      </c>
      <c r="G99" s="470"/>
      <c r="H99" s="471"/>
    </row>
    <row r="100" spans="1:8" x14ac:dyDescent="0.25">
      <c r="A100" s="74"/>
      <c r="D100" s="284"/>
      <c r="E100" s="263"/>
      <c r="F100" s="91" t="e">
        <f>E100/E104</f>
        <v>#DIV/0!</v>
      </c>
      <c r="G100" s="470"/>
      <c r="H100" s="471"/>
    </row>
    <row r="101" spans="1:8" x14ac:dyDescent="0.25">
      <c r="A101" s="74"/>
      <c r="D101" s="284"/>
      <c r="E101" s="263"/>
      <c r="F101" s="91" t="e">
        <f>E101/E104</f>
        <v>#DIV/0!</v>
      </c>
      <c r="G101" s="470"/>
      <c r="H101" s="471"/>
    </row>
    <row r="102" spans="1:8" x14ac:dyDescent="0.25">
      <c r="A102" s="74"/>
      <c r="D102" s="284"/>
      <c r="E102" s="263"/>
      <c r="F102" s="91" t="e">
        <f>E102/E104</f>
        <v>#DIV/0!</v>
      </c>
      <c r="G102" s="470"/>
      <c r="H102" s="471"/>
    </row>
    <row r="103" spans="1:8" x14ac:dyDescent="0.25">
      <c r="A103" s="74"/>
      <c r="D103" s="285"/>
      <c r="E103" s="269"/>
      <c r="F103" s="91" t="e">
        <f>E103/E104</f>
        <v>#DIV/0!</v>
      </c>
      <c r="G103" s="474"/>
      <c r="H103" s="475"/>
    </row>
    <row r="104" spans="1:8" x14ac:dyDescent="0.25">
      <c r="A104" s="74"/>
      <c r="D104" s="164" t="s">
        <v>305</v>
      </c>
      <c r="E104" s="165">
        <f>SUM(E98:E103)</f>
        <v>0</v>
      </c>
      <c r="F104" s="92"/>
      <c r="G104" s="166" t="s">
        <v>287</v>
      </c>
      <c r="H104" s="289"/>
    </row>
    <row r="105" spans="1:8" x14ac:dyDescent="0.25">
      <c r="A105" s="74"/>
      <c r="D105" s="164"/>
      <c r="E105" s="140"/>
      <c r="F105" s="92"/>
      <c r="G105" s="166"/>
      <c r="H105" s="206"/>
    </row>
    <row r="106" spans="1:8" x14ac:dyDescent="0.25">
      <c r="A106" s="106"/>
      <c r="B106" s="44" t="s">
        <v>302</v>
      </c>
      <c r="E106" s="92"/>
      <c r="F106" s="92"/>
      <c r="G106" s="92"/>
      <c r="H106" s="151"/>
    </row>
    <row r="107" spans="1:8" x14ac:dyDescent="0.25">
      <c r="A107" s="106"/>
      <c r="C107" s="163" t="e">
        <f>IF(G68="Yes", "Complete Analysis", "N/A - Do Not Complete")</f>
        <v>#DIV/0!</v>
      </c>
      <c r="D107" s="284"/>
      <c r="E107" s="263"/>
      <c r="F107" s="91" t="e">
        <f>E107/E113</f>
        <v>#DIV/0!</v>
      </c>
      <c r="G107" s="470"/>
      <c r="H107" s="471"/>
    </row>
    <row r="108" spans="1:8" x14ac:dyDescent="0.25">
      <c r="A108" s="106"/>
      <c r="D108" s="284"/>
      <c r="E108" s="263"/>
      <c r="F108" s="91" t="e">
        <f>E108/E113</f>
        <v>#DIV/0!</v>
      </c>
      <c r="G108" s="470"/>
      <c r="H108" s="471"/>
    </row>
    <row r="109" spans="1:8" x14ac:dyDescent="0.25">
      <c r="A109" s="106"/>
      <c r="D109" s="284"/>
      <c r="E109" s="263"/>
      <c r="F109" s="91" t="e">
        <f>E109/E113</f>
        <v>#DIV/0!</v>
      </c>
      <c r="G109" s="470"/>
      <c r="H109" s="471"/>
    </row>
    <row r="110" spans="1:8" x14ac:dyDescent="0.25">
      <c r="A110" s="106"/>
      <c r="D110" s="284"/>
      <c r="E110" s="263"/>
      <c r="F110" s="91" t="e">
        <f>E110/E113</f>
        <v>#DIV/0!</v>
      </c>
      <c r="G110" s="470"/>
      <c r="H110" s="471"/>
    </row>
    <row r="111" spans="1:8" x14ac:dyDescent="0.25">
      <c r="A111" s="106"/>
      <c r="D111" s="284"/>
      <c r="E111" s="263"/>
      <c r="F111" s="91" t="e">
        <f>E111/E113</f>
        <v>#DIV/0!</v>
      </c>
      <c r="G111" s="470"/>
      <c r="H111" s="471"/>
    </row>
    <row r="112" spans="1:8" x14ac:dyDescent="0.25">
      <c r="A112" s="106"/>
      <c r="D112" s="285"/>
      <c r="E112" s="269"/>
      <c r="F112" s="91" t="e">
        <f>E112/E113</f>
        <v>#DIV/0!</v>
      </c>
      <c r="G112" s="474"/>
      <c r="H112" s="475"/>
    </row>
    <row r="113" spans="1:8" x14ac:dyDescent="0.25">
      <c r="A113" s="106"/>
      <c r="D113" s="164" t="s">
        <v>306</v>
      </c>
      <c r="E113" s="165">
        <f>SUM(E107:E112)</f>
        <v>0</v>
      </c>
      <c r="F113" s="92"/>
      <c r="G113" s="166" t="s">
        <v>287</v>
      </c>
      <c r="H113" s="289"/>
    </row>
    <row r="114" spans="1:8" x14ac:dyDescent="0.25">
      <c r="A114" s="106"/>
      <c r="E114" s="92"/>
      <c r="F114" s="92"/>
      <c r="G114" s="92"/>
      <c r="H114" s="151"/>
    </row>
    <row r="115" spans="1:8" x14ac:dyDescent="0.25">
      <c r="A115" s="106"/>
      <c r="B115" s="44" t="s">
        <v>303</v>
      </c>
      <c r="E115" s="92"/>
      <c r="F115" s="92"/>
      <c r="G115" s="92"/>
      <c r="H115" s="151"/>
    </row>
    <row r="116" spans="1:8" x14ac:dyDescent="0.25">
      <c r="A116" s="106"/>
      <c r="C116" s="163" t="e">
        <f>IF(H68="Yes", "Complete Analysis", "N/A - Do Not Complete")</f>
        <v>#DIV/0!</v>
      </c>
      <c r="D116" s="284"/>
      <c r="E116" s="263"/>
      <c r="F116" s="91" t="e">
        <f>E116/E122</f>
        <v>#DIV/0!</v>
      </c>
      <c r="G116" s="470"/>
      <c r="H116" s="471"/>
    </row>
    <row r="117" spans="1:8" x14ac:dyDescent="0.25">
      <c r="A117" s="106"/>
      <c r="C117" s="163"/>
      <c r="D117" s="284"/>
      <c r="E117" s="263"/>
      <c r="F117" s="91" t="e">
        <f>E117/E122</f>
        <v>#DIV/0!</v>
      </c>
      <c r="G117" s="470"/>
      <c r="H117" s="471"/>
    </row>
    <row r="118" spans="1:8" x14ac:dyDescent="0.25">
      <c r="A118" s="106"/>
      <c r="C118" s="163"/>
      <c r="D118" s="284"/>
      <c r="E118" s="263"/>
      <c r="F118" s="91" t="e">
        <f>E118/E122</f>
        <v>#DIV/0!</v>
      </c>
      <c r="G118" s="470"/>
      <c r="H118" s="471"/>
    </row>
    <row r="119" spans="1:8" x14ac:dyDescent="0.25">
      <c r="A119" s="106"/>
      <c r="C119" s="163"/>
      <c r="D119" s="284"/>
      <c r="E119" s="263"/>
      <c r="F119" s="91" t="e">
        <f>E119/E122</f>
        <v>#DIV/0!</v>
      </c>
      <c r="G119" s="470"/>
      <c r="H119" s="471"/>
    </row>
    <row r="120" spans="1:8" x14ac:dyDescent="0.25">
      <c r="A120" s="106"/>
      <c r="C120" s="163"/>
      <c r="D120" s="284"/>
      <c r="E120" s="263"/>
      <c r="F120" s="91" t="e">
        <f>E120/E122</f>
        <v>#DIV/0!</v>
      </c>
      <c r="G120" s="470"/>
      <c r="H120" s="471"/>
    </row>
    <row r="121" spans="1:8" x14ac:dyDescent="0.25">
      <c r="A121" s="106"/>
      <c r="C121" s="163"/>
      <c r="D121" s="285"/>
      <c r="E121" s="269"/>
      <c r="F121" s="91" t="e">
        <f>E121/E122</f>
        <v>#DIV/0!</v>
      </c>
      <c r="G121" s="474"/>
      <c r="H121" s="475"/>
    </row>
    <row r="122" spans="1:8" x14ac:dyDescent="0.25">
      <c r="A122" s="106"/>
      <c r="C122" s="163"/>
      <c r="D122" s="164" t="s">
        <v>307</v>
      </c>
      <c r="E122" s="165">
        <f>SUM(E116:E121)</f>
        <v>0</v>
      </c>
      <c r="F122" s="91"/>
      <c r="G122" s="166" t="s">
        <v>287</v>
      </c>
      <c r="H122" s="289"/>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33" t="s">
        <v>405</v>
      </c>
      <c r="B125" s="434"/>
      <c r="C125" s="434"/>
      <c r="D125" s="434"/>
      <c r="E125" s="434"/>
      <c r="F125" s="434"/>
      <c r="G125" s="434"/>
      <c r="H125" s="435"/>
    </row>
    <row r="126" spans="1:8" ht="15" customHeight="1" x14ac:dyDescent="0.25">
      <c r="A126" s="74" t="s">
        <v>116</v>
      </c>
      <c r="B126" s="75" t="s">
        <v>351</v>
      </c>
      <c r="C126" s="75"/>
      <c r="D126" s="75"/>
      <c r="E126" s="75"/>
      <c r="F126" s="75"/>
      <c r="G126" s="75"/>
      <c r="H126" s="207"/>
    </row>
    <row r="127" spans="1:8" x14ac:dyDescent="0.25">
      <c r="A127" s="106"/>
      <c r="H127" s="76"/>
    </row>
    <row r="128" spans="1:8" x14ac:dyDescent="0.25">
      <c r="A128" s="74"/>
      <c r="B128" s="50" t="s">
        <v>395</v>
      </c>
      <c r="D128" s="447"/>
      <c r="E128" s="447"/>
      <c r="F128" s="447"/>
      <c r="G128" s="447"/>
      <c r="H128" s="448"/>
    </row>
    <row r="129" spans="1:8" x14ac:dyDescent="0.25">
      <c r="A129" s="74"/>
      <c r="C129" s="78"/>
      <c r="D129" s="78"/>
      <c r="E129" s="78"/>
      <c r="F129" s="78"/>
      <c r="G129" s="78"/>
      <c r="H129" s="79"/>
    </row>
    <row r="130" spans="1:8" x14ac:dyDescent="0.25">
      <c r="A130" s="106"/>
      <c r="E130" s="485" t="s">
        <v>272</v>
      </c>
      <c r="F130" s="486"/>
      <c r="G130" s="486"/>
      <c r="H130" s="487"/>
    </row>
    <row r="131" spans="1:8" x14ac:dyDescent="0.25">
      <c r="A131" s="106"/>
      <c r="E131" s="80" t="s">
        <v>120</v>
      </c>
      <c r="F131" s="80" t="s">
        <v>120</v>
      </c>
      <c r="G131" s="80" t="s">
        <v>120</v>
      </c>
      <c r="H131" s="81" t="s">
        <v>120</v>
      </c>
    </row>
    <row r="132" spans="1:8" x14ac:dyDescent="0.25">
      <c r="A132" s="106"/>
      <c r="E132" s="80" t="s">
        <v>239</v>
      </c>
      <c r="F132" s="80" t="s">
        <v>294</v>
      </c>
      <c r="G132" s="80" t="s">
        <v>295</v>
      </c>
      <c r="H132" s="81" t="s">
        <v>296</v>
      </c>
    </row>
    <row r="133" spans="1:8" x14ac:dyDescent="0.25">
      <c r="A133" s="106"/>
      <c r="B133" s="82" t="s">
        <v>181</v>
      </c>
      <c r="C133" s="83"/>
      <c r="D133" s="84"/>
      <c r="E133" s="83" t="s">
        <v>177</v>
      </c>
      <c r="F133" s="83" t="s">
        <v>241</v>
      </c>
      <c r="G133" s="83" t="s">
        <v>240</v>
      </c>
      <c r="H133" s="135" t="s">
        <v>297</v>
      </c>
    </row>
    <row r="134" spans="1:8" ht="21.95" customHeight="1" x14ac:dyDescent="0.25">
      <c r="A134" s="106"/>
      <c r="B134" s="88" t="s">
        <v>269</v>
      </c>
      <c r="C134" s="80"/>
      <c r="D134" s="80"/>
      <c r="E134" s="80"/>
      <c r="F134" s="80"/>
      <c r="G134" s="80"/>
      <c r="H134" s="81"/>
    </row>
    <row r="135" spans="1:8" ht="15" customHeight="1" x14ac:dyDescent="0.25">
      <c r="A135" s="106"/>
      <c r="B135" s="490"/>
      <c r="C135" s="490"/>
      <c r="D135" s="490"/>
      <c r="E135" s="268"/>
      <c r="F135" s="268"/>
      <c r="G135" s="281"/>
      <c r="H135" s="282"/>
    </row>
    <row r="136" spans="1:8" x14ac:dyDescent="0.25">
      <c r="A136" s="106"/>
      <c r="B136" s="454"/>
      <c r="C136" s="469"/>
      <c r="D136" s="455"/>
      <c r="E136" s="268"/>
      <c r="F136" s="268"/>
      <c r="G136" s="281"/>
      <c r="H136" s="282"/>
    </row>
    <row r="137" spans="1:8" x14ac:dyDescent="0.25">
      <c r="A137" s="106"/>
      <c r="B137" s="454"/>
      <c r="C137" s="469"/>
      <c r="D137" s="455"/>
      <c r="E137" s="268"/>
      <c r="F137" s="268"/>
      <c r="G137" s="281"/>
      <c r="H137" s="282"/>
    </row>
    <row r="138" spans="1:8" x14ac:dyDescent="0.25">
      <c r="A138" s="106"/>
      <c r="B138" s="454"/>
      <c r="C138" s="469"/>
      <c r="D138" s="455"/>
      <c r="E138" s="268"/>
      <c r="F138" s="268"/>
      <c r="G138" s="281"/>
      <c r="H138" s="282"/>
    </row>
    <row r="139" spans="1:8" x14ac:dyDescent="0.25">
      <c r="A139" s="106"/>
      <c r="B139" s="454"/>
      <c r="C139" s="469"/>
      <c r="D139" s="455"/>
      <c r="E139" s="268"/>
      <c r="F139" s="268"/>
      <c r="G139" s="281"/>
      <c r="H139" s="282"/>
    </row>
    <row r="140" spans="1:8" x14ac:dyDescent="0.25">
      <c r="A140" s="106"/>
      <c r="B140" s="454"/>
      <c r="C140" s="469"/>
      <c r="D140" s="455"/>
      <c r="E140" s="268"/>
      <c r="F140" s="268"/>
      <c r="G140" s="281"/>
      <c r="H140" s="282"/>
    </row>
    <row r="141" spans="1:8" x14ac:dyDescent="0.25">
      <c r="A141" s="106"/>
      <c r="B141" s="454"/>
      <c r="C141" s="469"/>
      <c r="D141" s="455"/>
      <c r="E141" s="268"/>
      <c r="F141" s="268"/>
      <c r="G141" s="281"/>
      <c r="H141" s="282"/>
    </row>
    <row r="142" spans="1:8" x14ac:dyDescent="0.25">
      <c r="A142" s="106"/>
      <c r="B142" s="454"/>
      <c r="C142" s="469"/>
      <c r="D142" s="455"/>
      <c r="E142" s="268"/>
      <c r="F142" s="268"/>
      <c r="G142" s="281"/>
      <c r="H142" s="282"/>
    </row>
    <row r="143" spans="1:8" x14ac:dyDescent="0.25">
      <c r="A143" s="106"/>
      <c r="B143" s="454"/>
      <c r="C143" s="469"/>
      <c r="D143" s="455"/>
      <c r="E143" s="268"/>
      <c r="F143" s="268"/>
      <c r="G143" s="281"/>
      <c r="H143" s="282"/>
    </row>
    <row r="144" spans="1:8" x14ac:dyDescent="0.25">
      <c r="A144" s="106"/>
      <c r="B144" s="454"/>
      <c r="C144" s="469"/>
      <c r="D144" s="455"/>
      <c r="E144" s="268"/>
      <c r="F144" s="268"/>
      <c r="G144" s="281"/>
      <c r="H144" s="282"/>
    </row>
    <row r="145" spans="1:8" x14ac:dyDescent="0.25">
      <c r="A145" s="106"/>
      <c r="B145" s="449" t="s">
        <v>135</v>
      </c>
      <c r="C145" s="450"/>
      <c r="D145" s="451"/>
      <c r="E145" s="268"/>
      <c r="F145" s="268"/>
      <c r="G145" s="281"/>
      <c r="H145" s="282"/>
    </row>
    <row r="146" spans="1:8" x14ac:dyDescent="0.25">
      <c r="A146" s="106"/>
      <c r="B146" s="454"/>
      <c r="C146" s="469"/>
      <c r="D146" s="455"/>
      <c r="E146" s="268"/>
      <c r="F146" s="268"/>
      <c r="G146" s="281"/>
      <c r="H146" s="282"/>
    </row>
    <row r="147" spans="1:8" ht="21.95" customHeight="1" x14ac:dyDescent="0.25">
      <c r="A147" s="106"/>
      <c r="B147" s="88" t="s">
        <v>270</v>
      </c>
      <c r="C147" s="113"/>
      <c r="D147" s="140"/>
      <c r="E147" s="140"/>
      <c r="F147" s="140"/>
      <c r="G147" s="141"/>
      <c r="H147" s="142"/>
    </row>
    <row r="148" spans="1:8" ht="15" customHeight="1" x14ac:dyDescent="0.25">
      <c r="A148" s="106"/>
      <c r="B148" s="454"/>
      <c r="C148" s="469"/>
      <c r="D148" s="455"/>
      <c r="E148" s="268"/>
      <c r="F148" s="268"/>
      <c r="G148" s="281"/>
      <c r="H148" s="282"/>
    </row>
    <row r="149" spans="1:8" x14ac:dyDescent="0.25">
      <c r="A149" s="106"/>
      <c r="B149" s="454"/>
      <c r="C149" s="469"/>
      <c r="D149" s="455"/>
      <c r="E149" s="268"/>
      <c r="F149" s="268"/>
      <c r="G149" s="281"/>
      <c r="H149" s="282"/>
    </row>
    <row r="150" spans="1:8" x14ac:dyDescent="0.25">
      <c r="A150" s="106"/>
      <c r="B150" s="454"/>
      <c r="C150" s="469"/>
      <c r="D150" s="455"/>
      <c r="E150" s="268"/>
      <c r="F150" s="268"/>
      <c r="G150" s="281"/>
      <c r="H150" s="282"/>
    </row>
    <row r="151" spans="1:8" x14ac:dyDescent="0.25">
      <c r="A151" s="106"/>
      <c r="B151" s="454"/>
      <c r="C151" s="469"/>
      <c r="D151" s="455"/>
      <c r="E151" s="268"/>
      <c r="F151" s="268"/>
      <c r="G151" s="281"/>
      <c r="H151" s="282"/>
    </row>
    <row r="152" spans="1:8" x14ac:dyDescent="0.25">
      <c r="A152" s="106"/>
      <c r="B152" s="454"/>
      <c r="C152" s="469"/>
      <c r="D152" s="455"/>
      <c r="E152" s="268"/>
      <c r="F152" s="268"/>
      <c r="G152" s="281"/>
      <c r="H152" s="282"/>
    </row>
    <row r="153" spans="1:8" x14ac:dyDescent="0.25">
      <c r="A153" s="106"/>
      <c r="B153" s="454"/>
      <c r="C153" s="469"/>
      <c r="D153" s="455"/>
      <c r="E153" s="268"/>
      <c r="F153" s="268"/>
      <c r="G153" s="281"/>
      <c r="H153" s="282"/>
    </row>
    <row r="154" spans="1:8" x14ac:dyDescent="0.25">
      <c r="A154" s="106"/>
      <c r="B154" s="454"/>
      <c r="C154" s="469"/>
      <c r="D154" s="455"/>
      <c r="E154" s="268"/>
      <c r="F154" s="268"/>
      <c r="G154" s="281"/>
      <c r="H154" s="282"/>
    </row>
    <row r="155" spans="1:8" x14ac:dyDescent="0.25">
      <c r="A155" s="106"/>
      <c r="B155" s="454"/>
      <c r="C155" s="469"/>
      <c r="D155" s="455"/>
      <c r="E155" s="268"/>
      <c r="F155" s="268"/>
      <c r="G155" s="281"/>
      <c r="H155" s="282"/>
    </row>
    <row r="156" spans="1:8" x14ac:dyDescent="0.25">
      <c r="A156" s="106"/>
      <c r="B156" s="454"/>
      <c r="C156" s="469"/>
      <c r="D156" s="455"/>
      <c r="E156" s="268"/>
      <c r="F156" s="268"/>
      <c r="G156" s="281"/>
      <c r="H156" s="282"/>
    </row>
    <row r="157" spans="1:8" x14ac:dyDescent="0.25">
      <c r="A157" s="106"/>
      <c r="B157" s="454"/>
      <c r="C157" s="469"/>
      <c r="D157" s="455"/>
      <c r="E157" s="268"/>
      <c r="F157" s="268"/>
      <c r="G157" s="281"/>
      <c r="H157" s="282"/>
    </row>
    <row r="158" spans="1:8" x14ac:dyDescent="0.25">
      <c r="A158" s="106"/>
      <c r="B158" s="449" t="s">
        <v>135</v>
      </c>
      <c r="C158" s="450"/>
      <c r="D158" s="451"/>
      <c r="E158" s="268"/>
      <c r="F158" s="268"/>
      <c r="G158" s="281"/>
      <c r="H158" s="282"/>
    </row>
    <row r="159" spans="1:8" x14ac:dyDescent="0.25">
      <c r="A159" s="106"/>
      <c r="B159" s="454"/>
      <c r="C159" s="469"/>
      <c r="D159" s="455"/>
      <c r="E159" s="268"/>
      <c r="F159" s="268"/>
      <c r="G159" s="281"/>
      <c r="H159" s="282"/>
    </row>
    <row r="160" spans="1:8" x14ac:dyDescent="0.25">
      <c r="A160" s="106"/>
      <c r="B160" s="143"/>
      <c r="C160" s="120"/>
      <c r="D160" s="208"/>
      <c r="E160" s="208"/>
      <c r="F160" s="208"/>
      <c r="G160" s="208"/>
      <c r="H160" s="209"/>
    </row>
    <row r="161" spans="1:8" x14ac:dyDescent="0.25">
      <c r="A161" s="74" t="s">
        <v>117</v>
      </c>
      <c r="B161" s="118" t="s">
        <v>318</v>
      </c>
      <c r="C161" s="119"/>
      <c r="D161" s="119"/>
      <c r="E161" s="120"/>
      <c r="F161" s="120"/>
      <c r="G161" s="120"/>
      <c r="H161" s="173"/>
    </row>
    <row r="162" spans="1:8" x14ac:dyDescent="0.25">
      <c r="A162" s="106"/>
      <c r="B162" s="444"/>
      <c r="C162" s="444"/>
      <c r="D162" s="444"/>
      <c r="E162" s="444"/>
      <c r="F162" s="444"/>
      <c r="G162" s="444"/>
      <c r="H162" s="445"/>
    </row>
    <row r="163" spans="1:8" x14ac:dyDescent="0.25">
      <c r="A163" s="106"/>
      <c r="B163" s="444"/>
      <c r="C163" s="444"/>
      <c r="D163" s="444"/>
      <c r="E163" s="444"/>
      <c r="F163" s="444"/>
      <c r="G163" s="444"/>
      <c r="H163" s="445"/>
    </row>
    <row r="164" spans="1:8" ht="15.75" thickBot="1" x14ac:dyDescent="0.3">
      <c r="A164" s="121"/>
      <c r="B164" s="174"/>
      <c r="C164" s="175"/>
      <c r="D164" s="175"/>
      <c r="E164" s="175"/>
      <c r="F164" s="175"/>
      <c r="G164" s="175"/>
      <c r="H164" s="210"/>
    </row>
    <row r="165" spans="1:8" x14ac:dyDescent="0.25">
      <c r="B165" s="138"/>
      <c r="C165" s="120"/>
      <c r="D165" s="120"/>
      <c r="E165" s="120"/>
      <c r="F165" s="120"/>
      <c r="G165" s="120"/>
      <c r="H165" s="120"/>
    </row>
  </sheetData>
  <sheetProtection algorithmName="SHA-512" hashValue="wQ2LvEtRR4zEaVLFGqGUwcpcofTnvE3mA25+MEqabAhV0OzmPkpSIt9F3qB+Sl5BC0TbFCMw+BWn9hU203nWoQ==" saltValue="bCiw2LGs1vKmLfripN9eQA==" spinCount="100000" sheet="1" objects="1" scenarios="1" insertRows="0"/>
  <mergeCells count="86">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 ref="B162:H163"/>
    <mergeCell ref="B153:D153"/>
    <mergeCell ref="B154:D154"/>
    <mergeCell ref="B155:D155"/>
    <mergeCell ref="B156:D156"/>
    <mergeCell ref="B157:D157"/>
    <mergeCell ref="B138:D138"/>
    <mergeCell ref="B139:D139"/>
    <mergeCell ref="B140:D140"/>
    <mergeCell ref="B141:D141"/>
    <mergeCell ref="A125:H125"/>
    <mergeCell ref="D128:H128"/>
    <mergeCell ref="E130:H130"/>
    <mergeCell ref="B135:D135"/>
    <mergeCell ref="B136:D136"/>
    <mergeCell ref="G117:H117"/>
    <mergeCell ref="G118:H118"/>
    <mergeCell ref="G119:H119"/>
    <mergeCell ref="G120:H120"/>
    <mergeCell ref="G121:H121"/>
    <mergeCell ref="G109:H109"/>
    <mergeCell ref="G110:H110"/>
    <mergeCell ref="G111:H111"/>
    <mergeCell ref="G112:H112"/>
    <mergeCell ref="G116:H116"/>
    <mergeCell ref="G101:H101"/>
    <mergeCell ref="G102:H102"/>
    <mergeCell ref="G103:H103"/>
    <mergeCell ref="G107:H107"/>
    <mergeCell ref="G108:H108"/>
    <mergeCell ref="G93:H93"/>
    <mergeCell ref="G94:H94"/>
    <mergeCell ref="G98:H98"/>
    <mergeCell ref="G99:H99"/>
    <mergeCell ref="G100:H100"/>
    <mergeCell ref="D83:H83"/>
    <mergeCell ref="G89:H89"/>
    <mergeCell ref="G90:H90"/>
    <mergeCell ref="G91:H91"/>
    <mergeCell ref="G92:H92"/>
    <mergeCell ref="B61:C61"/>
    <mergeCell ref="B62:C62"/>
    <mergeCell ref="B63:C63"/>
    <mergeCell ref="B75:H76"/>
    <mergeCell ref="B78:H81"/>
    <mergeCell ref="B56:C56"/>
    <mergeCell ref="B57:C57"/>
    <mergeCell ref="B58:C58"/>
    <mergeCell ref="B59:C59"/>
    <mergeCell ref="B60:C60"/>
    <mergeCell ref="B50:C50"/>
    <mergeCell ref="B52:C52"/>
    <mergeCell ref="B53:C53"/>
    <mergeCell ref="B54:C54"/>
    <mergeCell ref="B55:C55"/>
    <mergeCell ref="B45:C45"/>
    <mergeCell ref="B46:C46"/>
    <mergeCell ref="B47:C47"/>
    <mergeCell ref="B48:C48"/>
    <mergeCell ref="B49:C49"/>
    <mergeCell ref="B40:C40"/>
    <mergeCell ref="B41:C41"/>
    <mergeCell ref="B42:C42"/>
    <mergeCell ref="B43:C43"/>
    <mergeCell ref="B44:C44"/>
    <mergeCell ref="A27:H27"/>
    <mergeCell ref="B28:H29"/>
    <mergeCell ref="D32:H32"/>
    <mergeCell ref="E34:H34"/>
    <mergeCell ref="B39:C39"/>
  </mergeCells>
  <conditionalFormatting sqref="A27:H164">
    <cfRule type="expression" dxfId="53" priority="1">
      <formula>AND($F$11="no",$F$13="no",$F$15="no",$F$17="no")</formula>
    </cfRule>
  </conditionalFormatting>
  <conditionalFormatting sqref="E39:E50 E52:E64 E66:E69 B88:H95 E135:E146 E148:E159">
    <cfRule type="expression" dxfId="52" priority="5">
      <formula>$F$11="no"</formula>
    </cfRule>
  </conditionalFormatting>
  <conditionalFormatting sqref="F39:F50 F52:F64 F66:F69 B97:H104 F135:F146 F148:F159">
    <cfRule type="expression" dxfId="51" priority="4">
      <formula>$F$13="no"</formula>
    </cfRule>
  </conditionalFormatting>
  <conditionalFormatting sqref="G39:G50 G52:G64 G66:G69 B106:H113 G135:G146 G148:G159">
    <cfRule type="expression" dxfId="50" priority="3">
      <formula>$F$15="no"</formula>
    </cfRule>
  </conditionalFormatting>
  <conditionalFormatting sqref="H39:H50 H52:H64 H66:H69 B115:H122 H135:H146 H148:H159">
    <cfRule type="expression" dxfId="49"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F13 F15 F17 F11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64"/>
  <sheetViews>
    <sheetView showGridLines="0" zoomScaleNormal="100" workbookViewId="0">
      <pane ySplit="7" topLeftCell="A8" activePane="bottomLeft" state="frozen"/>
      <selection pane="bottomLeft" activeCell="B24" sqref="B24:H24"/>
    </sheetView>
  </sheetViews>
  <sheetFormatPr defaultColWidth="9.140625" defaultRowHeight="15" x14ac:dyDescent="0.25"/>
  <cols>
    <col min="1" max="1" width="3" style="44" customWidth="1"/>
    <col min="2" max="2" width="12.5703125" style="44" customWidth="1"/>
    <col min="3" max="3" width="45" style="44" customWidth="1"/>
    <col min="4" max="4" width="15.85546875" style="44" customWidth="1"/>
    <col min="5" max="8" width="18.140625" style="44" customWidth="1"/>
    <col min="9"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344</v>
      </c>
    </row>
    <row r="5" spans="1:8" x14ac:dyDescent="0.25">
      <c r="A5" s="50" t="s">
        <v>0</v>
      </c>
      <c r="C5" s="51" t="str">
        <f>'Cover and Instructions'!$D$4</f>
        <v>Anthem</v>
      </c>
      <c r="D5" s="51"/>
      <c r="E5" s="51"/>
      <c r="F5" s="51"/>
      <c r="G5" s="51"/>
      <c r="H5" s="51"/>
    </row>
    <row r="6" spans="1:8" x14ac:dyDescent="0.25">
      <c r="A6" s="50" t="s">
        <v>473</v>
      </c>
      <c r="C6" s="51" t="str">
        <f>'Cover and Instructions'!D5</f>
        <v>Anthem GOLD</v>
      </c>
      <c r="D6" s="51"/>
      <c r="E6" s="51"/>
      <c r="F6" s="51"/>
      <c r="G6" s="51"/>
      <c r="H6" s="51"/>
    </row>
    <row r="7" spans="1:8" ht="15.75" thickBot="1" x14ac:dyDescent="0.3"/>
    <row r="8" spans="1:8" x14ac:dyDescent="0.25">
      <c r="A8" s="53" t="s">
        <v>357</v>
      </c>
      <c r="B8" s="54"/>
      <c r="C8" s="54"/>
      <c r="D8" s="54"/>
      <c r="E8" s="54"/>
      <c r="F8" s="54"/>
      <c r="G8" s="54"/>
      <c r="H8" s="55"/>
    </row>
    <row r="9" spans="1:8" ht="15" customHeight="1" x14ac:dyDescent="0.25">
      <c r="A9" s="56" t="s">
        <v>356</v>
      </c>
      <c r="B9" s="57"/>
      <c r="C9" s="57"/>
      <c r="D9" s="57"/>
      <c r="E9" s="57"/>
      <c r="F9" s="57"/>
      <c r="G9" s="57"/>
      <c r="H9" s="58"/>
    </row>
    <row r="10" spans="1:8" x14ac:dyDescent="0.25">
      <c r="A10" s="59"/>
      <c r="B10" s="60"/>
      <c r="C10" s="60"/>
      <c r="D10" s="60"/>
      <c r="E10" s="60"/>
      <c r="F10" s="60"/>
      <c r="G10" s="60"/>
      <c r="H10" s="61"/>
    </row>
    <row r="11" spans="1:8" x14ac:dyDescent="0.25">
      <c r="A11" s="62" t="s">
        <v>352</v>
      </c>
      <c r="B11" s="63" t="s">
        <v>402</v>
      </c>
      <c r="C11" s="60"/>
      <c r="D11" s="60"/>
      <c r="E11" s="60"/>
      <c r="F11" s="129" t="s">
        <v>354</v>
      </c>
      <c r="G11" s="65" t="str">
        <f>IF(F11="yes","  Complete Section 1 and Section 2","")</f>
        <v/>
      </c>
      <c r="H11" s="61"/>
    </row>
    <row r="12" spans="1:8" ht="6" customHeight="1" x14ac:dyDescent="0.25">
      <c r="A12" s="62"/>
      <c r="B12" s="63"/>
      <c r="C12" s="60"/>
      <c r="D12" s="60"/>
      <c r="E12" s="60"/>
      <c r="F12" s="60"/>
      <c r="G12" s="65"/>
      <c r="H12" s="61"/>
    </row>
    <row r="13" spans="1:8" x14ac:dyDescent="0.25">
      <c r="A13" s="62" t="s">
        <v>355</v>
      </c>
      <c r="B13" s="63" t="s">
        <v>403</v>
      </c>
      <c r="C13" s="60"/>
      <c r="D13" s="60"/>
      <c r="E13" s="60"/>
      <c r="F13" s="64" t="s">
        <v>354</v>
      </c>
      <c r="G13" s="65" t="str">
        <f>IF(F13="yes","  Complete Section 1 and Section 2","")</f>
        <v/>
      </c>
      <c r="H13" s="61"/>
    </row>
    <row r="14" spans="1:8" ht="6" customHeight="1" x14ac:dyDescent="0.25">
      <c r="A14" s="62"/>
      <c r="B14" s="63"/>
      <c r="C14" s="60"/>
      <c r="D14" s="60"/>
      <c r="E14" s="60"/>
      <c r="F14" s="60"/>
      <c r="G14" s="65"/>
      <c r="H14" s="61"/>
    </row>
    <row r="15" spans="1:8" x14ac:dyDescent="0.25">
      <c r="A15" s="62" t="s">
        <v>360</v>
      </c>
      <c r="B15" s="63" t="s">
        <v>404</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8" x14ac:dyDescent="0.25">
      <c r="A17" s="62" t="s">
        <v>361</v>
      </c>
      <c r="B17" s="63" t="s">
        <v>385</v>
      </c>
      <c r="C17" s="60"/>
      <c r="D17" s="60"/>
      <c r="E17" s="60"/>
      <c r="F17" s="64" t="s">
        <v>354</v>
      </c>
      <c r="G17" s="65" t="str">
        <f>IF(F17="yes","  Complete Section 1 and Section 2","")</f>
        <v/>
      </c>
      <c r="H17" s="61"/>
    </row>
    <row r="18" spans="1:8" ht="5.25" customHeight="1" x14ac:dyDescent="0.25">
      <c r="A18" s="62"/>
      <c r="B18" s="63"/>
      <c r="C18" s="60"/>
      <c r="D18" s="60"/>
      <c r="E18" s="60"/>
      <c r="F18" s="60"/>
      <c r="G18" s="67"/>
      <c r="H18" s="61"/>
    </row>
    <row r="19" spans="1:8" x14ac:dyDescent="0.25">
      <c r="A19" s="62" t="s">
        <v>460</v>
      </c>
      <c r="B19" s="491" t="s">
        <v>527</v>
      </c>
      <c r="C19" s="491"/>
      <c r="D19" s="491"/>
      <c r="E19" s="491"/>
      <c r="F19" s="491"/>
      <c r="G19" s="491"/>
      <c r="H19" s="492"/>
    </row>
    <row r="20" spans="1:8" x14ac:dyDescent="0.25">
      <c r="A20" s="201"/>
      <c r="B20" s="491"/>
      <c r="C20" s="491"/>
      <c r="D20" s="491"/>
      <c r="E20" s="491"/>
      <c r="F20" s="491"/>
      <c r="G20" s="491"/>
      <c r="H20" s="492"/>
    </row>
    <row r="21" spans="1:8" x14ac:dyDescent="0.25">
      <c r="A21" s="201"/>
      <c r="B21" s="491"/>
      <c r="C21" s="491"/>
      <c r="D21" s="491"/>
      <c r="E21" s="491"/>
      <c r="F21" s="491"/>
      <c r="G21" s="491"/>
      <c r="H21" s="492"/>
    </row>
    <row r="22" spans="1:8" x14ac:dyDescent="0.25">
      <c r="A22" s="201"/>
      <c r="B22" s="491"/>
      <c r="C22" s="491"/>
      <c r="D22" s="491"/>
      <c r="E22" s="491"/>
      <c r="F22" s="491"/>
      <c r="G22" s="491"/>
      <c r="H22" s="492"/>
    </row>
    <row r="23" spans="1:8" x14ac:dyDescent="0.25">
      <c r="A23" s="62"/>
      <c r="B23" s="465" t="s">
        <v>655</v>
      </c>
      <c r="C23" s="493"/>
      <c r="D23" s="493"/>
      <c r="E23" s="493"/>
      <c r="F23" s="493"/>
      <c r="G23" s="493"/>
      <c r="H23" s="494"/>
    </row>
    <row r="24" spans="1:8" x14ac:dyDescent="0.25">
      <c r="A24" s="62"/>
      <c r="B24" s="495"/>
      <c r="C24" s="495"/>
      <c r="D24" s="495"/>
      <c r="E24" s="495"/>
      <c r="F24" s="495"/>
      <c r="G24" s="495"/>
      <c r="H24" s="496"/>
    </row>
    <row r="25" spans="1:8" ht="15.75" thickBot="1" x14ac:dyDescent="0.3">
      <c r="A25" s="68"/>
      <c r="B25" s="69"/>
      <c r="C25" s="70"/>
      <c r="D25" s="70"/>
      <c r="E25" s="70"/>
      <c r="F25" s="70"/>
      <c r="G25" s="71"/>
      <c r="H25" s="73"/>
    </row>
    <row r="26" spans="1:8" ht="15.75" thickBot="1" x14ac:dyDescent="0.3"/>
    <row r="27" spans="1:8" ht="16.5" thickBot="1" x14ac:dyDescent="0.3">
      <c r="A27" s="433" t="s">
        <v>386</v>
      </c>
      <c r="B27" s="434"/>
      <c r="C27" s="434"/>
      <c r="D27" s="434"/>
      <c r="E27" s="434"/>
      <c r="F27" s="434"/>
      <c r="G27" s="434"/>
      <c r="H27" s="435"/>
    </row>
    <row r="28" spans="1:8" x14ac:dyDescent="0.25">
      <c r="A28" s="74" t="s">
        <v>112</v>
      </c>
      <c r="B28" s="459" t="s">
        <v>342</v>
      </c>
      <c r="C28" s="459"/>
      <c r="D28" s="459"/>
      <c r="E28" s="459"/>
      <c r="F28" s="459"/>
      <c r="G28" s="459"/>
      <c r="H28" s="460"/>
    </row>
    <row r="29" spans="1:8" x14ac:dyDescent="0.25">
      <c r="A29" s="74"/>
      <c r="B29" s="461"/>
      <c r="C29" s="461"/>
      <c r="D29" s="461"/>
      <c r="E29" s="461"/>
      <c r="F29" s="461"/>
      <c r="G29" s="461"/>
      <c r="H29" s="462"/>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D32" s="447"/>
      <c r="E32" s="447"/>
      <c r="F32" s="447"/>
      <c r="G32" s="447"/>
      <c r="H32" s="448"/>
    </row>
    <row r="33" spans="1:8" x14ac:dyDescent="0.25">
      <c r="A33" s="74"/>
      <c r="C33" s="78"/>
      <c r="D33" s="78"/>
      <c r="E33" s="78"/>
      <c r="F33" s="78"/>
      <c r="G33" s="78"/>
      <c r="H33" s="79"/>
    </row>
    <row r="34" spans="1:8" ht="15" customHeight="1" x14ac:dyDescent="0.25">
      <c r="A34" s="106"/>
      <c r="B34" s="78"/>
      <c r="C34" s="78"/>
      <c r="D34" s="78"/>
      <c r="E34" s="463" t="s">
        <v>340</v>
      </c>
      <c r="F34" s="463"/>
      <c r="G34" s="463"/>
      <c r="H34" s="464"/>
    </row>
    <row r="35" spans="1:8" x14ac:dyDescent="0.25">
      <c r="A35" s="106"/>
      <c r="E35" s="78" t="s">
        <v>293</v>
      </c>
      <c r="F35" s="78" t="s">
        <v>293</v>
      </c>
      <c r="G35" s="78" t="s">
        <v>293</v>
      </c>
      <c r="H35" s="79" t="s">
        <v>293</v>
      </c>
    </row>
    <row r="36" spans="1:8" x14ac:dyDescent="0.25">
      <c r="A36" s="106"/>
      <c r="B36" s="80"/>
      <c r="C36" s="80"/>
      <c r="D36" s="80" t="s">
        <v>147</v>
      </c>
      <c r="E36" s="80" t="s">
        <v>239</v>
      </c>
      <c r="F36" s="80" t="s">
        <v>294</v>
      </c>
      <c r="G36" s="80" t="s">
        <v>295</v>
      </c>
      <c r="H36" s="81" t="s">
        <v>296</v>
      </c>
    </row>
    <row r="37" spans="1:8" x14ac:dyDescent="0.25">
      <c r="A37" s="106"/>
      <c r="B37" s="82" t="s">
        <v>174</v>
      </c>
      <c r="C37" s="83"/>
      <c r="D37" s="83" t="s">
        <v>140</v>
      </c>
      <c r="E37" s="83" t="s">
        <v>177</v>
      </c>
      <c r="F37" s="83" t="s">
        <v>241</v>
      </c>
      <c r="G37" s="83" t="s">
        <v>240</v>
      </c>
      <c r="H37" s="135" t="s">
        <v>297</v>
      </c>
    </row>
    <row r="38" spans="1:8" ht="21.95" customHeight="1" x14ac:dyDescent="0.25">
      <c r="A38" s="106"/>
      <c r="B38" s="88" t="s">
        <v>269</v>
      </c>
      <c r="C38" s="80"/>
      <c r="D38" s="80"/>
      <c r="E38" s="80"/>
      <c r="F38" s="80"/>
      <c r="G38" s="80"/>
      <c r="H38" s="81"/>
    </row>
    <row r="39" spans="1:8" ht="15" customHeight="1" x14ac:dyDescent="0.25">
      <c r="A39" s="106"/>
      <c r="B39" s="446"/>
      <c r="C39" s="446"/>
      <c r="D39" s="263"/>
      <c r="E39" s="263"/>
      <c r="F39" s="263"/>
      <c r="G39" s="266"/>
      <c r="H39" s="267"/>
    </row>
    <row r="40" spans="1:8" x14ac:dyDescent="0.25">
      <c r="A40" s="106"/>
      <c r="B40" s="446"/>
      <c r="C40" s="446"/>
      <c r="D40" s="263"/>
      <c r="E40" s="263"/>
      <c r="F40" s="263"/>
      <c r="G40" s="266"/>
      <c r="H40" s="267"/>
    </row>
    <row r="41" spans="1:8" x14ac:dyDescent="0.25">
      <c r="A41" s="106"/>
      <c r="B41" s="446"/>
      <c r="C41" s="446"/>
      <c r="D41" s="263"/>
      <c r="E41" s="263"/>
      <c r="F41" s="263"/>
      <c r="G41" s="266"/>
      <c r="H41" s="267"/>
    </row>
    <row r="42" spans="1:8" x14ac:dyDescent="0.25">
      <c r="A42" s="106"/>
      <c r="B42" s="446"/>
      <c r="C42" s="446"/>
      <c r="D42" s="263"/>
      <c r="E42" s="263"/>
      <c r="F42" s="263"/>
      <c r="G42" s="266"/>
      <c r="H42" s="267"/>
    </row>
    <row r="43" spans="1:8" x14ac:dyDescent="0.25">
      <c r="A43" s="106"/>
      <c r="B43" s="446"/>
      <c r="C43" s="446"/>
      <c r="D43" s="263"/>
      <c r="E43" s="263"/>
      <c r="F43" s="263"/>
      <c r="G43" s="266"/>
      <c r="H43" s="267"/>
    </row>
    <row r="44" spans="1:8" x14ac:dyDescent="0.25">
      <c r="A44" s="106"/>
      <c r="B44" s="446"/>
      <c r="C44" s="446"/>
      <c r="D44" s="263"/>
      <c r="E44" s="263"/>
      <c r="F44" s="263"/>
      <c r="G44" s="266"/>
      <c r="H44" s="267"/>
    </row>
    <row r="45" spans="1:8" x14ac:dyDescent="0.25">
      <c r="A45" s="106"/>
      <c r="B45" s="446"/>
      <c r="C45" s="446"/>
      <c r="D45" s="263"/>
      <c r="E45" s="263"/>
      <c r="F45" s="263"/>
      <c r="G45" s="266"/>
      <c r="H45" s="267"/>
    </row>
    <row r="46" spans="1:8" x14ac:dyDescent="0.25">
      <c r="A46" s="106"/>
      <c r="B46" s="446"/>
      <c r="C46" s="446"/>
      <c r="D46" s="263"/>
      <c r="E46" s="263"/>
      <c r="F46" s="263"/>
      <c r="G46" s="266"/>
      <c r="H46" s="267"/>
    </row>
    <row r="47" spans="1:8" x14ac:dyDescent="0.25">
      <c r="A47" s="106"/>
      <c r="B47" s="446"/>
      <c r="C47" s="446"/>
      <c r="D47" s="263"/>
      <c r="E47" s="263"/>
      <c r="F47" s="263"/>
      <c r="G47" s="266"/>
      <c r="H47" s="267"/>
    </row>
    <row r="48" spans="1:8" x14ac:dyDescent="0.25">
      <c r="A48" s="106"/>
      <c r="B48" s="446"/>
      <c r="C48" s="446"/>
      <c r="D48" s="263"/>
      <c r="E48" s="263"/>
      <c r="F48" s="263"/>
      <c r="G48" s="266"/>
      <c r="H48" s="267"/>
    </row>
    <row r="49" spans="1:8" x14ac:dyDescent="0.25">
      <c r="A49" s="106"/>
      <c r="B49" s="478" t="s">
        <v>135</v>
      </c>
      <c r="C49" s="478"/>
      <c r="D49" s="263"/>
      <c r="E49" s="263"/>
      <c r="F49" s="263"/>
      <c r="G49" s="266"/>
      <c r="H49" s="267"/>
    </row>
    <row r="50" spans="1:8" x14ac:dyDescent="0.25">
      <c r="A50" s="106"/>
      <c r="B50" s="446"/>
      <c r="C50" s="446"/>
      <c r="D50" s="263"/>
      <c r="E50" s="263"/>
      <c r="F50" s="263"/>
      <c r="G50" s="266"/>
      <c r="H50" s="267"/>
    </row>
    <row r="51" spans="1:8" ht="21.95" customHeight="1" x14ac:dyDescent="0.25">
      <c r="A51" s="106"/>
      <c r="B51" s="88" t="s">
        <v>270</v>
      </c>
      <c r="C51" s="113"/>
      <c r="D51" s="140"/>
      <c r="E51" s="140"/>
      <c r="F51" s="140"/>
      <c r="G51" s="141"/>
      <c r="H51" s="142"/>
    </row>
    <row r="52" spans="1:8" x14ac:dyDescent="0.25">
      <c r="A52" s="106"/>
      <c r="B52" s="446"/>
      <c r="C52" s="446"/>
      <c r="D52" s="263"/>
      <c r="E52" s="263"/>
      <c r="F52" s="263"/>
      <c r="G52" s="266"/>
      <c r="H52" s="267"/>
    </row>
    <row r="53" spans="1:8" x14ac:dyDescent="0.25">
      <c r="A53" s="106"/>
      <c r="B53" s="446"/>
      <c r="C53" s="446"/>
      <c r="D53" s="263"/>
      <c r="E53" s="263"/>
      <c r="F53" s="263"/>
      <c r="G53" s="266"/>
      <c r="H53" s="267"/>
    </row>
    <row r="54" spans="1:8" x14ac:dyDescent="0.25">
      <c r="A54" s="106"/>
      <c r="B54" s="446"/>
      <c r="C54" s="446"/>
      <c r="D54" s="263"/>
      <c r="E54" s="263"/>
      <c r="F54" s="263"/>
      <c r="G54" s="266"/>
      <c r="H54" s="267"/>
    </row>
    <row r="55" spans="1:8" x14ac:dyDescent="0.25">
      <c r="A55" s="106"/>
      <c r="B55" s="446"/>
      <c r="C55" s="446"/>
      <c r="D55" s="263"/>
      <c r="E55" s="263"/>
      <c r="F55" s="263"/>
      <c r="G55" s="266"/>
      <c r="H55" s="267"/>
    </row>
    <row r="56" spans="1:8" x14ac:dyDescent="0.25">
      <c r="A56" s="106"/>
      <c r="B56" s="446"/>
      <c r="C56" s="446"/>
      <c r="D56" s="263"/>
      <c r="E56" s="263"/>
      <c r="F56" s="263"/>
      <c r="G56" s="266"/>
      <c r="H56" s="267"/>
    </row>
    <row r="57" spans="1:8" x14ac:dyDescent="0.25">
      <c r="A57" s="106"/>
      <c r="B57" s="446"/>
      <c r="C57" s="446"/>
      <c r="D57" s="263"/>
      <c r="E57" s="263"/>
      <c r="F57" s="263"/>
      <c r="G57" s="266"/>
      <c r="H57" s="267"/>
    </row>
    <row r="58" spans="1:8" x14ac:dyDescent="0.25">
      <c r="A58" s="106"/>
      <c r="B58" s="446"/>
      <c r="C58" s="446"/>
      <c r="D58" s="263"/>
      <c r="E58" s="263"/>
      <c r="F58" s="263"/>
      <c r="G58" s="266"/>
      <c r="H58" s="267"/>
    </row>
    <row r="59" spans="1:8" x14ac:dyDescent="0.25">
      <c r="A59" s="106"/>
      <c r="B59" s="446"/>
      <c r="C59" s="446"/>
      <c r="D59" s="263"/>
      <c r="E59" s="263"/>
      <c r="F59" s="263"/>
      <c r="G59" s="266"/>
      <c r="H59" s="267"/>
    </row>
    <row r="60" spans="1:8" x14ac:dyDescent="0.25">
      <c r="A60" s="106"/>
      <c r="B60" s="446"/>
      <c r="C60" s="446"/>
      <c r="D60" s="263"/>
      <c r="E60" s="263"/>
      <c r="F60" s="263"/>
      <c r="G60" s="266"/>
      <c r="H60" s="267"/>
    </row>
    <row r="61" spans="1:8" x14ac:dyDescent="0.25">
      <c r="A61" s="106"/>
      <c r="B61" s="446"/>
      <c r="C61" s="446"/>
      <c r="D61" s="263"/>
      <c r="E61" s="263"/>
      <c r="F61" s="263"/>
      <c r="G61" s="266"/>
      <c r="H61" s="267"/>
    </row>
    <row r="62" spans="1:8" x14ac:dyDescent="0.25">
      <c r="A62" s="106"/>
      <c r="B62" s="478" t="s">
        <v>135</v>
      </c>
      <c r="C62" s="478"/>
      <c r="D62" s="263"/>
      <c r="E62" s="263"/>
      <c r="F62" s="263"/>
      <c r="G62" s="266"/>
      <c r="H62" s="267"/>
    </row>
    <row r="63" spans="1:8" x14ac:dyDescent="0.25">
      <c r="A63" s="106"/>
      <c r="B63" s="446"/>
      <c r="C63" s="446"/>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113</v>
      </c>
      <c r="B65" s="50" t="s">
        <v>279</v>
      </c>
      <c r="C65" s="120"/>
      <c r="D65" s="147"/>
      <c r="E65" s="147"/>
      <c r="F65" s="147"/>
      <c r="G65" s="141"/>
      <c r="H65" s="142"/>
    </row>
    <row r="66" spans="1:8" x14ac:dyDescent="0.25">
      <c r="A66" s="106"/>
      <c r="C66" s="44" t="s">
        <v>265</v>
      </c>
      <c r="D66" s="145">
        <f>D64</f>
        <v>0</v>
      </c>
      <c r="E66" s="145">
        <f t="shared" ref="E66:H66" si="0">E64</f>
        <v>0</v>
      </c>
      <c r="F66" s="145">
        <f t="shared" si="0"/>
        <v>0</v>
      </c>
      <c r="G66" s="145">
        <f t="shared" si="0"/>
        <v>0</v>
      </c>
      <c r="H66" s="202">
        <f t="shared" si="0"/>
        <v>0</v>
      </c>
    </row>
    <row r="67" spans="1:8" x14ac:dyDescent="0.25">
      <c r="A67" s="106"/>
      <c r="C67" s="44" t="s">
        <v>266</v>
      </c>
      <c r="E67" s="296" t="e">
        <f>E64/D64</f>
        <v>#DIV/0!</v>
      </c>
      <c r="F67" s="296" t="e">
        <f>F64/D64</f>
        <v>#DIV/0!</v>
      </c>
      <c r="G67" s="296" t="e">
        <f>G64/D64</f>
        <v>#DIV/0!</v>
      </c>
      <c r="H67" s="297" t="e">
        <f>H64/D64</f>
        <v>#DIV/0!</v>
      </c>
    </row>
    <row r="68" spans="1:8" x14ac:dyDescent="0.25">
      <c r="A68" s="106"/>
      <c r="C68" s="44" t="s">
        <v>280</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273</v>
      </c>
      <c r="C71" s="143" t="s">
        <v>298</v>
      </c>
      <c r="D71" s="143"/>
      <c r="E71" s="143"/>
      <c r="F71" s="143"/>
      <c r="G71" s="143"/>
      <c r="H71" s="156"/>
    </row>
    <row r="72" spans="1:8" ht="30.75" customHeight="1" x14ac:dyDescent="0.25">
      <c r="A72" s="106"/>
      <c r="B72" s="211" t="s">
        <v>274</v>
      </c>
      <c r="C72" s="497" t="s">
        <v>335</v>
      </c>
      <c r="D72" s="497"/>
      <c r="E72" s="497"/>
      <c r="F72" s="497"/>
      <c r="G72" s="497"/>
      <c r="H72" s="498"/>
    </row>
    <row r="73" spans="1:8" x14ac:dyDescent="0.25">
      <c r="A73" s="106"/>
      <c r="B73" s="157"/>
      <c r="C73" s="143"/>
      <c r="D73" s="143"/>
      <c r="E73" s="143"/>
      <c r="F73" s="143"/>
      <c r="G73" s="143"/>
      <c r="H73" s="156"/>
    </row>
    <row r="74" spans="1:8" x14ac:dyDescent="0.25">
      <c r="A74" s="74" t="s">
        <v>114</v>
      </c>
      <c r="B74" s="50" t="s">
        <v>275</v>
      </c>
      <c r="E74" s="92"/>
      <c r="F74" s="92"/>
      <c r="G74" s="92"/>
      <c r="H74" s="151"/>
    </row>
    <row r="75" spans="1:8" x14ac:dyDescent="0.25">
      <c r="A75" s="106"/>
      <c r="B75" s="461" t="s">
        <v>349</v>
      </c>
      <c r="C75" s="461"/>
      <c r="D75" s="461"/>
      <c r="E75" s="461"/>
      <c r="F75" s="461"/>
      <c r="G75" s="461"/>
      <c r="H75" s="462"/>
    </row>
    <row r="76" spans="1:8" x14ac:dyDescent="0.25">
      <c r="A76" s="74"/>
      <c r="B76" s="461"/>
      <c r="C76" s="461"/>
      <c r="D76" s="461"/>
      <c r="E76" s="461"/>
      <c r="F76" s="461"/>
      <c r="G76" s="461"/>
      <c r="H76" s="462"/>
    </row>
    <row r="77" spans="1:8" x14ac:dyDescent="0.25">
      <c r="A77" s="74"/>
      <c r="E77" s="92"/>
      <c r="F77" s="92"/>
      <c r="G77" s="92"/>
      <c r="H77" s="151"/>
    </row>
    <row r="78" spans="1:8" x14ac:dyDescent="0.25">
      <c r="A78" s="74"/>
      <c r="B78" s="461" t="s">
        <v>346</v>
      </c>
      <c r="C78" s="461"/>
      <c r="D78" s="461"/>
      <c r="E78" s="461"/>
      <c r="F78" s="461"/>
      <c r="G78" s="461"/>
      <c r="H78" s="462"/>
    </row>
    <row r="79" spans="1:8" x14ac:dyDescent="0.25">
      <c r="A79" s="74"/>
      <c r="B79" s="461"/>
      <c r="C79" s="461"/>
      <c r="D79" s="461"/>
      <c r="E79" s="461"/>
      <c r="F79" s="461"/>
      <c r="G79" s="461"/>
      <c r="H79" s="462"/>
    </row>
    <row r="80" spans="1:8" x14ac:dyDescent="0.25">
      <c r="A80" s="74"/>
      <c r="B80" s="461"/>
      <c r="C80" s="461"/>
      <c r="D80" s="461"/>
      <c r="E80" s="461"/>
      <c r="F80" s="461"/>
      <c r="G80" s="461"/>
      <c r="H80" s="462"/>
    </row>
    <row r="81" spans="1:8" x14ac:dyDescent="0.25">
      <c r="A81" s="74"/>
      <c r="B81" s="461"/>
      <c r="C81" s="461"/>
      <c r="D81" s="461"/>
      <c r="E81" s="461"/>
      <c r="F81" s="461"/>
      <c r="G81" s="461"/>
      <c r="H81" s="462"/>
    </row>
    <row r="82" spans="1:8" x14ac:dyDescent="0.25">
      <c r="A82" s="74"/>
      <c r="E82" s="92"/>
      <c r="F82" s="92"/>
      <c r="G82" s="92"/>
      <c r="H82" s="151"/>
    </row>
    <row r="83" spans="1:8" x14ac:dyDescent="0.25">
      <c r="A83" s="74"/>
      <c r="B83" s="50" t="s">
        <v>395</v>
      </c>
      <c r="D83" s="447"/>
      <c r="E83" s="447"/>
      <c r="F83" s="447"/>
      <c r="G83" s="447"/>
      <c r="H83" s="448"/>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348</v>
      </c>
      <c r="E86" s="158" t="s">
        <v>277</v>
      </c>
      <c r="F86" s="158" t="s">
        <v>282</v>
      </c>
      <c r="G86" s="158"/>
      <c r="H86" s="159"/>
    </row>
    <row r="87" spans="1:8" x14ac:dyDescent="0.25">
      <c r="A87" s="74"/>
      <c r="B87" s="160" t="s">
        <v>347</v>
      </c>
      <c r="C87" s="84"/>
      <c r="D87" s="161" t="s">
        <v>285</v>
      </c>
      <c r="E87" s="162" t="s">
        <v>278</v>
      </c>
      <c r="F87" s="162" t="s">
        <v>281</v>
      </c>
      <c r="G87" s="203" t="s">
        <v>286</v>
      </c>
      <c r="H87" s="204"/>
    </row>
    <row r="88" spans="1:8" x14ac:dyDescent="0.25">
      <c r="A88" s="74"/>
      <c r="B88" s="44" t="s">
        <v>300</v>
      </c>
      <c r="E88" s="92"/>
      <c r="G88" s="92"/>
      <c r="H88" s="151"/>
    </row>
    <row r="89" spans="1:8" x14ac:dyDescent="0.25">
      <c r="A89" s="74"/>
      <c r="C89" s="163" t="e">
        <f>IF(E68="Yes", "Complete Analysis", "N/A - Do Not Complete")</f>
        <v>#DIV/0!</v>
      </c>
      <c r="D89" s="284"/>
      <c r="E89" s="263"/>
      <c r="F89" s="91" t="e">
        <f>E89/E95</f>
        <v>#DIV/0!</v>
      </c>
      <c r="G89" s="470"/>
      <c r="H89" s="471"/>
    </row>
    <row r="90" spans="1:8" x14ac:dyDescent="0.25">
      <c r="A90" s="74"/>
      <c r="D90" s="284"/>
      <c r="E90" s="263"/>
      <c r="F90" s="91" t="e">
        <f>E90/E95</f>
        <v>#DIV/0!</v>
      </c>
      <c r="G90" s="470"/>
      <c r="H90" s="471"/>
    </row>
    <row r="91" spans="1:8" x14ac:dyDescent="0.25">
      <c r="A91" s="74"/>
      <c r="D91" s="284"/>
      <c r="E91" s="263"/>
      <c r="F91" s="91" t="e">
        <f>E91/E95</f>
        <v>#DIV/0!</v>
      </c>
      <c r="G91" s="470"/>
      <c r="H91" s="471"/>
    </row>
    <row r="92" spans="1:8" x14ac:dyDescent="0.25">
      <c r="A92" s="74"/>
      <c r="D92" s="284"/>
      <c r="E92" s="263"/>
      <c r="F92" s="91" t="e">
        <f>E92/E95</f>
        <v>#DIV/0!</v>
      </c>
      <c r="G92" s="470"/>
      <c r="H92" s="471"/>
    </row>
    <row r="93" spans="1:8" x14ac:dyDescent="0.25">
      <c r="A93" s="74"/>
      <c r="D93" s="284"/>
      <c r="E93" s="263"/>
      <c r="F93" s="91" t="e">
        <f>E93/E95</f>
        <v>#DIV/0!</v>
      </c>
      <c r="G93" s="470"/>
      <c r="H93" s="471"/>
    </row>
    <row r="94" spans="1:8" x14ac:dyDescent="0.25">
      <c r="A94" s="74"/>
      <c r="D94" s="285"/>
      <c r="E94" s="269"/>
      <c r="F94" s="91" t="e">
        <f>E94/E95</f>
        <v>#DIV/0!</v>
      </c>
      <c r="G94" s="474"/>
      <c r="H94" s="475"/>
    </row>
    <row r="95" spans="1:8" x14ac:dyDescent="0.25">
      <c r="A95" s="74"/>
      <c r="C95" s="164"/>
      <c r="D95" s="164" t="s">
        <v>304</v>
      </c>
      <c r="E95" s="165">
        <f>SUM(E89:E94)</f>
        <v>0</v>
      </c>
      <c r="F95" s="92"/>
      <c r="G95" s="166" t="s">
        <v>287</v>
      </c>
      <c r="H95" s="289"/>
    </row>
    <row r="96" spans="1:8" x14ac:dyDescent="0.25">
      <c r="A96" s="74"/>
      <c r="E96" s="92"/>
      <c r="F96" s="92"/>
      <c r="G96" s="92"/>
      <c r="H96" s="151"/>
    </row>
    <row r="97" spans="1:8" x14ac:dyDescent="0.25">
      <c r="A97" s="74"/>
      <c r="B97" s="44" t="s">
        <v>301</v>
      </c>
      <c r="E97" s="92"/>
      <c r="F97" s="92"/>
      <c r="G97" s="92"/>
      <c r="H97" s="151"/>
    </row>
    <row r="98" spans="1:8" x14ac:dyDescent="0.25">
      <c r="A98" s="74"/>
      <c r="C98" s="163" t="e">
        <f>IF(F68="Yes", "Complete Analysis", "N/A - Do Not Complete")</f>
        <v>#DIV/0!</v>
      </c>
      <c r="D98" s="284"/>
      <c r="E98" s="263"/>
      <c r="F98" s="91" t="e">
        <f>E98/E104</f>
        <v>#DIV/0!</v>
      </c>
      <c r="G98" s="470"/>
      <c r="H98" s="471"/>
    </row>
    <row r="99" spans="1:8" x14ac:dyDescent="0.25">
      <c r="A99" s="74"/>
      <c r="D99" s="284"/>
      <c r="E99" s="263"/>
      <c r="F99" s="91" t="e">
        <f>E99/E104</f>
        <v>#DIV/0!</v>
      </c>
      <c r="G99" s="470"/>
      <c r="H99" s="471"/>
    </row>
    <row r="100" spans="1:8" x14ac:dyDescent="0.25">
      <c r="A100" s="74"/>
      <c r="D100" s="284"/>
      <c r="E100" s="263"/>
      <c r="F100" s="91" t="e">
        <f>E100/E104</f>
        <v>#DIV/0!</v>
      </c>
      <c r="G100" s="470"/>
      <c r="H100" s="471"/>
    </row>
    <row r="101" spans="1:8" x14ac:dyDescent="0.25">
      <c r="A101" s="74"/>
      <c r="D101" s="284"/>
      <c r="E101" s="263"/>
      <c r="F101" s="91" t="e">
        <f>E101/E104</f>
        <v>#DIV/0!</v>
      </c>
      <c r="G101" s="470"/>
      <c r="H101" s="471"/>
    </row>
    <row r="102" spans="1:8" x14ac:dyDescent="0.25">
      <c r="A102" s="74"/>
      <c r="D102" s="284"/>
      <c r="E102" s="263"/>
      <c r="F102" s="91" t="e">
        <f>E102/E104</f>
        <v>#DIV/0!</v>
      </c>
      <c r="G102" s="470"/>
      <c r="H102" s="471"/>
    </row>
    <row r="103" spans="1:8" x14ac:dyDescent="0.25">
      <c r="A103" s="74"/>
      <c r="D103" s="285"/>
      <c r="E103" s="269"/>
      <c r="F103" s="91" t="e">
        <f>E103/E104</f>
        <v>#DIV/0!</v>
      </c>
      <c r="G103" s="474"/>
      <c r="H103" s="475"/>
    </row>
    <row r="104" spans="1:8" x14ac:dyDescent="0.25">
      <c r="A104" s="74"/>
      <c r="D104" s="164" t="s">
        <v>305</v>
      </c>
      <c r="E104" s="165">
        <f>SUM(E98:E103)</f>
        <v>0</v>
      </c>
      <c r="F104" s="92"/>
      <c r="G104" s="166" t="s">
        <v>287</v>
      </c>
      <c r="H104" s="289"/>
    </row>
    <row r="105" spans="1:8" x14ac:dyDescent="0.25">
      <c r="A105" s="74"/>
      <c r="D105" s="164"/>
      <c r="E105" s="140"/>
      <c r="F105" s="92"/>
      <c r="G105" s="166"/>
      <c r="H105" s="206"/>
    </row>
    <row r="106" spans="1:8" x14ac:dyDescent="0.25">
      <c r="A106" s="106"/>
      <c r="B106" s="44" t="s">
        <v>302</v>
      </c>
      <c r="E106" s="92"/>
      <c r="F106" s="92"/>
      <c r="G106" s="92"/>
      <c r="H106" s="151"/>
    </row>
    <row r="107" spans="1:8" x14ac:dyDescent="0.25">
      <c r="A107" s="106"/>
      <c r="C107" s="163" t="e">
        <f>IF(G68="Yes", "Complete Analysis", "N/A - Do Not Complete")</f>
        <v>#DIV/0!</v>
      </c>
      <c r="D107" s="284"/>
      <c r="E107" s="263"/>
      <c r="F107" s="91" t="e">
        <f>E107/E113</f>
        <v>#DIV/0!</v>
      </c>
      <c r="G107" s="470"/>
      <c r="H107" s="471"/>
    </row>
    <row r="108" spans="1:8" x14ac:dyDescent="0.25">
      <c r="A108" s="106"/>
      <c r="D108" s="284"/>
      <c r="E108" s="263"/>
      <c r="F108" s="91" t="e">
        <f>E108/E113</f>
        <v>#DIV/0!</v>
      </c>
      <c r="G108" s="470"/>
      <c r="H108" s="471"/>
    </row>
    <row r="109" spans="1:8" x14ac:dyDescent="0.25">
      <c r="A109" s="106"/>
      <c r="D109" s="284"/>
      <c r="E109" s="263"/>
      <c r="F109" s="91" t="e">
        <f>E109/E113</f>
        <v>#DIV/0!</v>
      </c>
      <c r="G109" s="470"/>
      <c r="H109" s="471"/>
    </row>
    <row r="110" spans="1:8" x14ac:dyDescent="0.25">
      <c r="A110" s="106"/>
      <c r="D110" s="284"/>
      <c r="E110" s="263"/>
      <c r="F110" s="91" t="e">
        <f>E110/E113</f>
        <v>#DIV/0!</v>
      </c>
      <c r="G110" s="470"/>
      <c r="H110" s="471"/>
    </row>
    <row r="111" spans="1:8" x14ac:dyDescent="0.25">
      <c r="A111" s="106"/>
      <c r="D111" s="284"/>
      <c r="E111" s="263"/>
      <c r="F111" s="91" t="e">
        <f>E111/E113</f>
        <v>#DIV/0!</v>
      </c>
      <c r="G111" s="470"/>
      <c r="H111" s="471"/>
    </row>
    <row r="112" spans="1:8" x14ac:dyDescent="0.25">
      <c r="A112" s="106"/>
      <c r="D112" s="285"/>
      <c r="E112" s="269"/>
      <c r="F112" s="91" t="e">
        <f>E112/E113</f>
        <v>#DIV/0!</v>
      </c>
      <c r="G112" s="474"/>
      <c r="H112" s="475"/>
    </row>
    <row r="113" spans="1:8" x14ac:dyDescent="0.25">
      <c r="A113" s="106"/>
      <c r="D113" s="164" t="s">
        <v>306</v>
      </c>
      <c r="E113" s="165">
        <f>SUM(E107:E112)</f>
        <v>0</v>
      </c>
      <c r="F113" s="92"/>
      <c r="G113" s="166" t="s">
        <v>287</v>
      </c>
      <c r="H113" s="289"/>
    </row>
    <row r="114" spans="1:8" x14ac:dyDescent="0.25">
      <c r="A114" s="106"/>
      <c r="E114" s="92"/>
      <c r="F114" s="92"/>
      <c r="G114" s="92"/>
      <c r="H114" s="151"/>
    </row>
    <row r="115" spans="1:8" x14ac:dyDescent="0.25">
      <c r="A115" s="106"/>
      <c r="B115" s="44" t="s">
        <v>303</v>
      </c>
      <c r="E115" s="92"/>
      <c r="F115" s="92"/>
      <c r="G115" s="92"/>
      <c r="H115" s="151"/>
    </row>
    <row r="116" spans="1:8" x14ac:dyDescent="0.25">
      <c r="A116" s="106"/>
      <c r="C116" s="163" t="e">
        <f>IF(H68="Yes", "Complete Analysis", "N/A - Do Not Complete")</f>
        <v>#DIV/0!</v>
      </c>
      <c r="D116" s="284"/>
      <c r="E116" s="263"/>
      <c r="F116" s="91" t="e">
        <f>E116/E122</f>
        <v>#DIV/0!</v>
      </c>
      <c r="G116" s="470"/>
      <c r="H116" s="471"/>
    </row>
    <row r="117" spans="1:8" x14ac:dyDescent="0.25">
      <c r="A117" s="106"/>
      <c r="C117" s="163"/>
      <c r="D117" s="284"/>
      <c r="E117" s="263"/>
      <c r="F117" s="91" t="e">
        <f>E117/E122</f>
        <v>#DIV/0!</v>
      </c>
      <c r="G117" s="470"/>
      <c r="H117" s="471"/>
    </row>
    <row r="118" spans="1:8" x14ac:dyDescent="0.25">
      <c r="A118" s="106"/>
      <c r="C118" s="163"/>
      <c r="D118" s="284"/>
      <c r="E118" s="263"/>
      <c r="F118" s="91" t="e">
        <f>E118/E122</f>
        <v>#DIV/0!</v>
      </c>
      <c r="G118" s="470"/>
      <c r="H118" s="471"/>
    </row>
    <row r="119" spans="1:8" x14ac:dyDescent="0.25">
      <c r="A119" s="106"/>
      <c r="C119" s="163"/>
      <c r="D119" s="284"/>
      <c r="E119" s="263"/>
      <c r="F119" s="91" t="e">
        <f>E119/E122</f>
        <v>#DIV/0!</v>
      </c>
      <c r="G119" s="470"/>
      <c r="H119" s="471"/>
    </row>
    <row r="120" spans="1:8" x14ac:dyDescent="0.25">
      <c r="A120" s="106"/>
      <c r="C120" s="163"/>
      <c r="D120" s="284"/>
      <c r="E120" s="263"/>
      <c r="F120" s="91" t="e">
        <f>E120/E122</f>
        <v>#DIV/0!</v>
      </c>
      <c r="G120" s="470"/>
      <c r="H120" s="471"/>
    </row>
    <row r="121" spans="1:8" x14ac:dyDescent="0.25">
      <c r="A121" s="106"/>
      <c r="C121" s="163"/>
      <c r="D121" s="285"/>
      <c r="E121" s="269"/>
      <c r="F121" s="91" t="e">
        <f>E121/E122</f>
        <v>#DIV/0!</v>
      </c>
      <c r="G121" s="474"/>
      <c r="H121" s="475"/>
    </row>
    <row r="122" spans="1:8" x14ac:dyDescent="0.25">
      <c r="A122" s="106"/>
      <c r="C122" s="163"/>
      <c r="D122" s="164" t="s">
        <v>307</v>
      </c>
      <c r="E122" s="165">
        <f>SUM(E116:E121)</f>
        <v>0</v>
      </c>
      <c r="F122" s="91"/>
      <c r="G122" s="166" t="s">
        <v>287</v>
      </c>
      <c r="H122" s="289"/>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33" t="s">
        <v>387</v>
      </c>
      <c r="B125" s="434"/>
      <c r="C125" s="434"/>
      <c r="D125" s="434"/>
      <c r="E125" s="434"/>
      <c r="F125" s="434"/>
      <c r="G125" s="434"/>
      <c r="H125" s="435"/>
    </row>
    <row r="126" spans="1:8" ht="15" customHeight="1" x14ac:dyDescent="0.25">
      <c r="A126" s="74" t="s">
        <v>116</v>
      </c>
      <c r="B126" s="75" t="s">
        <v>351</v>
      </c>
      <c r="C126" s="75"/>
      <c r="D126" s="75"/>
      <c r="E126" s="75"/>
      <c r="F126" s="75"/>
      <c r="G126" s="75"/>
      <c r="H126" s="207"/>
    </row>
    <row r="127" spans="1:8" x14ac:dyDescent="0.25">
      <c r="A127" s="106"/>
      <c r="H127" s="76"/>
    </row>
    <row r="128" spans="1:8" x14ac:dyDescent="0.25">
      <c r="A128" s="74"/>
      <c r="B128" s="50" t="s">
        <v>395</v>
      </c>
      <c r="D128" s="447"/>
      <c r="E128" s="447"/>
      <c r="F128" s="447"/>
      <c r="G128" s="447"/>
      <c r="H128" s="448"/>
    </row>
    <row r="129" spans="1:8" x14ac:dyDescent="0.25">
      <c r="A129" s="74"/>
      <c r="C129" s="78"/>
      <c r="D129" s="78"/>
      <c r="E129" s="78"/>
      <c r="F129" s="78"/>
      <c r="G129" s="78"/>
      <c r="H129" s="79"/>
    </row>
    <row r="130" spans="1:8" x14ac:dyDescent="0.25">
      <c r="A130" s="106"/>
      <c r="E130" s="485" t="s">
        <v>272</v>
      </c>
      <c r="F130" s="486"/>
      <c r="G130" s="486"/>
      <c r="H130" s="487"/>
    </row>
    <row r="131" spans="1:8" x14ac:dyDescent="0.25">
      <c r="A131" s="106"/>
      <c r="E131" s="80" t="s">
        <v>120</v>
      </c>
      <c r="F131" s="80" t="s">
        <v>120</v>
      </c>
      <c r="G131" s="80" t="s">
        <v>120</v>
      </c>
      <c r="H131" s="81" t="s">
        <v>120</v>
      </c>
    </row>
    <row r="132" spans="1:8" x14ac:dyDescent="0.25">
      <c r="A132" s="106"/>
      <c r="E132" s="80" t="s">
        <v>239</v>
      </c>
      <c r="F132" s="80" t="s">
        <v>294</v>
      </c>
      <c r="G132" s="80" t="s">
        <v>295</v>
      </c>
      <c r="H132" s="81" t="s">
        <v>296</v>
      </c>
    </row>
    <row r="133" spans="1:8" x14ac:dyDescent="0.25">
      <c r="A133" s="106"/>
      <c r="B133" s="82" t="s">
        <v>182</v>
      </c>
      <c r="C133" s="83"/>
      <c r="D133" s="84"/>
      <c r="E133" s="83" t="s">
        <v>177</v>
      </c>
      <c r="F133" s="83" t="s">
        <v>241</v>
      </c>
      <c r="G133" s="83" t="s">
        <v>240</v>
      </c>
      <c r="H133" s="135" t="s">
        <v>297</v>
      </c>
    </row>
    <row r="134" spans="1:8" ht="21.95" customHeight="1" x14ac:dyDescent="0.25">
      <c r="A134" s="106"/>
      <c r="B134" s="88" t="s">
        <v>269</v>
      </c>
      <c r="C134" s="80"/>
      <c r="D134" s="80"/>
      <c r="E134" s="80"/>
      <c r="F134" s="80"/>
      <c r="G134" s="80"/>
      <c r="H134" s="81"/>
    </row>
    <row r="135" spans="1:8" ht="15" customHeight="1" x14ac:dyDescent="0.25">
      <c r="A135" s="106"/>
      <c r="B135" s="454"/>
      <c r="C135" s="469"/>
      <c r="D135" s="455"/>
      <c r="E135" s="268"/>
      <c r="F135" s="268"/>
      <c r="G135" s="281"/>
      <c r="H135" s="282"/>
    </row>
    <row r="136" spans="1:8" x14ac:dyDescent="0.25">
      <c r="A136" s="106"/>
      <c r="B136" s="454"/>
      <c r="C136" s="469"/>
      <c r="D136" s="455"/>
      <c r="E136" s="268"/>
      <c r="F136" s="268"/>
      <c r="G136" s="281"/>
      <c r="H136" s="282"/>
    </row>
    <row r="137" spans="1:8" x14ac:dyDescent="0.25">
      <c r="A137" s="106"/>
      <c r="B137" s="454"/>
      <c r="C137" s="469"/>
      <c r="D137" s="455"/>
      <c r="E137" s="268"/>
      <c r="F137" s="268"/>
      <c r="G137" s="281"/>
      <c r="H137" s="282"/>
    </row>
    <row r="138" spans="1:8" x14ac:dyDescent="0.25">
      <c r="A138" s="106"/>
      <c r="B138" s="454"/>
      <c r="C138" s="469"/>
      <c r="D138" s="455"/>
      <c r="E138" s="268"/>
      <c r="F138" s="268"/>
      <c r="G138" s="281"/>
      <c r="H138" s="282"/>
    </row>
    <row r="139" spans="1:8" x14ac:dyDescent="0.25">
      <c r="A139" s="106"/>
      <c r="B139" s="454"/>
      <c r="C139" s="469"/>
      <c r="D139" s="455"/>
      <c r="E139" s="268"/>
      <c r="F139" s="268"/>
      <c r="G139" s="281"/>
      <c r="H139" s="282"/>
    </row>
    <row r="140" spans="1:8" x14ac:dyDescent="0.25">
      <c r="A140" s="106"/>
      <c r="B140" s="454"/>
      <c r="C140" s="469"/>
      <c r="D140" s="455"/>
      <c r="E140" s="268"/>
      <c r="F140" s="268"/>
      <c r="G140" s="281"/>
      <c r="H140" s="282"/>
    </row>
    <row r="141" spans="1:8" x14ac:dyDescent="0.25">
      <c r="A141" s="106"/>
      <c r="B141" s="454"/>
      <c r="C141" s="469"/>
      <c r="D141" s="455"/>
      <c r="E141" s="268"/>
      <c r="F141" s="268"/>
      <c r="G141" s="281"/>
      <c r="H141" s="282"/>
    </row>
    <row r="142" spans="1:8" x14ac:dyDescent="0.25">
      <c r="A142" s="106"/>
      <c r="B142" s="454"/>
      <c r="C142" s="469"/>
      <c r="D142" s="455"/>
      <c r="E142" s="268"/>
      <c r="F142" s="268"/>
      <c r="G142" s="281"/>
      <c r="H142" s="282"/>
    </row>
    <row r="143" spans="1:8" x14ac:dyDescent="0.25">
      <c r="A143" s="106"/>
      <c r="B143" s="454"/>
      <c r="C143" s="469"/>
      <c r="D143" s="455"/>
      <c r="E143" s="268"/>
      <c r="F143" s="268"/>
      <c r="G143" s="281"/>
      <c r="H143" s="282"/>
    </row>
    <row r="144" spans="1:8" x14ac:dyDescent="0.25">
      <c r="A144" s="106"/>
      <c r="B144" s="454"/>
      <c r="C144" s="469"/>
      <c r="D144" s="455"/>
      <c r="E144" s="268"/>
      <c r="F144" s="268"/>
      <c r="G144" s="281"/>
      <c r="H144" s="282"/>
    </row>
    <row r="145" spans="1:8" x14ac:dyDescent="0.25">
      <c r="A145" s="106"/>
      <c r="B145" s="449" t="s">
        <v>135</v>
      </c>
      <c r="C145" s="450"/>
      <c r="D145" s="451"/>
      <c r="E145" s="268"/>
      <c r="F145" s="268"/>
      <c r="G145" s="281"/>
      <c r="H145" s="282"/>
    </row>
    <row r="146" spans="1:8" x14ac:dyDescent="0.25">
      <c r="A146" s="106"/>
      <c r="B146" s="454"/>
      <c r="C146" s="469"/>
      <c r="D146" s="455"/>
      <c r="E146" s="268"/>
      <c r="F146" s="268"/>
      <c r="G146" s="281"/>
      <c r="H146" s="282"/>
    </row>
    <row r="147" spans="1:8" ht="21.95" customHeight="1" x14ac:dyDescent="0.25">
      <c r="A147" s="106"/>
      <c r="B147" s="88" t="s">
        <v>270</v>
      </c>
      <c r="C147" s="113"/>
      <c r="D147" s="140"/>
      <c r="E147" s="140"/>
      <c r="F147" s="140"/>
      <c r="G147" s="141"/>
      <c r="H147" s="142"/>
    </row>
    <row r="148" spans="1:8" ht="15" customHeight="1" x14ac:dyDescent="0.25">
      <c r="A148" s="106"/>
      <c r="B148" s="454"/>
      <c r="C148" s="469"/>
      <c r="D148" s="455"/>
      <c r="E148" s="268"/>
      <c r="F148" s="268"/>
      <c r="G148" s="281"/>
      <c r="H148" s="282"/>
    </row>
    <row r="149" spans="1:8" x14ac:dyDescent="0.25">
      <c r="A149" s="106"/>
      <c r="B149" s="454"/>
      <c r="C149" s="469"/>
      <c r="D149" s="455"/>
      <c r="E149" s="268"/>
      <c r="F149" s="268"/>
      <c r="G149" s="281"/>
      <c r="H149" s="282"/>
    </row>
    <row r="150" spans="1:8" x14ac:dyDescent="0.25">
      <c r="A150" s="106"/>
      <c r="B150" s="454"/>
      <c r="C150" s="469"/>
      <c r="D150" s="455"/>
      <c r="E150" s="268"/>
      <c r="F150" s="268"/>
      <c r="G150" s="281"/>
      <c r="H150" s="282"/>
    </row>
    <row r="151" spans="1:8" x14ac:dyDescent="0.25">
      <c r="A151" s="106"/>
      <c r="B151" s="454"/>
      <c r="C151" s="469"/>
      <c r="D151" s="455"/>
      <c r="E151" s="268"/>
      <c r="F151" s="268"/>
      <c r="G151" s="281"/>
      <c r="H151" s="282"/>
    </row>
    <row r="152" spans="1:8" x14ac:dyDescent="0.25">
      <c r="A152" s="106"/>
      <c r="B152" s="454"/>
      <c r="C152" s="469"/>
      <c r="D152" s="455"/>
      <c r="E152" s="268"/>
      <c r="F152" s="268"/>
      <c r="G152" s="281"/>
      <c r="H152" s="282"/>
    </row>
    <row r="153" spans="1:8" x14ac:dyDescent="0.25">
      <c r="A153" s="106"/>
      <c r="B153" s="454"/>
      <c r="C153" s="469"/>
      <c r="D153" s="455"/>
      <c r="E153" s="268"/>
      <c r="F153" s="268"/>
      <c r="G153" s="281"/>
      <c r="H153" s="282"/>
    </row>
    <row r="154" spans="1:8" x14ac:dyDescent="0.25">
      <c r="A154" s="106"/>
      <c r="B154" s="454"/>
      <c r="C154" s="469"/>
      <c r="D154" s="455"/>
      <c r="E154" s="268"/>
      <c r="F154" s="268"/>
      <c r="G154" s="281"/>
      <c r="H154" s="282"/>
    </row>
    <row r="155" spans="1:8" x14ac:dyDescent="0.25">
      <c r="A155" s="106"/>
      <c r="B155" s="454"/>
      <c r="C155" s="469"/>
      <c r="D155" s="455"/>
      <c r="E155" s="268"/>
      <c r="F155" s="268"/>
      <c r="G155" s="281"/>
      <c r="H155" s="282"/>
    </row>
    <row r="156" spans="1:8" x14ac:dyDescent="0.25">
      <c r="A156" s="106"/>
      <c r="B156" s="454"/>
      <c r="C156" s="469"/>
      <c r="D156" s="455"/>
      <c r="E156" s="268"/>
      <c r="F156" s="268"/>
      <c r="G156" s="281"/>
      <c r="H156" s="282"/>
    </row>
    <row r="157" spans="1:8" x14ac:dyDescent="0.25">
      <c r="A157" s="106"/>
      <c r="B157" s="454"/>
      <c r="C157" s="469"/>
      <c r="D157" s="455"/>
      <c r="E157" s="268"/>
      <c r="F157" s="268"/>
      <c r="G157" s="281"/>
      <c r="H157" s="282"/>
    </row>
    <row r="158" spans="1:8" x14ac:dyDescent="0.25">
      <c r="A158" s="106"/>
      <c r="B158" s="449" t="s">
        <v>135</v>
      </c>
      <c r="C158" s="450"/>
      <c r="D158" s="451"/>
      <c r="E158" s="268"/>
      <c r="F158" s="268"/>
      <c r="G158" s="281"/>
      <c r="H158" s="282"/>
    </row>
    <row r="159" spans="1:8" x14ac:dyDescent="0.25">
      <c r="A159" s="106"/>
      <c r="B159" s="454"/>
      <c r="C159" s="469"/>
      <c r="D159" s="455"/>
      <c r="E159" s="268"/>
      <c r="F159" s="268"/>
      <c r="G159" s="281"/>
      <c r="H159" s="282"/>
    </row>
    <row r="160" spans="1:8" x14ac:dyDescent="0.25">
      <c r="A160" s="106"/>
      <c r="B160" s="143"/>
      <c r="C160" s="120"/>
      <c r="D160" s="208"/>
      <c r="E160" s="208"/>
      <c r="F160" s="208"/>
      <c r="G160" s="208"/>
      <c r="H160" s="209"/>
    </row>
    <row r="161" spans="1:8" x14ac:dyDescent="0.25">
      <c r="A161" s="74" t="s">
        <v>117</v>
      </c>
      <c r="B161" s="118" t="s">
        <v>318</v>
      </c>
      <c r="C161" s="119"/>
      <c r="D161" s="119"/>
      <c r="E161" s="120"/>
      <c r="F161" s="120"/>
      <c r="G161" s="120"/>
      <c r="H161" s="173"/>
    </row>
    <row r="162" spans="1:8" x14ac:dyDescent="0.25">
      <c r="A162" s="106"/>
      <c r="B162" s="444"/>
      <c r="C162" s="444"/>
      <c r="D162" s="444"/>
      <c r="E162" s="444"/>
      <c r="F162" s="444"/>
      <c r="G162" s="444"/>
      <c r="H162" s="445"/>
    </row>
    <row r="163" spans="1:8" x14ac:dyDescent="0.25">
      <c r="A163" s="106"/>
      <c r="B163" s="444"/>
      <c r="C163" s="444"/>
      <c r="D163" s="444"/>
      <c r="E163" s="444"/>
      <c r="F163" s="444"/>
      <c r="G163" s="444"/>
      <c r="H163" s="445"/>
    </row>
    <row r="164" spans="1:8" ht="15.75" thickBot="1" x14ac:dyDescent="0.3">
      <c r="A164" s="121"/>
      <c r="B164" s="174"/>
      <c r="C164" s="175"/>
      <c r="D164" s="175"/>
      <c r="E164" s="175"/>
      <c r="F164" s="175"/>
      <c r="G164" s="175"/>
      <c r="H164" s="210"/>
    </row>
  </sheetData>
  <sheetProtection algorithmName="SHA-512" hashValue="so5NMmL1CTUi7yOBHGm+JmVr259+8qK4xE6OwcTNao96eIiY0hNsx1tE8jjLIDKpqsZlrmKnW23/oZ2bAAiTfA==" saltValue="tUU1Yo2dY7cYCvY7gVednQ==" spinCount="100000" sheet="1" objects="1" scenarios="1" insertRows="0"/>
  <mergeCells count="8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 ref="B162:H163"/>
    <mergeCell ref="B153:D153"/>
    <mergeCell ref="B154:D154"/>
    <mergeCell ref="B155:D155"/>
    <mergeCell ref="B156:D156"/>
    <mergeCell ref="B157:D157"/>
    <mergeCell ref="B138:D138"/>
    <mergeCell ref="B139:D139"/>
    <mergeCell ref="B140:D140"/>
    <mergeCell ref="B141:D141"/>
    <mergeCell ref="A125:H125"/>
    <mergeCell ref="D128:H128"/>
    <mergeCell ref="E130:H130"/>
    <mergeCell ref="B135:D135"/>
    <mergeCell ref="B136:D136"/>
    <mergeCell ref="G117:H117"/>
    <mergeCell ref="G118:H118"/>
    <mergeCell ref="G119:H119"/>
    <mergeCell ref="G120:H120"/>
    <mergeCell ref="G121:H121"/>
    <mergeCell ref="G109:H109"/>
    <mergeCell ref="G110:H110"/>
    <mergeCell ref="G111:H111"/>
    <mergeCell ref="G112:H112"/>
    <mergeCell ref="G116:H116"/>
    <mergeCell ref="G101:H101"/>
    <mergeCell ref="G102:H102"/>
    <mergeCell ref="G103:H103"/>
    <mergeCell ref="G107:H107"/>
    <mergeCell ref="G108:H108"/>
    <mergeCell ref="G93:H93"/>
    <mergeCell ref="G94:H94"/>
    <mergeCell ref="G98:H98"/>
    <mergeCell ref="G99:H99"/>
    <mergeCell ref="G100:H100"/>
    <mergeCell ref="D83:H83"/>
    <mergeCell ref="G89:H89"/>
    <mergeCell ref="G90:H90"/>
    <mergeCell ref="G91:H91"/>
    <mergeCell ref="G92:H92"/>
    <mergeCell ref="B61:C61"/>
    <mergeCell ref="B62:C62"/>
    <mergeCell ref="B63:C63"/>
    <mergeCell ref="B75:H76"/>
    <mergeCell ref="B78:H81"/>
    <mergeCell ref="C72:H72"/>
    <mergeCell ref="B56:C56"/>
    <mergeCell ref="B57:C57"/>
    <mergeCell ref="B58:C58"/>
    <mergeCell ref="B59:C59"/>
    <mergeCell ref="B60:C60"/>
    <mergeCell ref="B50:C50"/>
    <mergeCell ref="B52:C52"/>
    <mergeCell ref="B53:C53"/>
    <mergeCell ref="B54:C54"/>
    <mergeCell ref="B55:C55"/>
    <mergeCell ref="B45:C45"/>
    <mergeCell ref="B46:C46"/>
    <mergeCell ref="B47:C47"/>
    <mergeCell ref="B48:C48"/>
    <mergeCell ref="B49:C49"/>
    <mergeCell ref="B40:C40"/>
    <mergeCell ref="B41:C41"/>
    <mergeCell ref="B42:C42"/>
    <mergeCell ref="B43:C43"/>
    <mergeCell ref="B44:C44"/>
    <mergeCell ref="A27:H27"/>
    <mergeCell ref="B28:H29"/>
    <mergeCell ref="D32:H32"/>
    <mergeCell ref="E34:H34"/>
    <mergeCell ref="B39:C39"/>
  </mergeCells>
  <conditionalFormatting sqref="A27:H164">
    <cfRule type="expression" dxfId="48" priority="1">
      <formula>AND($F$11="no",$F$13="no",$F$15="no",$F$17="no")</formula>
    </cfRule>
  </conditionalFormatting>
  <conditionalFormatting sqref="E39:E50 E52:E64 E66:E69 B88:H95 E135:E146 E148:E159">
    <cfRule type="expression" dxfId="47" priority="5">
      <formula>$F$11="no"</formula>
    </cfRule>
  </conditionalFormatting>
  <conditionalFormatting sqref="F39:F50 F52:F64 F66:F69 B97:H104 F135:F146 F148:F159">
    <cfRule type="expression" dxfId="46" priority="4">
      <formula>$F$13="no"</formula>
    </cfRule>
  </conditionalFormatting>
  <conditionalFormatting sqref="G39:G50 G52:G64 G66:G69 B106:H113 G135:G146 G148:G159">
    <cfRule type="expression" dxfId="45" priority="3">
      <formula>$F$15="no"</formula>
    </cfRule>
  </conditionalFormatting>
  <conditionalFormatting sqref="H39:H50 H52:H64 H66:H69 B115:H122 H135:H146 H148:H159">
    <cfRule type="expression" dxfId="44" priority="2">
      <formula>$F$17="no"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F17 F13 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zoomScaleNormal="100" workbookViewId="0">
      <pane ySplit="4" topLeftCell="A5" activePane="bottomLeft" state="frozen"/>
      <selection pane="bottomLeft"/>
    </sheetView>
  </sheetViews>
  <sheetFormatPr defaultRowHeight="15" x14ac:dyDescent="0.25"/>
  <cols>
    <col min="2" max="2" width="49" customWidth="1"/>
    <col min="3" max="3" width="7.5703125" customWidth="1"/>
    <col min="4" max="4" width="49" customWidth="1"/>
  </cols>
  <sheetData>
    <row r="1" spans="1:5" ht="18.75" x14ac:dyDescent="0.3">
      <c r="A1" s="2" t="str">
        <f>'Cover and Instructions'!A1</f>
        <v>Georgia State Health Benefit Plan MHPAEA Parity</v>
      </c>
      <c r="E1" s="42" t="s">
        <v>525</v>
      </c>
    </row>
    <row r="2" spans="1:5" ht="26.25" x14ac:dyDescent="0.4">
      <c r="A2" s="3" t="s">
        <v>16</v>
      </c>
    </row>
    <row r="3" spans="1:5" ht="21" x14ac:dyDescent="0.35">
      <c r="A3" s="7" t="s">
        <v>19</v>
      </c>
    </row>
    <row r="5" spans="1:5" x14ac:dyDescent="0.25">
      <c r="A5" s="12" t="s">
        <v>581</v>
      </c>
    </row>
    <row r="6" spans="1:5" x14ac:dyDescent="0.25">
      <c r="A6" s="8"/>
    </row>
    <row r="7" spans="1:5" x14ac:dyDescent="0.25">
      <c r="A7" s="414" t="s">
        <v>579</v>
      </c>
      <c r="B7" s="414"/>
      <c r="C7" s="414"/>
      <c r="D7" s="414"/>
      <c r="E7" s="414"/>
    </row>
    <row r="8" spans="1:5" x14ac:dyDescent="0.25">
      <c r="A8" s="414"/>
      <c r="B8" s="414"/>
      <c r="C8" s="414"/>
      <c r="D8" s="414"/>
      <c r="E8" s="414"/>
    </row>
    <row r="9" spans="1:5" x14ac:dyDescent="0.25">
      <c r="A9" s="6"/>
      <c r="B9" s="6"/>
      <c r="C9" s="6"/>
      <c r="D9" s="6"/>
      <c r="E9" s="6"/>
    </row>
    <row r="10" spans="1:5" x14ac:dyDescent="0.25">
      <c r="A10" s="414" t="s">
        <v>580</v>
      </c>
      <c r="B10" s="414"/>
      <c r="C10" s="414"/>
      <c r="D10" s="414"/>
      <c r="E10" s="414"/>
    </row>
    <row r="11" spans="1:5" x14ac:dyDescent="0.25">
      <c r="A11" s="414"/>
      <c r="B11" s="414"/>
      <c r="C11" s="414"/>
      <c r="D11" s="414"/>
      <c r="E11" s="414"/>
    </row>
    <row r="12" spans="1:5" x14ac:dyDescent="0.25">
      <c r="A12" s="6"/>
      <c r="B12" s="6"/>
      <c r="C12" s="6"/>
      <c r="D12" s="6"/>
      <c r="E12" s="6"/>
    </row>
    <row r="13" spans="1:5" x14ac:dyDescent="0.25">
      <c r="A13" s="414" t="s">
        <v>20</v>
      </c>
      <c r="B13" s="414"/>
      <c r="C13" s="414"/>
      <c r="D13" s="414"/>
      <c r="E13" s="414"/>
    </row>
    <row r="14" spans="1:5" x14ac:dyDescent="0.25">
      <c r="A14" s="414"/>
      <c r="B14" s="414"/>
      <c r="C14" s="414"/>
      <c r="D14" s="414"/>
      <c r="E14" s="414"/>
    </row>
    <row r="15" spans="1:5" x14ac:dyDescent="0.25">
      <c r="A15" s="6"/>
      <c r="B15" s="6"/>
      <c r="C15" s="6"/>
      <c r="D15" s="6"/>
      <c r="E15" s="6"/>
    </row>
    <row r="16" spans="1:5" x14ac:dyDescent="0.25">
      <c r="A16" s="414" t="s">
        <v>88</v>
      </c>
      <c r="B16" s="414"/>
      <c r="C16" s="414"/>
      <c r="D16" s="414"/>
      <c r="E16" s="414"/>
    </row>
    <row r="17" spans="1:5" x14ac:dyDescent="0.25">
      <c r="A17" s="414"/>
      <c r="B17" s="414"/>
      <c r="C17" s="414"/>
      <c r="D17" s="414"/>
      <c r="E17" s="414"/>
    </row>
    <row r="18" spans="1:5" x14ac:dyDescent="0.25">
      <c r="A18" s="414"/>
      <c r="B18" s="414"/>
      <c r="C18" s="414"/>
      <c r="D18" s="414"/>
      <c r="E18" s="414"/>
    </row>
    <row r="19" spans="1:5" x14ac:dyDescent="0.25">
      <c r="A19" s="414" t="s">
        <v>89</v>
      </c>
      <c r="B19" s="414"/>
      <c r="C19" s="414"/>
      <c r="D19" s="414"/>
      <c r="E19" s="414"/>
    </row>
    <row r="20" spans="1:5" x14ac:dyDescent="0.25">
      <c r="A20" s="414"/>
      <c r="B20" s="414"/>
      <c r="C20" s="414"/>
      <c r="D20" s="414"/>
      <c r="E20" s="414"/>
    </row>
    <row r="21" spans="1:5" x14ac:dyDescent="0.25">
      <c r="A21" s="6"/>
      <c r="B21" s="6"/>
      <c r="C21" s="6"/>
      <c r="D21" s="6"/>
      <c r="E21" s="6"/>
    </row>
    <row r="22" spans="1:5" x14ac:dyDescent="0.25">
      <c r="A22" s="414" t="s">
        <v>90</v>
      </c>
      <c r="B22" s="414"/>
      <c r="C22" s="414"/>
      <c r="D22" s="414"/>
      <c r="E22" s="414"/>
    </row>
    <row r="23" spans="1:5" x14ac:dyDescent="0.25">
      <c r="A23" s="414"/>
      <c r="B23" s="414"/>
      <c r="C23" s="414"/>
      <c r="D23" s="414"/>
      <c r="E23" s="414"/>
    </row>
    <row r="24" spans="1:5" x14ac:dyDescent="0.25">
      <c r="A24" s="6"/>
      <c r="B24" s="6"/>
      <c r="C24" s="6"/>
      <c r="D24" s="6"/>
      <c r="E24" s="6"/>
    </row>
    <row r="25" spans="1:5" x14ac:dyDescent="0.25">
      <c r="A25" s="414" t="s">
        <v>91</v>
      </c>
      <c r="B25" s="414"/>
      <c r="C25" s="414"/>
      <c r="D25" s="414"/>
      <c r="E25" s="414"/>
    </row>
    <row r="26" spans="1:5" x14ac:dyDescent="0.25">
      <c r="A26" s="414"/>
      <c r="B26" s="414"/>
      <c r="C26" s="414"/>
      <c r="D26" s="414"/>
      <c r="E26" s="414"/>
    </row>
    <row r="27" spans="1:5" x14ac:dyDescent="0.25">
      <c r="A27" s="414"/>
      <c r="B27" s="414"/>
      <c r="C27" s="414"/>
      <c r="D27" s="414"/>
      <c r="E27" s="414"/>
    </row>
    <row r="28" spans="1:5" x14ac:dyDescent="0.25">
      <c r="A28" s="414"/>
      <c r="B28" s="414"/>
      <c r="C28" s="414"/>
      <c r="D28" s="414"/>
      <c r="E28" s="414"/>
    </row>
    <row r="29" spans="1:5" x14ac:dyDescent="0.25">
      <c r="A29" s="414"/>
      <c r="B29" s="414"/>
      <c r="C29" s="414"/>
      <c r="D29" s="414"/>
      <c r="E29" s="414"/>
    </row>
    <row r="31" spans="1:5" x14ac:dyDescent="0.25">
      <c r="A31" s="12" t="s">
        <v>85</v>
      </c>
    </row>
    <row r="33" spans="1:15" ht="30" customHeight="1" x14ac:dyDescent="0.25">
      <c r="A33" s="414" t="s">
        <v>629</v>
      </c>
      <c r="B33" s="414"/>
      <c r="C33" s="414"/>
      <c r="D33" s="414"/>
      <c r="E33" s="414"/>
    </row>
    <row r="35" spans="1:15" x14ac:dyDescent="0.25">
      <c r="A35" t="s">
        <v>630</v>
      </c>
    </row>
    <row r="37" spans="1:15" x14ac:dyDescent="0.25">
      <c r="A37" t="s">
        <v>484</v>
      </c>
    </row>
    <row r="39" spans="1:15" x14ac:dyDescent="0.25">
      <c r="A39" s="414" t="s">
        <v>483</v>
      </c>
      <c r="B39" s="414"/>
      <c r="C39" s="414"/>
      <c r="D39" s="414"/>
      <c r="E39" s="414"/>
    </row>
    <row r="40" spans="1:15" x14ac:dyDescent="0.25">
      <c r="A40" s="414"/>
      <c r="B40" s="414"/>
      <c r="C40" s="414"/>
      <c r="D40" s="414"/>
      <c r="E40" s="414"/>
    </row>
    <row r="41" spans="1:15" x14ac:dyDescent="0.25">
      <c r="A41" s="414"/>
      <c r="B41" s="414"/>
      <c r="C41" s="414"/>
      <c r="D41" s="414"/>
      <c r="E41" s="414"/>
    </row>
    <row r="42" spans="1:15" x14ac:dyDescent="0.25">
      <c r="A42" s="414" t="s">
        <v>631</v>
      </c>
      <c r="B42" s="414"/>
      <c r="C42" s="414"/>
      <c r="D42" s="414"/>
      <c r="E42" s="414"/>
    </row>
    <row r="43" spans="1:15" x14ac:dyDescent="0.25">
      <c r="A43" s="414"/>
      <c r="B43" s="414"/>
      <c r="C43" s="414"/>
      <c r="D43" s="414"/>
      <c r="E43" s="414"/>
    </row>
    <row r="44" spans="1:15" x14ac:dyDescent="0.25">
      <c r="A44" s="414"/>
      <c r="B44" s="414"/>
      <c r="C44" s="414"/>
      <c r="D44" s="414"/>
      <c r="E44" s="414"/>
    </row>
    <row r="45" spans="1:15" x14ac:dyDescent="0.25">
      <c r="A45" s="414"/>
      <c r="B45" s="414"/>
      <c r="C45" s="414"/>
      <c r="D45" s="414"/>
      <c r="E45" s="414"/>
    </row>
    <row r="46" spans="1:15" x14ac:dyDescent="0.25">
      <c r="A46" s="414"/>
      <c r="B46" s="414"/>
      <c r="C46" s="414"/>
      <c r="D46" s="414"/>
      <c r="E46" s="414"/>
    </row>
    <row r="47" spans="1:15" x14ac:dyDescent="0.25">
      <c r="A47" s="6"/>
      <c r="B47" s="33"/>
      <c r="C47" s="33"/>
      <c r="D47" s="33"/>
      <c r="E47" s="6"/>
      <c r="O47" s="34"/>
    </row>
    <row r="48" spans="1:15" x14ac:dyDescent="0.25">
      <c r="A48" s="6"/>
      <c r="B48" s="34" t="s">
        <v>184</v>
      </c>
      <c r="C48" s="34"/>
      <c r="D48" s="34" t="s">
        <v>524</v>
      </c>
      <c r="E48" s="6"/>
      <c r="O48" s="35"/>
    </row>
    <row r="49" spans="1:15" x14ac:dyDescent="0.25">
      <c r="A49" s="6"/>
      <c r="B49" s="35" t="s">
        <v>491</v>
      </c>
      <c r="C49" s="35"/>
      <c r="D49" s="35" t="s">
        <v>510</v>
      </c>
      <c r="E49" s="6"/>
      <c r="O49" s="35"/>
    </row>
    <row r="50" spans="1:15" x14ac:dyDescent="0.25">
      <c r="A50" s="6"/>
      <c r="B50" s="35" t="s">
        <v>492</v>
      </c>
      <c r="C50" s="35"/>
      <c r="D50" s="35" t="s">
        <v>511</v>
      </c>
      <c r="E50" s="6"/>
      <c r="O50" s="35"/>
    </row>
    <row r="51" spans="1:15" x14ac:dyDescent="0.25">
      <c r="A51" s="6"/>
      <c r="B51" s="35" t="s">
        <v>493</v>
      </c>
      <c r="C51" s="35"/>
      <c r="D51" s="35" t="s">
        <v>512</v>
      </c>
      <c r="E51" s="6"/>
      <c r="O51" s="35"/>
    </row>
    <row r="52" spans="1:15" x14ac:dyDescent="0.25">
      <c r="A52" s="6"/>
      <c r="B52" s="35" t="s">
        <v>494</v>
      </c>
      <c r="C52" s="35"/>
      <c r="D52" s="35" t="s">
        <v>513</v>
      </c>
      <c r="E52" s="6"/>
      <c r="O52" s="35"/>
    </row>
    <row r="53" spans="1:15" x14ac:dyDescent="0.25">
      <c r="A53" s="6"/>
      <c r="B53" s="35" t="s">
        <v>495</v>
      </c>
      <c r="C53" s="35"/>
      <c r="D53" s="35" t="s">
        <v>514</v>
      </c>
      <c r="E53" s="6"/>
      <c r="O53" s="35"/>
    </row>
    <row r="54" spans="1:15" x14ac:dyDescent="0.25">
      <c r="A54" s="6"/>
      <c r="B54" s="35" t="s">
        <v>496</v>
      </c>
      <c r="C54" s="35"/>
      <c r="D54" s="35" t="s">
        <v>515</v>
      </c>
      <c r="E54" s="6"/>
      <c r="K54" s="6"/>
      <c r="O54" s="34"/>
    </row>
    <row r="55" spans="1:15" x14ac:dyDescent="0.25">
      <c r="A55" s="6"/>
      <c r="B55" t="s">
        <v>497</v>
      </c>
      <c r="C55" s="35"/>
      <c r="D55" s="414" t="s">
        <v>519</v>
      </c>
      <c r="E55" s="6"/>
      <c r="O55" s="35"/>
    </row>
    <row r="56" spans="1:15" x14ac:dyDescent="0.25">
      <c r="A56" s="6"/>
      <c r="B56" t="s">
        <v>498</v>
      </c>
      <c r="C56" s="35"/>
      <c r="D56" s="414"/>
      <c r="E56" s="6"/>
      <c r="O56" s="35"/>
    </row>
    <row r="57" spans="1:15" x14ac:dyDescent="0.25">
      <c r="A57" s="6"/>
      <c r="B57" t="s">
        <v>499</v>
      </c>
      <c r="C57" s="35"/>
      <c r="D57" s="414" t="s">
        <v>520</v>
      </c>
      <c r="E57" s="6"/>
      <c r="O57" s="35"/>
    </row>
    <row r="58" spans="1:15" x14ac:dyDescent="0.25">
      <c r="A58" s="6"/>
      <c r="B58" t="s">
        <v>500</v>
      </c>
      <c r="C58" s="35"/>
      <c r="D58" s="414"/>
      <c r="E58" s="6"/>
      <c r="O58" s="35"/>
    </row>
    <row r="59" spans="1:15" ht="15" customHeight="1" x14ac:dyDescent="0.25">
      <c r="A59" s="6"/>
      <c r="B59" t="s">
        <v>501</v>
      </c>
      <c r="C59" s="35"/>
      <c r="D59" s="414" t="s">
        <v>521</v>
      </c>
      <c r="E59" s="6"/>
      <c r="O59" s="35"/>
    </row>
    <row r="60" spans="1:15" x14ac:dyDescent="0.25">
      <c r="A60" s="6"/>
      <c r="B60" t="s">
        <v>502</v>
      </c>
      <c r="C60" s="35"/>
      <c r="D60" s="414"/>
      <c r="E60" s="6"/>
      <c r="O60" s="35"/>
    </row>
    <row r="61" spans="1:15" x14ac:dyDescent="0.25">
      <c r="A61" s="6"/>
      <c r="B61" t="s">
        <v>503</v>
      </c>
      <c r="C61" s="35"/>
      <c r="D61" s="414"/>
      <c r="E61" s="6"/>
      <c r="O61" s="35"/>
    </row>
    <row r="62" spans="1:15" x14ac:dyDescent="0.25">
      <c r="A62" s="6"/>
      <c r="B62" t="s">
        <v>504</v>
      </c>
      <c r="C62" s="35"/>
      <c r="D62" s="414" t="s">
        <v>522</v>
      </c>
      <c r="E62" s="6"/>
      <c r="O62" s="34"/>
    </row>
    <row r="63" spans="1:15" x14ac:dyDescent="0.25">
      <c r="A63" s="6"/>
      <c r="B63" s="414" t="s">
        <v>518</v>
      </c>
      <c r="C63" s="35"/>
      <c r="D63" s="414"/>
      <c r="E63" s="6"/>
      <c r="O63" s="35"/>
    </row>
    <row r="64" spans="1:15" x14ac:dyDescent="0.25">
      <c r="A64" s="6"/>
      <c r="B64" s="414"/>
      <c r="C64" s="35"/>
      <c r="D64" s="414"/>
      <c r="E64" s="6"/>
      <c r="O64" s="35"/>
    </row>
    <row r="65" spans="1:15" x14ac:dyDescent="0.25">
      <c r="A65" s="6"/>
      <c r="B65" t="s">
        <v>505</v>
      </c>
      <c r="C65" s="35"/>
      <c r="D65" s="414" t="s">
        <v>523</v>
      </c>
      <c r="E65" s="6"/>
      <c r="O65" s="35"/>
    </row>
    <row r="66" spans="1:15" x14ac:dyDescent="0.25">
      <c r="A66" s="6"/>
      <c r="B66" t="s">
        <v>506</v>
      </c>
      <c r="C66" s="35"/>
      <c r="D66" s="414"/>
      <c r="E66" s="6"/>
      <c r="O66" s="35"/>
    </row>
    <row r="67" spans="1:15" x14ac:dyDescent="0.25">
      <c r="A67" s="6"/>
      <c r="B67" t="s">
        <v>507</v>
      </c>
      <c r="C67" s="35"/>
      <c r="D67" s="414"/>
      <c r="E67" s="6"/>
      <c r="O67" s="35"/>
    </row>
    <row r="68" spans="1:15" x14ac:dyDescent="0.25">
      <c r="A68" s="6"/>
      <c r="B68" t="s">
        <v>508</v>
      </c>
      <c r="C68" s="35"/>
      <c r="D68" s="6" t="s">
        <v>516</v>
      </c>
      <c r="E68" s="6"/>
      <c r="O68" s="35"/>
    </row>
    <row r="69" spans="1:15" x14ac:dyDescent="0.25">
      <c r="A69" s="6"/>
      <c r="B69" t="s">
        <v>509</v>
      </c>
      <c r="C69" s="35"/>
      <c r="D69" s="6" t="s">
        <v>517</v>
      </c>
      <c r="E69" s="6"/>
    </row>
    <row r="70" spans="1:15" x14ac:dyDescent="0.25">
      <c r="A70" s="6"/>
      <c r="C70" s="35"/>
      <c r="D70" s="6"/>
      <c r="E70" s="6"/>
    </row>
    <row r="71" spans="1:15" x14ac:dyDescent="0.25">
      <c r="A71" s="6"/>
      <c r="B71" s="6"/>
      <c r="C71" s="6"/>
      <c r="D71" s="6"/>
      <c r="E71" s="6"/>
    </row>
    <row r="72" spans="1:15" x14ac:dyDescent="0.25">
      <c r="A72" t="s">
        <v>427</v>
      </c>
    </row>
    <row r="75" spans="1:15" x14ac:dyDescent="0.25">
      <c r="A75" s="428" t="s">
        <v>582</v>
      </c>
      <c r="B75" s="428"/>
      <c r="C75" s="428"/>
      <c r="D75" s="428"/>
      <c r="E75" s="428"/>
    </row>
    <row r="76" spans="1:15" x14ac:dyDescent="0.25">
      <c r="A76" s="428"/>
      <c r="B76" s="428"/>
      <c r="C76" s="428"/>
      <c r="D76" s="428"/>
      <c r="E76" s="428"/>
    </row>
  </sheetData>
  <sheetProtection algorithmName="SHA-512" hashValue="KS+Vey6onuQ12FMdj8rz1nZ2ktH0VM8cLlb0esJx7Ke6eWFXXmDUFgDirEfPR7z4xsHKbFIgyyifIomYOMD1lg==" saltValue="SL4NSHWh6JnZWCniWw1tpA==" spinCount="100000" sheet="1" objects="1" scenarios="1"/>
  <customSheetViews>
    <customSheetView guid="{13810DCC-AA08-45AA-A2EB-614B3F1533B3}" showGridLines="0">
      <pane ySplit="4" topLeftCell="A20" activePane="bottomLeft" state="frozen"/>
      <selection pane="bottomLeft" activeCell="A44" sqref="A44"/>
      <pageMargins left="0.7" right="0.7" top="0.75" bottom="0.75" header="0.3" footer="0.3"/>
      <pageSetup orientation="portrait" horizontalDpi="1200" verticalDpi="1200" r:id="rId1"/>
    </customSheetView>
  </customSheetViews>
  <mergeCells count="17">
    <mergeCell ref="A75:E76"/>
    <mergeCell ref="D65:D67"/>
    <mergeCell ref="D55:D56"/>
    <mergeCell ref="D57:D58"/>
    <mergeCell ref="B63:B64"/>
    <mergeCell ref="D59:D61"/>
    <mergeCell ref="D62:D64"/>
    <mergeCell ref="A39:E41"/>
    <mergeCell ref="A42:E46"/>
    <mergeCell ref="A7:E8"/>
    <mergeCell ref="A25:E29"/>
    <mergeCell ref="A22:E23"/>
    <mergeCell ref="A19:E20"/>
    <mergeCell ref="A16:E18"/>
    <mergeCell ref="A13:E14"/>
    <mergeCell ref="A10:E11"/>
    <mergeCell ref="A33:E33"/>
  </mergeCells>
  <pageMargins left="0.7" right="0.7" top="0.75" bottom="0.75" header="0.3" footer="0.3"/>
  <pageSetup orientation="portrait"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151"/>
  <sheetViews>
    <sheetView showGridLines="0" zoomScaleNormal="100" workbookViewId="0">
      <selection activeCell="F17" sqref="F17"/>
    </sheetView>
  </sheetViews>
  <sheetFormatPr defaultColWidth="9.140625" defaultRowHeight="15" x14ac:dyDescent="0.25"/>
  <cols>
    <col min="1" max="1" width="3" style="44" customWidth="1"/>
    <col min="2" max="2" width="13" style="44" customWidth="1"/>
    <col min="3" max="3" width="39.85546875" style="44" customWidth="1"/>
    <col min="4" max="8" width="18.5703125" style="44" customWidth="1"/>
    <col min="9" max="9" width="2.7109375" style="44" customWidth="1"/>
    <col min="10" max="16384" width="9.140625" style="44"/>
  </cols>
  <sheetData>
    <row r="1" spans="1:10" ht="18.75" customHeight="1" x14ac:dyDescent="0.3">
      <c r="A1" s="43" t="str">
        <f>'Cover and Instructions'!A1</f>
        <v>Georgia State Health Benefit Plan MHPAEA Parity</v>
      </c>
      <c r="H1" s="45" t="s">
        <v>525</v>
      </c>
    </row>
    <row r="2" spans="1:10" ht="26.25" x14ac:dyDescent="0.4">
      <c r="A2" s="46" t="s">
        <v>16</v>
      </c>
    </row>
    <row r="3" spans="1:10" ht="21" x14ac:dyDescent="0.35">
      <c r="A3" s="48" t="s">
        <v>417</v>
      </c>
    </row>
    <row r="5" spans="1:10" x14ac:dyDescent="0.25">
      <c r="A5" s="50" t="s">
        <v>0</v>
      </c>
      <c r="C5" s="51" t="str">
        <f>'Cover and Instructions'!$D$4</f>
        <v>Anthem</v>
      </c>
      <c r="D5" s="51"/>
      <c r="E5" s="51"/>
      <c r="F5" s="51"/>
      <c r="G5" s="51"/>
      <c r="H5" s="51"/>
    </row>
    <row r="6" spans="1:10" x14ac:dyDescent="0.25">
      <c r="A6" s="50" t="s">
        <v>473</v>
      </c>
      <c r="C6" s="51" t="str">
        <f>'Cover and Instructions'!D5</f>
        <v>Anthem GOLD</v>
      </c>
      <c r="D6" s="51"/>
      <c r="E6" s="51"/>
      <c r="F6" s="51"/>
      <c r="G6" s="51"/>
      <c r="H6" s="51"/>
    </row>
    <row r="7" spans="1:10" ht="15.75" thickBot="1" x14ac:dyDescent="0.3"/>
    <row r="8" spans="1:10" x14ac:dyDescent="0.25">
      <c r="A8" s="53" t="s">
        <v>357</v>
      </c>
      <c r="B8" s="54"/>
      <c r="C8" s="54"/>
      <c r="D8" s="54"/>
      <c r="E8" s="54"/>
      <c r="F8" s="54"/>
      <c r="G8" s="54"/>
      <c r="H8" s="55"/>
    </row>
    <row r="9" spans="1:10" ht="15" customHeight="1" x14ac:dyDescent="0.25">
      <c r="A9" s="56" t="s">
        <v>356</v>
      </c>
      <c r="B9" s="57"/>
      <c r="C9" s="57"/>
      <c r="D9" s="57"/>
      <c r="E9" s="57"/>
      <c r="F9" s="57"/>
      <c r="G9" s="57"/>
      <c r="H9" s="58"/>
    </row>
    <row r="10" spans="1:10" x14ac:dyDescent="0.25">
      <c r="A10" s="59"/>
      <c r="B10" s="60"/>
      <c r="C10" s="60"/>
      <c r="D10" s="60"/>
      <c r="E10" s="60"/>
      <c r="F10" s="60"/>
      <c r="G10" s="60"/>
      <c r="H10" s="61"/>
    </row>
    <row r="11" spans="1:10" x14ac:dyDescent="0.25">
      <c r="A11" s="62" t="s">
        <v>352</v>
      </c>
      <c r="B11" s="63" t="s">
        <v>418</v>
      </c>
      <c r="C11" s="60"/>
      <c r="D11" s="60"/>
      <c r="E11" s="60"/>
      <c r="F11" s="129" t="s">
        <v>354</v>
      </c>
      <c r="G11" s="65" t="str">
        <f>IF(F11="yes","  Complete Section 1 and Section 2","")</f>
        <v/>
      </c>
      <c r="H11" s="61"/>
    </row>
    <row r="12" spans="1:10" ht="6" customHeight="1" x14ac:dyDescent="0.25">
      <c r="A12" s="62"/>
      <c r="B12" s="63"/>
      <c r="C12" s="60"/>
      <c r="D12" s="60"/>
      <c r="E12" s="60"/>
      <c r="F12" s="60"/>
      <c r="G12" s="60"/>
      <c r="H12" s="61"/>
    </row>
    <row r="13" spans="1:10" x14ac:dyDescent="0.25">
      <c r="A13" s="62" t="s">
        <v>355</v>
      </c>
      <c r="B13" s="63" t="s">
        <v>419</v>
      </c>
      <c r="C13" s="60"/>
      <c r="D13" s="60"/>
      <c r="E13" s="60"/>
      <c r="F13" s="64" t="s">
        <v>354</v>
      </c>
      <c r="G13" s="65" t="str">
        <f>IF(F13="yes","  Complete Section 1 and Section 2","")</f>
        <v/>
      </c>
      <c r="H13" s="61"/>
    </row>
    <row r="14" spans="1:10" ht="6" customHeight="1" x14ac:dyDescent="0.25">
      <c r="A14" s="62"/>
      <c r="B14" s="63"/>
      <c r="C14" s="60"/>
      <c r="D14" s="60"/>
      <c r="E14" s="60"/>
      <c r="F14" s="60"/>
      <c r="G14" s="60"/>
      <c r="H14" s="61"/>
    </row>
    <row r="15" spans="1:10" x14ac:dyDescent="0.25">
      <c r="A15" s="62" t="s">
        <v>360</v>
      </c>
      <c r="B15" s="63" t="s">
        <v>420</v>
      </c>
      <c r="C15" s="60"/>
      <c r="D15" s="60"/>
      <c r="E15" s="60"/>
      <c r="F15" s="64" t="s">
        <v>354</v>
      </c>
      <c r="G15" s="65" t="str">
        <f>IF(F15="yes","  Complete Section 1 and Section 2","")</f>
        <v/>
      </c>
      <c r="H15" s="61"/>
      <c r="J15" s="132"/>
    </row>
    <row r="16" spans="1:10" ht="6" customHeight="1" x14ac:dyDescent="0.25">
      <c r="A16" s="62"/>
      <c r="B16" s="63"/>
      <c r="C16" s="60"/>
      <c r="D16" s="60"/>
      <c r="E16" s="60"/>
      <c r="F16" s="60"/>
      <c r="G16" s="60"/>
      <c r="H16" s="61"/>
      <c r="J16" s="132"/>
    </row>
    <row r="17" spans="1:8" x14ac:dyDescent="0.25">
      <c r="A17" s="62" t="s">
        <v>361</v>
      </c>
      <c r="B17" s="63" t="s">
        <v>421</v>
      </c>
      <c r="C17" s="60"/>
      <c r="D17" s="60"/>
      <c r="E17" s="60"/>
      <c r="F17" s="64" t="s">
        <v>354</v>
      </c>
      <c r="G17" s="65" t="str">
        <f>IF(F17="yes","  Complete Section 1 and Section 2","")</f>
        <v/>
      </c>
      <c r="H17" s="61"/>
    </row>
    <row r="18" spans="1:8" ht="6" customHeight="1" x14ac:dyDescent="0.25">
      <c r="A18" s="62"/>
      <c r="B18" s="63"/>
      <c r="C18" s="60"/>
      <c r="D18" s="60"/>
      <c r="E18" s="60"/>
      <c r="F18" s="60"/>
      <c r="G18" s="60"/>
      <c r="H18" s="212"/>
    </row>
    <row r="19" spans="1:8" x14ac:dyDescent="0.25">
      <c r="A19" s="62" t="s">
        <v>460</v>
      </c>
      <c r="B19" s="491" t="s">
        <v>527</v>
      </c>
      <c r="C19" s="491"/>
      <c r="D19" s="491"/>
      <c r="E19" s="491"/>
      <c r="F19" s="491"/>
      <c r="G19" s="491"/>
      <c r="H19" s="492"/>
    </row>
    <row r="20" spans="1:8" x14ac:dyDescent="0.25">
      <c r="A20" s="201"/>
      <c r="B20" s="491"/>
      <c r="C20" s="491"/>
      <c r="D20" s="491"/>
      <c r="E20" s="491"/>
      <c r="F20" s="491"/>
      <c r="G20" s="491"/>
      <c r="H20" s="492"/>
    </row>
    <row r="21" spans="1:8" x14ac:dyDescent="0.25">
      <c r="A21" s="201"/>
      <c r="B21" s="491"/>
      <c r="C21" s="491"/>
      <c r="D21" s="491"/>
      <c r="E21" s="491"/>
      <c r="F21" s="491"/>
      <c r="G21" s="491"/>
      <c r="H21" s="492"/>
    </row>
    <row r="22" spans="1:8" x14ac:dyDescent="0.25">
      <c r="A22" s="201"/>
      <c r="B22" s="491"/>
      <c r="C22" s="491"/>
      <c r="D22" s="491"/>
      <c r="E22" s="491"/>
      <c r="F22" s="491"/>
      <c r="G22" s="491"/>
      <c r="H22" s="492"/>
    </row>
    <row r="23" spans="1:8" x14ac:dyDescent="0.25">
      <c r="A23" s="62"/>
      <c r="B23" s="465" t="s">
        <v>652</v>
      </c>
      <c r="C23" s="493"/>
      <c r="D23" s="493"/>
      <c r="E23" s="493"/>
      <c r="F23" s="493"/>
      <c r="G23" s="493"/>
      <c r="H23" s="494"/>
    </row>
    <row r="24" spans="1:8" x14ac:dyDescent="0.25">
      <c r="A24" s="62"/>
      <c r="B24" s="495"/>
      <c r="C24" s="495"/>
      <c r="D24" s="495"/>
      <c r="E24" s="495"/>
      <c r="F24" s="495"/>
      <c r="G24" s="495"/>
      <c r="H24" s="496"/>
    </row>
    <row r="25" spans="1:8" ht="15.75" thickBot="1" x14ac:dyDescent="0.3">
      <c r="A25" s="68"/>
      <c r="B25" s="69"/>
      <c r="C25" s="70"/>
      <c r="D25" s="70"/>
      <c r="E25" s="70"/>
      <c r="F25" s="70"/>
      <c r="G25" s="70"/>
      <c r="H25" s="213"/>
    </row>
    <row r="26" spans="1:8" ht="15.75" thickBot="1" x14ac:dyDescent="0.3"/>
    <row r="27" spans="1:8" ht="16.5" thickBot="1" x14ac:dyDescent="0.3">
      <c r="A27" s="433" t="s">
        <v>388</v>
      </c>
      <c r="B27" s="434"/>
      <c r="C27" s="434"/>
      <c r="D27" s="434"/>
      <c r="E27" s="434"/>
      <c r="F27" s="434"/>
      <c r="G27" s="434"/>
      <c r="H27" s="435"/>
    </row>
    <row r="28" spans="1:8" x14ac:dyDescent="0.25">
      <c r="A28" s="74" t="s">
        <v>112</v>
      </c>
      <c r="B28" s="459" t="s">
        <v>342</v>
      </c>
      <c r="C28" s="459"/>
      <c r="D28" s="459"/>
      <c r="E28" s="459"/>
      <c r="F28" s="459"/>
      <c r="G28" s="459"/>
      <c r="H28" s="460"/>
    </row>
    <row r="29" spans="1:8" x14ac:dyDescent="0.25">
      <c r="A29" s="74"/>
      <c r="B29" s="461"/>
      <c r="C29" s="461"/>
      <c r="D29" s="461"/>
      <c r="E29" s="461"/>
      <c r="F29" s="461"/>
      <c r="G29" s="461"/>
      <c r="H29" s="462"/>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C32" s="78"/>
      <c r="D32" s="78"/>
      <c r="E32" s="499"/>
      <c r="F32" s="499"/>
      <c r="G32" s="499"/>
      <c r="H32" s="500"/>
    </row>
    <row r="33" spans="1:10" x14ac:dyDescent="0.25">
      <c r="A33" s="74"/>
      <c r="C33" s="78"/>
      <c r="D33" s="78"/>
      <c r="E33" s="78"/>
      <c r="F33" s="78"/>
      <c r="G33" s="78"/>
      <c r="H33" s="79"/>
    </row>
    <row r="34" spans="1:10" ht="15" customHeight="1" x14ac:dyDescent="0.25">
      <c r="A34" s="106"/>
      <c r="B34" s="78"/>
      <c r="C34" s="78"/>
      <c r="D34" s="78"/>
      <c r="E34" s="463" t="s">
        <v>340</v>
      </c>
      <c r="F34" s="463"/>
      <c r="G34" s="463"/>
      <c r="H34" s="464"/>
    </row>
    <row r="35" spans="1:10" x14ac:dyDescent="0.25">
      <c r="A35" s="106"/>
      <c r="E35" s="78" t="s">
        <v>293</v>
      </c>
      <c r="F35" s="78" t="s">
        <v>293</v>
      </c>
      <c r="G35" s="78" t="s">
        <v>293</v>
      </c>
      <c r="H35" s="79" t="s">
        <v>293</v>
      </c>
      <c r="J35" s="78"/>
    </row>
    <row r="36" spans="1:10" x14ac:dyDescent="0.25">
      <c r="A36" s="106"/>
      <c r="B36" s="80"/>
      <c r="C36" s="80"/>
      <c r="D36" s="80" t="s">
        <v>162</v>
      </c>
      <c r="E36" s="80" t="s">
        <v>422</v>
      </c>
      <c r="F36" s="80" t="s">
        <v>422</v>
      </c>
      <c r="G36" s="80" t="s">
        <v>422</v>
      </c>
      <c r="H36" s="81" t="s">
        <v>296</v>
      </c>
      <c r="J36" s="80"/>
    </row>
    <row r="37" spans="1:10" x14ac:dyDescent="0.25">
      <c r="A37" s="106"/>
      <c r="B37" s="82" t="s">
        <v>175</v>
      </c>
      <c r="C37" s="83"/>
      <c r="D37" s="83" t="s">
        <v>140</v>
      </c>
      <c r="E37" s="83" t="s">
        <v>177</v>
      </c>
      <c r="F37" s="83" t="s">
        <v>424</v>
      </c>
      <c r="G37" s="83" t="s">
        <v>423</v>
      </c>
      <c r="H37" s="135" t="s">
        <v>297</v>
      </c>
      <c r="J37" s="80"/>
    </row>
    <row r="38" spans="1:10" ht="21.95" customHeight="1" x14ac:dyDescent="0.25">
      <c r="A38" s="106"/>
      <c r="B38" s="88" t="s">
        <v>269</v>
      </c>
      <c r="C38" s="80"/>
      <c r="D38" s="80"/>
      <c r="E38" s="80"/>
      <c r="F38" s="80"/>
      <c r="G38" s="80"/>
      <c r="H38" s="81"/>
    </row>
    <row r="39" spans="1:10" x14ac:dyDescent="0.25">
      <c r="A39" s="106"/>
      <c r="B39" s="501"/>
      <c r="C39" s="501"/>
      <c r="D39" s="262"/>
      <c r="E39" s="262"/>
      <c r="F39" s="263"/>
      <c r="G39" s="262"/>
      <c r="H39" s="267"/>
      <c r="J39" s="139"/>
    </row>
    <row r="40" spans="1:10" x14ac:dyDescent="0.25">
      <c r="A40" s="106"/>
      <c r="B40" s="501"/>
      <c r="C40" s="501"/>
      <c r="D40" s="262"/>
      <c r="E40" s="262"/>
      <c r="F40" s="263"/>
      <c r="G40" s="262"/>
      <c r="H40" s="267"/>
    </row>
    <row r="41" spans="1:10" x14ac:dyDescent="0.25">
      <c r="A41" s="106"/>
      <c r="B41" s="501"/>
      <c r="C41" s="501"/>
      <c r="D41" s="263"/>
      <c r="E41" s="263"/>
      <c r="F41" s="263"/>
      <c r="G41" s="266"/>
      <c r="H41" s="267"/>
    </row>
    <row r="42" spans="1:10" x14ac:dyDescent="0.25">
      <c r="A42" s="106"/>
      <c r="B42" s="478" t="s">
        <v>135</v>
      </c>
      <c r="C42" s="478"/>
      <c r="D42" s="263"/>
      <c r="E42" s="263"/>
      <c r="F42" s="263"/>
      <c r="G42" s="266"/>
      <c r="H42" s="267"/>
    </row>
    <row r="43" spans="1:10" x14ac:dyDescent="0.25">
      <c r="A43" s="106"/>
      <c r="B43" s="446"/>
      <c r="C43" s="446"/>
      <c r="D43" s="263"/>
      <c r="E43" s="263"/>
      <c r="F43" s="263"/>
      <c r="G43" s="266"/>
      <c r="H43" s="267"/>
    </row>
    <row r="44" spans="1:10" ht="21.95" customHeight="1" x14ac:dyDescent="0.25">
      <c r="A44" s="106"/>
      <c r="B44" s="88" t="s">
        <v>270</v>
      </c>
      <c r="C44" s="113"/>
      <c r="D44" s="140"/>
      <c r="E44" s="140"/>
      <c r="F44" s="140"/>
      <c r="G44" s="141"/>
      <c r="H44" s="142"/>
    </row>
    <row r="45" spans="1:10" x14ac:dyDescent="0.25">
      <c r="A45" s="106"/>
      <c r="B45" s="446"/>
      <c r="C45" s="446"/>
      <c r="D45" s="263"/>
      <c r="E45" s="263"/>
      <c r="F45" s="263"/>
      <c r="G45" s="266"/>
      <c r="H45" s="267"/>
    </row>
    <row r="46" spans="1:10" x14ac:dyDescent="0.25">
      <c r="A46" s="106"/>
      <c r="B46" s="454"/>
      <c r="C46" s="455"/>
      <c r="D46" s="263"/>
      <c r="E46" s="263"/>
      <c r="F46" s="263"/>
      <c r="G46" s="266"/>
      <c r="H46" s="267"/>
    </row>
    <row r="47" spans="1:10" x14ac:dyDescent="0.25">
      <c r="A47" s="106"/>
      <c r="B47" s="454"/>
      <c r="C47" s="455"/>
      <c r="D47" s="263"/>
      <c r="E47" s="263"/>
      <c r="F47" s="263"/>
      <c r="G47" s="266"/>
      <c r="H47" s="267"/>
    </row>
    <row r="48" spans="1:10" x14ac:dyDescent="0.25">
      <c r="A48" s="106"/>
      <c r="B48" s="449" t="s">
        <v>135</v>
      </c>
      <c r="C48" s="451"/>
      <c r="D48" s="263"/>
      <c r="E48" s="263"/>
      <c r="F48" s="263"/>
      <c r="G48" s="266"/>
      <c r="H48" s="267"/>
    </row>
    <row r="49" spans="1:8" x14ac:dyDescent="0.25">
      <c r="A49" s="106"/>
      <c r="B49" s="446"/>
      <c r="C49" s="446"/>
      <c r="D49" s="263"/>
      <c r="E49" s="263"/>
      <c r="F49" s="263"/>
      <c r="G49" s="266"/>
      <c r="H49" s="267"/>
    </row>
    <row r="50" spans="1:8" x14ac:dyDescent="0.25">
      <c r="A50" s="106"/>
      <c r="B50" s="143"/>
      <c r="C50" s="120"/>
      <c r="D50" s="144">
        <f>SUM(D39:D49)</f>
        <v>0</v>
      </c>
      <c r="E50" s="214">
        <f>SUM(E39:E49)</f>
        <v>0</v>
      </c>
      <c r="F50" s="215">
        <f>SUM(F39:F49)</f>
        <v>0</v>
      </c>
      <c r="G50" s="214">
        <f>SUM(G39:G49)</f>
        <v>0</v>
      </c>
      <c r="H50" s="216">
        <f>SUM(H39:H49)</f>
        <v>0</v>
      </c>
    </row>
    <row r="51" spans="1:8" x14ac:dyDescent="0.25">
      <c r="A51" s="74" t="s">
        <v>113</v>
      </c>
      <c r="B51" s="50" t="s">
        <v>279</v>
      </c>
      <c r="C51" s="120"/>
      <c r="D51" s="147"/>
      <c r="E51" s="147"/>
      <c r="F51" s="147"/>
      <c r="G51" s="141"/>
      <c r="H51" s="142"/>
    </row>
    <row r="52" spans="1:8" x14ac:dyDescent="0.25">
      <c r="A52" s="106"/>
      <c r="C52" s="44" t="s">
        <v>265</v>
      </c>
      <c r="D52" s="144">
        <f>D50</f>
        <v>0</v>
      </c>
      <c r="E52" s="144">
        <f t="shared" ref="E52:H52" si="0">E50</f>
        <v>0</v>
      </c>
      <c r="F52" s="145">
        <f t="shared" si="0"/>
        <v>0</v>
      </c>
      <c r="G52" s="144">
        <f t="shared" si="0"/>
        <v>0</v>
      </c>
      <c r="H52" s="202">
        <f t="shared" si="0"/>
        <v>0</v>
      </c>
    </row>
    <row r="53" spans="1:8" x14ac:dyDescent="0.25">
      <c r="A53" s="106"/>
      <c r="C53" s="44" t="s">
        <v>266</v>
      </c>
      <c r="E53" s="296" t="e">
        <f>E52/D52</f>
        <v>#DIV/0!</v>
      </c>
      <c r="F53" s="296" t="e">
        <f>F52/D52</f>
        <v>#DIV/0!</v>
      </c>
      <c r="G53" s="296" t="e">
        <f>G52/D52</f>
        <v>#DIV/0!</v>
      </c>
      <c r="H53" s="297" t="e">
        <f>H52/D52</f>
        <v>#DIV/0!</v>
      </c>
    </row>
    <row r="54" spans="1:8" x14ac:dyDescent="0.25">
      <c r="A54" s="106"/>
      <c r="C54" s="44" t="s">
        <v>280</v>
      </c>
      <c r="E54" s="92" t="e">
        <f t="shared" ref="E54:H54" si="1">IF(E53&gt;=(2/3),"Yes","No")</f>
        <v>#DIV/0!</v>
      </c>
      <c r="F54" s="92" t="e">
        <f t="shared" si="1"/>
        <v>#DIV/0!</v>
      </c>
      <c r="G54" s="92" t="e">
        <f t="shared" si="1"/>
        <v>#DIV/0!</v>
      </c>
      <c r="H54" s="151" t="e">
        <f t="shared" si="1"/>
        <v>#DIV/0!</v>
      </c>
    </row>
    <row r="55" spans="1:8" x14ac:dyDescent="0.25">
      <c r="A55" s="106"/>
      <c r="E55" s="154" t="e">
        <f t="shared" ref="E55:H55" si="2">IF(E54="No", "Note A", "Note B")</f>
        <v>#DIV/0!</v>
      </c>
      <c r="F55" s="154" t="e">
        <f t="shared" si="2"/>
        <v>#DIV/0!</v>
      </c>
      <c r="G55" s="154" t="e">
        <f t="shared" si="2"/>
        <v>#DIV/0!</v>
      </c>
      <c r="H55" s="184" t="e">
        <f t="shared" si="2"/>
        <v>#DIV/0!</v>
      </c>
    </row>
    <row r="56" spans="1:8" x14ac:dyDescent="0.25">
      <c r="A56" s="106"/>
      <c r="E56" s="154"/>
      <c r="F56" s="154"/>
      <c r="G56" s="154"/>
      <c r="H56" s="184"/>
    </row>
    <row r="57" spans="1:8" ht="15" customHeight="1" x14ac:dyDescent="0.25">
      <c r="A57" s="106"/>
      <c r="B57" s="155" t="s">
        <v>273</v>
      </c>
      <c r="C57" s="143" t="s">
        <v>298</v>
      </c>
      <c r="D57" s="143"/>
      <c r="E57" s="143"/>
      <c r="F57" s="143"/>
      <c r="G57" s="143"/>
      <c r="H57" s="156"/>
    </row>
    <row r="58" spans="1:8" ht="30" customHeight="1" x14ac:dyDescent="0.25">
      <c r="A58" s="106"/>
      <c r="B58" s="211" t="s">
        <v>274</v>
      </c>
      <c r="C58" s="497" t="s">
        <v>335</v>
      </c>
      <c r="D58" s="497"/>
      <c r="E58" s="497"/>
      <c r="F58" s="497"/>
      <c r="G58" s="497"/>
      <c r="H58" s="498"/>
    </row>
    <row r="59" spans="1:8" x14ac:dyDescent="0.25">
      <c r="A59" s="106"/>
      <c r="B59" s="157"/>
      <c r="C59" s="143"/>
      <c r="D59" s="143"/>
      <c r="E59" s="143"/>
      <c r="F59" s="143"/>
      <c r="G59" s="143"/>
      <c r="H59" s="156"/>
    </row>
    <row r="60" spans="1:8" x14ac:dyDescent="0.25">
      <c r="A60" s="74" t="s">
        <v>114</v>
      </c>
      <c r="B60" s="50" t="s">
        <v>275</v>
      </c>
      <c r="E60" s="92"/>
      <c r="F60" s="92"/>
      <c r="G60" s="92"/>
      <c r="H60" s="151"/>
    </row>
    <row r="61" spans="1:8" x14ac:dyDescent="0.25">
      <c r="A61" s="106"/>
      <c r="B61" s="461" t="s">
        <v>349</v>
      </c>
      <c r="C61" s="461"/>
      <c r="D61" s="461"/>
      <c r="E61" s="461"/>
      <c r="F61" s="461"/>
      <c r="G61" s="461"/>
      <c r="H61" s="462"/>
    </row>
    <row r="62" spans="1:8" x14ac:dyDescent="0.25">
      <c r="A62" s="74"/>
      <c r="B62" s="461"/>
      <c r="C62" s="461"/>
      <c r="D62" s="461"/>
      <c r="E62" s="461"/>
      <c r="F62" s="461"/>
      <c r="G62" s="461"/>
      <c r="H62" s="462"/>
    </row>
    <row r="63" spans="1:8" x14ac:dyDescent="0.25">
      <c r="A63" s="74"/>
      <c r="E63" s="92"/>
      <c r="F63" s="92"/>
      <c r="G63" s="92"/>
      <c r="H63" s="151"/>
    </row>
    <row r="64" spans="1:8" x14ac:dyDescent="0.25">
      <c r="A64" s="74"/>
      <c r="B64" s="461" t="s">
        <v>346</v>
      </c>
      <c r="C64" s="461"/>
      <c r="D64" s="461"/>
      <c r="E64" s="461"/>
      <c r="F64" s="461"/>
      <c r="G64" s="461"/>
      <c r="H64" s="462"/>
    </row>
    <row r="65" spans="1:10" x14ac:dyDescent="0.25">
      <c r="A65" s="74"/>
      <c r="B65" s="461"/>
      <c r="C65" s="461"/>
      <c r="D65" s="461"/>
      <c r="E65" s="461"/>
      <c r="F65" s="461"/>
      <c r="G65" s="461"/>
      <c r="H65" s="462"/>
    </row>
    <row r="66" spans="1:10" x14ac:dyDescent="0.25">
      <c r="A66" s="74"/>
      <c r="B66" s="461"/>
      <c r="C66" s="461"/>
      <c r="D66" s="461"/>
      <c r="E66" s="461"/>
      <c r="F66" s="461"/>
      <c r="G66" s="461"/>
      <c r="H66" s="462"/>
    </row>
    <row r="67" spans="1:10" x14ac:dyDescent="0.25">
      <c r="A67" s="74"/>
      <c r="B67" s="461"/>
      <c r="C67" s="461"/>
      <c r="D67" s="461"/>
      <c r="E67" s="461"/>
      <c r="F67" s="461"/>
      <c r="G67" s="461"/>
      <c r="H67" s="462"/>
    </row>
    <row r="68" spans="1:10" x14ac:dyDescent="0.25">
      <c r="A68" s="74"/>
      <c r="E68" s="92"/>
      <c r="F68" s="92"/>
      <c r="G68" s="92"/>
      <c r="H68" s="151"/>
    </row>
    <row r="69" spans="1:10" x14ac:dyDescent="0.25">
      <c r="A69" s="74"/>
      <c r="B69" s="50" t="s">
        <v>395</v>
      </c>
      <c r="C69" s="78"/>
      <c r="D69" s="78"/>
      <c r="E69" s="447"/>
      <c r="F69" s="447"/>
      <c r="G69" s="447"/>
      <c r="H69" s="448"/>
      <c r="J69" s="139"/>
    </row>
    <row r="70" spans="1:10" x14ac:dyDescent="0.25">
      <c r="A70" s="74"/>
      <c r="D70" s="78"/>
      <c r="E70" s="158"/>
      <c r="F70" s="158"/>
      <c r="G70" s="158"/>
      <c r="H70" s="159"/>
    </row>
    <row r="71" spans="1:10" x14ac:dyDescent="0.25">
      <c r="A71" s="74"/>
      <c r="D71" s="78" t="s">
        <v>348</v>
      </c>
      <c r="E71" s="158" t="s">
        <v>277</v>
      </c>
      <c r="F71" s="158" t="s">
        <v>282</v>
      </c>
      <c r="G71" s="158"/>
      <c r="H71" s="159"/>
    </row>
    <row r="72" spans="1:10" x14ac:dyDescent="0.25">
      <c r="A72" s="74"/>
      <c r="B72" s="160" t="s">
        <v>347</v>
      </c>
      <c r="C72" s="84"/>
      <c r="D72" s="161" t="s">
        <v>285</v>
      </c>
      <c r="E72" s="162" t="s">
        <v>278</v>
      </c>
      <c r="F72" s="162" t="s">
        <v>281</v>
      </c>
      <c r="G72" s="203" t="s">
        <v>286</v>
      </c>
      <c r="H72" s="204"/>
    </row>
    <row r="73" spans="1:10" x14ac:dyDescent="0.25">
      <c r="A73" s="74"/>
      <c r="B73" s="44" t="s">
        <v>440</v>
      </c>
      <c r="E73" s="92"/>
      <c r="G73" s="92"/>
      <c r="H73" s="151"/>
    </row>
    <row r="74" spans="1:10" x14ac:dyDescent="0.25">
      <c r="A74" s="74"/>
      <c r="C74" s="163" t="e">
        <f>IF(E54="Yes", "Complete Analysis", "N/A - Do Not Complete")</f>
        <v>#DIV/0!</v>
      </c>
      <c r="D74" s="287"/>
      <c r="E74" s="262"/>
      <c r="F74" s="91" t="e">
        <f t="shared" ref="F74:F75" si="3">E74/$E$80</f>
        <v>#DIV/0!</v>
      </c>
      <c r="G74" s="470"/>
      <c r="H74" s="471"/>
    </row>
    <row r="75" spans="1:10" x14ac:dyDescent="0.25">
      <c r="A75" s="74"/>
      <c r="D75" s="287"/>
      <c r="E75" s="262"/>
      <c r="F75" s="91" t="e">
        <f t="shared" si="3"/>
        <v>#DIV/0!</v>
      </c>
      <c r="G75" s="470"/>
      <c r="H75" s="471"/>
    </row>
    <row r="76" spans="1:10" x14ac:dyDescent="0.25">
      <c r="A76" s="74"/>
      <c r="D76" s="284"/>
      <c r="E76" s="263"/>
      <c r="F76" s="91" t="e">
        <f>E76/$E$80</f>
        <v>#DIV/0!</v>
      </c>
      <c r="G76" s="470"/>
      <c r="H76" s="471"/>
    </row>
    <row r="77" spans="1:10" x14ac:dyDescent="0.25">
      <c r="A77" s="74"/>
      <c r="D77" s="284"/>
      <c r="E77" s="263"/>
      <c r="F77" s="91" t="e">
        <f>E77/E80</f>
        <v>#DIV/0!</v>
      </c>
      <c r="G77" s="470"/>
      <c r="H77" s="471"/>
    </row>
    <row r="78" spans="1:10" x14ac:dyDescent="0.25">
      <c r="A78" s="74"/>
      <c r="D78" s="284"/>
      <c r="E78" s="263"/>
      <c r="F78" s="91" t="e">
        <f>E78/E80</f>
        <v>#DIV/0!</v>
      </c>
      <c r="G78" s="470"/>
      <c r="H78" s="471"/>
    </row>
    <row r="79" spans="1:10" x14ac:dyDescent="0.25">
      <c r="A79" s="74"/>
      <c r="D79" s="285"/>
      <c r="E79" s="269"/>
      <c r="F79" s="91" t="e">
        <f>E79/E80</f>
        <v>#DIV/0!</v>
      </c>
      <c r="G79" s="474"/>
      <c r="H79" s="475"/>
    </row>
    <row r="80" spans="1:10" x14ac:dyDescent="0.25">
      <c r="A80" s="74"/>
      <c r="C80" s="164"/>
      <c r="D80" s="164" t="s">
        <v>304</v>
      </c>
      <c r="E80" s="168">
        <f>SUM(E74:E79)</f>
        <v>0</v>
      </c>
      <c r="F80" s="92"/>
      <c r="G80" s="200" t="s">
        <v>454</v>
      </c>
      <c r="H80" s="294"/>
      <c r="J80" s="139"/>
    </row>
    <row r="81" spans="1:8" x14ac:dyDescent="0.25">
      <c r="A81" s="74"/>
      <c r="C81" s="164"/>
      <c r="D81" s="164"/>
      <c r="E81" s="187"/>
      <c r="F81" s="92"/>
      <c r="G81" s="200" t="s">
        <v>453</v>
      </c>
      <c r="H81" s="295"/>
    </row>
    <row r="82" spans="1:8" x14ac:dyDescent="0.25">
      <c r="A82" s="74"/>
      <c r="E82" s="92"/>
      <c r="F82" s="92"/>
      <c r="G82" s="92"/>
      <c r="H82" s="151"/>
    </row>
    <row r="83" spans="1:8" x14ac:dyDescent="0.25">
      <c r="A83" s="74"/>
      <c r="B83" s="44" t="s">
        <v>441</v>
      </c>
      <c r="E83" s="92"/>
      <c r="F83" s="92"/>
      <c r="G83" s="92"/>
      <c r="H83" s="151"/>
    </row>
    <row r="84" spans="1:8" x14ac:dyDescent="0.25">
      <c r="A84" s="74"/>
      <c r="C84" s="163" t="e">
        <f>IF(F54="Yes", "Complete Analysis", "N/A - Do Not Complete")</f>
        <v>#DIV/0!</v>
      </c>
      <c r="D84" s="284"/>
      <c r="E84" s="263"/>
      <c r="F84" s="91" t="e">
        <f>E84/E90</f>
        <v>#DIV/0!</v>
      </c>
      <c r="G84" s="470"/>
      <c r="H84" s="471"/>
    </row>
    <row r="85" spans="1:8" x14ac:dyDescent="0.25">
      <c r="A85" s="74"/>
      <c r="D85" s="284"/>
      <c r="E85" s="263"/>
      <c r="F85" s="91" t="e">
        <f>E85/E90</f>
        <v>#DIV/0!</v>
      </c>
      <c r="G85" s="470"/>
      <c r="H85" s="471"/>
    </row>
    <row r="86" spans="1:8" x14ac:dyDescent="0.25">
      <c r="A86" s="74"/>
      <c r="D86" s="284"/>
      <c r="E86" s="263"/>
      <c r="F86" s="91" t="e">
        <f>E86/E90</f>
        <v>#DIV/0!</v>
      </c>
      <c r="G86" s="470"/>
      <c r="H86" s="471"/>
    </row>
    <row r="87" spans="1:8" x14ac:dyDescent="0.25">
      <c r="A87" s="74"/>
      <c r="D87" s="284"/>
      <c r="E87" s="263"/>
      <c r="F87" s="91" t="e">
        <f>E87/E90</f>
        <v>#DIV/0!</v>
      </c>
      <c r="G87" s="470"/>
      <c r="H87" s="471"/>
    </row>
    <row r="88" spans="1:8" x14ac:dyDescent="0.25">
      <c r="A88" s="74"/>
      <c r="D88" s="284"/>
      <c r="E88" s="263"/>
      <c r="F88" s="91" t="e">
        <f>E88/E90</f>
        <v>#DIV/0!</v>
      </c>
      <c r="G88" s="470"/>
      <c r="H88" s="471"/>
    </row>
    <row r="89" spans="1:8" x14ac:dyDescent="0.25">
      <c r="A89" s="74"/>
      <c r="D89" s="285"/>
      <c r="E89" s="269"/>
      <c r="F89" s="91" t="e">
        <f>E89/E90</f>
        <v>#DIV/0!</v>
      </c>
      <c r="G89" s="474"/>
      <c r="H89" s="475"/>
    </row>
    <row r="90" spans="1:8" x14ac:dyDescent="0.25">
      <c r="A90" s="74"/>
      <c r="D90" s="164" t="s">
        <v>305</v>
      </c>
      <c r="E90" s="165">
        <f>SUM(E84:E89)</f>
        <v>0</v>
      </c>
      <c r="F90" s="92"/>
      <c r="G90" s="166" t="s">
        <v>287</v>
      </c>
      <c r="H90" s="289"/>
    </row>
    <row r="91" spans="1:8" x14ac:dyDescent="0.25">
      <c r="A91" s="74"/>
      <c r="D91" s="164"/>
      <c r="E91" s="140"/>
      <c r="F91" s="92"/>
      <c r="G91" s="166"/>
      <c r="H91" s="206"/>
    </row>
    <row r="92" spans="1:8" x14ac:dyDescent="0.25">
      <c r="A92" s="106"/>
      <c r="B92" s="44" t="s">
        <v>442</v>
      </c>
      <c r="E92" s="92"/>
      <c r="F92" s="92"/>
      <c r="G92" s="92"/>
      <c r="H92" s="151"/>
    </row>
    <row r="93" spans="1:8" x14ac:dyDescent="0.25">
      <c r="A93" s="106"/>
      <c r="C93" s="163" t="e">
        <f>IF(G54="Yes", "Complete Analysis", "N/A - Do Not Complete")</f>
        <v>#DIV/0!</v>
      </c>
      <c r="D93" s="284"/>
      <c r="E93" s="263"/>
      <c r="F93" s="91" t="e">
        <f>E93/E99</f>
        <v>#DIV/0!</v>
      </c>
      <c r="G93" s="470"/>
      <c r="H93" s="471"/>
    </row>
    <row r="94" spans="1:8" x14ac:dyDescent="0.25">
      <c r="A94" s="106"/>
      <c r="D94" s="284"/>
      <c r="E94" s="263"/>
      <c r="F94" s="91" t="e">
        <f>E94/E99</f>
        <v>#DIV/0!</v>
      </c>
      <c r="G94" s="470"/>
      <c r="H94" s="471"/>
    </row>
    <row r="95" spans="1:8" x14ac:dyDescent="0.25">
      <c r="A95" s="106"/>
      <c r="D95" s="284"/>
      <c r="E95" s="263"/>
      <c r="F95" s="91" t="e">
        <f>E95/E99</f>
        <v>#DIV/0!</v>
      </c>
      <c r="G95" s="470"/>
      <c r="H95" s="471"/>
    </row>
    <row r="96" spans="1:8" x14ac:dyDescent="0.25">
      <c r="A96" s="106"/>
      <c r="D96" s="284"/>
      <c r="E96" s="263"/>
      <c r="F96" s="91" t="e">
        <f>E96/E99</f>
        <v>#DIV/0!</v>
      </c>
      <c r="G96" s="470"/>
      <c r="H96" s="471"/>
    </row>
    <row r="97" spans="1:8" x14ac:dyDescent="0.25">
      <c r="A97" s="106"/>
      <c r="D97" s="284"/>
      <c r="E97" s="263"/>
      <c r="F97" s="91" t="e">
        <f>E97/E99</f>
        <v>#DIV/0!</v>
      </c>
      <c r="G97" s="470"/>
      <c r="H97" s="471"/>
    </row>
    <row r="98" spans="1:8" x14ac:dyDescent="0.25">
      <c r="A98" s="106"/>
      <c r="D98" s="285"/>
      <c r="E98" s="269"/>
      <c r="F98" s="91" t="e">
        <f>E98/E99</f>
        <v>#DIV/0!</v>
      </c>
      <c r="G98" s="474"/>
      <c r="H98" s="475"/>
    </row>
    <row r="99" spans="1:8" x14ac:dyDescent="0.25">
      <c r="A99" s="106"/>
      <c r="D99" s="164" t="s">
        <v>306</v>
      </c>
      <c r="E99" s="165">
        <f>SUM(E93:E98)</f>
        <v>0</v>
      </c>
      <c r="F99" s="92"/>
      <c r="G99" s="166" t="s">
        <v>287</v>
      </c>
      <c r="H99" s="289"/>
    </row>
    <row r="100" spans="1:8" x14ac:dyDescent="0.25">
      <c r="A100" s="106"/>
      <c r="E100" s="92"/>
      <c r="F100" s="92"/>
      <c r="G100" s="92"/>
      <c r="H100" s="151"/>
    </row>
    <row r="101" spans="1:8" x14ac:dyDescent="0.25">
      <c r="A101" s="106"/>
      <c r="B101" s="44" t="s">
        <v>303</v>
      </c>
      <c r="E101" s="92"/>
      <c r="F101" s="92"/>
      <c r="G101" s="92"/>
      <c r="H101" s="151"/>
    </row>
    <row r="102" spans="1:8" x14ac:dyDescent="0.25">
      <c r="A102" s="106"/>
      <c r="C102" s="163" t="e">
        <f>IF(H54="Yes", "Complete Analysis", "N/A - Do Not Complete")</f>
        <v>#DIV/0!</v>
      </c>
      <c r="D102" s="284"/>
      <c r="E102" s="263"/>
      <c r="F102" s="91" t="e">
        <f>E102/E108</f>
        <v>#DIV/0!</v>
      </c>
      <c r="G102" s="470"/>
      <c r="H102" s="471"/>
    </row>
    <row r="103" spans="1:8" x14ac:dyDescent="0.25">
      <c r="A103" s="106"/>
      <c r="C103" s="163"/>
      <c r="D103" s="284"/>
      <c r="E103" s="263"/>
      <c r="F103" s="91" t="e">
        <f>E103/E108</f>
        <v>#DIV/0!</v>
      </c>
      <c r="G103" s="470"/>
      <c r="H103" s="471"/>
    </row>
    <row r="104" spans="1:8" x14ac:dyDescent="0.25">
      <c r="A104" s="106"/>
      <c r="C104" s="163"/>
      <c r="D104" s="284"/>
      <c r="E104" s="263"/>
      <c r="F104" s="91" t="e">
        <f>E104/E108</f>
        <v>#DIV/0!</v>
      </c>
      <c r="G104" s="470"/>
      <c r="H104" s="471"/>
    </row>
    <row r="105" spans="1:8" x14ac:dyDescent="0.25">
      <c r="A105" s="106"/>
      <c r="C105" s="163"/>
      <c r="D105" s="284"/>
      <c r="E105" s="263"/>
      <c r="F105" s="91" t="e">
        <f>E105/E108</f>
        <v>#DIV/0!</v>
      </c>
      <c r="G105" s="470"/>
      <c r="H105" s="471"/>
    </row>
    <row r="106" spans="1:8" x14ac:dyDescent="0.25">
      <c r="A106" s="106"/>
      <c r="C106" s="163"/>
      <c r="D106" s="284"/>
      <c r="E106" s="263"/>
      <c r="F106" s="91" t="e">
        <f>E106/E108</f>
        <v>#DIV/0!</v>
      </c>
      <c r="G106" s="470"/>
      <c r="H106" s="471"/>
    </row>
    <row r="107" spans="1:8" x14ac:dyDescent="0.25">
      <c r="A107" s="106"/>
      <c r="C107" s="163"/>
      <c r="D107" s="285"/>
      <c r="E107" s="269"/>
      <c r="F107" s="91" t="e">
        <f>E107/E108</f>
        <v>#DIV/0!</v>
      </c>
      <c r="G107" s="474"/>
      <c r="H107" s="475"/>
    </row>
    <row r="108" spans="1:8" x14ac:dyDescent="0.25">
      <c r="A108" s="106"/>
      <c r="C108" s="163"/>
      <c r="D108" s="164" t="s">
        <v>307</v>
      </c>
      <c r="E108" s="165">
        <f>SUM(E102:E107)</f>
        <v>0</v>
      </c>
      <c r="F108" s="91"/>
      <c r="G108" s="166" t="s">
        <v>287</v>
      </c>
      <c r="H108" s="289"/>
    </row>
    <row r="109" spans="1:8" ht="15.75" thickBot="1" x14ac:dyDescent="0.3">
      <c r="A109" s="121"/>
      <c r="B109" s="96"/>
      <c r="C109" s="169"/>
      <c r="D109" s="170"/>
      <c r="E109" s="170"/>
      <c r="F109" s="171"/>
      <c r="G109" s="97"/>
      <c r="H109" s="172"/>
    </row>
    <row r="110" spans="1:8" ht="15.75" thickBot="1" x14ac:dyDescent="0.3">
      <c r="C110" s="163"/>
      <c r="E110" s="140"/>
      <c r="F110" s="92"/>
      <c r="G110" s="92"/>
      <c r="H110" s="92"/>
    </row>
    <row r="111" spans="1:8" ht="16.5" thickBot="1" x14ac:dyDescent="0.3">
      <c r="A111" s="433" t="s">
        <v>416</v>
      </c>
      <c r="B111" s="434"/>
      <c r="C111" s="434"/>
      <c r="D111" s="434"/>
      <c r="E111" s="434"/>
      <c r="F111" s="434"/>
      <c r="G111" s="434"/>
      <c r="H111" s="435"/>
    </row>
    <row r="112" spans="1:8" ht="15" customHeight="1" x14ac:dyDescent="0.25">
      <c r="A112" s="74" t="s">
        <v>116</v>
      </c>
      <c r="B112" s="75" t="s">
        <v>351</v>
      </c>
      <c r="C112" s="75"/>
      <c r="D112" s="75"/>
      <c r="E112" s="75"/>
      <c r="F112" s="75"/>
      <c r="G112" s="75"/>
      <c r="H112" s="207"/>
    </row>
    <row r="113" spans="1:8" x14ac:dyDescent="0.25">
      <c r="A113" s="106"/>
      <c r="H113" s="76"/>
    </row>
    <row r="114" spans="1:8" x14ac:dyDescent="0.25">
      <c r="A114" s="74"/>
      <c r="B114" s="50" t="s">
        <v>395</v>
      </c>
      <c r="C114" s="78"/>
      <c r="D114" s="78"/>
      <c r="E114" s="499"/>
      <c r="F114" s="499"/>
      <c r="G114" s="499"/>
      <c r="H114" s="500"/>
    </row>
    <row r="115" spans="1:8" x14ac:dyDescent="0.25">
      <c r="A115" s="74"/>
      <c r="C115" s="78"/>
      <c r="D115" s="78"/>
      <c r="E115" s="78"/>
      <c r="F115" s="78"/>
      <c r="G115" s="78"/>
      <c r="H115" s="79"/>
    </row>
    <row r="116" spans="1:8" x14ac:dyDescent="0.25">
      <c r="A116" s="106"/>
      <c r="E116" s="463" t="s">
        <v>272</v>
      </c>
      <c r="F116" s="463"/>
      <c r="G116" s="463"/>
      <c r="H116" s="464"/>
    </row>
    <row r="117" spans="1:8" x14ac:dyDescent="0.25">
      <c r="A117" s="106"/>
      <c r="E117" s="80" t="s">
        <v>120</v>
      </c>
      <c r="F117" s="80" t="s">
        <v>120</v>
      </c>
      <c r="G117" s="80" t="s">
        <v>120</v>
      </c>
      <c r="H117" s="81" t="s">
        <v>120</v>
      </c>
    </row>
    <row r="118" spans="1:8" x14ac:dyDescent="0.25">
      <c r="A118" s="106"/>
      <c r="E118" s="80" t="s">
        <v>239</v>
      </c>
      <c r="F118" s="80" t="s">
        <v>422</v>
      </c>
      <c r="G118" s="80" t="s">
        <v>422</v>
      </c>
      <c r="H118" s="81" t="s">
        <v>296</v>
      </c>
    </row>
    <row r="119" spans="1:8" x14ac:dyDescent="0.25">
      <c r="A119" s="106"/>
      <c r="B119" s="82" t="s">
        <v>183</v>
      </c>
      <c r="C119" s="83"/>
      <c r="D119" s="84"/>
      <c r="E119" s="83" t="s">
        <v>177</v>
      </c>
      <c r="F119" s="83" t="s">
        <v>424</v>
      </c>
      <c r="G119" s="83" t="s">
        <v>423</v>
      </c>
      <c r="H119" s="135" t="s">
        <v>297</v>
      </c>
    </row>
    <row r="120" spans="1:8" ht="21.95" customHeight="1" x14ac:dyDescent="0.25">
      <c r="A120" s="106"/>
      <c r="B120" s="88" t="s">
        <v>269</v>
      </c>
      <c r="C120" s="80"/>
      <c r="D120" s="80"/>
      <c r="E120" s="80"/>
      <c r="F120" s="80"/>
      <c r="G120" s="80"/>
      <c r="H120" s="81"/>
    </row>
    <row r="121" spans="1:8" x14ac:dyDescent="0.25">
      <c r="A121" s="106"/>
      <c r="B121" s="452"/>
      <c r="C121" s="452"/>
      <c r="D121" s="452"/>
      <c r="E121" s="283"/>
      <c r="F121" s="273"/>
      <c r="G121" s="280"/>
      <c r="H121" s="274"/>
    </row>
    <row r="122" spans="1:8" x14ac:dyDescent="0.25">
      <c r="A122" s="106"/>
      <c r="B122" s="446"/>
      <c r="C122" s="446"/>
      <c r="D122" s="446"/>
      <c r="E122" s="283"/>
      <c r="F122" s="273"/>
      <c r="G122" s="280"/>
      <c r="H122" s="274"/>
    </row>
    <row r="123" spans="1:8" x14ac:dyDescent="0.25">
      <c r="A123" s="106"/>
      <c r="B123" s="446"/>
      <c r="C123" s="446"/>
      <c r="D123" s="446"/>
      <c r="E123" s="283"/>
      <c r="F123" s="273"/>
      <c r="G123" s="280"/>
      <c r="H123" s="274"/>
    </row>
    <row r="124" spans="1:8" x14ac:dyDescent="0.25">
      <c r="A124" s="106"/>
      <c r="B124" s="446"/>
      <c r="C124" s="446"/>
      <c r="D124" s="446"/>
      <c r="E124" s="273"/>
      <c r="F124" s="273"/>
      <c r="G124" s="280"/>
      <c r="H124" s="274"/>
    </row>
    <row r="125" spans="1:8" x14ac:dyDescent="0.25">
      <c r="A125" s="106"/>
      <c r="B125" s="446"/>
      <c r="C125" s="446"/>
      <c r="D125" s="446"/>
      <c r="E125" s="273"/>
      <c r="F125" s="273"/>
      <c r="G125" s="280"/>
      <c r="H125" s="274"/>
    </row>
    <row r="126" spans="1:8" x14ac:dyDescent="0.25">
      <c r="A126" s="106"/>
      <c r="B126" s="446"/>
      <c r="C126" s="446"/>
      <c r="D126" s="446"/>
      <c r="E126" s="273"/>
      <c r="F126" s="273"/>
      <c r="G126" s="280"/>
      <c r="H126" s="274"/>
    </row>
    <row r="127" spans="1:8" x14ac:dyDescent="0.25">
      <c r="A127" s="106"/>
      <c r="B127" s="454"/>
      <c r="C127" s="469"/>
      <c r="D127" s="455"/>
      <c r="E127" s="273"/>
      <c r="F127" s="273"/>
      <c r="G127" s="280"/>
      <c r="H127" s="274"/>
    </row>
    <row r="128" spans="1:8" x14ac:dyDescent="0.25">
      <c r="A128" s="106"/>
      <c r="B128" s="454"/>
      <c r="C128" s="469"/>
      <c r="D128" s="455"/>
      <c r="E128" s="273"/>
      <c r="F128" s="273"/>
      <c r="G128" s="280"/>
      <c r="H128" s="274"/>
    </row>
    <row r="129" spans="1:8" x14ac:dyDescent="0.25">
      <c r="A129" s="106"/>
      <c r="B129" s="454"/>
      <c r="C129" s="469"/>
      <c r="D129" s="455"/>
      <c r="E129" s="273"/>
      <c r="F129" s="273"/>
      <c r="G129" s="280"/>
      <c r="H129" s="274"/>
    </row>
    <row r="130" spans="1:8" x14ac:dyDescent="0.25">
      <c r="A130" s="106"/>
      <c r="B130" s="454"/>
      <c r="C130" s="469"/>
      <c r="D130" s="455"/>
      <c r="E130" s="273"/>
      <c r="F130" s="273"/>
      <c r="G130" s="280"/>
      <c r="H130" s="274"/>
    </row>
    <row r="131" spans="1:8" x14ac:dyDescent="0.25">
      <c r="A131" s="106"/>
      <c r="B131" s="502" t="s">
        <v>135</v>
      </c>
      <c r="C131" s="503"/>
      <c r="D131" s="504"/>
      <c r="E131" s="273"/>
      <c r="F131" s="273"/>
      <c r="G131" s="280"/>
      <c r="H131" s="274"/>
    </row>
    <row r="132" spans="1:8" x14ac:dyDescent="0.25">
      <c r="A132" s="106"/>
      <c r="B132" s="446"/>
      <c r="C132" s="446"/>
      <c r="D132" s="446"/>
      <c r="E132" s="273"/>
      <c r="F132" s="273"/>
      <c r="G132" s="280"/>
      <c r="H132" s="274"/>
    </row>
    <row r="133" spans="1:8" ht="21.95" customHeight="1" x14ac:dyDescent="0.25">
      <c r="A133" s="106"/>
      <c r="B133" s="88" t="s">
        <v>270</v>
      </c>
      <c r="C133" s="113"/>
      <c r="D133" s="140"/>
      <c r="E133" s="140"/>
      <c r="F133" s="140"/>
      <c r="G133" s="141"/>
      <c r="H133" s="142"/>
    </row>
    <row r="134" spans="1:8" x14ac:dyDescent="0.25">
      <c r="A134" s="106"/>
      <c r="B134" s="446"/>
      <c r="C134" s="446"/>
      <c r="D134" s="446"/>
      <c r="E134" s="273"/>
      <c r="F134" s="273"/>
      <c r="G134" s="273"/>
      <c r="H134" s="274"/>
    </row>
    <row r="135" spans="1:8" x14ac:dyDescent="0.25">
      <c r="A135" s="106"/>
      <c r="B135" s="457"/>
      <c r="C135" s="505"/>
      <c r="D135" s="458"/>
      <c r="E135" s="273"/>
      <c r="F135" s="273"/>
      <c r="G135" s="273"/>
      <c r="H135" s="274"/>
    </row>
    <row r="136" spans="1:8" x14ac:dyDescent="0.25">
      <c r="A136" s="106"/>
      <c r="B136" s="457"/>
      <c r="C136" s="505"/>
      <c r="D136" s="458"/>
      <c r="E136" s="273"/>
      <c r="F136" s="273"/>
      <c r="G136" s="273"/>
      <c r="H136" s="274"/>
    </row>
    <row r="137" spans="1:8" x14ac:dyDescent="0.25">
      <c r="A137" s="106"/>
      <c r="B137" s="457"/>
      <c r="C137" s="505"/>
      <c r="D137" s="458"/>
      <c r="E137" s="273"/>
      <c r="F137" s="273"/>
      <c r="G137" s="273"/>
      <c r="H137" s="274"/>
    </row>
    <row r="138" spans="1:8" x14ac:dyDescent="0.25">
      <c r="A138" s="106"/>
      <c r="B138" s="457"/>
      <c r="C138" s="505"/>
      <c r="D138" s="458"/>
      <c r="E138" s="273"/>
      <c r="F138" s="273"/>
      <c r="G138" s="273"/>
      <c r="H138" s="274"/>
    </row>
    <row r="139" spans="1:8" x14ac:dyDescent="0.25">
      <c r="A139" s="106"/>
      <c r="B139" s="457"/>
      <c r="C139" s="505"/>
      <c r="D139" s="458"/>
      <c r="E139" s="273"/>
      <c r="F139" s="273"/>
      <c r="G139" s="273"/>
      <c r="H139" s="274"/>
    </row>
    <row r="140" spans="1:8" x14ac:dyDescent="0.25">
      <c r="A140" s="106"/>
      <c r="B140" s="457"/>
      <c r="C140" s="505"/>
      <c r="D140" s="458"/>
      <c r="E140" s="273"/>
      <c r="F140" s="273"/>
      <c r="G140" s="273"/>
      <c r="H140" s="274"/>
    </row>
    <row r="141" spans="1:8" x14ac:dyDescent="0.25">
      <c r="A141" s="106"/>
      <c r="B141" s="457"/>
      <c r="C141" s="505"/>
      <c r="D141" s="458"/>
      <c r="E141" s="273"/>
      <c r="F141" s="273"/>
      <c r="G141" s="273"/>
      <c r="H141" s="274"/>
    </row>
    <row r="142" spans="1:8" x14ac:dyDescent="0.25">
      <c r="A142" s="106"/>
      <c r="B142" s="457"/>
      <c r="C142" s="505"/>
      <c r="D142" s="458"/>
      <c r="E142" s="273"/>
      <c r="F142" s="273"/>
      <c r="G142" s="273"/>
      <c r="H142" s="274"/>
    </row>
    <row r="143" spans="1:8" x14ac:dyDescent="0.25">
      <c r="A143" s="106"/>
      <c r="B143" s="457"/>
      <c r="C143" s="505"/>
      <c r="D143" s="458"/>
      <c r="E143" s="273"/>
      <c r="F143" s="273"/>
      <c r="G143" s="273"/>
      <c r="H143" s="274"/>
    </row>
    <row r="144" spans="1:8" x14ac:dyDescent="0.25">
      <c r="A144" s="106"/>
      <c r="B144" s="502" t="s">
        <v>135</v>
      </c>
      <c r="C144" s="503"/>
      <c r="D144" s="504"/>
      <c r="E144" s="273"/>
      <c r="F144" s="273"/>
      <c r="G144" s="273"/>
      <c r="H144" s="274"/>
    </row>
    <row r="145" spans="1:15" x14ac:dyDescent="0.25">
      <c r="A145" s="106"/>
      <c r="B145" s="446"/>
      <c r="C145" s="446"/>
      <c r="D145" s="446"/>
      <c r="E145" s="273"/>
      <c r="F145" s="273"/>
      <c r="G145" s="273"/>
      <c r="H145" s="274"/>
    </row>
    <row r="146" spans="1:15" x14ac:dyDescent="0.25">
      <c r="A146" s="106"/>
      <c r="B146" s="119"/>
      <c r="C146" s="119"/>
      <c r="D146" s="119"/>
      <c r="E146" s="120"/>
      <c r="F146" s="120"/>
      <c r="G146" s="120"/>
      <c r="H146" s="173"/>
    </row>
    <row r="147" spans="1:15" x14ac:dyDescent="0.25">
      <c r="A147" s="74" t="s">
        <v>117</v>
      </c>
      <c r="B147" s="118" t="s">
        <v>318</v>
      </c>
      <c r="C147" s="119"/>
      <c r="D147" s="119"/>
      <c r="E147" s="120"/>
      <c r="F147" s="120"/>
      <c r="G147" s="120"/>
      <c r="H147" s="173"/>
      <c r="J147" s="139"/>
    </row>
    <row r="148" spans="1:15" x14ac:dyDescent="0.25">
      <c r="A148" s="106"/>
      <c r="B148" s="444"/>
      <c r="C148" s="444"/>
      <c r="D148" s="444"/>
      <c r="E148" s="444"/>
      <c r="F148" s="444"/>
      <c r="G148" s="444"/>
      <c r="H148" s="445"/>
      <c r="I148" s="217"/>
      <c r="J148" s="218"/>
      <c r="K148" s="218"/>
      <c r="L148" s="218"/>
      <c r="M148" s="218"/>
      <c r="N148" s="218"/>
      <c r="O148" s="218"/>
    </row>
    <row r="149" spans="1:15" ht="70.900000000000006" customHeight="1" x14ac:dyDescent="0.25">
      <c r="A149" s="106"/>
      <c r="B149" s="444"/>
      <c r="C149" s="444"/>
      <c r="D149" s="444"/>
      <c r="E149" s="444"/>
      <c r="F149" s="444"/>
      <c r="G149" s="444"/>
      <c r="H149" s="445"/>
      <c r="I149" s="217"/>
      <c r="J149" s="218"/>
      <c r="K149" s="218"/>
      <c r="L149" s="218"/>
      <c r="M149" s="218"/>
      <c r="N149" s="218"/>
      <c r="O149" s="218"/>
    </row>
    <row r="150" spans="1:15" ht="15.75" thickBot="1" x14ac:dyDescent="0.3">
      <c r="A150" s="121"/>
      <c r="B150" s="174"/>
      <c r="C150" s="175"/>
      <c r="D150" s="175"/>
      <c r="E150" s="175"/>
      <c r="F150" s="175"/>
      <c r="G150" s="175"/>
      <c r="H150" s="210"/>
    </row>
    <row r="151" spans="1:15" x14ac:dyDescent="0.25">
      <c r="B151" s="138"/>
      <c r="C151" s="120"/>
      <c r="D151" s="120"/>
      <c r="E151" s="120"/>
      <c r="F151" s="120"/>
      <c r="G151" s="120"/>
      <c r="H151" s="120"/>
    </row>
  </sheetData>
  <sheetProtection algorithmName="SHA-512" hashValue="RPtiGkYLsSg63WdcGmD9fAn754X9/UQB1dhsChkXHf+UW7dSttChRlPi7b8zj/N42CBaVRC5NBefY92e4t6eYg==" saltValue="9jfTrNyN8QkpLHCrH6fjtg==" spinCount="100000" sheet="1" objects="1" scenarios="1" insertRows="0"/>
  <mergeCells count="73">
    <mergeCell ref="B19:H22"/>
    <mergeCell ref="B23:H23"/>
    <mergeCell ref="B24:H24"/>
    <mergeCell ref="B126:D126"/>
    <mergeCell ref="B123:D123"/>
    <mergeCell ref="B124:D124"/>
    <mergeCell ref="G105:H105"/>
    <mergeCell ref="G106:H106"/>
    <mergeCell ref="G107:H107"/>
    <mergeCell ref="A111:H111"/>
    <mergeCell ref="E114:H114"/>
    <mergeCell ref="B125:D125"/>
    <mergeCell ref="E116:H116"/>
    <mergeCell ref="B121:D121"/>
    <mergeCell ref="B122:D122"/>
    <mergeCell ref="C58:H58"/>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B127:D127"/>
    <mergeCell ref="B128:D128"/>
    <mergeCell ref="B129:D129"/>
    <mergeCell ref="B130:D130"/>
    <mergeCell ref="B131:D131"/>
    <mergeCell ref="G104:H104"/>
    <mergeCell ref="G87:H87"/>
    <mergeCell ref="G88:H88"/>
    <mergeCell ref="G89:H89"/>
    <mergeCell ref="G93:H93"/>
    <mergeCell ref="G94:H94"/>
    <mergeCell ref="G95:H95"/>
    <mergeCell ref="G96:H96"/>
    <mergeCell ref="G97:H97"/>
    <mergeCell ref="G98:H98"/>
    <mergeCell ref="G102:H102"/>
    <mergeCell ref="G103:H103"/>
    <mergeCell ref="G86:H86"/>
    <mergeCell ref="B61:H62"/>
    <mergeCell ref="B64:H67"/>
    <mergeCell ref="E69:H69"/>
    <mergeCell ref="G74:H74"/>
    <mergeCell ref="G75:H75"/>
    <mergeCell ref="G76:H76"/>
    <mergeCell ref="G77:H77"/>
    <mergeCell ref="G78:H78"/>
    <mergeCell ref="G79:H79"/>
    <mergeCell ref="G84:H84"/>
    <mergeCell ref="G85:H85"/>
    <mergeCell ref="B40:C40"/>
    <mergeCell ref="B41:C41"/>
    <mergeCell ref="B42:C42"/>
    <mergeCell ref="B49:C49"/>
    <mergeCell ref="B45:C45"/>
    <mergeCell ref="B43:C43"/>
    <mergeCell ref="B48:C48"/>
    <mergeCell ref="B47:C47"/>
    <mergeCell ref="B46:C46"/>
    <mergeCell ref="A27:H27"/>
    <mergeCell ref="B28:H29"/>
    <mergeCell ref="E32:H32"/>
    <mergeCell ref="E34:H34"/>
    <mergeCell ref="B39:C39"/>
  </mergeCells>
  <conditionalFormatting sqref="A27:H150">
    <cfRule type="expression" dxfId="43" priority="1">
      <formula>AND($F$11="no",$F$13="no",$F$15="no",$F$17="no")</formula>
    </cfRule>
  </conditionalFormatting>
  <conditionalFormatting sqref="E39:E43 E45:E50 E52:E55 B73:H81 E121:E132 E134:E145">
    <cfRule type="expression" dxfId="42" priority="3">
      <formula>$F$11="no"</formula>
    </cfRule>
  </conditionalFormatting>
  <conditionalFormatting sqref="F39:F43 F45:F50 F52:F55 B83:H90 F121:F132 F134:F145">
    <cfRule type="expression" dxfId="41" priority="5">
      <formula>$F$13="no"</formula>
    </cfRule>
  </conditionalFormatting>
  <conditionalFormatting sqref="G39:G43 G45:G50 G52:G55 B92:H99 G121:G132 G134:G145">
    <cfRule type="expression" dxfId="40" priority="6">
      <formula>$F$15="no"</formula>
    </cfRule>
  </conditionalFormatting>
  <conditionalFormatting sqref="H39:H43 H45:H50 H52:H55 B101:H108 H121:H132 H134:H145">
    <cfRule type="expression" dxfId="39" priority="7">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0"/>
  <sheetViews>
    <sheetView showGridLines="0" zoomScale="60" zoomScaleNormal="60" workbookViewId="0">
      <pane xSplit="3" ySplit="11" topLeftCell="D12" activePane="bottomRight" state="frozen"/>
      <selection activeCell="K19" sqref="K19"/>
      <selection pane="topRight" activeCell="K19" sqref="K19"/>
      <selection pane="bottomLeft" activeCell="K19" sqref="K19"/>
      <selection pane="bottomRight" activeCell="E12" sqref="E12"/>
    </sheetView>
  </sheetViews>
  <sheetFormatPr defaultColWidth="9.140625" defaultRowHeight="15" x14ac:dyDescent="0.25"/>
  <cols>
    <col min="1" max="1" width="15.7109375" style="44" customWidth="1"/>
    <col min="2" max="2" width="25.7109375" style="44" customWidth="1"/>
    <col min="3" max="3" width="22.7109375" style="44" customWidth="1"/>
    <col min="4" max="4" width="41.42578125" style="219" customWidth="1"/>
    <col min="5" max="12" width="65.42578125" style="44" customWidth="1"/>
    <col min="13" max="14" width="50.28515625" style="44" customWidth="1"/>
    <col min="15" max="15" width="51.140625" style="44" customWidth="1"/>
    <col min="16" max="16384" width="9.140625" style="44"/>
  </cols>
  <sheetData>
    <row r="1" spans="1:15" ht="18.75" customHeight="1" x14ac:dyDescent="0.3">
      <c r="A1" s="43" t="str">
        <f>'[1]Cover and Instructions'!A1</f>
        <v>Georgia State Health Benefit Plan MHPAEA Parity</v>
      </c>
      <c r="E1" s="45" t="s">
        <v>525</v>
      </c>
    </row>
    <row r="2" spans="1:15" ht="26.25" x14ac:dyDescent="0.4">
      <c r="A2" s="46" t="s">
        <v>16</v>
      </c>
    </row>
    <row r="3" spans="1:15" ht="21" x14ac:dyDescent="0.35">
      <c r="A3" s="48" t="s">
        <v>165</v>
      </c>
    </row>
    <row r="4" spans="1:15" x14ac:dyDescent="0.25">
      <c r="A4" s="50"/>
      <c r="B4" s="50"/>
      <c r="C4" s="51"/>
      <c r="D4" s="78"/>
    </row>
    <row r="5" spans="1:15" x14ac:dyDescent="0.25">
      <c r="A5" s="50" t="s">
        <v>0</v>
      </c>
      <c r="B5" s="51" t="str">
        <f>'[1]Cover and Instructions'!D4</f>
        <v>Anthem</v>
      </c>
      <c r="C5" s="44" t="s">
        <v>198</v>
      </c>
    </row>
    <row r="6" spans="1:15" x14ac:dyDescent="0.25">
      <c r="A6" s="50" t="s">
        <v>473</v>
      </c>
      <c r="B6" s="51" t="str">
        <f>'[1]Cover and Instructions'!D5</f>
        <v>Anthem GOLD</v>
      </c>
    </row>
    <row r="7" spans="1:15" x14ac:dyDescent="0.25">
      <c r="A7" s="50" t="s">
        <v>186</v>
      </c>
      <c r="B7" s="50" t="s">
        <v>187</v>
      </c>
      <c r="C7" s="51"/>
      <c r="D7" s="78"/>
    </row>
    <row r="8" spans="1:15" ht="15.75" thickBot="1" x14ac:dyDescent="0.3">
      <c r="A8" s="50"/>
      <c r="B8" s="50"/>
      <c r="C8" s="51"/>
      <c r="D8" s="220"/>
    </row>
    <row r="9" spans="1:15" ht="34.15" customHeight="1" thickBot="1" x14ac:dyDescent="0.3">
      <c r="A9" s="519" t="s">
        <v>262</v>
      </c>
      <c r="B9" s="520"/>
      <c r="C9" s="525" t="s">
        <v>210</v>
      </c>
      <c r="D9" s="528" t="s">
        <v>389</v>
      </c>
      <c r="E9" s="512" t="s">
        <v>325</v>
      </c>
      <c r="F9" s="513"/>
      <c r="G9" s="512" t="s">
        <v>326</v>
      </c>
      <c r="H9" s="513"/>
      <c r="I9" s="512" t="s">
        <v>327</v>
      </c>
      <c r="J9" s="513"/>
      <c r="K9" s="512" t="s">
        <v>425</v>
      </c>
      <c r="L9" s="513"/>
      <c r="M9" s="514" t="s">
        <v>166</v>
      </c>
      <c r="N9" s="514" t="s">
        <v>469</v>
      </c>
      <c r="O9" s="514" t="s">
        <v>428</v>
      </c>
    </row>
    <row r="10" spans="1:15" x14ac:dyDescent="0.25">
      <c r="A10" s="521"/>
      <c r="B10" s="522"/>
      <c r="C10" s="526"/>
      <c r="D10" s="529"/>
      <c r="E10" s="517" t="s">
        <v>193</v>
      </c>
      <c r="F10" s="518"/>
      <c r="G10" s="517" t="s">
        <v>193</v>
      </c>
      <c r="H10" s="518"/>
      <c r="I10" s="517" t="s">
        <v>193</v>
      </c>
      <c r="J10" s="518"/>
      <c r="K10" s="517" t="s">
        <v>193</v>
      </c>
      <c r="L10" s="518"/>
      <c r="M10" s="515"/>
      <c r="N10" s="515"/>
      <c r="O10" s="515"/>
    </row>
    <row r="11" spans="1:15" ht="46.9" customHeight="1" thickBot="1" x14ac:dyDescent="0.3">
      <c r="A11" s="523"/>
      <c r="B11" s="524"/>
      <c r="C11" s="527"/>
      <c r="D11" s="530"/>
      <c r="E11" s="221" t="s">
        <v>184</v>
      </c>
      <c r="F11" s="222" t="s">
        <v>185</v>
      </c>
      <c r="G11" s="221" t="s">
        <v>184</v>
      </c>
      <c r="H11" s="222" t="s">
        <v>185</v>
      </c>
      <c r="I11" s="221" t="s">
        <v>184</v>
      </c>
      <c r="J11" s="222" t="s">
        <v>185</v>
      </c>
      <c r="K11" s="221" t="s">
        <v>184</v>
      </c>
      <c r="L11" s="222" t="s">
        <v>185</v>
      </c>
      <c r="M11" s="516"/>
      <c r="N11" s="516"/>
      <c r="O11" s="516"/>
    </row>
    <row r="12" spans="1:15" ht="189" customHeight="1" thickBot="1" x14ac:dyDescent="0.3">
      <c r="A12" s="506" t="s">
        <v>429</v>
      </c>
      <c r="B12" s="507"/>
      <c r="C12" s="223" t="s">
        <v>207</v>
      </c>
      <c r="D12" s="224" t="s">
        <v>353</v>
      </c>
      <c r="E12" s="320" t="s">
        <v>722</v>
      </c>
      <c r="F12" s="321" t="s">
        <v>723</v>
      </c>
      <c r="G12" s="322" t="s">
        <v>724</v>
      </c>
      <c r="H12" s="323" t="s">
        <v>724</v>
      </c>
      <c r="I12" s="320" t="s">
        <v>618</v>
      </c>
      <c r="J12" s="321" t="s">
        <v>618</v>
      </c>
      <c r="K12" s="322" t="s">
        <v>619</v>
      </c>
      <c r="L12" s="323" t="s">
        <v>619</v>
      </c>
      <c r="M12" s="336" t="s">
        <v>725</v>
      </c>
      <c r="N12" s="337" t="s">
        <v>726</v>
      </c>
      <c r="O12" s="336" t="s">
        <v>734</v>
      </c>
    </row>
    <row r="13" spans="1:15" ht="189" customHeight="1" thickBot="1" x14ac:dyDescent="0.3">
      <c r="A13" s="508"/>
      <c r="B13" s="509"/>
      <c r="C13" s="225" t="s">
        <v>199</v>
      </c>
      <c r="D13" s="226" t="s">
        <v>354</v>
      </c>
      <c r="E13" s="324"/>
      <c r="F13" s="325"/>
      <c r="G13" s="326"/>
      <c r="H13" s="327"/>
      <c r="I13" s="324"/>
      <c r="J13" s="325"/>
      <c r="K13" s="326"/>
      <c r="L13" s="327"/>
      <c r="M13" s="328"/>
      <c r="N13" s="329"/>
      <c r="O13" s="336"/>
    </row>
    <row r="14" spans="1:15" ht="189" customHeight="1" x14ac:dyDescent="0.25">
      <c r="A14" s="508"/>
      <c r="B14" s="509"/>
      <c r="C14" s="225" t="s">
        <v>200</v>
      </c>
      <c r="D14" s="226" t="s">
        <v>354</v>
      </c>
      <c r="E14" s="324"/>
      <c r="F14" s="325"/>
      <c r="G14" s="326"/>
      <c r="H14" s="327"/>
      <c r="I14" s="324"/>
      <c r="J14" s="325"/>
      <c r="K14" s="326"/>
      <c r="L14" s="327"/>
      <c r="M14" s="328"/>
      <c r="N14" s="329"/>
      <c r="O14" s="336"/>
    </row>
    <row r="15" spans="1:15" ht="189" customHeight="1" thickBot="1" x14ac:dyDescent="0.3">
      <c r="A15" s="508"/>
      <c r="B15" s="509"/>
      <c r="C15" s="225" t="s">
        <v>201</v>
      </c>
      <c r="D15" s="226" t="s">
        <v>354</v>
      </c>
      <c r="E15" s="324"/>
      <c r="F15" s="325"/>
      <c r="G15" s="326"/>
      <c r="H15" s="327"/>
      <c r="I15" s="324"/>
      <c r="J15" s="325"/>
      <c r="K15" s="326"/>
      <c r="L15" s="327"/>
      <c r="M15" s="328"/>
      <c r="N15" s="329"/>
      <c r="O15" s="328"/>
    </row>
    <row r="16" spans="1:15" ht="189" customHeight="1" thickBot="1" x14ac:dyDescent="0.3">
      <c r="A16" s="508"/>
      <c r="B16" s="509"/>
      <c r="C16" s="225" t="s">
        <v>202</v>
      </c>
      <c r="D16" s="226" t="s">
        <v>353</v>
      </c>
      <c r="E16" s="320" t="s">
        <v>727</v>
      </c>
      <c r="F16" s="321" t="s">
        <v>727</v>
      </c>
      <c r="G16" s="322" t="s">
        <v>727</v>
      </c>
      <c r="H16" s="323" t="s">
        <v>727</v>
      </c>
      <c r="I16" s="324" t="s">
        <v>618</v>
      </c>
      <c r="J16" s="325" t="s">
        <v>618</v>
      </c>
      <c r="K16" s="326" t="s">
        <v>619</v>
      </c>
      <c r="L16" s="327" t="s">
        <v>619</v>
      </c>
      <c r="M16" s="324" t="s">
        <v>725</v>
      </c>
      <c r="N16" s="324" t="s">
        <v>728</v>
      </c>
      <c r="O16" s="336" t="s">
        <v>734</v>
      </c>
    </row>
    <row r="17" spans="1:15" ht="189" customHeight="1" thickBot="1" x14ac:dyDescent="0.3">
      <c r="A17" s="508"/>
      <c r="B17" s="509"/>
      <c r="C17" s="225" t="s">
        <v>203</v>
      </c>
      <c r="D17" s="226" t="s">
        <v>353</v>
      </c>
      <c r="E17" s="320" t="s">
        <v>727</v>
      </c>
      <c r="F17" s="321" t="s">
        <v>727</v>
      </c>
      <c r="G17" s="322" t="s">
        <v>727</v>
      </c>
      <c r="H17" s="323" t="s">
        <v>727</v>
      </c>
      <c r="I17" s="324" t="s">
        <v>618</v>
      </c>
      <c r="J17" s="325" t="s">
        <v>618</v>
      </c>
      <c r="K17" s="326" t="s">
        <v>619</v>
      </c>
      <c r="L17" s="327" t="s">
        <v>619</v>
      </c>
      <c r="M17" s="324" t="s">
        <v>725</v>
      </c>
      <c r="N17" s="324" t="s">
        <v>728</v>
      </c>
      <c r="O17" s="336" t="s">
        <v>734</v>
      </c>
    </row>
    <row r="18" spans="1:15" ht="189" customHeight="1" thickBot="1" x14ac:dyDescent="0.3">
      <c r="A18" s="508"/>
      <c r="B18" s="509"/>
      <c r="C18" s="225" t="s">
        <v>204</v>
      </c>
      <c r="D18" s="226" t="s">
        <v>353</v>
      </c>
      <c r="E18" s="320" t="s">
        <v>729</v>
      </c>
      <c r="F18" s="321" t="s">
        <v>729</v>
      </c>
      <c r="G18" s="322" t="s">
        <v>729</v>
      </c>
      <c r="H18" s="323" t="s">
        <v>729</v>
      </c>
      <c r="I18" s="324" t="s">
        <v>618</v>
      </c>
      <c r="J18" s="325" t="s">
        <v>618</v>
      </c>
      <c r="K18" s="326" t="s">
        <v>619</v>
      </c>
      <c r="L18" s="327" t="s">
        <v>619</v>
      </c>
      <c r="M18" s="324" t="s">
        <v>725</v>
      </c>
      <c r="N18" s="324" t="s">
        <v>728</v>
      </c>
      <c r="O18" s="336" t="s">
        <v>734</v>
      </c>
    </row>
    <row r="19" spans="1:15" ht="189" customHeight="1" thickBot="1" x14ac:dyDescent="0.3">
      <c r="A19" s="508"/>
      <c r="B19" s="509"/>
      <c r="C19" s="225" t="s">
        <v>205</v>
      </c>
      <c r="D19" s="226" t="s">
        <v>353</v>
      </c>
      <c r="E19" s="320" t="s">
        <v>730</v>
      </c>
      <c r="F19" s="321" t="s">
        <v>730</v>
      </c>
      <c r="G19" s="322" t="s">
        <v>730</v>
      </c>
      <c r="H19" s="323" t="s">
        <v>730</v>
      </c>
      <c r="I19" s="324" t="s">
        <v>618</v>
      </c>
      <c r="J19" s="325" t="s">
        <v>618</v>
      </c>
      <c r="K19" s="326" t="s">
        <v>619</v>
      </c>
      <c r="L19" s="327" t="s">
        <v>619</v>
      </c>
      <c r="M19" s="324" t="s">
        <v>725</v>
      </c>
      <c r="N19" s="324" t="s">
        <v>728</v>
      </c>
      <c r="O19" s="336" t="s">
        <v>734</v>
      </c>
    </row>
    <row r="20" spans="1:15" ht="189" customHeight="1" thickBot="1" x14ac:dyDescent="0.3">
      <c r="A20" s="510"/>
      <c r="B20" s="511"/>
      <c r="C20" s="227" t="s">
        <v>206</v>
      </c>
      <c r="D20" s="361" t="s">
        <v>353</v>
      </c>
      <c r="E20" s="320" t="s">
        <v>731</v>
      </c>
      <c r="F20" s="321" t="s">
        <v>731</v>
      </c>
      <c r="G20" s="322" t="s">
        <v>731</v>
      </c>
      <c r="H20" s="323" t="s">
        <v>731</v>
      </c>
      <c r="I20" s="324" t="s">
        <v>618</v>
      </c>
      <c r="J20" s="325" t="s">
        <v>618</v>
      </c>
      <c r="K20" s="326" t="s">
        <v>619</v>
      </c>
      <c r="L20" s="327" t="s">
        <v>619</v>
      </c>
      <c r="M20" s="324" t="s">
        <v>725</v>
      </c>
      <c r="N20" s="324" t="s">
        <v>728</v>
      </c>
      <c r="O20" s="336" t="s">
        <v>734</v>
      </c>
    </row>
  </sheetData>
  <sheetProtection algorithmName="SHA-512" hashValue="soKy6X9NQFZ3mMZbVdzaLwORzLy3Kdr5bn2SNoxlWPX25aPHLl7Zm/yuKenbFSySlVmLUyQWxkFpvbnmrO3O4A==" saltValue="F7qZakWiB2n7uKyRQbesBQ==" spinCount="100000" sheet="1" objects="1" scenarios="1" formatCells="0" formatColumns="0" formatRows="0" selectLockedCells="1"/>
  <mergeCells count="15">
    <mergeCell ref="A12:B20"/>
    <mergeCell ref="K9:L9"/>
    <mergeCell ref="M9:M11"/>
    <mergeCell ref="N9:N11"/>
    <mergeCell ref="O9:O11"/>
    <mergeCell ref="E10:F10"/>
    <mergeCell ref="G10:H10"/>
    <mergeCell ref="I10:J10"/>
    <mergeCell ref="K10:L10"/>
    <mergeCell ref="A9:B11"/>
    <mergeCell ref="C9:C11"/>
    <mergeCell ref="D9:D11"/>
    <mergeCell ref="E9:F9"/>
    <mergeCell ref="G9:H9"/>
    <mergeCell ref="I9:J9"/>
  </mergeCells>
  <conditionalFormatting sqref="E12:N20">
    <cfRule type="expression" dxfId="38" priority="1">
      <formula>$D12="no"</formula>
    </cfRule>
  </conditionalFormatting>
  <conditionalFormatting sqref="O12:O15">
    <cfRule type="expression" dxfId="37" priority="9">
      <formula>$D12="No"</formula>
    </cfRule>
  </conditionalFormatting>
  <conditionalFormatting sqref="O16:O20">
    <cfRule type="expression" dxfId="36" priority="8">
      <formula>$D16="no"</formula>
    </cfRule>
  </conditionalFormatting>
  <pageMargins left="0.7" right="0.7" top="0.75" bottom="0.75" header="0.3" footer="0.3"/>
  <pageSetup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0"/>
  <sheetViews>
    <sheetView showGridLines="0" zoomScale="50" zoomScaleNormal="50" workbookViewId="0">
      <pane xSplit="3" ySplit="11" topLeftCell="D12" activePane="bottomRight" state="frozen"/>
      <selection activeCell="K19" sqref="K19"/>
      <selection pane="topRight" activeCell="K19" sqref="K19"/>
      <selection pane="bottomLeft" activeCell="K19" sqref="K19"/>
      <selection pane="bottomRight" activeCell="E12" sqref="E12"/>
    </sheetView>
  </sheetViews>
  <sheetFormatPr defaultColWidth="8.85546875" defaultRowHeight="15" x14ac:dyDescent="0.25"/>
  <cols>
    <col min="1" max="1" width="16.28515625" style="44" customWidth="1"/>
    <col min="2" max="2" width="25.7109375" style="44" customWidth="1"/>
    <col min="3" max="3" width="22.7109375" style="44" customWidth="1"/>
    <col min="4" max="4" width="24.7109375" style="219" customWidth="1"/>
    <col min="5" max="12" width="74.140625" style="44" customWidth="1"/>
    <col min="13" max="15" width="51.140625" style="44" customWidth="1"/>
    <col min="16" max="16384" width="8.85546875" style="44"/>
  </cols>
  <sheetData>
    <row r="1" spans="1:15" ht="18.75" customHeight="1" x14ac:dyDescent="0.3">
      <c r="A1" s="43" t="str">
        <f>'[1]Cover and Instructions'!A1</f>
        <v>Georgia State Health Benefit Plan MHPAEA Parity</v>
      </c>
      <c r="E1" s="45" t="s">
        <v>525</v>
      </c>
    </row>
    <row r="2" spans="1:15" ht="26.25" x14ac:dyDescent="0.4">
      <c r="A2" s="46" t="s">
        <v>16</v>
      </c>
    </row>
    <row r="3" spans="1:15" ht="21" x14ac:dyDescent="0.35">
      <c r="A3" s="48" t="s">
        <v>165</v>
      </c>
    </row>
    <row r="4" spans="1:15" x14ac:dyDescent="0.25">
      <c r="D4" s="78"/>
    </row>
    <row r="5" spans="1:15" x14ac:dyDescent="0.25">
      <c r="A5" s="50" t="s">
        <v>0</v>
      </c>
      <c r="B5" s="51" t="str">
        <f>'[1]Cover and Instructions'!D4</f>
        <v>Anthem</v>
      </c>
      <c r="C5" s="51"/>
    </row>
    <row r="6" spans="1:15" x14ac:dyDescent="0.25">
      <c r="A6" s="50" t="s">
        <v>473</v>
      </c>
      <c r="B6" s="51" t="str">
        <f>'[1]Cover and Instructions'!D5</f>
        <v>Anthem GOLD</v>
      </c>
      <c r="C6" s="51"/>
    </row>
    <row r="7" spans="1:15" x14ac:dyDescent="0.25">
      <c r="A7" s="50" t="s">
        <v>192</v>
      </c>
      <c r="B7" s="50" t="s">
        <v>191</v>
      </c>
      <c r="D7" s="78"/>
    </row>
    <row r="8" spans="1:15" ht="15.75" thickBot="1" x14ac:dyDescent="0.3">
      <c r="D8" s="78"/>
    </row>
    <row r="9" spans="1:15" ht="44.25" customHeight="1" thickBot="1" x14ac:dyDescent="0.3">
      <c r="A9" s="519" t="s">
        <v>262</v>
      </c>
      <c r="B9" s="520"/>
      <c r="C9" s="525" t="s">
        <v>233</v>
      </c>
      <c r="D9" s="528" t="s">
        <v>389</v>
      </c>
      <c r="E9" s="532" t="s">
        <v>325</v>
      </c>
      <c r="F9" s="532"/>
      <c r="G9" s="512" t="s">
        <v>326</v>
      </c>
      <c r="H9" s="513"/>
      <c r="I9" s="512" t="s">
        <v>327</v>
      </c>
      <c r="J9" s="513"/>
      <c r="K9" s="512" t="s">
        <v>425</v>
      </c>
      <c r="L9" s="513"/>
      <c r="M9" s="514" t="s">
        <v>166</v>
      </c>
      <c r="N9" s="514" t="s">
        <v>469</v>
      </c>
      <c r="O9" s="514" t="s">
        <v>428</v>
      </c>
    </row>
    <row r="10" spans="1:15" ht="28.5" customHeight="1" x14ac:dyDescent="0.25">
      <c r="A10" s="521"/>
      <c r="B10" s="522"/>
      <c r="C10" s="526"/>
      <c r="D10" s="529"/>
      <c r="E10" s="531" t="s">
        <v>193</v>
      </c>
      <c r="F10" s="531"/>
      <c r="G10" s="517" t="s">
        <v>193</v>
      </c>
      <c r="H10" s="518"/>
      <c r="I10" s="517" t="s">
        <v>193</v>
      </c>
      <c r="J10" s="518"/>
      <c r="K10" s="517" t="s">
        <v>193</v>
      </c>
      <c r="L10" s="518"/>
      <c r="M10" s="515"/>
      <c r="N10" s="515"/>
      <c r="O10" s="515"/>
    </row>
    <row r="11" spans="1:15" ht="28.5" customHeight="1" thickBot="1" x14ac:dyDescent="0.3">
      <c r="A11" s="523"/>
      <c r="B11" s="524"/>
      <c r="C11" s="527"/>
      <c r="D11" s="530"/>
      <c r="E11" s="228" t="s">
        <v>184</v>
      </c>
      <c r="F11" s="229" t="s">
        <v>185</v>
      </c>
      <c r="G11" s="228" t="s">
        <v>184</v>
      </c>
      <c r="H11" s="230" t="s">
        <v>185</v>
      </c>
      <c r="I11" s="228" t="s">
        <v>184</v>
      </c>
      <c r="J11" s="230" t="s">
        <v>185</v>
      </c>
      <c r="K11" s="228" t="s">
        <v>184</v>
      </c>
      <c r="L11" s="230" t="s">
        <v>185</v>
      </c>
      <c r="M11" s="516"/>
      <c r="N11" s="516"/>
      <c r="O11" s="516"/>
    </row>
    <row r="12" spans="1:15" ht="223.5" customHeight="1" x14ac:dyDescent="0.25">
      <c r="A12" s="506" t="s">
        <v>433</v>
      </c>
      <c r="B12" s="507"/>
      <c r="C12" s="225" t="s">
        <v>209</v>
      </c>
      <c r="D12" s="224" t="s">
        <v>353</v>
      </c>
      <c r="E12" s="338" t="s">
        <v>635</v>
      </c>
      <c r="F12" s="339" t="s">
        <v>635</v>
      </c>
      <c r="G12" s="340" t="s">
        <v>635</v>
      </c>
      <c r="H12" s="341" t="s">
        <v>635</v>
      </c>
      <c r="I12" s="338" t="s">
        <v>618</v>
      </c>
      <c r="J12" s="339" t="s">
        <v>618</v>
      </c>
      <c r="K12" s="340" t="s">
        <v>619</v>
      </c>
      <c r="L12" s="341" t="s">
        <v>619</v>
      </c>
      <c r="M12" s="336" t="s">
        <v>636</v>
      </c>
      <c r="N12" s="337" t="s">
        <v>637</v>
      </c>
      <c r="O12" s="336" t="s">
        <v>638</v>
      </c>
    </row>
    <row r="13" spans="1:15" ht="223.5" customHeight="1" x14ac:dyDescent="0.25">
      <c r="A13" s="508"/>
      <c r="B13" s="509"/>
      <c r="C13" s="225" t="s">
        <v>211</v>
      </c>
      <c r="D13" s="231" t="s">
        <v>354</v>
      </c>
      <c r="E13" s="324"/>
      <c r="F13" s="325"/>
      <c r="G13" s="326"/>
      <c r="H13" s="327"/>
      <c r="I13" s="324"/>
      <c r="J13" s="325"/>
      <c r="K13" s="326"/>
      <c r="L13" s="327"/>
      <c r="M13" s="328"/>
      <c r="N13" s="329"/>
      <c r="O13" s="328"/>
    </row>
    <row r="14" spans="1:15" ht="223.5" customHeight="1" x14ac:dyDescent="0.25">
      <c r="A14" s="508"/>
      <c r="B14" s="509"/>
      <c r="C14" s="225" t="s">
        <v>212</v>
      </c>
      <c r="D14" s="231" t="s">
        <v>354</v>
      </c>
      <c r="E14" s="324"/>
      <c r="F14" s="325"/>
      <c r="G14" s="326"/>
      <c r="H14" s="327"/>
      <c r="I14" s="324"/>
      <c r="J14" s="325"/>
      <c r="K14" s="326"/>
      <c r="L14" s="327"/>
      <c r="M14" s="328"/>
      <c r="N14" s="329"/>
      <c r="O14" s="328"/>
    </row>
    <row r="15" spans="1:15" ht="223.5" customHeight="1" x14ac:dyDescent="0.25">
      <c r="A15" s="508"/>
      <c r="B15" s="509"/>
      <c r="C15" s="225" t="s">
        <v>213</v>
      </c>
      <c r="D15" s="231" t="s">
        <v>354</v>
      </c>
      <c r="E15" s="324"/>
      <c r="F15" s="325"/>
      <c r="G15" s="326"/>
      <c r="H15" s="327"/>
      <c r="I15" s="324"/>
      <c r="J15" s="325"/>
      <c r="K15" s="326"/>
      <c r="L15" s="327"/>
      <c r="M15" s="328"/>
      <c r="N15" s="329"/>
      <c r="O15" s="328"/>
    </row>
    <row r="16" spans="1:15" ht="223.5" customHeight="1" x14ac:dyDescent="0.25">
      <c r="A16" s="508"/>
      <c r="B16" s="509"/>
      <c r="C16" s="225" t="s">
        <v>214</v>
      </c>
      <c r="D16" s="231" t="s">
        <v>354</v>
      </c>
      <c r="E16" s="324"/>
      <c r="F16" s="324"/>
      <c r="G16" s="326"/>
      <c r="H16" s="326"/>
      <c r="I16" s="324"/>
      <c r="J16" s="324"/>
      <c r="K16" s="326"/>
      <c r="L16" s="327"/>
      <c r="M16" s="324"/>
      <c r="N16" s="324"/>
      <c r="O16" s="324"/>
    </row>
    <row r="17" spans="1:15" ht="223.5" customHeight="1" x14ac:dyDescent="0.25">
      <c r="A17" s="508"/>
      <c r="B17" s="509"/>
      <c r="C17" s="225" t="s">
        <v>215</v>
      </c>
      <c r="D17" s="231" t="s">
        <v>354</v>
      </c>
      <c r="E17" s="324"/>
      <c r="F17" s="324"/>
      <c r="G17" s="326"/>
      <c r="H17" s="326"/>
      <c r="I17" s="324"/>
      <c r="J17" s="324"/>
      <c r="K17" s="326"/>
      <c r="L17" s="327"/>
      <c r="M17" s="324"/>
      <c r="N17" s="324"/>
      <c r="O17" s="324"/>
    </row>
    <row r="18" spans="1:15" ht="223.5" customHeight="1" x14ac:dyDescent="0.25">
      <c r="A18" s="508"/>
      <c r="B18" s="509"/>
      <c r="C18" s="225" t="s">
        <v>216</v>
      </c>
      <c r="D18" s="231" t="s">
        <v>354</v>
      </c>
      <c r="E18" s="324"/>
      <c r="F18" s="324"/>
      <c r="G18" s="326"/>
      <c r="H18" s="326"/>
      <c r="I18" s="324"/>
      <c r="J18" s="324"/>
      <c r="K18" s="326"/>
      <c r="L18" s="327"/>
      <c r="M18" s="324"/>
      <c r="N18" s="324"/>
      <c r="O18" s="324"/>
    </row>
    <row r="19" spans="1:15" ht="223.5" customHeight="1" x14ac:dyDescent="0.25">
      <c r="A19" s="508"/>
      <c r="B19" s="509"/>
      <c r="C19" s="225" t="s">
        <v>217</v>
      </c>
      <c r="D19" s="231" t="s">
        <v>354</v>
      </c>
      <c r="E19" s="324"/>
      <c r="F19" s="324"/>
      <c r="G19" s="326"/>
      <c r="H19" s="326"/>
      <c r="I19" s="324"/>
      <c r="J19" s="324"/>
      <c r="K19" s="326"/>
      <c r="L19" s="327"/>
      <c r="M19" s="324"/>
      <c r="N19" s="324"/>
      <c r="O19" s="324"/>
    </row>
    <row r="20" spans="1:15" ht="223.5" customHeight="1" thickBot="1" x14ac:dyDescent="0.3">
      <c r="A20" s="510"/>
      <c r="B20" s="511"/>
      <c r="C20" s="227" t="s">
        <v>218</v>
      </c>
      <c r="D20" s="232" t="s">
        <v>354</v>
      </c>
      <c r="E20" s="324"/>
      <c r="F20" s="324"/>
      <c r="G20" s="326"/>
      <c r="H20" s="326"/>
      <c r="I20" s="324"/>
      <c r="J20" s="324"/>
      <c r="K20" s="326"/>
      <c r="L20" s="327"/>
      <c r="M20" s="324"/>
      <c r="N20" s="324"/>
      <c r="O20" s="324"/>
    </row>
  </sheetData>
  <sheetProtection algorithmName="SHA-512" hashValue="/UA16tETVwYUaBKJiRSeo8a7fhQU7a7//AGujHhzTowZ8qYCMHmfUN3u+HJwqxcCnKZROuJSX4IfQbyUnPEkCQ==" saltValue="eb7zzWdO/8oMv/hXpwAdzg==" spinCount="100000" sheet="1" objects="1" scenarios="1" formatCells="0" formatColumns="0" formatRows="0" selectLockedCells="1"/>
  <mergeCells count="15">
    <mergeCell ref="A12:B20"/>
    <mergeCell ref="K9:L9"/>
    <mergeCell ref="M9:M11"/>
    <mergeCell ref="N9:N11"/>
    <mergeCell ref="O9:O11"/>
    <mergeCell ref="E10:F10"/>
    <mergeCell ref="G10:H10"/>
    <mergeCell ref="I10:J10"/>
    <mergeCell ref="K10:L10"/>
    <mergeCell ref="A9:B11"/>
    <mergeCell ref="C9:C11"/>
    <mergeCell ref="D9:D11"/>
    <mergeCell ref="E9:F9"/>
    <mergeCell ref="G9:H9"/>
    <mergeCell ref="I9:J9"/>
  </mergeCells>
  <conditionalFormatting sqref="E12:O20">
    <cfRule type="expression" dxfId="35" priority="1">
      <formula>$D12="no"</formula>
    </cfRule>
  </conditionalFormatting>
  <pageMargins left="0.7" right="0.7" top="0.75" bottom="0.75" header="0.3" footer="0.3"/>
  <pageSetup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0"/>
  <sheetViews>
    <sheetView showGridLines="0" zoomScale="70" zoomScaleNormal="70" workbookViewId="0">
      <pane xSplit="3" ySplit="11" topLeftCell="D12" activePane="bottomRight" state="frozen"/>
      <selection activeCell="K19" sqref="K19"/>
      <selection pane="topRight" activeCell="K19" sqref="K19"/>
      <selection pane="bottomLeft" activeCell="K19" sqref="K19"/>
      <selection pane="bottomRight" activeCell="E12" sqref="E12"/>
    </sheetView>
  </sheetViews>
  <sheetFormatPr defaultColWidth="8.85546875" defaultRowHeight="15" x14ac:dyDescent="0.25"/>
  <cols>
    <col min="1" max="1" width="16" style="44" customWidth="1"/>
    <col min="2" max="2" width="25.7109375" style="44" customWidth="1"/>
    <col min="3" max="3" width="22.7109375" style="44" customWidth="1"/>
    <col min="4" max="4" width="23.5703125" style="219" customWidth="1"/>
    <col min="5" max="12" width="66.140625" style="44" customWidth="1"/>
    <col min="13" max="14" width="51.140625" style="44" customWidth="1"/>
    <col min="15" max="15" width="56" style="44" customWidth="1"/>
    <col min="16" max="16384" width="8.85546875" style="44"/>
  </cols>
  <sheetData>
    <row r="1" spans="1:15" ht="18.75" customHeight="1" x14ac:dyDescent="0.3">
      <c r="A1" s="43" t="str">
        <f>'[1]Cover and Instructions'!A1</f>
        <v>Georgia State Health Benefit Plan MHPAEA Parity</v>
      </c>
      <c r="E1" s="45" t="s">
        <v>525</v>
      </c>
    </row>
    <row r="2" spans="1:15" ht="26.25" x14ac:dyDescent="0.4">
      <c r="A2" s="46" t="s">
        <v>16</v>
      </c>
    </row>
    <row r="3" spans="1:15" ht="18.75" customHeight="1" x14ac:dyDescent="0.35">
      <c r="A3" s="48" t="s">
        <v>165</v>
      </c>
    </row>
    <row r="4" spans="1:15" x14ac:dyDescent="0.25">
      <c r="D4" s="78"/>
    </row>
    <row r="5" spans="1:15" x14ac:dyDescent="0.25">
      <c r="A5" s="50" t="s">
        <v>0</v>
      </c>
      <c r="B5" s="51" t="str">
        <f>'[1]Cover and Instructions'!D4</f>
        <v>Anthem</v>
      </c>
      <c r="C5" s="51"/>
    </row>
    <row r="6" spans="1:15" x14ac:dyDescent="0.25">
      <c r="A6" s="50" t="s">
        <v>473</v>
      </c>
      <c r="B6" s="51" t="str">
        <f>'[1]Cover and Instructions'!D5</f>
        <v>Anthem GOLD</v>
      </c>
      <c r="C6" s="51"/>
    </row>
    <row r="7" spans="1:15" x14ac:dyDescent="0.25">
      <c r="A7" s="50" t="s">
        <v>219</v>
      </c>
      <c r="B7" s="50" t="s">
        <v>220</v>
      </c>
      <c r="D7" s="78"/>
    </row>
    <row r="8" spans="1:15" ht="15.75" thickBot="1" x14ac:dyDescent="0.3">
      <c r="D8" s="78"/>
    </row>
    <row r="9" spans="1:15" ht="42" customHeight="1" thickBot="1" x14ac:dyDescent="0.3">
      <c r="A9" s="519" t="s">
        <v>262</v>
      </c>
      <c r="B9" s="520"/>
      <c r="C9" s="525" t="s">
        <v>221</v>
      </c>
      <c r="D9" s="528" t="s">
        <v>389</v>
      </c>
      <c r="E9" s="512" t="s">
        <v>325</v>
      </c>
      <c r="F9" s="513"/>
      <c r="G9" s="512" t="s">
        <v>326</v>
      </c>
      <c r="H9" s="513"/>
      <c r="I9" s="512" t="s">
        <v>327</v>
      </c>
      <c r="J9" s="513"/>
      <c r="K9" s="512" t="s">
        <v>425</v>
      </c>
      <c r="L9" s="513"/>
      <c r="M9" s="514" t="s">
        <v>166</v>
      </c>
      <c r="N9" s="514" t="s">
        <v>469</v>
      </c>
      <c r="O9" s="514" t="s">
        <v>456</v>
      </c>
    </row>
    <row r="10" spans="1:15" ht="26.25" customHeight="1" x14ac:dyDescent="0.25">
      <c r="A10" s="521"/>
      <c r="B10" s="522"/>
      <c r="C10" s="526"/>
      <c r="D10" s="529"/>
      <c r="E10" s="517" t="s">
        <v>193</v>
      </c>
      <c r="F10" s="518"/>
      <c r="G10" s="517" t="s">
        <v>193</v>
      </c>
      <c r="H10" s="518"/>
      <c r="I10" s="517" t="s">
        <v>193</v>
      </c>
      <c r="J10" s="518"/>
      <c r="K10" s="517" t="s">
        <v>193</v>
      </c>
      <c r="L10" s="518"/>
      <c r="M10" s="515"/>
      <c r="N10" s="515"/>
      <c r="O10" s="515"/>
    </row>
    <row r="11" spans="1:15" ht="51" customHeight="1" thickBot="1" x14ac:dyDescent="0.3">
      <c r="A11" s="523"/>
      <c r="B11" s="524"/>
      <c r="C11" s="527"/>
      <c r="D11" s="530"/>
      <c r="E11" s="221" t="s">
        <v>184</v>
      </c>
      <c r="F11" s="222" t="s">
        <v>185</v>
      </c>
      <c r="G11" s="221" t="s">
        <v>184</v>
      </c>
      <c r="H11" s="222" t="s">
        <v>185</v>
      </c>
      <c r="I11" s="221" t="s">
        <v>184</v>
      </c>
      <c r="J11" s="222" t="s">
        <v>185</v>
      </c>
      <c r="K11" s="221" t="s">
        <v>184</v>
      </c>
      <c r="L11" s="222" t="s">
        <v>185</v>
      </c>
      <c r="M11" s="516"/>
      <c r="N11" s="516"/>
      <c r="O11" s="516"/>
    </row>
    <row r="12" spans="1:15" ht="213" customHeight="1" thickBot="1" x14ac:dyDescent="0.3">
      <c r="A12" s="506" t="s">
        <v>430</v>
      </c>
      <c r="B12" s="507"/>
      <c r="C12" s="233" t="s">
        <v>242</v>
      </c>
      <c r="D12" s="234" t="s">
        <v>353</v>
      </c>
      <c r="E12" s="320" t="s">
        <v>639</v>
      </c>
      <c r="F12" s="321" t="s">
        <v>639</v>
      </c>
      <c r="G12" s="326" t="s">
        <v>639</v>
      </c>
      <c r="H12" s="326" t="s">
        <v>639</v>
      </c>
      <c r="I12" s="320" t="s">
        <v>618</v>
      </c>
      <c r="J12" s="321" t="s">
        <v>618</v>
      </c>
      <c r="K12" s="322" t="s">
        <v>619</v>
      </c>
      <c r="L12" s="323" t="s">
        <v>619</v>
      </c>
      <c r="M12" s="321" t="s">
        <v>640</v>
      </c>
      <c r="N12" s="362" t="s">
        <v>641</v>
      </c>
      <c r="O12" s="342" t="s">
        <v>765</v>
      </c>
    </row>
    <row r="13" spans="1:15" ht="213" customHeight="1" x14ac:dyDescent="0.25">
      <c r="A13" s="508"/>
      <c r="B13" s="509"/>
      <c r="C13" s="225" t="s">
        <v>222</v>
      </c>
      <c r="D13" s="235" t="s">
        <v>354</v>
      </c>
      <c r="E13" s="320"/>
      <c r="F13" s="321"/>
      <c r="G13" s="322"/>
      <c r="H13" s="322"/>
      <c r="I13" s="324"/>
      <c r="J13" s="328"/>
      <c r="K13" s="322"/>
      <c r="L13" s="323"/>
      <c r="M13" s="328"/>
      <c r="N13" s="329"/>
      <c r="O13" s="328"/>
    </row>
    <row r="14" spans="1:15" ht="213" customHeight="1" x14ac:dyDescent="0.25">
      <c r="A14" s="508"/>
      <c r="B14" s="509"/>
      <c r="C14" s="225" t="s">
        <v>223</v>
      </c>
      <c r="D14" s="235" t="s">
        <v>354</v>
      </c>
      <c r="E14" s="324"/>
      <c r="F14" s="325"/>
      <c r="G14" s="326"/>
      <c r="H14" s="327"/>
      <c r="I14" s="324"/>
      <c r="J14" s="325"/>
      <c r="K14" s="326"/>
      <c r="L14" s="327"/>
      <c r="M14" s="328"/>
      <c r="N14" s="329"/>
      <c r="O14" s="328"/>
    </row>
    <row r="15" spans="1:15" ht="213" customHeight="1" thickBot="1" x14ac:dyDescent="0.3">
      <c r="A15" s="508"/>
      <c r="B15" s="509"/>
      <c r="C15" s="225" t="s">
        <v>224</v>
      </c>
      <c r="D15" s="235" t="s">
        <v>354</v>
      </c>
      <c r="E15" s="324"/>
      <c r="F15" s="325"/>
      <c r="G15" s="326"/>
      <c r="H15" s="327"/>
      <c r="I15" s="324"/>
      <c r="J15" s="325"/>
      <c r="K15" s="326"/>
      <c r="L15" s="327"/>
      <c r="M15" s="328"/>
      <c r="N15" s="329"/>
      <c r="O15" s="328"/>
    </row>
    <row r="16" spans="1:15" ht="213" customHeight="1" thickBot="1" x14ac:dyDescent="0.3">
      <c r="A16" s="508"/>
      <c r="B16" s="509"/>
      <c r="C16" s="225" t="s">
        <v>225</v>
      </c>
      <c r="D16" s="235" t="s">
        <v>353</v>
      </c>
      <c r="E16" s="320" t="s">
        <v>642</v>
      </c>
      <c r="F16" s="321" t="s">
        <v>642</v>
      </c>
      <c r="G16" s="326" t="s">
        <v>642</v>
      </c>
      <c r="H16" s="326" t="s">
        <v>642</v>
      </c>
      <c r="I16" s="320" t="s">
        <v>618</v>
      </c>
      <c r="J16" s="321" t="s">
        <v>618</v>
      </c>
      <c r="K16" s="322" t="s">
        <v>619</v>
      </c>
      <c r="L16" s="323" t="s">
        <v>619</v>
      </c>
      <c r="M16" s="321" t="s">
        <v>620</v>
      </c>
      <c r="N16" s="362" t="s">
        <v>641</v>
      </c>
      <c r="O16" s="342" t="s">
        <v>765</v>
      </c>
    </row>
    <row r="17" spans="1:15" ht="213" customHeight="1" thickBot="1" x14ac:dyDescent="0.3">
      <c r="A17" s="508"/>
      <c r="B17" s="509"/>
      <c r="C17" s="225" t="s">
        <v>226</v>
      </c>
      <c r="D17" s="235" t="s">
        <v>353</v>
      </c>
      <c r="E17" s="320" t="s">
        <v>642</v>
      </c>
      <c r="F17" s="321" t="s">
        <v>642</v>
      </c>
      <c r="G17" s="326" t="s">
        <v>642</v>
      </c>
      <c r="H17" s="326" t="s">
        <v>642</v>
      </c>
      <c r="I17" s="320" t="s">
        <v>618</v>
      </c>
      <c r="J17" s="321" t="s">
        <v>618</v>
      </c>
      <c r="K17" s="322" t="s">
        <v>619</v>
      </c>
      <c r="L17" s="323" t="s">
        <v>619</v>
      </c>
      <c r="M17" s="321" t="s">
        <v>620</v>
      </c>
      <c r="N17" s="362" t="s">
        <v>641</v>
      </c>
      <c r="O17" s="342" t="s">
        <v>766</v>
      </c>
    </row>
    <row r="18" spans="1:15" ht="213" customHeight="1" x14ac:dyDescent="0.25">
      <c r="A18" s="508"/>
      <c r="B18" s="509"/>
      <c r="C18" s="225" t="s">
        <v>216</v>
      </c>
      <c r="D18" s="235" t="s">
        <v>354</v>
      </c>
      <c r="E18" s="324"/>
      <c r="F18" s="324"/>
      <c r="G18" s="326"/>
      <c r="H18" s="326"/>
      <c r="I18" s="324"/>
      <c r="J18" s="324"/>
      <c r="K18" s="322"/>
      <c r="L18" s="327"/>
      <c r="M18" s="324"/>
      <c r="N18" s="324"/>
      <c r="O18" s="324"/>
    </row>
    <row r="19" spans="1:15" ht="213" customHeight="1" x14ac:dyDescent="0.25">
      <c r="A19" s="508"/>
      <c r="B19" s="509"/>
      <c r="C19" s="225" t="s">
        <v>227</v>
      </c>
      <c r="D19" s="235" t="s">
        <v>354</v>
      </c>
      <c r="E19" s="324"/>
      <c r="F19" s="324"/>
      <c r="G19" s="326"/>
      <c r="H19" s="326"/>
      <c r="I19" s="324"/>
      <c r="J19" s="324"/>
      <c r="K19" s="326"/>
      <c r="L19" s="327"/>
      <c r="M19" s="324"/>
      <c r="N19" s="324"/>
      <c r="O19" s="324"/>
    </row>
    <row r="20" spans="1:15" ht="213" customHeight="1" thickBot="1" x14ac:dyDescent="0.3">
      <c r="A20" s="510"/>
      <c r="B20" s="511"/>
      <c r="C20" s="227" t="s">
        <v>228</v>
      </c>
      <c r="D20" s="236" t="s">
        <v>354</v>
      </c>
      <c r="E20" s="324"/>
      <c r="F20" s="324"/>
      <c r="G20" s="326"/>
      <c r="H20" s="326"/>
      <c r="I20" s="324"/>
      <c r="J20" s="324"/>
      <c r="K20" s="326"/>
      <c r="L20" s="327"/>
      <c r="M20" s="324"/>
      <c r="N20" s="324"/>
      <c r="O20" s="324"/>
    </row>
  </sheetData>
  <sheetProtection algorithmName="SHA-512" hashValue="ccxiydrwHprnRguNt5PQkrqU1m6pbTXlNZ80B+lyqtWL70IsthU1Ce4dstXtYEQz0sIJf7PW6mYc1yAwyxtpZw==" saltValue="AXicIqW/gkmJTIRoeDcmSQ==" spinCount="100000" sheet="1" objects="1" scenarios="1" formatCells="0" formatColumns="0" formatRows="0" selectLockedCells="1"/>
  <mergeCells count="15">
    <mergeCell ref="A12:B20"/>
    <mergeCell ref="K9:L9"/>
    <mergeCell ref="M9:M11"/>
    <mergeCell ref="N9:N11"/>
    <mergeCell ref="O9:O11"/>
    <mergeCell ref="E10:F10"/>
    <mergeCell ref="G10:H10"/>
    <mergeCell ref="I10:J10"/>
    <mergeCell ref="K10:L10"/>
    <mergeCell ref="A9:B11"/>
    <mergeCell ref="C9:C11"/>
    <mergeCell ref="D9:D11"/>
    <mergeCell ref="E9:F9"/>
    <mergeCell ref="G9:H9"/>
    <mergeCell ref="I9:J9"/>
  </mergeCells>
  <conditionalFormatting sqref="E12:O20">
    <cfRule type="expression" dxfId="34" priority="1">
      <formula>$D12="no"</formula>
    </cfRule>
  </conditionalFormatting>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6"/>
  <sheetViews>
    <sheetView showGridLines="0" zoomScale="80" zoomScaleNormal="80" workbookViewId="0">
      <pane xSplit="3" ySplit="8" topLeftCell="D9" activePane="bottomRight" state="frozen"/>
      <selection activeCell="K19" sqref="K19"/>
      <selection pane="topRight" activeCell="K19" sqref="K19"/>
      <selection pane="bottomLeft" activeCell="K19" sqref="K19"/>
      <selection pane="bottomRight" activeCell="D11" sqref="D11"/>
    </sheetView>
  </sheetViews>
  <sheetFormatPr defaultColWidth="8.85546875" defaultRowHeight="15" x14ac:dyDescent="0.25"/>
  <cols>
    <col min="1" max="1" width="15.42578125" style="44" customWidth="1"/>
    <col min="2" max="2" width="28.140625" style="44" customWidth="1"/>
    <col min="3" max="3" width="27.85546875" style="44" customWidth="1"/>
    <col min="4" max="4" width="26.5703125" style="219" customWidth="1"/>
    <col min="5" max="12" width="47.140625" style="44" customWidth="1"/>
    <col min="13" max="15" width="51.140625" style="44" customWidth="1"/>
    <col min="16" max="16384" width="8.85546875" style="44"/>
  </cols>
  <sheetData>
    <row r="1" spans="1:15" ht="18.75" customHeight="1" x14ac:dyDescent="0.3">
      <c r="A1" s="43" t="str">
        <f>'[1]Cover and Instructions'!A1</f>
        <v>Georgia State Health Benefit Plan MHPAEA Parity</v>
      </c>
      <c r="E1" s="45" t="s">
        <v>525</v>
      </c>
    </row>
    <row r="2" spans="1:15" ht="26.25" x14ac:dyDescent="0.4">
      <c r="A2" s="46" t="s">
        <v>16</v>
      </c>
    </row>
    <row r="3" spans="1:15" ht="21" x14ac:dyDescent="0.35">
      <c r="A3" s="48" t="s">
        <v>165</v>
      </c>
    </row>
    <row r="4" spans="1:15" x14ac:dyDescent="0.25">
      <c r="D4" s="78"/>
    </row>
    <row r="5" spans="1:15" x14ac:dyDescent="0.25">
      <c r="A5" s="50" t="s">
        <v>0</v>
      </c>
      <c r="B5" s="51" t="str">
        <f>'[1]Cover and Instructions'!D4</f>
        <v>Anthem</v>
      </c>
      <c r="C5" s="51"/>
    </row>
    <row r="6" spans="1:15" x14ac:dyDescent="0.25">
      <c r="A6" s="50" t="s">
        <v>473</v>
      </c>
      <c r="B6" s="51" t="str">
        <f>'[1]Cover and Instructions'!D5</f>
        <v>Anthem GOLD</v>
      </c>
      <c r="C6" s="51"/>
    </row>
    <row r="7" spans="1:15" x14ac:dyDescent="0.25">
      <c r="A7" s="50" t="s">
        <v>232</v>
      </c>
      <c r="B7" s="50" t="s">
        <v>434</v>
      </c>
      <c r="D7" s="78"/>
    </row>
    <row r="8" spans="1:15" ht="15.75" thickBot="1" x14ac:dyDescent="0.3">
      <c r="D8" s="78"/>
    </row>
    <row r="9" spans="1:15" x14ac:dyDescent="0.25">
      <c r="A9" s="237" t="s">
        <v>357</v>
      </c>
      <c r="B9" s="238"/>
      <c r="C9" s="238"/>
      <c r="D9" s="239"/>
      <c r="E9" s="240"/>
    </row>
    <row r="10" spans="1:15" ht="15.75" thickBot="1" x14ac:dyDescent="0.3">
      <c r="A10" s="241" t="s">
        <v>356</v>
      </c>
      <c r="B10" s="242"/>
      <c r="C10" s="242"/>
      <c r="D10" s="243"/>
      <c r="E10" s="244"/>
    </row>
    <row r="11" spans="1:15" ht="15.75" thickBot="1" x14ac:dyDescent="0.3">
      <c r="A11" s="245" t="s">
        <v>435</v>
      </c>
      <c r="B11" s="242"/>
      <c r="C11" s="242"/>
      <c r="D11" s="246" t="s">
        <v>354</v>
      </c>
      <c r="E11" s="247" t="str">
        <f>IF(D11="no","Do not complete remainder of this worksheet.","")</f>
        <v>Do not complete remainder of this worksheet.</v>
      </c>
    </row>
    <row r="12" spans="1:15" ht="15.75" thickBot="1" x14ac:dyDescent="0.3">
      <c r="A12" s="248"/>
      <c r="B12" s="249"/>
      <c r="C12" s="249"/>
      <c r="D12" s="250"/>
      <c r="E12" s="251"/>
    </row>
    <row r="13" spans="1:15" ht="15.75" thickBot="1" x14ac:dyDescent="0.3">
      <c r="D13" s="78"/>
    </row>
    <row r="14" spans="1:15" ht="42.75" customHeight="1" thickBot="1" x14ac:dyDescent="0.3">
      <c r="A14" s="519" t="s">
        <v>262</v>
      </c>
      <c r="B14" s="520"/>
      <c r="C14" s="525" t="s">
        <v>229</v>
      </c>
      <c r="D14" s="528" t="s">
        <v>389</v>
      </c>
      <c r="E14" s="512" t="s">
        <v>325</v>
      </c>
      <c r="F14" s="513"/>
      <c r="G14" s="512" t="s">
        <v>326</v>
      </c>
      <c r="H14" s="513"/>
      <c r="I14" s="512" t="s">
        <v>327</v>
      </c>
      <c r="J14" s="513"/>
      <c r="K14" s="512" t="s">
        <v>425</v>
      </c>
      <c r="L14" s="513"/>
      <c r="M14" s="514" t="s">
        <v>166</v>
      </c>
      <c r="N14" s="514" t="s">
        <v>469</v>
      </c>
      <c r="O14" s="514" t="s">
        <v>428</v>
      </c>
    </row>
    <row r="15" spans="1:15" ht="27" customHeight="1" x14ac:dyDescent="0.25">
      <c r="A15" s="521"/>
      <c r="B15" s="522"/>
      <c r="C15" s="526"/>
      <c r="D15" s="529"/>
      <c r="E15" s="517" t="s">
        <v>193</v>
      </c>
      <c r="F15" s="518"/>
      <c r="G15" s="517" t="s">
        <v>193</v>
      </c>
      <c r="H15" s="518"/>
      <c r="I15" s="517" t="s">
        <v>193</v>
      </c>
      <c r="J15" s="518"/>
      <c r="K15" s="517" t="s">
        <v>193</v>
      </c>
      <c r="L15" s="518"/>
      <c r="M15" s="515"/>
      <c r="N15" s="515"/>
      <c r="O15" s="515"/>
    </row>
    <row r="16" spans="1:15" ht="27" customHeight="1" thickBot="1" x14ac:dyDescent="0.3">
      <c r="A16" s="523"/>
      <c r="B16" s="524"/>
      <c r="C16" s="527"/>
      <c r="D16" s="530"/>
      <c r="E16" s="221" t="s">
        <v>184</v>
      </c>
      <c r="F16" s="222" t="s">
        <v>185</v>
      </c>
      <c r="G16" s="221" t="s">
        <v>184</v>
      </c>
      <c r="H16" s="222" t="s">
        <v>185</v>
      </c>
      <c r="I16" s="221" t="s">
        <v>184</v>
      </c>
      <c r="J16" s="222" t="s">
        <v>185</v>
      </c>
      <c r="K16" s="221" t="s">
        <v>184</v>
      </c>
      <c r="L16" s="222" t="s">
        <v>185</v>
      </c>
      <c r="M16" s="516"/>
      <c r="N16" s="516"/>
      <c r="O16" s="516"/>
    </row>
    <row r="17" spans="1:15" ht="85.5" customHeight="1" x14ac:dyDescent="0.25">
      <c r="A17" s="533" t="s">
        <v>436</v>
      </c>
      <c r="B17" s="534"/>
      <c r="C17" s="233" t="s">
        <v>188</v>
      </c>
      <c r="D17" s="234" t="s">
        <v>354</v>
      </c>
      <c r="E17" s="307"/>
      <c r="F17" s="308"/>
      <c r="G17" s="309"/>
      <c r="H17" s="310"/>
      <c r="I17" s="307"/>
      <c r="J17" s="308"/>
      <c r="K17" s="309"/>
      <c r="L17" s="310"/>
      <c r="M17" s="311"/>
      <c r="N17" s="312"/>
      <c r="O17" s="313"/>
    </row>
    <row r="18" spans="1:15" ht="85.5" customHeight="1" x14ac:dyDescent="0.25">
      <c r="A18" s="535"/>
      <c r="B18" s="536"/>
      <c r="C18" s="225" t="s">
        <v>189</v>
      </c>
      <c r="D18" s="252" t="s">
        <v>354</v>
      </c>
      <c r="E18" s="301"/>
      <c r="F18" s="302"/>
      <c r="G18" s="303"/>
      <c r="H18" s="304"/>
      <c r="I18" s="301"/>
      <c r="J18" s="302"/>
      <c r="K18" s="303"/>
      <c r="L18" s="304"/>
      <c r="M18" s="305"/>
      <c r="N18" s="306"/>
      <c r="O18" s="305"/>
    </row>
    <row r="19" spans="1:15" ht="85.5" customHeight="1" x14ac:dyDescent="0.25">
      <c r="A19" s="535"/>
      <c r="B19" s="536"/>
      <c r="C19" s="225" t="s">
        <v>3</v>
      </c>
      <c r="D19" s="252" t="s">
        <v>354</v>
      </c>
      <c r="E19" s="301"/>
      <c r="F19" s="302"/>
      <c r="G19" s="303"/>
      <c r="H19" s="304"/>
      <c r="I19" s="301"/>
      <c r="J19" s="302"/>
      <c r="K19" s="303"/>
      <c r="L19" s="304"/>
      <c r="M19" s="305"/>
      <c r="N19" s="306"/>
      <c r="O19" s="305"/>
    </row>
    <row r="20" spans="1:15" ht="85.5" customHeight="1" x14ac:dyDescent="0.25">
      <c r="A20" s="535"/>
      <c r="B20" s="536"/>
      <c r="C20" s="225" t="s">
        <v>167</v>
      </c>
      <c r="D20" s="252" t="s">
        <v>354</v>
      </c>
      <c r="E20" s="301"/>
      <c r="F20" s="302"/>
      <c r="G20" s="303"/>
      <c r="H20" s="304"/>
      <c r="I20" s="301"/>
      <c r="J20" s="302"/>
      <c r="K20" s="303"/>
      <c r="L20" s="304"/>
      <c r="M20" s="305"/>
      <c r="N20" s="306"/>
      <c r="O20" s="305"/>
    </row>
    <row r="21" spans="1:15" ht="85.5" customHeight="1" x14ac:dyDescent="0.25">
      <c r="A21" s="535"/>
      <c r="B21" s="536"/>
      <c r="C21" s="225" t="s">
        <v>168</v>
      </c>
      <c r="D21" s="252" t="s">
        <v>354</v>
      </c>
      <c r="E21" s="301"/>
      <c r="F21" s="302"/>
      <c r="G21" s="303"/>
      <c r="H21" s="304"/>
      <c r="I21" s="301"/>
      <c r="J21" s="302"/>
      <c r="K21" s="303"/>
      <c r="L21" s="304"/>
      <c r="M21" s="305"/>
      <c r="N21" s="306"/>
      <c r="O21" s="305"/>
    </row>
    <row r="22" spans="1:15" ht="85.5" customHeight="1" x14ac:dyDescent="0.25">
      <c r="A22" s="535"/>
      <c r="B22" s="536"/>
      <c r="C22" s="225" t="s">
        <v>7</v>
      </c>
      <c r="D22" s="252" t="s">
        <v>354</v>
      </c>
      <c r="E22" s="301"/>
      <c r="F22" s="302"/>
      <c r="G22" s="303"/>
      <c r="H22" s="304"/>
      <c r="I22" s="301"/>
      <c r="J22" s="302"/>
      <c r="K22" s="303"/>
      <c r="L22" s="304"/>
      <c r="M22" s="305"/>
      <c r="N22" s="306"/>
      <c r="O22" s="305"/>
    </row>
    <row r="23" spans="1:15" ht="85.5" customHeight="1" x14ac:dyDescent="0.25">
      <c r="A23" s="535"/>
      <c r="B23" s="536"/>
      <c r="C23" s="225" t="s">
        <v>169</v>
      </c>
      <c r="D23" s="252" t="s">
        <v>354</v>
      </c>
      <c r="E23" s="301"/>
      <c r="F23" s="302"/>
      <c r="G23" s="303"/>
      <c r="H23" s="304"/>
      <c r="I23" s="301"/>
      <c r="J23" s="302"/>
      <c r="K23" s="303"/>
      <c r="L23" s="304"/>
      <c r="M23" s="305"/>
      <c r="N23" s="306"/>
      <c r="O23" s="305"/>
    </row>
    <row r="24" spans="1:15" ht="85.5" customHeight="1" x14ac:dyDescent="0.25">
      <c r="A24" s="535"/>
      <c r="B24" s="536"/>
      <c r="C24" s="225" t="s">
        <v>9</v>
      </c>
      <c r="D24" s="252" t="s">
        <v>354</v>
      </c>
      <c r="E24" s="301"/>
      <c r="F24" s="302"/>
      <c r="G24" s="303"/>
      <c r="H24" s="304"/>
      <c r="I24" s="301"/>
      <c r="J24" s="302"/>
      <c r="K24" s="303"/>
      <c r="L24" s="304"/>
      <c r="M24" s="305"/>
      <c r="N24" s="306"/>
      <c r="O24" s="305"/>
    </row>
    <row r="25" spans="1:15" ht="85.5" customHeight="1" x14ac:dyDescent="0.25">
      <c r="A25" s="535"/>
      <c r="B25" s="536"/>
      <c r="C25" s="225" t="s">
        <v>170</v>
      </c>
      <c r="D25" s="235" t="s">
        <v>354</v>
      </c>
      <c r="E25" s="301"/>
      <c r="F25" s="302"/>
      <c r="G25" s="303"/>
      <c r="H25" s="304"/>
      <c r="I25" s="301"/>
      <c r="J25" s="302"/>
      <c r="K25" s="303"/>
      <c r="L25" s="304"/>
      <c r="M25" s="305"/>
      <c r="N25" s="306"/>
      <c r="O25" s="305"/>
    </row>
    <row r="26" spans="1:15" ht="85.5" customHeight="1" thickBot="1" x14ac:dyDescent="0.3">
      <c r="A26" s="537"/>
      <c r="B26" s="538"/>
      <c r="C26" s="227" t="s">
        <v>171</v>
      </c>
      <c r="D26" s="253" t="s">
        <v>354</v>
      </c>
      <c r="E26" s="314"/>
      <c r="F26" s="315"/>
      <c r="G26" s="316"/>
      <c r="H26" s="317"/>
      <c r="I26" s="314"/>
      <c r="J26" s="315"/>
      <c r="K26" s="316"/>
      <c r="L26" s="317"/>
      <c r="M26" s="318"/>
      <c r="N26" s="319"/>
      <c r="O26" s="318"/>
    </row>
  </sheetData>
  <sheetProtection algorithmName="SHA-512" hashValue="LFeC9ZfhMZfI9L45Jjz3mjoo1AADxcKVsDP6IItXdaoS9J6X4uF0WQPu/ZDYjI4upcdY+eAWFVdYv2os2BVOXw==" saltValue="q6mRDwA2d7/KkAKbk36EGg==" spinCount="100000" sheet="1" objects="1" scenarios="1" formatCells="0" formatColumns="0" formatRows="0" selectLockedCells="1"/>
  <mergeCells count="15">
    <mergeCell ref="A17:B26"/>
    <mergeCell ref="K14:L14"/>
    <mergeCell ref="M14:M16"/>
    <mergeCell ref="N14:N16"/>
    <mergeCell ref="O14:O16"/>
    <mergeCell ref="E15:F15"/>
    <mergeCell ref="G15:H15"/>
    <mergeCell ref="I15:J15"/>
    <mergeCell ref="K15:L15"/>
    <mergeCell ref="A14:B16"/>
    <mergeCell ref="C14:C16"/>
    <mergeCell ref="D14:D16"/>
    <mergeCell ref="E14:F14"/>
    <mergeCell ref="G14:H14"/>
    <mergeCell ref="I14:J14"/>
  </mergeCells>
  <conditionalFormatting sqref="D17:O26">
    <cfRule type="expression" dxfId="33" priority="1">
      <formula>$D$11="no"</formula>
    </cfRule>
  </conditionalFormatting>
  <conditionalFormatting sqref="E17:O17">
    <cfRule type="expression" dxfId="32" priority="11">
      <formula>$D$17="no"</formula>
    </cfRule>
  </conditionalFormatting>
  <conditionalFormatting sqref="E18:O18">
    <cfRule type="expression" dxfId="31" priority="10">
      <formula>$D$18="no"</formula>
    </cfRule>
  </conditionalFormatting>
  <conditionalFormatting sqref="E19:O19">
    <cfRule type="expression" dxfId="30" priority="9">
      <formula>$D$19="no"</formula>
    </cfRule>
  </conditionalFormatting>
  <conditionalFormatting sqref="E20:O20">
    <cfRule type="expression" dxfId="29" priority="8">
      <formula>$D$20="no"</formula>
    </cfRule>
  </conditionalFormatting>
  <conditionalFormatting sqref="E21:O21">
    <cfRule type="expression" dxfId="28" priority="7">
      <formula>$D$21="no"</formula>
    </cfRule>
  </conditionalFormatting>
  <conditionalFormatting sqref="E22:O22">
    <cfRule type="expression" dxfId="27" priority="6">
      <formula>$D$22="no"</formula>
    </cfRule>
  </conditionalFormatting>
  <conditionalFormatting sqref="E23:O23">
    <cfRule type="expression" dxfId="26" priority="5">
      <formula>$D$23="no"</formula>
    </cfRule>
  </conditionalFormatting>
  <conditionalFormatting sqref="E24:O24">
    <cfRule type="expression" dxfId="25" priority="4">
      <formula>$D$24="no"</formula>
    </cfRule>
  </conditionalFormatting>
  <conditionalFormatting sqref="E25:O25">
    <cfRule type="expression" dxfId="24" priority="3">
      <formula>$D$25="no"</formula>
    </cfRule>
  </conditionalFormatting>
  <conditionalFormatting sqref="E26:O26">
    <cfRule type="expression" dxfId="23" priority="2">
      <formula>$D$26="no"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D11 D17:D26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7"/>
  <sheetViews>
    <sheetView showGridLines="0" zoomScale="90" zoomScaleNormal="90" workbookViewId="0">
      <pane xSplit="3" ySplit="8" topLeftCell="D9" activePane="bottomRight" state="frozen"/>
      <selection activeCell="K19" sqref="K19"/>
      <selection pane="topRight" activeCell="K19" sqref="K19"/>
      <selection pane="bottomLeft" activeCell="K19" sqref="K19"/>
      <selection pane="bottomRight" activeCell="D12" sqref="D12"/>
    </sheetView>
  </sheetViews>
  <sheetFormatPr defaultColWidth="8.85546875" defaultRowHeight="15" x14ac:dyDescent="0.25"/>
  <cols>
    <col min="1" max="1" width="15.42578125" style="44" customWidth="1"/>
    <col min="2" max="2" width="27.140625" style="44" customWidth="1"/>
    <col min="3" max="3" width="32.85546875" style="44" customWidth="1"/>
    <col min="4" max="4" width="24.28515625" style="219" customWidth="1"/>
    <col min="5" max="12" width="42.7109375" style="44" customWidth="1"/>
    <col min="13" max="15" width="51.140625" style="44" customWidth="1"/>
    <col min="16" max="16384" width="8.85546875" style="44"/>
  </cols>
  <sheetData>
    <row r="1" spans="1:15" ht="18.75" customHeight="1" x14ac:dyDescent="0.3">
      <c r="A1" s="43" t="str">
        <f>'[1]Cover and Instructions'!A1</f>
        <v>Georgia State Health Benefit Plan MHPAEA Parity</v>
      </c>
      <c r="E1" s="45" t="s">
        <v>525</v>
      </c>
    </row>
    <row r="2" spans="1:15" ht="26.25" x14ac:dyDescent="0.4">
      <c r="A2" s="46" t="s">
        <v>16</v>
      </c>
    </row>
    <row r="3" spans="1:15" ht="21" x14ac:dyDescent="0.35">
      <c r="A3" s="48" t="s">
        <v>165</v>
      </c>
    </row>
    <row r="4" spans="1:15" x14ac:dyDescent="0.25">
      <c r="D4" s="78"/>
    </row>
    <row r="5" spans="1:15" x14ac:dyDescent="0.25">
      <c r="A5" s="50" t="s">
        <v>0</v>
      </c>
      <c r="B5" s="51" t="str">
        <f>'[1]Cover and Instructions'!D4</f>
        <v>Anthem</v>
      </c>
      <c r="C5" s="51"/>
    </row>
    <row r="6" spans="1:15" x14ac:dyDescent="0.25">
      <c r="A6" s="50" t="s">
        <v>473</v>
      </c>
      <c r="B6" s="51" t="str">
        <f>'[1]Cover and Instructions'!D5</f>
        <v>Anthem GOLD</v>
      </c>
      <c r="C6" s="51"/>
    </row>
    <row r="7" spans="1:15" x14ac:dyDescent="0.25">
      <c r="A7" s="50" t="s">
        <v>231</v>
      </c>
      <c r="B7" s="50" t="s">
        <v>439</v>
      </c>
      <c r="D7" s="78"/>
    </row>
    <row r="8" spans="1:15" x14ac:dyDescent="0.25">
      <c r="D8" s="78"/>
    </row>
    <row r="9" spans="1:15" ht="15.75" thickBot="1" x14ac:dyDescent="0.3">
      <c r="D9" s="78"/>
    </row>
    <row r="10" spans="1:15" x14ac:dyDescent="0.25">
      <c r="A10" s="237" t="s">
        <v>357</v>
      </c>
      <c r="B10" s="238"/>
      <c r="C10" s="238"/>
      <c r="D10" s="239"/>
      <c r="E10" s="240"/>
    </row>
    <row r="11" spans="1:15" ht="15.75" thickBot="1" x14ac:dyDescent="0.3">
      <c r="A11" s="241" t="s">
        <v>356</v>
      </c>
      <c r="B11" s="242"/>
      <c r="C11" s="242"/>
      <c r="D11" s="243"/>
      <c r="E11" s="244"/>
    </row>
    <row r="12" spans="1:15" ht="15.75" thickBot="1" x14ac:dyDescent="0.3">
      <c r="A12" s="245" t="s">
        <v>437</v>
      </c>
      <c r="B12" s="242"/>
      <c r="C12" s="242"/>
      <c r="D12" s="246" t="s">
        <v>354</v>
      </c>
      <c r="E12" s="247" t="str">
        <f>IF(D12="no","Do not complete remainder of this worksheet.","")</f>
        <v>Do not complete remainder of this worksheet.</v>
      </c>
    </row>
    <row r="13" spans="1:15" ht="15.75" thickBot="1" x14ac:dyDescent="0.3">
      <c r="A13" s="248"/>
      <c r="B13" s="249"/>
      <c r="C13" s="249"/>
      <c r="D13" s="250"/>
      <c r="E13" s="251"/>
    </row>
    <row r="14" spans="1:15" ht="15.75" thickBot="1" x14ac:dyDescent="0.3">
      <c r="D14" s="78"/>
    </row>
    <row r="15" spans="1:15" ht="42.75" customHeight="1" thickBot="1" x14ac:dyDescent="0.3">
      <c r="A15" s="519" t="s">
        <v>262</v>
      </c>
      <c r="B15" s="520"/>
      <c r="C15" s="525" t="s">
        <v>230</v>
      </c>
      <c r="D15" s="528" t="s">
        <v>389</v>
      </c>
      <c r="E15" s="512" t="s">
        <v>325</v>
      </c>
      <c r="F15" s="513"/>
      <c r="G15" s="512" t="s">
        <v>326</v>
      </c>
      <c r="H15" s="513"/>
      <c r="I15" s="512" t="s">
        <v>327</v>
      </c>
      <c r="J15" s="513"/>
      <c r="K15" s="512" t="s">
        <v>425</v>
      </c>
      <c r="L15" s="513"/>
      <c r="M15" s="514" t="s">
        <v>166</v>
      </c>
      <c r="N15" s="514" t="s">
        <v>469</v>
      </c>
      <c r="O15" s="514" t="s">
        <v>428</v>
      </c>
    </row>
    <row r="16" spans="1:15" ht="28.5" customHeight="1" x14ac:dyDescent="0.25">
      <c r="A16" s="521"/>
      <c r="B16" s="522"/>
      <c r="C16" s="526"/>
      <c r="D16" s="529"/>
      <c r="E16" s="517" t="s">
        <v>193</v>
      </c>
      <c r="F16" s="518"/>
      <c r="G16" s="517" t="s">
        <v>193</v>
      </c>
      <c r="H16" s="518"/>
      <c r="I16" s="517" t="s">
        <v>193</v>
      </c>
      <c r="J16" s="518"/>
      <c r="K16" s="517" t="s">
        <v>193</v>
      </c>
      <c r="L16" s="518"/>
      <c r="M16" s="515"/>
      <c r="N16" s="515"/>
      <c r="O16" s="515"/>
    </row>
    <row r="17" spans="1:15" ht="28.5" customHeight="1" thickBot="1" x14ac:dyDescent="0.3">
      <c r="A17" s="523"/>
      <c r="B17" s="524"/>
      <c r="C17" s="527"/>
      <c r="D17" s="530"/>
      <c r="E17" s="221" t="s">
        <v>184</v>
      </c>
      <c r="F17" s="222" t="s">
        <v>185</v>
      </c>
      <c r="G17" s="221" t="s">
        <v>184</v>
      </c>
      <c r="H17" s="222" t="s">
        <v>185</v>
      </c>
      <c r="I17" s="221" t="s">
        <v>184</v>
      </c>
      <c r="J17" s="222" t="s">
        <v>185</v>
      </c>
      <c r="K17" s="221" t="s">
        <v>184</v>
      </c>
      <c r="L17" s="222" t="s">
        <v>185</v>
      </c>
      <c r="M17" s="516"/>
      <c r="N17" s="516"/>
      <c r="O17" s="516"/>
    </row>
    <row r="18" spans="1:15" ht="67.5" customHeight="1" thickBot="1" x14ac:dyDescent="0.3">
      <c r="A18" s="533" t="s">
        <v>438</v>
      </c>
      <c r="B18" s="534"/>
      <c r="C18" s="233" t="s">
        <v>188</v>
      </c>
      <c r="D18" s="234" t="s">
        <v>354</v>
      </c>
      <c r="E18" s="307"/>
      <c r="F18" s="308"/>
      <c r="G18" s="309"/>
      <c r="H18" s="310"/>
      <c r="I18" s="307"/>
      <c r="J18" s="308"/>
      <c r="K18" s="309"/>
      <c r="L18" s="310"/>
      <c r="M18" s="311"/>
      <c r="N18" s="312"/>
      <c r="O18" s="313"/>
    </row>
    <row r="19" spans="1:15" ht="67.5" customHeight="1" thickBot="1" x14ac:dyDescent="0.3">
      <c r="A19" s="535"/>
      <c r="B19" s="536"/>
      <c r="C19" s="225" t="s">
        <v>189</v>
      </c>
      <c r="D19" s="234" t="s">
        <v>354</v>
      </c>
      <c r="E19" s="301"/>
      <c r="F19" s="302"/>
      <c r="G19" s="303"/>
      <c r="H19" s="304"/>
      <c r="I19" s="301"/>
      <c r="J19" s="302"/>
      <c r="K19" s="303"/>
      <c r="L19" s="304"/>
      <c r="M19" s="305"/>
      <c r="N19" s="306"/>
      <c r="O19" s="305"/>
    </row>
    <row r="20" spans="1:15" ht="67.5" customHeight="1" thickBot="1" x14ac:dyDescent="0.3">
      <c r="A20" s="535"/>
      <c r="B20" s="536"/>
      <c r="C20" s="225" t="s">
        <v>3</v>
      </c>
      <c r="D20" s="234" t="s">
        <v>354</v>
      </c>
      <c r="E20" s="301"/>
      <c r="F20" s="302"/>
      <c r="G20" s="303"/>
      <c r="H20" s="304"/>
      <c r="I20" s="301"/>
      <c r="J20" s="302"/>
      <c r="K20" s="303"/>
      <c r="L20" s="304"/>
      <c r="M20" s="305"/>
      <c r="N20" s="306"/>
      <c r="O20" s="305"/>
    </row>
    <row r="21" spans="1:15" ht="67.5" customHeight="1" thickBot="1" x14ac:dyDescent="0.3">
      <c r="A21" s="535"/>
      <c r="B21" s="536"/>
      <c r="C21" s="225" t="s">
        <v>167</v>
      </c>
      <c r="D21" s="234" t="s">
        <v>354</v>
      </c>
      <c r="E21" s="301"/>
      <c r="F21" s="302"/>
      <c r="G21" s="303"/>
      <c r="H21" s="304"/>
      <c r="I21" s="301"/>
      <c r="J21" s="302"/>
      <c r="K21" s="303"/>
      <c r="L21" s="304"/>
      <c r="M21" s="305"/>
      <c r="N21" s="306"/>
      <c r="O21" s="305"/>
    </row>
    <row r="22" spans="1:15" ht="67.5" customHeight="1" thickBot="1" x14ac:dyDescent="0.3">
      <c r="A22" s="535"/>
      <c r="B22" s="536"/>
      <c r="C22" s="225" t="s">
        <v>168</v>
      </c>
      <c r="D22" s="234" t="s">
        <v>354</v>
      </c>
      <c r="E22" s="301"/>
      <c r="F22" s="302"/>
      <c r="G22" s="303"/>
      <c r="H22" s="304"/>
      <c r="I22" s="301"/>
      <c r="J22" s="302"/>
      <c r="K22" s="303"/>
      <c r="L22" s="304"/>
      <c r="M22" s="305"/>
      <c r="N22" s="306"/>
      <c r="O22" s="305"/>
    </row>
    <row r="23" spans="1:15" ht="67.5" customHeight="1" thickBot="1" x14ac:dyDescent="0.3">
      <c r="A23" s="535"/>
      <c r="B23" s="536"/>
      <c r="C23" s="225" t="s">
        <v>7</v>
      </c>
      <c r="D23" s="234" t="s">
        <v>354</v>
      </c>
      <c r="E23" s="301"/>
      <c r="F23" s="302"/>
      <c r="G23" s="303"/>
      <c r="H23" s="304"/>
      <c r="I23" s="301"/>
      <c r="J23" s="302"/>
      <c r="K23" s="303"/>
      <c r="L23" s="304"/>
      <c r="M23" s="305"/>
      <c r="N23" s="306"/>
      <c r="O23" s="305"/>
    </row>
    <row r="24" spans="1:15" ht="67.5" customHeight="1" thickBot="1" x14ac:dyDescent="0.3">
      <c r="A24" s="535"/>
      <c r="B24" s="536"/>
      <c r="C24" s="225" t="s">
        <v>169</v>
      </c>
      <c r="D24" s="234" t="s">
        <v>354</v>
      </c>
      <c r="E24" s="301"/>
      <c r="F24" s="302"/>
      <c r="G24" s="303"/>
      <c r="H24" s="304"/>
      <c r="I24" s="301"/>
      <c r="J24" s="302"/>
      <c r="K24" s="303"/>
      <c r="L24" s="304"/>
      <c r="M24" s="305"/>
      <c r="N24" s="306"/>
      <c r="O24" s="305"/>
    </row>
    <row r="25" spans="1:15" ht="67.5" customHeight="1" thickBot="1" x14ac:dyDescent="0.3">
      <c r="A25" s="535"/>
      <c r="B25" s="536"/>
      <c r="C25" s="225" t="s">
        <v>9</v>
      </c>
      <c r="D25" s="234" t="s">
        <v>354</v>
      </c>
      <c r="E25" s="301"/>
      <c r="F25" s="302"/>
      <c r="G25" s="303"/>
      <c r="H25" s="304"/>
      <c r="I25" s="301"/>
      <c r="J25" s="302"/>
      <c r="K25" s="303"/>
      <c r="L25" s="304"/>
      <c r="M25" s="305"/>
      <c r="N25" s="306"/>
      <c r="O25" s="305"/>
    </row>
    <row r="26" spans="1:15" ht="67.5" customHeight="1" thickBot="1" x14ac:dyDescent="0.3">
      <c r="A26" s="535"/>
      <c r="B26" s="536"/>
      <c r="C26" s="225" t="s">
        <v>170</v>
      </c>
      <c r="D26" s="234" t="s">
        <v>354</v>
      </c>
      <c r="E26" s="301"/>
      <c r="F26" s="302"/>
      <c r="G26" s="303"/>
      <c r="H26" s="304"/>
      <c r="I26" s="301"/>
      <c r="J26" s="302"/>
      <c r="K26" s="303"/>
      <c r="L26" s="304"/>
      <c r="M26" s="305"/>
      <c r="N26" s="306"/>
      <c r="O26" s="305"/>
    </row>
    <row r="27" spans="1:15" ht="67.5" customHeight="1" thickBot="1" x14ac:dyDescent="0.3">
      <c r="A27" s="537"/>
      <c r="B27" s="538"/>
      <c r="C27" s="227" t="s">
        <v>171</v>
      </c>
      <c r="D27" s="234" t="s">
        <v>354</v>
      </c>
      <c r="E27" s="314"/>
      <c r="F27" s="315"/>
      <c r="G27" s="316"/>
      <c r="H27" s="317"/>
      <c r="I27" s="314"/>
      <c r="J27" s="315"/>
      <c r="K27" s="316"/>
      <c r="L27" s="317"/>
      <c r="M27" s="318"/>
      <c r="N27" s="319"/>
      <c r="O27" s="318"/>
    </row>
  </sheetData>
  <sheetProtection algorithmName="SHA-512" hashValue="BQTrOVDVvoW2QJ83JmDQwOEdPco+KDOYSIL8/sVzxJHTne+TK00PXQUdbxc/NzLDoPwLAG40V3I29ooJOZQqNg==" saltValue="0w8z9RUkeh7BjkEZE5IpUQ==" spinCount="100000" sheet="1" objects="1" scenarios="1" formatCells="0" formatColumns="0" formatRows="0" selectLockedCells="1"/>
  <mergeCells count="15">
    <mergeCell ref="A18:B27"/>
    <mergeCell ref="K15:L15"/>
    <mergeCell ref="M15:M17"/>
    <mergeCell ref="N15:N17"/>
    <mergeCell ref="O15:O17"/>
    <mergeCell ref="E16:F16"/>
    <mergeCell ref="G16:H16"/>
    <mergeCell ref="I16:J16"/>
    <mergeCell ref="K16:L16"/>
    <mergeCell ref="A15:B17"/>
    <mergeCell ref="C15:C17"/>
    <mergeCell ref="D15:D17"/>
    <mergeCell ref="E15:F15"/>
    <mergeCell ref="G15:H15"/>
    <mergeCell ref="I15:J15"/>
  </mergeCells>
  <conditionalFormatting sqref="D18:O27">
    <cfRule type="expression" dxfId="22" priority="1">
      <formula>$D$12="no"</formula>
    </cfRule>
  </conditionalFormatting>
  <conditionalFormatting sqref="E18:O18">
    <cfRule type="expression" dxfId="21" priority="11">
      <formula>$D$18="no"</formula>
    </cfRule>
  </conditionalFormatting>
  <conditionalFormatting sqref="E19:O19">
    <cfRule type="expression" dxfId="20" priority="10">
      <formula>$D$19="no"</formula>
    </cfRule>
  </conditionalFormatting>
  <conditionalFormatting sqref="E20:O20">
    <cfRule type="expression" dxfId="19" priority="9">
      <formula>$D$20="no"</formula>
    </cfRule>
  </conditionalFormatting>
  <conditionalFormatting sqref="E21:O21">
    <cfRule type="expression" dxfId="18" priority="8">
      <formula>$D$21="no"</formula>
    </cfRule>
  </conditionalFormatting>
  <conditionalFormatting sqref="E22:O22">
    <cfRule type="expression" dxfId="17" priority="7">
      <formula>$D$22="no"</formula>
    </cfRule>
  </conditionalFormatting>
  <conditionalFormatting sqref="E23:O23">
    <cfRule type="expression" dxfId="16" priority="6">
      <formula>$D$23="no"</formula>
    </cfRule>
  </conditionalFormatting>
  <conditionalFormatting sqref="E24:O24">
    <cfRule type="expression" dxfId="15" priority="5">
      <formula>$D$24="no"</formula>
    </cfRule>
  </conditionalFormatting>
  <conditionalFormatting sqref="E25:O25">
    <cfRule type="expression" dxfId="14" priority="4">
      <formula>$D$25="no"</formula>
    </cfRule>
  </conditionalFormatting>
  <conditionalFormatting sqref="E26:O26">
    <cfRule type="expression" dxfId="13" priority="3">
      <formula>$D$26="no"</formula>
    </cfRule>
  </conditionalFormatting>
  <conditionalFormatting sqref="E27:O27">
    <cfRule type="expression" dxfId="12" priority="2">
      <formula>$D$27="no"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D12 D18:D27</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2"/>
  <sheetViews>
    <sheetView showGridLines="0" zoomScale="80" zoomScaleNormal="80" workbookViewId="0">
      <pane xSplit="3" ySplit="11" topLeftCell="D12" activePane="bottomRight" state="frozen"/>
      <selection activeCell="K19" sqref="K19"/>
      <selection pane="topRight" activeCell="K19" sqref="K19"/>
      <selection pane="bottomLeft" activeCell="K19" sqref="K19"/>
      <selection pane="bottomRight" activeCell="K19" sqref="K19"/>
    </sheetView>
  </sheetViews>
  <sheetFormatPr defaultColWidth="8.85546875" defaultRowHeight="15" x14ac:dyDescent="0.25"/>
  <cols>
    <col min="1" max="1" width="18.85546875" style="44" customWidth="1"/>
    <col min="2" max="2" width="25.7109375" style="44" customWidth="1"/>
    <col min="3" max="3" width="24.42578125" style="44" customWidth="1"/>
    <col min="4" max="4" width="28.85546875" style="219" customWidth="1"/>
    <col min="5" max="6" width="85" style="44" customWidth="1"/>
    <col min="7" max="8" width="51.140625" style="44" customWidth="1"/>
    <col min="9" max="9" width="48.7109375" style="44" customWidth="1"/>
    <col min="10" max="16384" width="8.85546875" style="44"/>
  </cols>
  <sheetData>
    <row r="1" spans="1:9" ht="18.75" customHeight="1" x14ac:dyDescent="0.3">
      <c r="A1" s="43" t="str">
        <f>'[1]Cover and Instructions'!A1</f>
        <v>Georgia State Health Benefit Plan MHPAEA Parity</v>
      </c>
      <c r="E1" s="45" t="s">
        <v>525</v>
      </c>
    </row>
    <row r="2" spans="1:9" ht="26.25" x14ac:dyDescent="0.4">
      <c r="A2" s="46" t="s">
        <v>16</v>
      </c>
    </row>
    <row r="3" spans="1:9" ht="21" x14ac:dyDescent="0.35">
      <c r="A3" s="48" t="s">
        <v>165</v>
      </c>
    </row>
    <row r="4" spans="1:9" x14ac:dyDescent="0.25">
      <c r="D4" s="78"/>
    </row>
    <row r="5" spans="1:9" x14ac:dyDescent="0.25">
      <c r="A5" s="50" t="s">
        <v>0</v>
      </c>
      <c r="B5" s="51" t="str">
        <f>'[1]Cover and Instructions'!D4</f>
        <v>Anthem</v>
      </c>
      <c r="C5" s="51"/>
    </row>
    <row r="6" spans="1:9" x14ac:dyDescent="0.25">
      <c r="A6" s="50" t="s">
        <v>473</v>
      </c>
      <c r="B6" s="51" t="str">
        <f>'[1]Cover and Instructions'!D5</f>
        <v>Anthem GOLD</v>
      </c>
      <c r="C6" s="51"/>
    </row>
    <row r="7" spans="1:9" x14ac:dyDescent="0.25">
      <c r="A7" s="50" t="s">
        <v>234</v>
      </c>
      <c r="B7" s="50" t="s">
        <v>235</v>
      </c>
      <c r="D7" s="78"/>
    </row>
    <row r="8" spans="1:9" ht="15.75" thickBot="1" x14ac:dyDescent="0.3">
      <c r="D8" s="78"/>
    </row>
    <row r="9" spans="1:9" ht="48" customHeight="1" thickBot="1" x14ac:dyDescent="0.3">
      <c r="A9" s="519" t="s">
        <v>262</v>
      </c>
      <c r="B9" s="520"/>
      <c r="C9" s="525" t="s">
        <v>236</v>
      </c>
      <c r="D9" s="528" t="s">
        <v>389</v>
      </c>
      <c r="E9" s="512" t="s">
        <v>425</v>
      </c>
      <c r="F9" s="513"/>
      <c r="G9" s="514" t="s">
        <v>166</v>
      </c>
      <c r="H9" s="514" t="s">
        <v>469</v>
      </c>
      <c r="I9" s="514" t="s">
        <v>456</v>
      </c>
    </row>
    <row r="10" spans="1:9" ht="30" customHeight="1" x14ac:dyDescent="0.25">
      <c r="A10" s="521"/>
      <c r="B10" s="522"/>
      <c r="C10" s="526"/>
      <c r="D10" s="529"/>
      <c r="E10" s="517" t="s">
        <v>193</v>
      </c>
      <c r="F10" s="518"/>
      <c r="G10" s="515"/>
      <c r="H10" s="515"/>
      <c r="I10" s="515"/>
    </row>
    <row r="11" spans="1:9" ht="39" customHeight="1" thickBot="1" x14ac:dyDescent="0.3">
      <c r="A11" s="523"/>
      <c r="B11" s="524"/>
      <c r="C11" s="527"/>
      <c r="D11" s="530"/>
      <c r="E11" s="221" t="s">
        <v>184</v>
      </c>
      <c r="F11" s="222" t="s">
        <v>185</v>
      </c>
      <c r="G11" s="516"/>
      <c r="H11" s="516"/>
      <c r="I11" s="516"/>
    </row>
    <row r="12" spans="1:9" ht="237.75" customHeight="1" x14ac:dyDescent="0.25">
      <c r="A12" s="506" t="s">
        <v>431</v>
      </c>
      <c r="B12" s="507"/>
      <c r="C12" s="233" t="s">
        <v>6</v>
      </c>
      <c r="D12" s="224" t="s">
        <v>354</v>
      </c>
      <c r="E12" s="322"/>
      <c r="F12" s="323"/>
      <c r="G12" s="343"/>
      <c r="H12" s="344"/>
      <c r="I12" s="336"/>
    </row>
    <row r="13" spans="1:9" ht="237.75" customHeight="1" x14ac:dyDescent="0.25">
      <c r="A13" s="508"/>
      <c r="B13" s="509"/>
      <c r="C13" s="223" t="s">
        <v>455</v>
      </c>
      <c r="D13" s="231" t="s">
        <v>354</v>
      </c>
      <c r="E13" s="326"/>
      <c r="F13" s="327"/>
      <c r="G13" s="328"/>
      <c r="H13" s="329"/>
      <c r="I13" s="328"/>
    </row>
    <row r="14" spans="1:9" ht="237.75" customHeight="1" x14ac:dyDescent="0.25">
      <c r="A14" s="508"/>
      <c r="B14" s="509"/>
      <c r="C14" s="225" t="s">
        <v>2</v>
      </c>
      <c r="D14" s="231" t="s">
        <v>354</v>
      </c>
      <c r="E14" s="326"/>
      <c r="F14" s="327"/>
      <c r="G14" s="328"/>
      <c r="H14" s="329"/>
      <c r="I14" s="328"/>
    </row>
    <row r="15" spans="1:9" ht="237.75" customHeight="1" x14ac:dyDescent="0.25">
      <c r="A15" s="508"/>
      <c r="B15" s="509"/>
      <c r="C15" s="225" t="s">
        <v>11</v>
      </c>
      <c r="D15" s="231" t="s">
        <v>354</v>
      </c>
      <c r="E15" s="326"/>
      <c r="F15" s="327"/>
      <c r="G15" s="328"/>
      <c r="H15" s="329"/>
      <c r="I15" s="328"/>
    </row>
    <row r="16" spans="1:9" ht="237.75" customHeight="1" x14ac:dyDescent="0.25">
      <c r="A16" s="508"/>
      <c r="B16" s="509"/>
      <c r="C16" s="225" t="s">
        <v>12</v>
      </c>
      <c r="D16" s="231" t="s">
        <v>354</v>
      </c>
      <c r="E16" s="326"/>
      <c r="F16" s="327"/>
      <c r="G16" s="328"/>
      <c r="H16" s="329"/>
      <c r="I16" s="328"/>
    </row>
    <row r="17" spans="1:9" ht="237.75" customHeight="1" thickBot="1" x14ac:dyDescent="0.3">
      <c r="A17" s="510"/>
      <c r="B17" s="511"/>
      <c r="C17" s="227" t="s">
        <v>10</v>
      </c>
      <c r="D17" s="232" t="s">
        <v>354</v>
      </c>
      <c r="E17" s="332"/>
      <c r="F17" s="333"/>
      <c r="G17" s="334"/>
      <c r="H17" s="335"/>
      <c r="I17" s="334"/>
    </row>
    <row r="18" spans="1:9" x14ac:dyDescent="0.25">
      <c r="D18" s="44"/>
    </row>
    <row r="19" spans="1:9" x14ac:dyDescent="0.25">
      <c r="D19" s="44"/>
    </row>
    <row r="20" spans="1:9" x14ac:dyDescent="0.25">
      <c r="D20" s="44"/>
    </row>
    <row r="21" spans="1:9" x14ac:dyDescent="0.25">
      <c r="D21" s="44"/>
    </row>
    <row r="22" spans="1:9" x14ac:dyDescent="0.25">
      <c r="D22" s="44"/>
    </row>
  </sheetData>
  <sheetProtection algorithmName="SHA-512" hashValue="WUUxh/RJRafuN+jMsUpmR90QMQ+kwoWYRsNQPSY1L2dHqdxUi92H7yg4IiSkqmeqvc/CSFTekT5mTC8rP6I49g==" saltValue="w17o6tzxTRk50aBS0QF53Q==" spinCount="100000" sheet="1" objects="1" scenarios="1" formatCells="0" formatColumns="0" formatRows="0" selectLockedCells="1"/>
  <mergeCells count="9">
    <mergeCell ref="I9:I11"/>
    <mergeCell ref="E10:F10"/>
    <mergeCell ref="A12:B17"/>
    <mergeCell ref="A9:B11"/>
    <mergeCell ref="C9:C11"/>
    <mergeCell ref="D9:D11"/>
    <mergeCell ref="E9:F9"/>
    <mergeCell ref="G9:G11"/>
    <mergeCell ref="H9:H11"/>
  </mergeCells>
  <conditionalFormatting sqref="E12:I12">
    <cfRule type="expression" dxfId="11" priority="3">
      <formula>$D$12="no"</formula>
    </cfRule>
  </conditionalFormatting>
  <conditionalFormatting sqref="E13:I13">
    <cfRule type="expression" dxfId="10" priority="1">
      <formula>$D$13="no"</formula>
    </cfRule>
  </conditionalFormatting>
  <conditionalFormatting sqref="E14:I14">
    <cfRule type="expression" dxfId="9" priority="2">
      <formula>$D$14="no"</formula>
    </cfRule>
  </conditionalFormatting>
  <conditionalFormatting sqref="E15:I15">
    <cfRule type="expression" dxfId="8" priority="6">
      <formula>$D$15="no"</formula>
    </cfRule>
  </conditionalFormatting>
  <conditionalFormatting sqref="E16:I16">
    <cfRule type="expression" dxfId="7" priority="5">
      <formula>$D$16="no"</formula>
    </cfRule>
  </conditionalFormatting>
  <conditionalFormatting sqref="E17:I17">
    <cfRule type="expression" dxfId="6" priority="4">
      <formula>$D$17="no"</formula>
    </cfRule>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showGridLines="0" zoomScale="80" zoomScaleNormal="80" workbookViewId="0">
      <pane xSplit="3" ySplit="11" topLeftCell="D12" activePane="bottomRight" state="frozen"/>
      <selection activeCell="K19" sqref="K19"/>
      <selection pane="topRight" activeCell="K19" sqref="K19"/>
      <selection pane="bottomLeft" activeCell="K19" sqref="K19"/>
      <selection pane="bottomRight" activeCell="E12" sqref="E12"/>
    </sheetView>
  </sheetViews>
  <sheetFormatPr defaultColWidth="8.85546875" defaultRowHeight="15" x14ac:dyDescent="0.25"/>
  <cols>
    <col min="1" max="1" width="15.5703125" style="44" customWidth="1"/>
    <col min="2" max="2" width="25.7109375" style="44" customWidth="1"/>
    <col min="3" max="3" width="22.7109375" style="44" customWidth="1"/>
    <col min="4" max="4" width="24.140625" style="219" customWidth="1"/>
    <col min="5" max="12" width="47.140625" style="44" customWidth="1"/>
    <col min="13" max="15" width="51.140625" style="44" customWidth="1"/>
    <col min="16" max="16" width="38.7109375" style="44" customWidth="1"/>
    <col min="17" max="16384" width="8.85546875" style="44"/>
  </cols>
  <sheetData>
    <row r="1" spans="1:16" ht="18.75" customHeight="1" x14ac:dyDescent="0.3">
      <c r="A1" s="43" t="str">
        <f>'[1]Cover and Instructions'!A1</f>
        <v>Georgia State Health Benefit Plan MHPAEA Parity</v>
      </c>
      <c r="E1" s="45" t="s">
        <v>525</v>
      </c>
    </row>
    <row r="2" spans="1:16" ht="26.25" x14ac:dyDescent="0.4">
      <c r="A2" s="46" t="s">
        <v>16</v>
      </c>
    </row>
    <row r="3" spans="1:16" ht="21" x14ac:dyDescent="0.35">
      <c r="A3" s="48" t="s">
        <v>165</v>
      </c>
    </row>
    <row r="4" spans="1:16" x14ac:dyDescent="0.25">
      <c r="D4" s="78"/>
    </row>
    <row r="5" spans="1:16" x14ac:dyDescent="0.25">
      <c r="A5" s="50" t="s">
        <v>0</v>
      </c>
      <c r="B5" s="51" t="str">
        <f>'[1]Cover and Instructions'!D4</f>
        <v>Anthem</v>
      </c>
      <c r="C5" s="51"/>
    </row>
    <row r="6" spans="1:16" x14ac:dyDescent="0.25">
      <c r="A6" s="50" t="s">
        <v>473</v>
      </c>
      <c r="B6" s="51" t="str">
        <f>'[1]Cover and Instructions'!D5</f>
        <v>Anthem GOLD</v>
      </c>
      <c r="C6" s="51"/>
    </row>
    <row r="7" spans="1:16" x14ac:dyDescent="0.25">
      <c r="A7" s="50" t="s">
        <v>237</v>
      </c>
      <c r="B7" s="50" t="s">
        <v>261</v>
      </c>
      <c r="D7" s="78"/>
    </row>
    <row r="8" spans="1:16" ht="15.75" thickBot="1" x14ac:dyDescent="0.3">
      <c r="D8" s="78"/>
      <c r="E8" s="220"/>
    </row>
    <row r="9" spans="1:16" ht="39" customHeight="1" thickBot="1" x14ac:dyDescent="0.3">
      <c r="A9" s="519" t="s">
        <v>262</v>
      </c>
      <c r="B9" s="520"/>
      <c r="C9" s="525" t="s">
        <v>238</v>
      </c>
      <c r="D9" s="528" t="s">
        <v>389</v>
      </c>
      <c r="E9" s="512" t="s">
        <v>325</v>
      </c>
      <c r="F9" s="513"/>
      <c r="G9" s="512" t="s">
        <v>326</v>
      </c>
      <c r="H9" s="513"/>
      <c r="I9" s="512" t="s">
        <v>327</v>
      </c>
      <c r="J9" s="513"/>
      <c r="K9" s="512" t="s">
        <v>425</v>
      </c>
      <c r="L9" s="513"/>
      <c r="M9" s="514" t="s">
        <v>166</v>
      </c>
      <c r="N9" s="514" t="s">
        <v>469</v>
      </c>
      <c r="O9" s="514" t="s">
        <v>428</v>
      </c>
      <c r="P9" s="539"/>
    </row>
    <row r="10" spans="1:16" ht="26.25" customHeight="1" x14ac:dyDescent="0.25">
      <c r="A10" s="521"/>
      <c r="B10" s="522"/>
      <c r="C10" s="526"/>
      <c r="D10" s="529"/>
      <c r="E10" s="517" t="s">
        <v>193</v>
      </c>
      <c r="F10" s="518"/>
      <c r="G10" s="517" t="s">
        <v>193</v>
      </c>
      <c r="H10" s="518"/>
      <c r="I10" s="517" t="s">
        <v>193</v>
      </c>
      <c r="J10" s="518"/>
      <c r="K10" s="517" t="s">
        <v>193</v>
      </c>
      <c r="L10" s="518"/>
      <c r="M10" s="515"/>
      <c r="N10" s="515"/>
      <c r="O10" s="515"/>
      <c r="P10" s="539"/>
    </row>
    <row r="11" spans="1:16" ht="26.25" customHeight="1" thickBot="1" x14ac:dyDescent="0.3">
      <c r="A11" s="523"/>
      <c r="B11" s="524"/>
      <c r="C11" s="527"/>
      <c r="D11" s="530"/>
      <c r="E11" s="221" t="s">
        <v>184</v>
      </c>
      <c r="F11" s="222" t="s">
        <v>185</v>
      </c>
      <c r="G11" s="221" t="s">
        <v>184</v>
      </c>
      <c r="H11" s="222" t="s">
        <v>185</v>
      </c>
      <c r="I11" s="221" t="s">
        <v>184</v>
      </c>
      <c r="J11" s="222" t="s">
        <v>185</v>
      </c>
      <c r="K11" s="221" t="s">
        <v>184</v>
      </c>
      <c r="L11" s="222" t="s">
        <v>185</v>
      </c>
      <c r="M11" s="516"/>
      <c r="N11" s="516"/>
      <c r="O11" s="516"/>
      <c r="P11" s="539"/>
    </row>
    <row r="12" spans="1:16" ht="140.25" customHeight="1" x14ac:dyDescent="0.25">
      <c r="A12" s="533" t="s">
        <v>432</v>
      </c>
      <c r="B12" s="534"/>
      <c r="C12" s="233" t="s">
        <v>190</v>
      </c>
      <c r="D12" s="224" t="s">
        <v>353</v>
      </c>
      <c r="E12" s="320" t="s">
        <v>643</v>
      </c>
      <c r="F12" s="320" t="s">
        <v>643</v>
      </c>
      <c r="G12" s="320" t="s">
        <v>643</v>
      </c>
      <c r="H12" s="320" t="s">
        <v>643</v>
      </c>
      <c r="I12" s="320" t="s">
        <v>618</v>
      </c>
      <c r="J12" s="320" t="s">
        <v>618</v>
      </c>
      <c r="K12" s="322" t="s">
        <v>619</v>
      </c>
      <c r="L12" s="323" t="s">
        <v>619</v>
      </c>
      <c r="M12" s="336" t="s">
        <v>733</v>
      </c>
      <c r="N12" s="337" t="s">
        <v>732</v>
      </c>
      <c r="O12" s="336" t="s">
        <v>644</v>
      </c>
    </row>
    <row r="13" spans="1:16" ht="140.25" customHeight="1" x14ac:dyDescent="0.25">
      <c r="A13" s="535"/>
      <c r="B13" s="536"/>
      <c r="C13" s="225" t="s">
        <v>470</v>
      </c>
      <c r="D13" s="231" t="s">
        <v>353</v>
      </c>
      <c r="E13" s="324" t="s">
        <v>645</v>
      </c>
      <c r="F13" s="324" t="s">
        <v>645</v>
      </c>
      <c r="G13" s="324" t="s">
        <v>645</v>
      </c>
      <c r="H13" s="324" t="s">
        <v>645</v>
      </c>
      <c r="I13" s="324" t="s">
        <v>618</v>
      </c>
      <c r="J13" s="324" t="s">
        <v>618</v>
      </c>
      <c r="K13" s="326" t="s">
        <v>619</v>
      </c>
      <c r="L13" s="327" t="s">
        <v>619</v>
      </c>
      <c r="M13" s="328" t="s">
        <v>646</v>
      </c>
      <c r="N13" s="329" t="s">
        <v>647</v>
      </c>
      <c r="O13" s="328" t="s">
        <v>648</v>
      </c>
    </row>
    <row r="14" spans="1:16" ht="140.25" customHeight="1" x14ac:dyDescent="0.25">
      <c r="A14" s="535"/>
      <c r="B14" s="536"/>
      <c r="C14" s="225" t="s">
        <v>5</v>
      </c>
      <c r="D14" s="231" t="s">
        <v>354</v>
      </c>
      <c r="E14" s="324"/>
      <c r="F14" s="325"/>
      <c r="G14" s="326"/>
      <c r="H14" s="327"/>
      <c r="I14" s="324"/>
      <c r="J14" s="325"/>
      <c r="K14" s="326"/>
      <c r="L14" s="327"/>
      <c r="M14" s="328"/>
      <c r="N14" s="329"/>
      <c r="O14" s="328"/>
    </row>
    <row r="15" spans="1:16" ht="140.25" customHeight="1" x14ac:dyDescent="0.25">
      <c r="A15" s="535"/>
      <c r="B15" s="536"/>
      <c r="C15" s="225" t="s">
        <v>471</v>
      </c>
      <c r="D15" s="231" t="s">
        <v>353</v>
      </c>
      <c r="E15" s="324" t="s">
        <v>649</v>
      </c>
      <c r="F15" s="324" t="s">
        <v>649</v>
      </c>
      <c r="G15" s="324" t="s">
        <v>649</v>
      </c>
      <c r="H15" s="324" t="s">
        <v>649</v>
      </c>
      <c r="I15" s="324" t="s">
        <v>618</v>
      </c>
      <c r="J15" s="325" t="s">
        <v>617</v>
      </c>
      <c r="K15" s="326" t="s">
        <v>619</v>
      </c>
      <c r="L15" s="327" t="s">
        <v>619</v>
      </c>
      <c r="M15" s="328" t="s">
        <v>650</v>
      </c>
      <c r="N15" s="329" t="s">
        <v>651</v>
      </c>
      <c r="O15" s="328" t="s">
        <v>621</v>
      </c>
    </row>
    <row r="16" spans="1:16" ht="140.25" customHeight="1" x14ac:dyDescent="0.25">
      <c r="A16" s="535"/>
      <c r="B16" s="536"/>
      <c r="C16" s="225" t="s">
        <v>8</v>
      </c>
      <c r="D16" s="231" t="s">
        <v>354</v>
      </c>
      <c r="E16" s="324"/>
      <c r="F16" s="325"/>
      <c r="G16" s="326"/>
      <c r="H16" s="327"/>
      <c r="I16" s="324"/>
      <c r="J16" s="325"/>
      <c r="K16" s="326"/>
      <c r="L16" s="327"/>
      <c r="M16" s="328"/>
      <c r="N16" s="329"/>
      <c r="O16" s="328"/>
    </row>
    <row r="17" spans="1:15" ht="140.25" customHeight="1" thickBot="1" x14ac:dyDescent="0.3">
      <c r="A17" s="537"/>
      <c r="B17" s="538"/>
      <c r="C17" s="227" t="s">
        <v>4</v>
      </c>
      <c r="D17" s="232" t="s">
        <v>354</v>
      </c>
      <c r="E17" s="330"/>
      <c r="F17" s="331"/>
      <c r="G17" s="332"/>
      <c r="H17" s="333"/>
      <c r="I17" s="330"/>
      <c r="J17" s="331"/>
      <c r="K17" s="332"/>
      <c r="L17" s="333"/>
      <c r="M17" s="334"/>
      <c r="N17" s="335"/>
      <c r="O17" s="334"/>
    </row>
    <row r="18" spans="1:15" x14ac:dyDescent="0.25">
      <c r="D18" s="44"/>
    </row>
    <row r="19" spans="1:15" x14ac:dyDescent="0.25">
      <c r="D19" s="44"/>
    </row>
    <row r="20" spans="1:15" x14ac:dyDescent="0.25">
      <c r="D20" s="44"/>
    </row>
    <row r="21" spans="1:15" x14ac:dyDescent="0.25">
      <c r="D21" s="44"/>
    </row>
  </sheetData>
  <sheetProtection algorithmName="SHA-512" hashValue="LuKz1bf3WUYgEJ7U1EMrN4gk7N/+4yHJ0K5NW9sDF/rzIV2WA4SZAgBDHCCY1JY8xdr4l53piFq/fNA2cWvEWw==" saltValue="pNGyl3PJbPZn0nRyGHW80w==" spinCount="100000" sheet="1" objects="1" scenarios="1" formatCells="0" formatColumns="0" formatRows="0" selectLockedCells="1"/>
  <mergeCells count="16">
    <mergeCell ref="P9:P11"/>
    <mergeCell ref="E10:F10"/>
    <mergeCell ref="G10:H10"/>
    <mergeCell ref="I10:J10"/>
    <mergeCell ref="K10:L10"/>
    <mergeCell ref="E9:F9"/>
    <mergeCell ref="G9:H9"/>
    <mergeCell ref="I9:J9"/>
    <mergeCell ref="A12:B17"/>
    <mergeCell ref="K9:L9"/>
    <mergeCell ref="M9:M11"/>
    <mergeCell ref="N9:N11"/>
    <mergeCell ref="O9:O11"/>
    <mergeCell ref="A9:B11"/>
    <mergeCell ref="C9:C11"/>
    <mergeCell ref="D9:D11"/>
  </mergeCells>
  <conditionalFormatting sqref="E12:O12">
    <cfRule type="expression" dxfId="5" priority="1">
      <formula>$D$12="no"</formula>
    </cfRule>
  </conditionalFormatting>
  <conditionalFormatting sqref="E13:O13">
    <cfRule type="expression" dxfId="4" priority="7">
      <formula>$D$13="no"</formula>
    </cfRule>
  </conditionalFormatting>
  <conditionalFormatting sqref="E14:O14">
    <cfRule type="expression" dxfId="3" priority="2">
      <formula>$D$14="no"</formula>
    </cfRule>
  </conditionalFormatting>
  <conditionalFormatting sqref="E15:O15">
    <cfRule type="expression" dxfId="2" priority="6">
      <formula>$D$15="no"</formula>
    </cfRule>
  </conditionalFormatting>
  <conditionalFormatting sqref="E16:O16">
    <cfRule type="expression" dxfId="1" priority="5">
      <formula>$D$16="no"</formula>
    </cfRule>
  </conditionalFormatting>
  <conditionalFormatting sqref="E17:O17">
    <cfRule type="expression" dxfId="0" priority="4">
      <formula>$D$17="no"</formula>
    </cfRule>
  </conditionalFormatting>
  <pageMargins left="0.7" right="0.7" top="0.75" bottom="0.75" header="0.3" footer="0.3"/>
  <pageSetup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8"/>
  <sheetViews>
    <sheetView showGridLines="0" zoomScale="80" zoomScaleNormal="80" workbookViewId="0">
      <pane xSplit="3" ySplit="11" topLeftCell="D12" activePane="bottomRight" state="frozen"/>
      <selection activeCell="K19" sqref="K19"/>
      <selection pane="topRight" activeCell="K19" sqref="K19"/>
      <selection pane="bottomLeft" activeCell="K19" sqref="K19"/>
      <selection pane="bottomRight" activeCell="D12" sqref="D12"/>
    </sheetView>
  </sheetViews>
  <sheetFormatPr defaultColWidth="8.85546875" defaultRowHeight="15" x14ac:dyDescent="0.25"/>
  <cols>
    <col min="1" max="1" width="15.5703125" style="44" customWidth="1"/>
    <col min="2" max="2" width="25.7109375" style="44" customWidth="1"/>
    <col min="3" max="3" width="22.7109375" style="44" customWidth="1"/>
    <col min="4" max="11" width="28.42578125" style="44" customWidth="1"/>
    <col min="12" max="14" width="51.140625" style="44" customWidth="1"/>
    <col min="15" max="15" width="38.7109375" style="44" customWidth="1"/>
    <col min="16" max="16384" width="8.85546875" style="44"/>
  </cols>
  <sheetData>
    <row r="1" spans="1:15" ht="18.75" customHeight="1" x14ac:dyDescent="0.3">
      <c r="A1" s="2" t="str">
        <f>'Cover and Instructions'!A1</f>
        <v>Georgia State Health Benefit Plan MHPAEA Parity</v>
      </c>
      <c r="D1" s="45" t="s">
        <v>525</v>
      </c>
    </row>
    <row r="2" spans="1:15" ht="26.25" x14ac:dyDescent="0.4">
      <c r="A2" s="46" t="s">
        <v>16</v>
      </c>
    </row>
    <row r="3" spans="1:15" ht="21" x14ac:dyDescent="0.35">
      <c r="A3" s="48" t="s">
        <v>536</v>
      </c>
    </row>
    <row r="5" spans="1:15" x14ac:dyDescent="0.25">
      <c r="A5" s="50" t="s">
        <v>0</v>
      </c>
      <c r="B5" s="51" t="str">
        <f>'Cover and Instructions'!D4</f>
        <v>Anthem</v>
      </c>
      <c r="C5" s="51"/>
    </row>
    <row r="6" spans="1:15" x14ac:dyDescent="0.25">
      <c r="A6" s="50" t="s">
        <v>473</v>
      </c>
      <c r="B6" s="51" t="str">
        <f>'Cover and Instructions'!D5</f>
        <v>Anthem GOLD</v>
      </c>
      <c r="C6" s="51"/>
    </row>
    <row r="7" spans="1:15" x14ac:dyDescent="0.25">
      <c r="A7" s="50" t="s">
        <v>537</v>
      </c>
      <c r="B7" s="50"/>
    </row>
    <row r="8" spans="1:15" ht="15.75" thickBot="1" x14ac:dyDescent="0.3">
      <c r="D8" s="220"/>
    </row>
    <row r="9" spans="1:15" ht="39" customHeight="1" thickBot="1" x14ac:dyDescent="0.3">
      <c r="A9" s="519" t="s">
        <v>262</v>
      </c>
      <c r="B9" s="520"/>
      <c r="C9" s="525" t="s">
        <v>538</v>
      </c>
      <c r="D9" s="512" t="s">
        <v>325</v>
      </c>
      <c r="E9" s="513"/>
      <c r="F9" s="512" t="s">
        <v>326</v>
      </c>
      <c r="G9" s="513"/>
      <c r="H9" s="512" t="s">
        <v>327</v>
      </c>
      <c r="I9" s="513"/>
      <c r="J9" s="512" t="s">
        <v>425</v>
      </c>
      <c r="K9" s="513"/>
      <c r="L9" s="514" t="s">
        <v>166</v>
      </c>
      <c r="M9" s="514" t="s">
        <v>469</v>
      </c>
      <c r="N9" s="514" t="s">
        <v>539</v>
      </c>
      <c r="O9" s="539"/>
    </row>
    <row r="10" spans="1:15" ht="26.25" customHeight="1" x14ac:dyDescent="0.25">
      <c r="A10" s="521"/>
      <c r="B10" s="522"/>
      <c r="C10" s="526"/>
      <c r="D10" s="517" t="s">
        <v>540</v>
      </c>
      <c r="E10" s="518"/>
      <c r="F10" s="517" t="s">
        <v>540</v>
      </c>
      <c r="G10" s="518"/>
      <c r="H10" s="517" t="s">
        <v>540</v>
      </c>
      <c r="I10" s="518"/>
      <c r="J10" s="517" t="s">
        <v>540</v>
      </c>
      <c r="K10" s="518"/>
      <c r="L10" s="515"/>
      <c r="M10" s="515"/>
      <c r="N10" s="515"/>
      <c r="O10" s="539"/>
    </row>
    <row r="11" spans="1:15" ht="26.25" customHeight="1" thickBot="1" x14ac:dyDescent="0.3">
      <c r="A11" s="523"/>
      <c r="B11" s="524"/>
      <c r="C11" s="527"/>
      <c r="D11" s="221" t="s">
        <v>184</v>
      </c>
      <c r="E11" s="222" t="s">
        <v>185</v>
      </c>
      <c r="F11" s="221" t="s">
        <v>184</v>
      </c>
      <c r="G11" s="222" t="s">
        <v>185</v>
      </c>
      <c r="H11" s="221" t="s">
        <v>184</v>
      </c>
      <c r="I11" s="222" t="s">
        <v>185</v>
      </c>
      <c r="J11" s="221" t="s">
        <v>184</v>
      </c>
      <c r="K11" s="222" t="s">
        <v>185</v>
      </c>
      <c r="L11" s="516"/>
      <c r="M11" s="516"/>
      <c r="N11" s="516"/>
      <c r="O11" s="539"/>
    </row>
    <row r="12" spans="1:15" ht="140.25" customHeight="1" thickBot="1" x14ac:dyDescent="0.3">
      <c r="A12" s="506" t="s">
        <v>541</v>
      </c>
      <c r="B12" s="507"/>
      <c r="C12" s="233" t="s">
        <v>542</v>
      </c>
      <c r="D12" s="377" t="s">
        <v>716</v>
      </c>
      <c r="E12" s="377" t="s">
        <v>717</v>
      </c>
      <c r="F12" s="377" t="s">
        <v>716</v>
      </c>
      <c r="G12" s="377" t="s">
        <v>717</v>
      </c>
      <c r="H12" s="377" t="s">
        <v>716</v>
      </c>
      <c r="I12" s="377" t="s">
        <v>717</v>
      </c>
      <c r="J12" s="378" t="s">
        <v>655</v>
      </c>
      <c r="K12" s="379" t="s">
        <v>655</v>
      </c>
      <c r="L12" s="397"/>
      <c r="M12" s="398"/>
      <c r="N12" s="397"/>
    </row>
    <row r="13" spans="1:15" ht="140.25" customHeight="1" x14ac:dyDescent="0.25">
      <c r="A13" s="508"/>
      <c r="B13" s="509"/>
      <c r="C13" s="225" t="s">
        <v>543</v>
      </c>
      <c r="D13" s="377">
        <v>3451</v>
      </c>
      <c r="E13" s="380">
        <v>1367</v>
      </c>
      <c r="F13" s="381">
        <v>84514</v>
      </c>
      <c r="G13" s="382">
        <v>3120</v>
      </c>
      <c r="H13" s="377" t="s">
        <v>714</v>
      </c>
      <c r="I13" s="377" t="s">
        <v>714</v>
      </c>
      <c r="J13" s="378" t="s">
        <v>655</v>
      </c>
      <c r="K13" s="378" t="s">
        <v>655</v>
      </c>
      <c r="L13" s="383"/>
      <c r="M13" s="399"/>
      <c r="N13" s="383"/>
    </row>
    <row r="14" spans="1:15" ht="140.25" customHeight="1" x14ac:dyDescent="0.25">
      <c r="A14" s="508"/>
      <c r="B14" s="509"/>
      <c r="C14" s="225" t="s">
        <v>544</v>
      </c>
      <c r="D14" s="377" t="s">
        <v>721</v>
      </c>
      <c r="E14" s="377" t="s">
        <v>721</v>
      </c>
      <c r="F14" s="377" t="s">
        <v>721</v>
      </c>
      <c r="G14" s="377" t="s">
        <v>721</v>
      </c>
      <c r="H14" s="377" t="s">
        <v>721</v>
      </c>
      <c r="I14" s="377" t="s">
        <v>721</v>
      </c>
      <c r="J14" s="381" t="s">
        <v>655</v>
      </c>
      <c r="K14" s="382" t="s">
        <v>655</v>
      </c>
      <c r="L14" s="383"/>
      <c r="M14" s="399"/>
      <c r="N14" s="383"/>
    </row>
    <row r="15" spans="1:15" ht="140.25" customHeight="1" x14ac:dyDescent="0.25">
      <c r="A15" s="508"/>
      <c r="B15" s="509"/>
      <c r="C15" s="225" t="s">
        <v>545</v>
      </c>
      <c r="D15" s="377" t="s">
        <v>655</v>
      </c>
      <c r="E15" s="377" t="s">
        <v>655</v>
      </c>
      <c r="F15" s="377" t="s">
        <v>655</v>
      </c>
      <c r="G15" s="377" t="s">
        <v>655</v>
      </c>
      <c r="H15" s="377" t="s">
        <v>655</v>
      </c>
      <c r="I15" s="377" t="s">
        <v>655</v>
      </c>
      <c r="J15" s="377" t="s">
        <v>655</v>
      </c>
      <c r="K15" s="377" t="s">
        <v>655</v>
      </c>
      <c r="L15" s="383"/>
      <c r="M15" s="399"/>
      <c r="N15" s="383"/>
    </row>
    <row r="16" spans="1:15" ht="140.25" customHeight="1" x14ac:dyDescent="0.25">
      <c r="A16" s="508"/>
      <c r="B16" s="509"/>
      <c r="C16" s="225" t="s">
        <v>546</v>
      </c>
      <c r="D16" s="377" t="s">
        <v>720</v>
      </c>
      <c r="E16" s="377" t="s">
        <v>720</v>
      </c>
      <c r="F16" s="377" t="s">
        <v>720</v>
      </c>
      <c r="G16" s="377" t="s">
        <v>720</v>
      </c>
      <c r="H16" s="377" t="s">
        <v>720</v>
      </c>
      <c r="I16" s="377" t="s">
        <v>720</v>
      </c>
      <c r="J16" s="381" t="s">
        <v>655</v>
      </c>
      <c r="K16" s="382" t="s">
        <v>655</v>
      </c>
      <c r="L16" s="383" t="s">
        <v>713</v>
      </c>
      <c r="M16" s="399"/>
      <c r="N16" s="383"/>
    </row>
    <row r="17" spans="1:14" ht="140.25" customHeight="1" x14ac:dyDescent="0.25">
      <c r="A17" s="508"/>
      <c r="B17" s="509"/>
      <c r="C17" s="225" t="s">
        <v>547</v>
      </c>
      <c r="D17" s="377" t="s">
        <v>718</v>
      </c>
      <c r="E17" s="377" t="s">
        <v>719</v>
      </c>
      <c r="F17" s="377" t="s">
        <v>718</v>
      </c>
      <c r="G17" s="377" t="s">
        <v>719</v>
      </c>
      <c r="H17" s="377" t="s">
        <v>718</v>
      </c>
      <c r="I17" s="377" t="s">
        <v>719</v>
      </c>
      <c r="J17" s="381" t="s">
        <v>655</v>
      </c>
      <c r="K17" s="382" t="s">
        <v>655</v>
      </c>
      <c r="L17" s="383"/>
      <c r="M17" s="399"/>
      <c r="N17" s="383"/>
    </row>
    <row r="18" spans="1:14" ht="140.25" customHeight="1" x14ac:dyDescent="0.25">
      <c r="A18" s="508"/>
      <c r="B18" s="509"/>
      <c r="C18" s="225" t="s">
        <v>548</v>
      </c>
      <c r="D18" s="377">
        <v>14</v>
      </c>
      <c r="E18" s="377">
        <v>14</v>
      </c>
      <c r="F18" s="377">
        <v>14</v>
      </c>
      <c r="G18" s="377">
        <v>14</v>
      </c>
      <c r="H18" s="377">
        <v>14</v>
      </c>
      <c r="I18" s="377">
        <v>14</v>
      </c>
      <c r="J18" s="381" t="s">
        <v>655</v>
      </c>
      <c r="K18" s="382" t="s">
        <v>655</v>
      </c>
      <c r="L18" s="383"/>
      <c r="M18" s="399"/>
      <c r="N18" s="383"/>
    </row>
    <row r="19" spans="1:14" ht="140.25" customHeight="1" x14ac:dyDescent="0.25">
      <c r="A19" s="508"/>
      <c r="B19" s="509"/>
      <c r="C19" s="225" t="s">
        <v>549</v>
      </c>
      <c r="D19" s="384">
        <v>2823</v>
      </c>
      <c r="E19" s="384">
        <v>257</v>
      </c>
      <c r="F19" s="384">
        <v>44655</v>
      </c>
      <c r="G19" s="384">
        <v>347</v>
      </c>
      <c r="H19" s="384" t="s">
        <v>715</v>
      </c>
      <c r="I19" s="384" t="s">
        <v>715</v>
      </c>
      <c r="J19" s="385" t="s">
        <v>655</v>
      </c>
      <c r="K19" s="386" t="s">
        <v>655</v>
      </c>
      <c r="L19" s="400"/>
      <c r="M19" s="401"/>
      <c r="N19" s="400"/>
    </row>
    <row r="20" spans="1:14" ht="140.25" customHeight="1" x14ac:dyDescent="0.25">
      <c r="A20" s="508"/>
      <c r="B20" s="509"/>
      <c r="C20" s="223" t="s">
        <v>613</v>
      </c>
      <c r="D20" s="394">
        <v>700</v>
      </c>
      <c r="E20" s="380">
        <v>10</v>
      </c>
      <c r="F20" s="381">
        <v>27214</v>
      </c>
      <c r="G20" s="382">
        <v>480</v>
      </c>
      <c r="H20" s="377" t="s">
        <v>655</v>
      </c>
      <c r="I20" s="377" t="s">
        <v>655</v>
      </c>
      <c r="J20" s="381" t="s">
        <v>655</v>
      </c>
      <c r="K20" s="382" t="s">
        <v>655</v>
      </c>
      <c r="L20" s="383"/>
      <c r="M20" s="399"/>
      <c r="N20" s="383"/>
    </row>
    <row r="21" spans="1:14" ht="140.25" customHeight="1" x14ac:dyDescent="0.25">
      <c r="A21" s="508"/>
      <c r="B21" s="509"/>
      <c r="C21" s="225" t="s">
        <v>614</v>
      </c>
      <c r="D21" s="394">
        <v>663</v>
      </c>
      <c r="E21" s="380">
        <v>10</v>
      </c>
      <c r="F21" s="381">
        <v>26546</v>
      </c>
      <c r="G21" s="382">
        <v>476</v>
      </c>
      <c r="H21" s="377" t="s">
        <v>655</v>
      </c>
      <c r="I21" s="377" t="s">
        <v>655</v>
      </c>
      <c r="J21" s="381" t="s">
        <v>655</v>
      </c>
      <c r="K21" s="381" t="s">
        <v>655</v>
      </c>
      <c r="L21" s="383"/>
      <c r="M21" s="399"/>
      <c r="N21" s="383"/>
    </row>
    <row r="22" spans="1:14" ht="140.25" customHeight="1" thickBot="1" x14ac:dyDescent="0.3">
      <c r="A22" s="508"/>
      <c r="B22" s="509"/>
      <c r="C22" s="223" t="s">
        <v>615</v>
      </c>
      <c r="D22" s="395">
        <v>37</v>
      </c>
      <c r="E22" s="387">
        <v>0</v>
      </c>
      <c r="F22" s="388">
        <v>668</v>
      </c>
      <c r="G22" s="389">
        <v>4</v>
      </c>
      <c r="H22" s="377" t="s">
        <v>655</v>
      </c>
      <c r="I22" s="377" t="s">
        <v>655</v>
      </c>
      <c r="J22" s="381" t="s">
        <v>655</v>
      </c>
      <c r="K22" s="381" t="s">
        <v>655</v>
      </c>
      <c r="L22" s="402"/>
      <c r="M22" s="403"/>
      <c r="N22" s="402"/>
    </row>
    <row r="23" spans="1:14" ht="140.25" customHeight="1" thickTop="1" x14ac:dyDescent="0.25">
      <c r="A23" s="508"/>
      <c r="B23" s="509"/>
      <c r="C23" s="223" t="s">
        <v>624</v>
      </c>
      <c r="D23" s="404">
        <v>0.05</v>
      </c>
      <c r="E23" s="405">
        <v>0</v>
      </c>
      <c r="F23" s="406">
        <v>0.03</v>
      </c>
      <c r="G23" s="407">
        <v>0.01</v>
      </c>
      <c r="H23" s="377" t="s">
        <v>655</v>
      </c>
      <c r="I23" s="377" t="s">
        <v>655</v>
      </c>
      <c r="J23" s="381" t="s">
        <v>655</v>
      </c>
      <c r="K23" s="381" t="s">
        <v>655</v>
      </c>
      <c r="L23" s="412"/>
      <c r="M23" s="413"/>
      <c r="N23" s="412"/>
    </row>
    <row r="24" spans="1:14" ht="140.25" customHeight="1" x14ac:dyDescent="0.25">
      <c r="A24" s="508"/>
      <c r="B24" s="509"/>
      <c r="C24" s="223" t="s">
        <v>633</v>
      </c>
      <c r="D24" s="408" t="s">
        <v>735</v>
      </c>
      <c r="E24" s="409" t="s">
        <v>655</v>
      </c>
      <c r="F24" s="410" t="s">
        <v>736</v>
      </c>
      <c r="G24" s="411" t="s">
        <v>737</v>
      </c>
      <c r="H24" s="377" t="s">
        <v>655</v>
      </c>
      <c r="I24" s="377" t="s">
        <v>655</v>
      </c>
      <c r="J24" s="381" t="s">
        <v>655</v>
      </c>
      <c r="K24" s="381" t="s">
        <v>655</v>
      </c>
      <c r="L24" s="412"/>
      <c r="M24" s="413"/>
      <c r="N24" s="412"/>
    </row>
    <row r="25" spans="1:14" ht="140.25" customHeight="1" x14ac:dyDescent="0.25">
      <c r="A25" s="508"/>
      <c r="B25" s="509"/>
      <c r="C25" s="223" t="s">
        <v>625</v>
      </c>
      <c r="D25" s="408">
        <v>4</v>
      </c>
      <c r="E25" s="409">
        <v>1</v>
      </c>
      <c r="F25" s="410">
        <v>0</v>
      </c>
      <c r="G25" s="411">
        <v>0</v>
      </c>
      <c r="H25" s="377" t="s">
        <v>655</v>
      </c>
      <c r="I25" s="377" t="s">
        <v>655</v>
      </c>
      <c r="J25" s="381" t="s">
        <v>655</v>
      </c>
      <c r="K25" s="381" t="s">
        <v>655</v>
      </c>
      <c r="L25" s="412"/>
      <c r="M25" s="413"/>
      <c r="N25" s="412"/>
    </row>
    <row r="26" spans="1:14" ht="140.25" customHeight="1" x14ac:dyDescent="0.25">
      <c r="A26" s="508"/>
      <c r="B26" s="509"/>
      <c r="C26" s="223" t="s">
        <v>626</v>
      </c>
      <c r="D26" s="396" t="s">
        <v>763</v>
      </c>
      <c r="E26" s="396" t="s">
        <v>763</v>
      </c>
      <c r="F26" s="396" t="s">
        <v>763</v>
      </c>
      <c r="G26" s="396" t="s">
        <v>763</v>
      </c>
      <c r="H26" s="396" t="s">
        <v>655</v>
      </c>
      <c r="I26" s="396" t="s">
        <v>655</v>
      </c>
      <c r="J26" s="396" t="s">
        <v>655</v>
      </c>
      <c r="K26" s="396" t="s">
        <v>655</v>
      </c>
      <c r="L26" s="342"/>
      <c r="M26" s="350"/>
      <c r="N26" s="342"/>
    </row>
    <row r="27" spans="1:14" ht="140.25" customHeight="1" thickBot="1" x14ac:dyDescent="0.3">
      <c r="A27" s="540"/>
      <c r="B27" s="541"/>
      <c r="C27" s="346" t="s">
        <v>627</v>
      </c>
      <c r="D27" s="395" t="s">
        <v>655</v>
      </c>
      <c r="E27" s="395" t="s">
        <v>655</v>
      </c>
      <c r="F27" s="395" t="s">
        <v>655</v>
      </c>
      <c r="G27" s="395" t="s">
        <v>655</v>
      </c>
      <c r="H27" s="395" t="s">
        <v>655</v>
      </c>
      <c r="I27" s="395" t="s">
        <v>655</v>
      </c>
      <c r="J27" s="395" t="s">
        <v>655</v>
      </c>
      <c r="K27" s="395" t="s">
        <v>655</v>
      </c>
      <c r="L27" s="347"/>
      <c r="M27" s="348"/>
      <c r="N27" s="347"/>
    </row>
    <row r="28" spans="1:14" ht="15.75" thickTop="1" x14ac:dyDescent="0.25"/>
  </sheetData>
  <sheetProtection algorithmName="SHA-512" hashValue="Dm7T1x05q4tv6xeYBDdmLXe7uZUz3qvwubVlHX1mBmSFwr/GLKBdkxz4D2jWcw/LAjDNx63P9SdVgwbbGl4weg==" saltValue="wpOlIM36Vw3B1IW0lU9HLA==" spinCount="100000" sheet="1" objects="1" scenarios="1" formatCells="0" formatColumns="0" formatRows="0" selectLockedCells="1"/>
  <mergeCells count="15">
    <mergeCell ref="A12:B27"/>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1"/>
  <sheetViews>
    <sheetView showGridLines="0" zoomScaleNormal="100" workbookViewId="0">
      <pane xSplit="3" ySplit="11" topLeftCell="D12" activePane="bottomRight" state="frozen"/>
      <selection activeCell="E13" sqref="E13"/>
      <selection pane="topRight" activeCell="E13" sqref="E13"/>
      <selection pane="bottomLeft" activeCell="E13" sqref="E13"/>
      <selection pane="bottomRight" activeCell="D12" sqref="D12"/>
    </sheetView>
  </sheetViews>
  <sheetFormatPr defaultColWidth="8.85546875" defaultRowHeight="15" x14ac:dyDescent="0.25"/>
  <cols>
    <col min="1" max="1" width="15.5703125" style="44" customWidth="1"/>
    <col min="2" max="2" width="25.7109375" style="44" customWidth="1"/>
    <col min="3" max="3" width="22.7109375" style="44" customWidth="1"/>
    <col min="4" max="5" width="47.140625" style="44" customWidth="1"/>
    <col min="6" max="6" width="51.85546875" style="44" customWidth="1"/>
    <col min="7" max="7" width="61" style="44" customWidth="1"/>
    <col min="8" max="11" width="47.140625" style="44" customWidth="1"/>
    <col min="12" max="12" width="70" style="44" customWidth="1"/>
    <col min="13" max="14" width="51.140625" style="44" customWidth="1"/>
    <col min="15" max="15" width="38.7109375" style="44" customWidth="1"/>
    <col min="16" max="16384" width="8.85546875" style="44"/>
  </cols>
  <sheetData>
    <row r="1" spans="1:15" ht="18.75" customHeight="1" x14ac:dyDescent="0.3">
      <c r="A1" s="2" t="str">
        <f>'[2]Cover and Instructions'!A1</f>
        <v>Georgia State Health Benefit Plan MHPAEA Parity</v>
      </c>
      <c r="D1" s="45" t="s">
        <v>525</v>
      </c>
    </row>
    <row r="2" spans="1:15" ht="26.25" x14ac:dyDescent="0.4">
      <c r="A2" s="46" t="s">
        <v>16</v>
      </c>
    </row>
    <row r="3" spans="1:15" ht="21" x14ac:dyDescent="0.35">
      <c r="A3" s="48" t="s">
        <v>536</v>
      </c>
    </row>
    <row r="5" spans="1:15" x14ac:dyDescent="0.25">
      <c r="A5" s="50" t="s">
        <v>0</v>
      </c>
      <c r="B5" s="51">
        <v>0</v>
      </c>
      <c r="C5" s="51"/>
    </row>
    <row r="6" spans="1:15" x14ac:dyDescent="0.25">
      <c r="A6" s="50" t="s">
        <v>473</v>
      </c>
      <c r="B6" s="51">
        <v>0</v>
      </c>
      <c r="C6" s="51"/>
    </row>
    <row r="7" spans="1:15" x14ac:dyDescent="0.25">
      <c r="A7" s="50" t="s">
        <v>550</v>
      </c>
      <c r="B7" s="50"/>
    </row>
    <row r="8" spans="1:15" ht="15.75" thickBot="1" x14ac:dyDescent="0.3">
      <c r="D8" s="220"/>
    </row>
    <row r="9" spans="1:15" ht="39" customHeight="1" thickBot="1" x14ac:dyDescent="0.3">
      <c r="A9" s="519" t="s">
        <v>262</v>
      </c>
      <c r="B9" s="520"/>
      <c r="C9" s="525" t="s">
        <v>551</v>
      </c>
      <c r="D9" s="512" t="s">
        <v>325</v>
      </c>
      <c r="E9" s="513"/>
      <c r="F9" s="512" t="s">
        <v>326</v>
      </c>
      <c r="G9" s="513"/>
      <c r="H9" s="512" t="s">
        <v>327</v>
      </c>
      <c r="I9" s="513"/>
      <c r="J9" s="512" t="s">
        <v>425</v>
      </c>
      <c r="K9" s="513"/>
      <c r="L9" s="514" t="s">
        <v>166</v>
      </c>
      <c r="M9" s="514" t="s">
        <v>469</v>
      </c>
      <c r="N9" s="514" t="s">
        <v>539</v>
      </c>
      <c r="O9" s="539"/>
    </row>
    <row r="10" spans="1:15" ht="26.25" customHeight="1" x14ac:dyDescent="0.25">
      <c r="A10" s="521"/>
      <c r="B10" s="522"/>
      <c r="C10" s="526"/>
      <c r="D10" s="517" t="s">
        <v>552</v>
      </c>
      <c r="E10" s="518"/>
      <c r="F10" s="517" t="s">
        <v>552</v>
      </c>
      <c r="G10" s="518"/>
      <c r="H10" s="517" t="s">
        <v>552</v>
      </c>
      <c r="I10" s="518"/>
      <c r="J10" s="517" t="s">
        <v>552</v>
      </c>
      <c r="K10" s="518"/>
      <c r="L10" s="515"/>
      <c r="M10" s="515"/>
      <c r="N10" s="515"/>
      <c r="O10" s="539"/>
    </row>
    <row r="11" spans="1:15" ht="26.25" customHeight="1" thickBot="1" x14ac:dyDescent="0.3">
      <c r="A11" s="523"/>
      <c r="B11" s="524"/>
      <c r="C11" s="527"/>
      <c r="D11" s="221" t="s">
        <v>184</v>
      </c>
      <c r="E11" s="222" t="s">
        <v>185</v>
      </c>
      <c r="F11" s="221" t="s">
        <v>184</v>
      </c>
      <c r="G11" s="222" t="s">
        <v>185</v>
      </c>
      <c r="H11" s="221" t="s">
        <v>184</v>
      </c>
      <c r="I11" s="222" t="s">
        <v>185</v>
      </c>
      <c r="J11" s="221" t="s">
        <v>184</v>
      </c>
      <c r="K11" s="222" t="s">
        <v>185</v>
      </c>
      <c r="L11" s="516"/>
      <c r="M11" s="516"/>
      <c r="N11" s="516"/>
      <c r="O11" s="539"/>
    </row>
    <row r="12" spans="1:15" ht="262.5" customHeight="1" thickBot="1" x14ac:dyDescent="0.3">
      <c r="A12" s="533" t="s">
        <v>653</v>
      </c>
      <c r="B12" s="534"/>
      <c r="C12" s="349" t="s">
        <v>553</v>
      </c>
      <c r="D12" s="338" t="s">
        <v>738</v>
      </c>
      <c r="E12" s="339" t="s">
        <v>739</v>
      </c>
      <c r="F12" s="322" t="s">
        <v>738</v>
      </c>
      <c r="G12" s="323" t="s">
        <v>739</v>
      </c>
      <c r="H12" s="320" t="s">
        <v>740</v>
      </c>
      <c r="I12" s="321" t="s">
        <v>739</v>
      </c>
      <c r="J12" s="322" t="s">
        <v>740</v>
      </c>
      <c r="K12" s="323" t="s">
        <v>739</v>
      </c>
      <c r="L12" s="359" t="s">
        <v>741</v>
      </c>
      <c r="M12" s="368" t="s">
        <v>655</v>
      </c>
      <c r="N12" s="390" t="s">
        <v>742</v>
      </c>
    </row>
    <row r="13" spans="1:15" ht="270.75" customHeight="1" x14ac:dyDescent="0.25">
      <c r="A13" s="542"/>
      <c r="B13" s="543"/>
      <c r="C13" s="225" t="s">
        <v>554</v>
      </c>
      <c r="D13" s="338" t="s">
        <v>654</v>
      </c>
      <c r="E13" s="339" t="s">
        <v>739</v>
      </c>
      <c r="F13" s="322" t="s">
        <v>654</v>
      </c>
      <c r="G13" s="323" t="s">
        <v>739</v>
      </c>
      <c r="H13" s="320" t="s">
        <v>740</v>
      </c>
      <c r="I13" s="321" t="s">
        <v>739</v>
      </c>
      <c r="J13" s="340" t="s">
        <v>740</v>
      </c>
      <c r="K13" s="323" t="s">
        <v>739</v>
      </c>
      <c r="L13" s="359" t="s">
        <v>741</v>
      </c>
      <c r="M13" s="368" t="s">
        <v>655</v>
      </c>
      <c r="N13" s="391" t="s">
        <v>742</v>
      </c>
    </row>
    <row r="14" spans="1:15" ht="140.25" customHeight="1" x14ac:dyDescent="0.25">
      <c r="A14" s="535"/>
      <c r="B14" s="536"/>
      <c r="C14" s="225" t="s">
        <v>555</v>
      </c>
      <c r="D14" s="363" t="s">
        <v>655</v>
      </c>
      <c r="E14" s="364" t="s">
        <v>655</v>
      </c>
      <c r="F14" s="365" t="s">
        <v>655</v>
      </c>
      <c r="G14" s="366" t="s">
        <v>655</v>
      </c>
      <c r="H14" s="363" t="s">
        <v>655</v>
      </c>
      <c r="I14" s="364" t="s">
        <v>655</v>
      </c>
      <c r="J14" s="365" t="s">
        <v>655</v>
      </c>
      <c r="K14" s="366" t="s">
        <v>655</v>
      </c>
      <c r="L14" s="367" t="s">
        <v>655</v>
      </c>
      <c r="M14" s="368" t="s">
        <v>655</v>
      </c>
      <c r="N14" s="367" t="s">
        <v>742</v>
      </c>
    </row>
    <row r="15" spans="1:15" ht="140.25" customHeight="1" x14ac:dyDescent="0.25">
      <c r="A15" s="535"/>
      <c r="B15" s="536"/>
      <c r="C15" s="225" t="s">
        <v>556</v>
      </c>
      <c r="D15" s="363">
        <v>0</v>
      </c>
      <c r="E15" s="364">
        <v>0</v>
      </c>
      <c r="F15" s="365">
        <v>0</v>
      </c>
      <c r="G15" s="366">
        <v>0</v>
      </c>
      <c r="H15" s="363">
        <v>0</v>
      </c>
      <c r="I15" s="364">
        <v>0</v>
      </c>
      <c r="J15" s="365">
        <v>0</v>
      </c>
      <c r="K15" s="366">
        <v>0</v>
      </c>
      <c r="L15" s="367" t="s">
        <v>655</v>
      </c>
      <c r="M15" s="368" t="s">
        <v>655</v>
      </c>
      <c r="N15" s="367" t="s">
        <v>742</v>
      </c>
    </row>
    <row r="16" spans="1:15" ht="140.25" customHeight="1" x14ac:dyDescent="0.25">
      <c r="A16" s="535"/>
      <c r="B16" s="536"/>
      <c r="C16" s="225" t="s">
        <v>557</v>
      </c>
      <c r="D16" s="363">
        <v>0</v>
      </c>
      <c r="E16" s="364">
        <v>0</v>
      </c>
      <c r="F16" s="365">
        <v>0</v>
      </c>
      <c r="G16" s="366">
        <v>0</v>
      </c>
      <c r="H16" s="363">
        <v>0</v>
      </c>
      <c r="I16" s="364">
        <v>0</v>
      </c>
      <c r="J16" s="365">
        <v>0</v>
      </c>
      <c r="K16" s="366">
        <v>0</v>
      </c>
      <c r="L16" s="367" t="s">
        <v>655</v>
      </c>
      <c r="M16" s="368" t="s">
        <v>655</v>
      </c>
      <c r="N16" s="367" t="s">
        <v>742</v>
      </c>
    </row>
    <row r="17" spans="1:14" ht="261" customHeight="1" x14ac:dyDescent="0.25">
      <c r="A17" s="544"/>
      <c r="B17" s="545"/>
      <c r="C17" s="225" t="s">
        <v>558</v>
      </c>
      <c r="D17" s="371" t="s">
        <v>743</v>
      </c>
      <c r="E17" s="371" t="s">
        <v>743</v>
      </c>
      <c r="F17" s="371" t="s">
        <v>743</v>
      </c>
      <c r="G17" s="371" t="s">
        <v>743</v>
      </c>
      <c r="H17" s="371" t="s">
        <v>743</v>
      </c>
      <c r="I17" s="371" t="s">
        <v>743</v>
      </c>
      <c r="J17" s="371" t="s">
        <v>744</v>
      </c>
      <c r="K17" s="371" t="s">
        <v>744</v>
      </c>
      <c r="L17" s="359" t="s">
        <v>741</v>
      </c>
      <c r="M17" s="368" t="s">
        <v>655</v>
      </c>
      <c r="N17" s="392" t="s">
        <v>742</v>
      </c>
    </row>
    <row r="18" spans="1:14" ht="270" customHeight="1" x14ac:dyDescent="0.25">
      <c r="A18" s="544"/>
      <c r="B18" s="545"/>
      <c r="C18" s="360" t="s">
        <v>609</v>
      </c>
      <c r="D18" s="355" t="s">
        <v>745</v>
      </c>
      <c r="E18" s="356" t="s">
        <v>746</v>
      </c>
      <c r="F18" s="357" t="s">
        <v>747</v>
      </c>
      <c r="G18" s="358" t="s">
        <v>748</v>
      </c>
      <c r="H18" s="355" t="s">
        <v>749</v>
      </c>
      <c r="I18" s="356" t="s">
        <v>750</v>
      </c>
      <c r="J18" s="357" t="s">
        <v>751</v>
      </c>
      <c r="K18" s="357" t="s">
        <v>751</v>
      </c>
      <c r="L18" s="359" t="s">
        <v>741</v>
      </c>
      <c r="M18" s="368" t="s">
        <v>655</v>
      </c>
      <c r="N18" s="392" t="s">
        <v>742</v>
      </c>
    </row>
    <row r="19" spans="1:14" ht="270.75" customHeight="1" x14ac:dyDescent="0.25">
      <c r="A19" s="544"/>
      <c r="B19" s="545"/>
      <c r="C19" s="354" t="s">
        <v>612</v>
      </c>
      <c r="D19" s="371" t="s">
        <v>752</v>
      </c>
      <c r="E19" s="372" t="s">
        <v>752</v>
      </c>
      <c r="F19" s="369" t="s">
        <v>752</v>
      </c>
      <c r="G19" s="370" t="s">
        <v>752</v>
      </c>
      <c r="H19" s="371" t="s">
        <v>752</v>
      </c>
      <c r="I19" s="372" t="s">
        <v>752</v>
      </c>
      <c r="J19" s="369" t="s">
        <v>752</v>
      </c>
      <c r="K19" s="370" t="s">
        <v>752</v>
      </c>
      <c r="L19" s="359" t="s">
        <v>741</v>
      </c>
      <c r="M19" s="368" t="s">
        <v>655</v>
      </c>
      <c r="N19" s="392" t="s">
        <v>742</v>
      </c>
    </row>
    <row r="20" spans="1:14" ht="399" customHeight="1" x14ac:dyDescent="0.25">
      <c r="A20" s="544"/>
      <c r="B20" s="545"/>
      <c r="C20" s="354" t="s">
        <v>611</v>
      </c>
      <c r="D20" s="355" t="s">
        <v>656</v>
      </c>
      <c r="E20" s="356" t="s">
        <v>753</v>
      </c>
      <c r="F20" s="357" t="s">
        <v>754</v>
      </c>
      <c r="G20" s="358" t="s">
        <v>755</v>
      </c>
      <c r="H20" s="355" t="s">
        <v>756</v>
      </c>
      <c r="I20" s="356" t="s">
        <v>757</v>
      </c>
      <c r="J20" s="357" t="s">
        <v>758</v>
      </c>
      <c r="K20" s="358" t="s">
        <v>758</v>
      </c>
      <c r="L20" s="359" t="s">
        <v>741</v>
      </c>
      <c r="M20" s="368" t="s">
        <v>655</v>
      </c>
      <c r="N20" s="392" t="s">
        <v>742</v>
      </c>
    </row>
    <row r="21" spans="1:14" ht="269.25" customHeight="1" thickBot="1" x14ac:dyDescent="0.3">
      <c r="A21" s="537"/>
      <c r="B21" s="538"/>
      <c r="C21" s="227" t="s">
        <v>610</v>
      </c>
      <c r="D21" s="330" t="s">
        <v>657</v>
      </c>
      <c r="E21" s="331" t="s">
        <v>759</v>
      </c>
      <c r="F21" s="332" t="s">
        <v>657</v>
      </c>
      <c r="G21" s="333" t="s">
        <v>759</v>
      </c>
      <c r="H21" s="330" t="s">
        <v>657</v>
      </c>
      <c r="I21" s="331" t="s">
        <v>759</v>
      </c>
      <c r="J21" s="332" t="s">
        <v>760</v>
      </c>
      <c r="K21" s="333" t="s">
        <v>759</v>
      </c>
      <c r="L21" s="334" t="s">
        <v>741</v>
      </c>
      <c r="M21" s="368" t="s">
        <v>655</v>
      </c>
      <c r="N21" s="393" t="s">
        <v>742</v>
      </c>
    </row>
  </sheetData>
  <sheetProtection algorithmName="SHA-512" hashValue="R4IoV1xouN/eS9AeuOU1CRvq56nUKR/ZwylcFd67B8JCgYSF+WunFvnpArRaSd/hk1VzENNi4QRf17UDIqUDqg==" saltValue="sRu4BjlQQxjZneJSOqjiVQ==" spinCount="100000" sheet="1" objects="1" scenarios="1" formatCells="0" formatColumns="0" formatRows="0" selectLockedCells="1"/>
  <mergeCells count="15">
    <mergeCell ref="A12:B21"/>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workbookViewId="0"/>
  </sheetViews>
  <sheetFormatPr defaultRowHeight="15" x14ac:dyDescent="0.25"/>
  <cols>
    <col min="1" max="1" width="12.140625" customWidth="1"/>
  </cols>
  <sheetData>
    <row r="1" spans="1:10" ht="18.75" x14ac:dyDescent="0.3">
      <c r="A1" s="2" t="str">
        <f>'Cover and Instructions'!A1</f>
        <v>Georgia State Health Benefit Plan MHPAEA Parity</v>
      </c>
      <c r="J1" s="42" t="s">
        <v>525</v>
      </c>
    </row>
    <row r="2" spans="1:10" ht="26.25" x14ac:dyDescent="0.4">
      <c r="A2" s="3" t="s">
        <v>16</v>
      </c>
    </row>
    <row r="3" spans="1:10" ht="21" x14ac:dyDescent="0.35">
      <c r="A3" s="7" t="s">
        <v>41</v>
      </c>
    </row>
    <row r="5" spans="1:10" x14ac:dyDescent="0.25">
      <c r="A5" s="12" t="s">
        <v>86</v>
      </c>
    </row>
    <row r="6" spans="1:10" x14ac:dyDescent="0.25">
      <c r="A6" s="12"/>
    </row>
    <row r="7" spans="1:10" x14ac:dyDescent="0.25">
      <c r="A7" s="10" t="s">
        <v>55</v>
      </c>
      <c r="B7" t="s">
        <v>56</v>
      </c>
    </row>
    <row r="8" spans="1:10" x14ac:dyDescent="0.25">
      <c r="A8" s="10" t="s">
        <v>42</v>
      </c>
      <c r="B8" t="s">
        <v>43</v>
      </c>
    </row>
    <row r="9" spans="1:10" x14ac:dyDescent="0.25">
      <c r="A9" s="10" t="s">
        <v>57</v>
      </c>
      <c r="B9" t="s">
        <v>58</v>
      </c>
    </row>
    <row r="10" spans="1:10" x14ac:dyDescent="0.25">
      <c r="A10" s="10" t="s">
        <v>457</v>
      </c>
      <c r="B10" t="s">
        <v>458</v>
      </c>
    </row>
    <row r="11" spans="1:10" x14ac:dyDescent="0.25">
      <c r="A11" s="10" t="s">
        <v>133</v>
      </c>
      <c r="B11" t="s">
        <v>134</v>
      </c>
    </row>
    <row r="12" spans="1:10" x14ac:dyDescent="0.25">
      <c r="A12" s="10" t="s">
        <v>74</v>
      </c>
      <c r="B12" t="s">
        <v>75</v>
      </c>
    </row>
    <row r="13" spans="1:10" x14ac:dyDescent="0.25">
      <c r="A13" s="10" t="s">
        <v>131</v>
      </c>
      <c r="B13" t="s">
        <v>14</v>
      </c>
    </row>
    <row r="14" spans="1:10" x14ac:dyDescent="0.25">
      <c r="A14" s="10" t="s">
        <v>50</v>
      </c>
      <c r="B14" t="s">
        <v>464</v>
      </c>
    </row>
    <row r="15" spans="1:10" x14ac:dyDescent="0.25">
      <c r="A15" s="10" t="s">
        <v>48</v>
      </c>
      <c r="B15" t="s">
        <v>49</v>
      </c>
    </row>
    <row r="16" spans="1:10" x14ac:dyDescent="0.25">
      <c r="A16" s="10" t="s">
        <v>47</v>
      </c>
      <c r="B16" t="s">
        <v>59</v>
      </c>
    </row>
    <row r="17" spans="1:2" x14ac:dyDescent="0.25">
      <c r="A17" s="10" t="s">
        <v>109</v>
      </c>
      <c r="B17" t="s">
        <v>110</v>
      </c>
    </row>
    <row r="18" spans="1:2" x14ac:dyDescent="0.25">
      <c r="A18" s="10" t="s">
        <v>13</v>
      </c>
      <c r="B18" t="s">
        <v>46</v>
      </c>
    </row>
    <row r="19" spans="1:2" x14ac:dyDescent="0.25">
      <c r="A19" s="10" t="s">
        <v>132</v>
      </c>
      <c r="B19" t="s">
        <v>15</v>
      </c>
    </row>
    <row r="20" spans="1:2" x14ac:dyDescent="0.25">
      <c r="A20" s="10" t="s">
        <v>51</v>
      </c>
      <c r="B20" t="s">
        <v>53</v>
      </c>
    </row>
    <row r="21" spans="1:2" x14ac:dyDescent="0.25">
      <c r="A21" s="10" t="s">
        <v>52</v>
      </c>
      <c r="B21" t="s">
        <v>54</v>
      </c>
    </row>
    <row r="22" spans="1:2" x14ac:dyDescent="0.25">
      <c r="A22" s="10" t="s">
        <v>44</v>
      </c>
      <c r="B22" t="s">
        <v>45</v>
      </c>
    </row>
    <row r="23" spans="1:2" x14ac:dyDescent="0.25">
      <c r="A23" s="10" t="s">
        <v>161</v>
      </c>
      <c r="B23" t="s">
        <v>406</v>
      </c>
    </row>
    <row r="24" spans="1:2" x14ac:dyDescent="0.25">
      <c r="A24" s="10" t="s">
        <v>583</v>
      </c>
      <c r="B24" t="s">
        <v>584</v>
      </c>
    </row>
    <row r="25" spans="1:2" x14ac:dyDescent="0.25">
      <c r="A25" s="10"/>
    </row>
    <row r="26" spans="1:2" x14ac:dyDescent="0.25">
      <c r="A26" s="10"/>
    </row>
    <row r="27" spans="1:2" x14ac:dyDescent="0.25">
      <c r="A27" s="10"/>
    </row>
    <row r="28" spans="1:2" x14ac:dyDescent="0.25">
      <c r="A28" s="10"/>
    </row>
    <row r="29" spans="1:2" x14ac:dyDescent="0.25">
      <c r="A29" s="10"/>
    </row>
    <row r="30" spans="1:2" x14ac:dyDescent="0.25">
      <c r="A30" s="10"/>
    </row>
    <row r="31" spans="1:2" x14ac:dyDescent="0.25">
      <c r="A31" s="10"/>
    </row>
    <row r="32" spans="1:2" x14ac:dyDescent="0.25">
      <c r="A32" s="10"/>
    </row>
    <row r="33" spans="1:1" x14ac:dyDescent="0.25">
      <c r="A33" s="10"/>
    </row>
    <row r="34" spans="1:1" x14ac:dyDescent="0.25">
      <c r="A34" s="10"/>
    </row>
    <row r="35" spans="1:1" x14ac:dyDescent="0.25">
      <c r="A35" s="10"/>
    </row>
    <row r="36" spans="1:1" x14ac:dyDescent="0.25">
      <c r="A36" s="10"/>
    </row>
    <row r="37" spans="1:1" x14ac:dyDescent="0.25">
      <c r="A37" s="10"/>
    </row>
    <row r="38" spans="1:1" x14ac:dyDescent="0.25">
      <c r="A38" s="10"/>
    </row>
    <row r="39" spans="1:1" x14ac:dyDescent="0.25">
      <c r="A39" s="10"/>
    </row>
    <row r="40" spans="1:1" x14ac:dyDescent="0.25">
      <c r="A40" s="10"/>
    </row>
    <row r="41" spans="1:1" x14ac:dyDescent="0.25">
      <c r="A41" s="10"/>
    </row>
  </sheetData>
  <sheetProtection algorithmName="SHA-512" hashValue="chjNL55mSD8abDqCyqCNSYR2I3zrEfqyYu4Dqk8jul70m4Iq1r7L92O3/ydb7RrDX9k18rJADIRXHzwa9IZ20g==" saltValue="2YFY+qrcnuATiXT6OCHl2w==" spinCount="100000" sheet="1" objects="1" scenarios="1"/>
  <customSheetViews>
    <customSheetView guid="{13810DCC-AA08-45AA-A2EB-614B3F1533B3}" showGridLines="0">
      <pageMargins left="0.7" right="0.7" top="0.75" bottom="0.75" header="0.3" footer="0.3"/>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971D"/>
  </sheetPr>
  <dimension ref="A1:N15"/>
  <sheetViews>
    <sheetView showGridLines="0" workbookViewId="0">
      <selection activeCell="I14" sqref="I14:M14"/>
    </sheetView>
  </sheetViews>
  <sheetFormatPr defaultColWidth="9.140625" defaultRowHeight="15" x14ac:dyDescent="0.25"/>
  <cols>
    <col min="1" max="2" width="3" style="44" customWidth="1"/>
    <col min="3" max="7" width="9.140625" style="44"/>
    <col min="8" max="8" width="3" style="44" customWidth="1"/>
    <col min="9" max="16384" width="9.140625" style="44"/>
  </cols>
  <sheetData>
    <row r="1" spans="1:14" ht="18.75" x14ac:dyDescent="0.3">
      <c r="A1" s="43" t="str">
        <f>'Cover and Instructions'!A1</f>
        <v>Georgia State Health Benefit Plan MHPAEA Parity</v>
      </c>
      <c r="N1" s="45" t="s">
        <v>525</v>
      </c>
    </row>
    <row r="2" spans="1:14" ht="26.25" x14ac:dyDescent="0.4">
      <c r="A2" s="46" t="s">
        <v>16</v>
      </c>
    </row>
    <row r="3" spans="1:14" ht="21" x14ac:dyDescent="0.35">
      <c r="A3" s="48" t="s">
        <v>104</v>
      </c>
      <c r="B3" s="254"/>
      <c r="C3" s="254"/>
      <c r="D3" s="254"/>
      <c r="E3" s="254"/>
      <c r="F3" s="254"/>
      <c r="G3" s="254"/>
      <c r="H3" s="254"/>
      <c r="I3" s="254"/>
      <c r="J3" s="254"/>
      <c r="K3" s="254"/>
      <c r="L3" s="254"/>
      <c r="M3" s="254"/>
      <c r="N3" s="254"/>
    </row>
    <row r="5" spans="1:14" x14ac:dyDescent="0.25">
      <c r="A5" s="50" t="s">
        <v>0</v>
      </c>
      <c r="D5" s="51" t="str">
        <f>'Cover and Instructions'!$D$4</f>
        <v>Anthem</v>
      </c>
    </row>
    <row r="6" spans="1:14" x14ac:dyDescent="0.25">
      <c r="A6" s="50" t="s">
        <v>473</v>
      </c>
      <c r="D6" s="51" t="str">
        <f>'Cover and Instructions'!D5</f>
        <v>Anthem GOLD</v>
      </c>
    </row>
    <row r="8" spans="1:14" x14ac:dyDescent="0.25">
      <c r="A8" s="255"/>
      <c r="B8" s="546" t="s">
        <v>531</v>
      </c>
      <c r="C8" s="546"/>
      <c r="D8" s="546"/>
      <c r="E8" s="546"/>
      <c r="F8" s="546"/>
      <c r="G8" s="546"/>
      <c r="H8" s="546"/>
      <c r="I8" s="546"/>
      <c r="J8" s="546"/>
      <c r="K8" s="546"/>
      <c r="L8" s="546"/>
      <c r="M8" s="546"/>
      <c r="N8" s="546"/>
    </row>
    <row r="9" spans="1:14" x14ac:dyDescent="0.25">
      <c r="A9" s="255"/>
      <c r="B9" s="546"/>
      <c r="C9" s="546"/>
      <c r="D9" s="546"/>
      <c r="E9" s="546"/>
      <c r="F9" s="546"/>
      <c r="G9" s="546"/>
      <c r="H9" s="546"/>
      <c r="I9" s="546"/>
      <c r="J9" s="546"/>
      <c r="K9" s="546"/>
      <c r="L9" s="546"/>
      <c r="M9" s="546"/>
      <c r="N9" s="546"/>
    </row>
    <row r="10" spans="1:14" ht="25.5" customHeight="1" x14ac:dyDescent="0.25">
      <c r="A10" s="255"/>
      <c r="B10" s="546"/>
      <c r="C10" s="546"/>
      <c r="D10" s="546"/>
      <c r="E10" s="546"/>
      <c r="F10" s="546"/>
      <c r="G10" s="546"/>
      <c r="H10" s="546"/>
      <c r="I10" s="546"/>
      <c r="J10" s="546"/>
      <c r="K10" s="546"/>
      <c r="L10" s="546"/>
      <c r="M10" s="546"/>
      <c r="N10" s="546"/>
    </row>
    <row r="11" spans="1:14" x14ac:dyDescent="0.25">
      <c r="A11" s="255"/>
      <c r="B11" s="256"/>
      <c r="C11" s="256"/>
      <c r="D11" s="256"/>
      <c r="E11" s="256"/>
      <c r="F11" s="256"/>
      <c r="G11" s="256"/>
      <c r="H11" s="256"/>
      <c r="I11" s="256"/>
      <c r="J11" s="256"/>
      <c r="K11" s="256"/>
      <c r="L11" s="256"/>
      <c r="M11" s="256"/>
      <c r="N11" s="254"/>
    </row>
    <row r="12" spans="1:14" ht="15" customHeight="1" x14ac:dyDescent="0.25">
      <c r="A12" s="255"/>
      <c r="B12" s="257" t="s">
        <v>263</v>
      </c>
      <c r="C12" s="257"/>
      <c r="D12" s="257"/>
      <c r="E12" s="257"/>
      <c r="F12" s="257"/>
      <c r="G12" s="257"/>
      <c r="H12" s="257"/>
      <c r="I12" s="257"/>
      <c r="J12" s="257"/>
      <c r="K12" s="257"/>
      <c r="L12" s="257"/>
      <c r="M12" s="257"/>
      <c r="N12" s="254"/>
    </row>
    <row r="13" spans="1:14" x14ac:dyDescent="0.25">
      <c r="A13" s="255"/>
      <c r="B13" s="256"/>
      <c r="C13" s="256"/>
      <c r="D13" s="256"/>
      <c r="E13" s="256"/>
      <c r="F13" s="256"/>
      <c r="G13" s="256"/>
      <c r="H13" s="256"/>
      <c r="I13" s="256"/>
      <c r="J13" s="256"/>
      <c r="K13" s="256"/>
      <c r="L13" s="256"/>
      <c r="M13" s="256"/>
      <c r="N13" s="254"/>
    </row>
    <row r="14" spans="1:14" x14ac:dyDescent="0.25">
      <c r="A14" s="255"/>
      <c r="B14" s="254"/>
      <c r="C14" s="547" t="s">
        <v>761</v>
      </c>
      <c r="D14" s="547"/>
      <c r="E14" s="547"/>
      <c r="F14" s="547"/>
      <c r="G14" s="547"/>
      <c r="H14" s="254"/>
      <c r="I14" s="547" t="s">
        <v>762</v>
      </c>
      <c r="J14" s="547"/>
      <c r="K14" s="547"/>
      <c r="L14" s="547"/>
      <c r="M14" s="547"/>
      <c r="N14" s="254"/>
    </row>
    <row r="15" spans="1:14" x14ac:dyDescent="0.25">
      <c r="A15" s="255"/>
      <c r="B15" s="254"/>
      <c r="C15" s="254" t="s">
        <v>105</v>
      </c>
      <c r="D15" s="254"/>
      <c r="E15" s="254"/>
      <c r="F15" s="254"/>
      <c r="G15" s="254"/>
      <c r="H15" s="254"/>
      <c r="I15" s="254" t="s">
        <v>106</v>
      </c>
      <c r="J15" s="254"/>
      <c r="K15" s="254"/>
      <c r="L15" s="254"/>
      <c r="M15" s="254"/>
      <c r="N15" s="254"/>
    </row>
  </sheetData>
  <sheetProtection algorithmName="SHA-512" hashValue="IisRsK+YLREtcnTqJqXKRtMEjLP0eazEue/SIdtRDkn5FN/qX7iCPPPHNu/qFLWxNjXqNTbTTyjKLELHsoLu+A==" saltValue="RMc7qFSrNwi44agXsyUsaA==" spinCount="100000" sheet="1" objects="1" scenarios="1"/>
  <customSheetViews>
    <customSheetView guid="{13810DCC-AA08-45AA-A2EB-614B3F1533B3}">
      <selection activeCell="F17" sqref="F17"/>
      <pageMargins left="0.7" right="0.7" top="0.75" bottom="0.75" header="0.3" footer="0.3"/>
    </customSheetView>
  </customSheetViews>
  <mergeCells count="3">
    <mergeCell ref="B8:N10"/>
    <mergeCell ref="I14:M14"/>
    <mergeCell ref="C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heetViews>
  <sheetFormatPr defaultRowHeight="15" x14ac:dyDescent="0.25"/>
  <cols>
    <col min="1" max="1" width="41.85546875" bestFit="1" customWidth="1"/>
    <col min="3" max="3" width="41.85546875" bestFit="1" customWidth="1"/>
  </cols>
  <sheetData>
    <row r="1" spans="1:3" x14ac:dyDescent="0.25">
      <c r="A1" s="38" t="s">
        <v>477</v>
      </c>
      <c r="C1" s="38" t="s">
        <v>478</v>
      </c>
    </row>
    <row r="2" spans="1:3" x14ac:dyDescent="0.25">
      <c r="A2" t="s">
        <v>566</v>
      </c>
      <c r="C2" t="s">
        <v>563</v>
      </c>
    </row>
    <row r="3" spans="1:3" x14ac:dyDescent="0.25">
      <c r="A3" t="s">
        <v>567</v>
      </c>
      <c r="C3" t="s">
        <v>564</v>
      </c>
    </row>
    <row r="4" spans="1:3" x14ac:dyDescent="0.25">
      <c r="A4" t="s">
        <v>568</v>
      </c>
      <c r="C4" t="s">
        <v>565</v>
      </c>
    </row>
    <row r="5" spans="1:3" x14ac:dyDescent="0.25">
      <c r="A5" t="s">
        <v>575</v>
      </c>
      <c r="C5" t="s">
        <v>616</v>
      </c>
    </row>
    <row r="6" spans="1:3" x14ac:dyDescent="0.25">
      <c r="A6" t="s">
        <v>572</v>
      </c>
    </row>
    <row r="7" spans="1:3" x14ac:dyDescent="0.25">
      <c r="A7" t="s">
        <v>573</v>
      </c>
    </row>
    <row r="8" spans="1:3" x14ac:dyDescent="0.25">
      <c r="A8" t="s">
        <v>576</v>
      </c>
    </row>
    <row r="9" spans="1:3" x14ac:dyDescent="0.25">
      <c r="A9" t="s">
        <v>569</v>
      </c>
    </row>
    <row r="10" spans="1:3" x14ac:dyDescent="0.25">
      <c r="A10" t="s">
        <v>574</v>
      </c>
    </row>
    <row r="11" spans="1:3" x14ac:dyDescent="0.25">
      <c r="A11" t="s">
        <v>570</v>
      </c>
    </row>
    <row r="12" spans="1:3" x14ac:dyDescent="0.25">
      <c r="A12" t="s">
        <v>571</v>
      </c>
    </row>
  </sheetData>
  <sheetProtection algorithmName="SHA-512" hashValue="4cgpURehnX4GWChkaqttU+p8DEInrUeP+PNrNHihzqSFDPRpzuqhSNFwrjRwynOa45oFg5EXBJcG6Z3bx6fzqw==" saltValue="GWwKxzAqonIfd2PJb8Ziw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cols>
    <col min="1" max="1" width="21.7109375" customWidth="1"/>
  </cols>
  <sheetData>
    <row r="1" spans="1:1" x14ac:dyDescent="0.25">
      <c r="A1" s="28"/>
    </row>
    <row r="2" spans="1:1" x14ac:dyDescent="0.25">
      <c r="A2" t="s">
        <v>353</v>
      </c>
    </row>
    <row r="3" spans="1:1" x14ac:dyDescent="0.25">
      <c r="A3" t="s">
        <v>354</v>
      </c>
    </row>
  </sheetData>
  <sheetProtection algorithmName="SHA-512" hashValue="EJP1UaY380w8Y1yq1FVj7mczoU5b+ZIWVcLEBoVI62L6fm4W1E30/oLFpRxDLeIXzSJxei0CWsXDWes5VTBkYw==" saltValue="m/xyZ2fxUm76mjEo44HiI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L71"/>
  <sheetViews>
    <sheetView showGridLines="0" workbookViewId="0">
      <pane ySplit="4" topLeftCell="A5" activePane="bottomLeft" state="frozen"/>
      <selection pane="bottomLeft"/>
    </sheetView>
  </sheetViews>
  <sheetFormatPr defaultRowHeight="15" x14ac:dyDescent="0.25"/>
  <cols>
    <col min="1" max="1" width="4.28515625" customWidth="1"/>
    <col min="2" max="2" width="3.85546875" customWidth="1"/>
    <col min="3" max="3" width="17.140625" customWidth="1"/>
  </cols>
  <sheetData>
    <row r="1" spans="1:12" ht="18.75" x14ac:dyDescent="0.3">
      <c r="A1" s="2" t="str">
        <f>'Cover and Instructions'!A1</f>
        <v>Georgia State Health Benefit Plan MHPAEA Parity</v>
      </c>
      <c r="L1" s="42" t="s">
        <v>525</v>
      </c>
    </row>
    <row r="2" spans="1:12" ht="26.25" x14ac:dyDescent="0.4">
      <c r="A2" s="3" t="s">
        <v>16</v>
      </c>
    </row>
    <row r="3" spans="1:12" ht="21" x14ac:dyDescent="0.35">
      <c r="A3" s="7" t="s">
        <v>76</v>
      </c>
    </row>
    <row r="5" spans="1:12" x14ac:dyDescent="0.25">
      <c r="A5" s="12" t="s">
        <v>581</v>
      </c>
    </row>
    <row r="7" spans="1:12" x14ac:dyDescent="0.25">
      <c r="A7" s="414" t="s">
        <v>579</v>
      </c>
      <c r="B7" s="414"/>
      <c r="C7" s="414"/>
      <c r="D7" s="414"/>
      <c r="E7" s="414"/>
      <c r="F7" s="414"/>
      <c r="G7" s="414"/>
      <c r="H7" s="414"/>
      <c r="I7" s="414"/>
      <c r="J7" s="414"/>
      <c r="K7" s="414"/>
      <c r="L7" s="414"/>
    </row>
    <row r="8" spans="1:12" x14ac:dyDescent="0.25">
      <c r="A8" s="414"/>
      <c r="B8" s="414"/>
      <c r="C8" s="414"/>
      <c r="D8" s="414"/>
      <c r="E8" s="414"/>
      <c r="F8" s="414"/>
      <c r="G8" s="414"/>
      <c r="H8" s="414"/>
      <c r="I8" s="414"/>
      <c r="J8" s="414"/>
      <c r="K8" s="414"/>
      <c r="L8" s="414"/>
    </row>
    <row r="9" spans="1:12" x14ac:dyDescent="0.25">
      <c r="A9" s="6"/>
      <c r="B9" s="6"/>
      <c r="C9" s="6"/>
      <c r="D9" s="6"/>
      <c r="E9" s="6"/>
      <c r="F9" s="6"/>
      <c r="G9" s="6"/>
      <c r="H9" s="6"/>
      <c r="I9" s="6"/>
      <c r="J9" s="6"/>
      <c r="K9" s="6"/>
      <c r="L9" s="6"/>
    </row>
    <row r="10" spans="1:12" x14ac:dyDescent="0.25">
      <c r="A10" s="414" t="s">
        <v>580</v>
      </c>
      <c r="B10" s="414"/>
      <c r="C10" s="414"/>
      <c r="D10" s="414"/>
      <c r="E10" s="414"/>
      <c r="F10" s="414"/>
      <c r="G10" s="414"/>
      <c r="H10" s="414"/>
      <c r="I10" s="414"/>
      <c r="J10" s="414"/>
      <c r="K10" s="414"/>
      <c r="L10" s="414"/>
    </row>
    <row r="11" spans="1:12" x14ac:dyDescent="0.25">
      <c r="A11" s="414"/>
      <c r="B11" s="414"/>
      <c r="C11" s="414"/>
      <c r="D11" s="414"/>
      <c r="E11" s="414"/>
      <c r="F11" s="414"/>
      <c r="G11" s="414"/>
      <c r="H11" s="414"/>
      <c r="I11" s="414"/>
      <c r="J11" s="414"/>
      <c r="K11" s="414"/>
      <c r="L11" s="414"/>
    </row>
    <row r="13" spans="1:12" x14ac:dyDescent="0.25">
      <c r="A13" s="12" t="s">
        <v>585</v>
      </c>
    </row>
    <row r="15" spans="1:12" x14ac:dyDescent="0.25">
      <c r="A15" s="9" t="s">
        <v>590</v>
      </c>
    </row>
    <row r="16" spans="1:12" x14ac:dyDescent="0.25">
      <c r="A16" s="414" t="s">
        <v>587</v>
      </c>
      <c r="B16" s="414"/>
      <c r="C16" s="414"/>
      <c r="D16" s="414"/>
      <c r="E16" s="414"/>
      <c r="F16" s="414"/>
      <c r="G16" s="414"/>
      <c r="H16" s="414"/>
      <c r="I16" s="414"/>
      <c r="J16" s="414"/>
      <c r="K16" s="414"/>
      <c r="L16" s="414"/>
    </row>
    <row r="17" spans="1:12" x14ac:dyDescent="0.25">
      <c r="A17" s="414"/>
      <c r="B17" s="414"/>
      <c r="C17" s="414"/>
      <c r="D17" s="414"/>
      <c r="E17" s="414"/>
      <c r="F17" s="414"/>
      <c r="G17" s="414"/>
      <c r="H17" s="414"/>
      <c r="I17" s="414"/>
      <c r="J17" s="414"/>
      <c r="K17" s="414"/>
      <c r="L17" s="414"/>
    </row>
    <row r="18" spans="1:12" x14ac:dyDescent="0.25">
      <c r="A18" s="414"/>
      <c r="B18" s="414"/>
      <c r="C18" s="414"/>
      <c r="D18" s="414"/>
      <c r="E18" s="414"/>
      <c r="F18" s="414"/>
      <c r="G18" s="414"/>
      <c r="H18" s="414"/>
      <c r="I18" s="414"/>
      <c r="J18" s="414"/>
      <c r="K18" s="414"/>
      <c r="L18" s="414"/>
    </row>
    <row r="19" spans="1:12" x14ac:dyDescent="0.25">
      <c r="A19" s="414"/>
      <c r="B19" s="414"/>
      <c r="C19" s="414"/>
      <c r="D19" s="414"/>
      <c r="E19" s="414"/>
      <c r="F19" s="414"/>
      <c r="G19" s="414"/>
      <c r="H19" s="414"/>
      <c r="I19" s="414"/>
      <c r="J19" s="414"/>
      <c r="K19" s="414"/>
      <c r="L19" s="414"/>
    </row>
    <row r="21" spans="1:12" x14ac:dyDescent="0.25">
      <c r="A21" s="9" t="s">
        <v>589</v>
      </c>
    </row>
    <row r="22" spans="1:12" x14ac:dyDescent="0.25">
      <c r="A22" s="414" t="s">
        <v>588</v>
      </c>
      <c r="B22" s="414"/>
      <c r="C22" s="414"/>
      <c r="D22" s="414"/>
      <c r="E22" s="414"/>
      <c r="F22" s="414"/>
      <c r="G22" s="414"/>
      <c r="H22" s="414"/>
      <c r="I22" s="414"/>
      <c r="J22" s="414"/>
      <c r="K22" s="414"/>
      <c r="L22" s="414"/>
    </row>
    <row r="23" spans="1:12" x14ac:dyDescent="0.25">
      <c r="A23" s="414"/>
      <c r="B23" s="414"/>
      <c r="C23" s="414"/>
      <c r="D23" s="414"/>
      <c r="E23" s="414"/>
      <c r="F23" s="414"/>
      <c r="G23" s="414"/>
      <c r="H23" s="414"/>
      <c r="I23" s="414"/>
      <c r="J23" s="414"/>
      <c r="K23" s="414"/>
      <c r="L23" s="414"/>
    </row>
    <row r="25" spans="1:12" x14ac:dyDescent="0.25">
      <c r="B25" s="5" t="s">
        <v>21</v>
      </c>
      <c r="C25" s="414" t="s">
        <v>22</v>
      </c>
      <c r="D25" s="414"/>
      <c r="E25" s="414"/>
      <c r="F25" s="414"/>
      <c r="G25" s="414"/>
      <c r="H25" s="414"/>
      <c r="I25" s="414"/>
      <c r="J25" s="414"/>
      <c r="K25" s="414"/>
      <c r="L25" s="414"/>
    </row>
    <row r="26" spans="1:12" x14ac:dyDescent="0.25">
      <c r="C26" s="414"/>
      <c r="D26" s="414"/>
      <c r="E26" s="414"/>
      <c r="F26" s="414"/>
      <c r="G26" s="414"/>
      <c r="H26" s="414"/>
      <c r="I26" s="414"/>
      <c r="J26" s="414"/>
      <c r="K26" s="414"/>
      <c r="L26" s="414"/>
    </row>
    <row r="27" spans="1:12" x14ac:dyDescent="0.25">
      <c r="C27" s="414"/>
      <c r="D27" s="414"/>
      <c r="E27" s="414"/>
      <c r="F27" s="414"/>
      <c r="G27" s="414"/>
      <c r="H27" s="414"/>
      <c r="I27" s="414"/>
      <c r="J27" s="414"/>
      <c r="K27" s="414"/>
      <c r="L27" s="414"/>
    </row>
    <row r="29" spans="1:12" x14ac:dyDescent="0.25">
      <c r="B29" s="5" t="s">
        <v>23</v>
      </c>
      <c r="C29" s="414" t="s">
        <v>24</v>
      </c>
      <c r="D29" s="414"/>
      <c r="E29" s="414"/>
      <c r="F29" s="414"/>
      <c r="G29" s="414"/>
      <c r="H29" s="414"/>
      <c r="I29" s="414"/>
      <c r="J29" s="414"/>
      <c r="K29" s="414"/>
      <c r="L29" s="414"/>
    </row>
    <row r="30" spans="1:12" x14ac:dyDescent="0.25">
      <c r="C30" s="414"/>
      <c r="D30" s="414"/>
      <c r="E30" s="414"/>
      <c r="F30" s="414"/>
      <c r="G30" s="414"/>
      <c r="H30" s="414"/>
      <c r="I30" s="414"/>
      <c r="J30" s="414"/>
      <c r="K30" s="414"/>
      <c r="L30" s="414"/>
    </row>
    <row r="31" spans="1:12" x14ac:dyDescent="0.25">
      <c r="C31" s="414"/>
      <c r="D31" s="414"/>
      <c r="E31" s="414"/>
      <c r="F31" s="414"/>
      <c r="G31" s="414"/>
      <c r="H31" s="414"/>
      <c r="I31" s="414"/>
      <c r="J31" s="414"/>
      <c r="K31" s="414"/>
      <c r="L31" s="414"/>
    </row>
    <row r="33" spans="1:12" x14ac:dyDescent="0.25">
      <c r="A33" s="9" t="s">
        <v>25</v>
      </c>
    </row>
    <row r="34" spans="1:12" x14ac:dyDescent="0.25">
      <c r="A34" s="414" t="s">
        <v>591</v>
      </c>
      <c r="B34" s="414"/>
      <c r="C34" s="414"/>
      <c r="D34" s="414"/>
      <c r="E34" s="414"/>
      <c r="F34" s="414"/>
      <c r="G34" s="414"/>
      <c r="H34" s="414"/>
      <c r="I34" s="414"/>
      <c r="J34" s="414"/>
      <c r="K34" s="414"/>
      <c r="L34" s="414"/>
    </row>
    <row r="35" spans="1:12" x14ac:dyDescent="0.25">
      <c r="A35" s="414"/>
      <c r="B35" s="414"/>
      <c r="C35" s="414"/>
      <c r="D35" s="414"/>
      <c r="E35" s="414"/>
      <c r="F35" s="414"/>
      <c r="G35" s="414"/>
      <c r="H35" s="414"/>
      <c r="I35" s="414"/>
      <c r="J35" s="414"/>
      <c r="K35" s="414"/>
      <c r="L35" s="414"/>
    </row>
    <row r="36" spans="1:12" x14ac:dyDescent="0.25">
      <c r="A36" s="414"/>
      <c r="B36" s="414"/>
      <c r="C36" s="414"/>
      <c r="D36" s="414"/>
      <c r="E36" s="414"/>
      <c r="F36" s="414"/>
      <c r="G36" s="414"/>
      <c r="H36" s="414"/>
      <c r="I36" s="414"/>
      <c r="J36" s="414"/>
      <c r="K36" s="414"/>
      <c r="L36" s="414"/>
    </row>
    <row r="37" spans="1:12" x14ac:dyDescent="0.25">
      <c r="A37" s="414"/>
      <c r="B37" s="414"/>
      <c r="C37" s="414"/>
      <c r="D37" s="414"/>
      <c r="E37" s="414"/>
      <c r="F37" s="414"/>
      <c r="G37" s="414"/>
      <c r="H37" s="414"/>
      <c r="I37" s="414"/>
      <c r="J37" s="414"/>
      <c r="K37" s="414"/>
      <c r="L37" s="414"/>
    </row>
    <row r="39" spans="1:12" x14ac:dyDescent="0.25">
      <c r="A39" s="9" t="s">
        <v>592</v>
      </c>
    </row>
    <row r="40" spans="1:12" x14ac:dyDescent="0.25">
      <c r="A40" s="414" t="s">
        <v>593</v>
      </c>
      <c r="B40" s="414"/>
      <c r="C40" s="414"/>
      <c r="D40" s="414"/>
      <c r="E40" s="414"/>
      <c r="F40" s="414"/>
      <c r="G40" s="414"/>
      <c r="H40" s="414"/>
      <c r="I40" s="414"/>
      <c r="J40" s="414"/>
      <c r="K40" s="414"/>
      <c r="L40" s="414"/>
    </row>
    <row r="41" spans="1:12" x14ac:dyDescent="0.25">
      <c r="A41" s="414"/>
      <c r="B41" s="414"/>
      <c r="C41" s="414"/>
      <c r="D41" s="414"/>
      <c r="E41" s="414"/>
      <c r="F41" s="414"/>
      <c r="G41" s="414"/>
      <c r="H41" s="414"/>
      <c r="I41" s="414"/>
      <c r="J41" s="414"/>
      <c r="K41" s="414"/>
      <c r="L41" s="414"/>
    </row>
    <row r="43" spans="1:12" x14ac:dyDescent="0.25">
      <c r="B43" s="5" t="s">
        <v>27</v>
      </c>
      <c r="C43" t="s">
        <v>26</v>
      </c>
    </row>
    <row r="45" spans="1:12" x14ac:dyDescent="0.25">
      <c r="B45" s="5" t="s">
        <v>28</v>
      </c>
      <c r="C45" s="414" t="s">
        <v>29</v>
      </c>
      <c r="D45" s="414"/>
      <c r="E45" s="414"/>
      <c r="F45" s="414"/>
      <c r="G45" s="414"/>
      <c r="H45" s="414"/>
      <c r="I45" s="414"/>
      <c r="J45" s="414"/>
      <c r="K45" s="414"/>
      <c r="L45" s="414"/>
    </row>
    <row r="46" spans="1:12" x14ac:dyDescent="0.25">
      <c r="C46" s="414"/>
      <c r="D46" s="414"/>
      <c r="E46" s="414"/>
      <c r="F46" s="414"/>
      <c r="G46" s="414"/>
      <c r="H46" s="414"/>
      <c r="I46" s="414"/>
      <c r="J46" s="414"/>
      <c r="K46" s="414"/>
      <c r="L46" s="414"/>
    </row>
    <row r="48" spans="1:12" x14ac:dyDescent="0.25">
      <c r="A48" s="12" t="s">
        <v>594</v>
      </c>
    </row>
    <row r="49" spans="1:12" ht="15" customHeight="1" x14ac:dyDescent="0.25">
      <c r="A49" s="429" t="s">
        <v>264</v>
      </c>
      <c r="B49" s="429"/>
      <c r="C49" s="429"/>
      <c r="D49" s="429"/>
      <c r="E49" s="429"/>
      <c r="F49" s="429"/>
      <c r="G49" s="429"/>
      <c r="H49" s="429"/>
      <c r="I49" s="429"/>
      <c r="J49" s="429"/>
      <c r="K49" s="429"/>
      <c r="L49" s="429"/>
    </row>
    <row r="50" spans="1:12" x14ac:dyDescent="0.25">
      <c r="A50" s="429"/>
      <c r="B50" s="429"/>
      <c r="C50" s="429"/>
      <c r="D50" s="429"/>
      <c r="E50" s="429"/>
      <c r="F50" s="429"/>
      <c r="G50" s="429"/>
      <c r="H50" s="429"/>
      <c r="I50" s="429"/>
      <c r="J50" s="429"/>
      <c r="K50" s="429"/>
      <c r="L50" s="429"/>
    </row>
    <row r="52" spans="1:12" x14ac:dyDescent="0.25">
      <c r="B52" s="27" t="s">
        <v>328</v>
      </c>
    </row>
    <row r="53" spans="1:12" ht="15" customHeight="1" x14ac:dyDescent="0.25">
      <c r="B53" s="429" t="s">
        <v>321</v>
      </c>
      <c r="C53" s="429"/>
      <c r="D53" s="429"/>
      <c r="E53" s="429"/>
      <c r="F53" s="429"/>
      <c r="G53" s="429"/>
      <c r="H53" s="429"/>
      <c r="I53" s="429"/>
      <c r="J53" s="429"/>
      <c r="K53" s="429"/>
      <c r="L53" s="429"/>
    </row>
    <row r="54" spans="1:12" x14ac:dyDescent="0.25">
      <c r="B54" s="429"/>
      <c r="C54" s="429"/>
      <c r="D54" s="429"/>
      <c r="E54" s="429"/>
      <c r="F54" s="429"/>
      <c r="G54" s="429"/>
      <c r="H54" s="429"/>
      <c r="I54" s="429"/>
      <c r="J54" s="429"/>
      <c r="K54" s="429"/>
      <c r="L54" s="429"/>
    </row>
    <row r="55" spans="1:12" x14ac:dyDescent="0.25">
      <c r="B55" s="429"/>
      <c r="C55" s="429"/>
      <c r="D55" s="429"/>
      <c r="E55" s="429"/>
      <c r="F55" s="429"/>
      <c r="G55" s="429"/>
      <c r="H55" s="429"/>
      <c r="I55" s="429"/>
      <c r="J55" s="429"/>
      <c r="K55" s="429"/>
      <c r="L55" s="429"/>
    </row>
    <row r="57" spans="1:12" x14ac:dyDescent="0.25">
      <c r="B57" s="27" t="s">
        <v>329</v>
      </c>
    </row>
    <row r="58" spans="1:12" x14ac:dyDescent="0.25">
      <c r="B58" s="429" t="s">
        <v>322</v>
      </c>
      <c r="C58" s="429"/>
      <c r="D58" s="429"/>
      <c r="E58" s="429"/>
      <c r="F58" s="429"/>
      <c r="G58" s="429"/>
      <c r="H58" s="429"/>
      <c r="I58" s="429"/>
      <c r="J58" s="429"/>
      <c r="K58" s="429"/>
      <c r="L58" s="429"/>
    </row>
    <row r="59" spans="1:12" x14ac:dyDescent="0.25">
      <c r="B59" s="429"/>
      <c r="C59" s="429"/>
      <c r="D59" s="429"/>
      <c r="E59" s="429"/>
      <c r="F59" s="429"/>
      <c r="G59" s="429"/>
      <c r="H59" s="429"/>
      <c r="I59" s="429"/>
      <c r="J59" s="429"/>
      <c r="K59" s="429"/>
      <c r="L59" s="429"/>
    </row>
    <row r="60" spans="1:12" x14ac:dyDescent="0.25">
      <c r="B60" s="429"/>
      <c r="C60" s="429"/>
      <c r="D60" s="429"/>
      <c r="E60" s="429"/>
      <c r="F60" s="429"/>
      <c r="G60" s="429"/>
      <c r="H60" s="429"/>
      <c r="I60" s="429"/>
      <c r="J60" s="429"/>
      <c r="K60" s="429"/>
      <c r="L60" s="429"/>
    </row>
    <row r="61" spans="1:12" x14ac:dyDescent="0.25">
      <c r="B61" s="429"/>
      <c r="C61" s="429"/>
      <c r="D61" s="429"/>
      <c r="E61" s="429"/>
      <c r="F61" s="429"/>
      <c r="G61" s="429"/>
      <c r="H61" s="429"/>
      <c r="I61" s="429"/>
      <c r="J61" s="429"/>
      <c r="K61" s="429"/>
      <c r="L61" s="429"/>
    </row>
    <row r="63" spans="1:12" x14ac:dyDescent="0.25">
      <c r="B63" s="27" t="s">
        <v>324</v>
      </c>
    </row>
    <row r="64" spans="1:12" ht="15" customHeight="1" x14ac:dyDescent="0.25">
      <c r="B64" s="429" t="s">
        <v>323</v>
      </c>
      <c r="C64" s="429"/>
      <c r="D64" s="429"/>
      <c r="E64" s="429"/>
      <c r="F64" s="429"/>
      <c r="G64" s="429"/>
      <c r="H64" s="429"/>
      <c r="I64" s="429"/>
      <c r="J64" s="429"/>
      <c r="K64" s="429"/>
      <c r="L64" s="429"/>
    </row>
    <row r="65" spans="1:12" x14ac:dyDescent="0.25">
      <c r="B65" s="429"/>
      <c r="C65" s="429"/>
      <c r="D65" s="429"/>
      <c r="E65" s="429"/>
      <c r="F65" s="429"/>
      <c r="G65" s="429"/>
      <c r="H65" s="429"/>
      <c r="I65" s="429"/>
      <c r="J65" s="429"/>
      <c r="K65" s="429"/>
      <c r="L65" s="429"/>
    </row>
    <row r="66" spans="1:12" x14ac:dyDescent="0.25">
      <c r="B66" s="429"/>
      <c r="C66" s="429"/>
      <c r="D66" s="429"/>
      <c r="E66" s="429"/>
      <c r="F66" s="429"/>
      <c r="G66" s="429"/>
      <c r="H66" s="429"/>
      <c r="I66" s="429"/>
      <c r="J66" s="429"/>
      <c r="K66" s="429"/>
      <c r="L66" s="429"/>
    </row>
    <row r="67" spans="1:12" x14ac:dyDescent="0.25">
      <c r="B67" s="429"/>
      <c r="C67" s="429"/>
      <c r="D67" s="429"/>
      <c r="E67" s="429"/>
      <c r="F67" s="429"/>
      <c r="G67" s="429"/>
      <c r="H67" s="429"/>
      <c r="I67" s="429"/>
      <c r="J67" s="429"/>
      <c r="K67" s="429"/>
      <c r="L67" s="429"/>
    </row>
    <row r="70" spans="1:12" ht="15" customHeight="1" x14ac:dyDescent="0.25">
      <c r="A70" s="428" t="s">
        <v>582</v>
      </c>
      <c r="B70" s="428"/>
      <c r="C70" s="428"/>
      <c r="D70" s="428"/>
      <c r="E70" s="428"/>
      <c r="F70" s="428"/>
      <c r="G70" s="428"/>
      <c r="H70" s="428"/>
      <c r="I70" s="428"/>
      <c r="J70" s="428"/>
      <c r="K70" s="428"/>
      <c r="L70" s="428"/>
    </row>
    <row r="71" spans="1:12" x14ac:dyDescent="0.25">
      <c r="A71" s="428"/>
      <c r="B71" s="428"/>
      <c r="C71" s="428"/>
      <c r="D71" s="428"/>
      <c r="E71" s="428"/>
      <c r="F71" s="428"/>
      <c r="G71" s="428"/>
      <c r="H71" s="428"/>
      <c r="I71" s="428"/>
      <c r="J71" s="428"/>
      <c r="K71" s="428"/>
      <c r="L71" s="428"/>
    </row>
  </sheetData>
  <sheetProtection algorithmName="SHA-512" hashValue="OgvzvvrM8RAhkMCI4yMFNfOdxPiqubVj0yoVUddyCpk+rl0bFTuHE/iHGk3gWfOxz6E/Zb02yWxrK/awSqxVYA==" saltValue="QgqngDvPZEqperBJ5KdMRw==" spinCount="100000" sheet="1" objects="1" scenarios="1"/>
  <customSheetViews>
    <customSheetView guid="{13810DCC-AA08-45AA-A2EB-614B3F1533B3}" showGridLines="0">
      <pane ySplit="4" topLeftCell="A26" activePane="bottomLeft" state="frozen"/>
      <selection pane="bottomLeft" activeCell="B13" sqref="B13"/>
      <pageMargins left="0.7" right="0.7" top="0.75" bottom="0.75" header="0.3" footer="0.3"/>
      <pageSetup orientation="portrait" horizontalDpi="1200" verticalDpi="1200" r:id="rId1"/>
    </customSheetView>
  </customSheetViews>
  <mergeCells count="14">
    <mergeCell ref="A70:L71"/>
    <mergeCell ref="B53:L55"/>
    <mergeCell ref="B58:L61"/>
    <mergeCell ref="B64:L67"/>
    <mergeCell ref="A49:L50"/>
    <mergeCell ref="A34:L37"/>
    <mergeCell ref="A40:L41"/>
    <mergeCell ref="C45:L46"/>
    <mergeCell ref="C29:L31"/>
    <mergeCell ref="A7:L8"/>
    <mergeCell ref="A10:L11"/>
    <mergeCell ref="A16:L19"/>
    <mergeCell ref="A22:L23"/>
    <mergeCell ref="C25:L27"/>
  </mergeCells>
  <pageMargins left="0.7" right="0.7" top="0.75" bottom="0.75" header="0.3" footer="0.3"/>
  <pageSetup orientation="portrait" horizontalDpi="1200" verticalDpi="1200" r:id="rId2"/>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M76"/>
  <sheetViews>
    <sheetView showGridLines="0" zoomScaleNormal="100" workbookViewId="0">
      <pane ySplit="4" topLeftCell="A5" activePane="bottomLeft" state="frozen"/>
      <selection pane="bottomLeft"/>
    </sheetView>
  </sheetViews>
  <sheetFormatPr defaultColWidth="9.140625" defaultRowHeight="15" x14ac:dyDescent="0.25"/>
  <cols>
    <col min="1" max="1" width="5.140625" customWidth="1"/>
    <col min="2" max="2" width="4.5703125" customWidth="1"/>
  </cols>
  <sheetData>
    <row r="1" spans="1:13" ht="18.75" x14ac:dyDescent="0.3">
      <c r="A1" s="2" t="str">
        <f>'Cover and Instructions'!A1</f>
        <v>Georgia State Health Benefit Plan MHPAEA Parity</v>
      </c>
      <c r="M1" s="42" t="s">
        <v>525</v>
      </c>
    </row>
    <row r="2" spans="1:13" ht="26.25" x14ac:dyDescent="0.4">
      <c r="A2" s="3" t="s">
        <v>16</v>
      </c>
    </row>
    <row r="3" spans="1:13" ht="21" x14ac:dyDescent="0.35">
      <c r="A3" s="7" t="s">
        <v>78</v>
      </c>
    </row>
    <row r="5" spans="1:13" x14ac:dyDescent="0.25">
      <c r="A5" s="12" t="s">
        <v>581</v>
      </c>
    </row>
    <row r="7" spans="1:13" ht="15" customHeight="1" x14ac:dyDescent="0.25">
      <c r="A7" s="414" t="s">
        <v>20</v>
      </c>
      <c r="B7" s="414"/>
      <c r="C7" s="414"/>
      <c r="D7" s="414"/>
      <c r="E7" s="414"/>
      <c r="F7" s="414"/>
      <c r="G7" s="414"/>
      <c r="H7" s="414"/>
      <c r="I7" s="414"/>
      <c r="J7" s="414"/>
      <c r="K7" s="414"/>
      <c r="L7" s="414"/>
      <c r="M7" s="414"/>
    </row>
    <row r="8" spans="1:13" x14ac:dyDescent="0.25">
      <c r="A8" s="414"/>
      <c r="B8" s="414"/>
      <c r="C8" s="414"/>
      <c r="D8" s="414"/>
      <c r="E8" s="414"/>
      <c r="F8" s="414"/>
      <c r="G8" s="414"/>
      <c r="H8" s="414"/>
      <c r="I8" s="414"/>
      <c r="J8" s="414"/>
      <c r="K8" s="414"/>
      <c r="L8" s="414"/>
      <c r="M8" s="414"/>
    </row>
    <row r="10" spans="1:13" x14ac:dyDescent="0.25">
      <c r="A10" s="430" t="s">
        <v>485</v>
      </c>
      <c r="B10" s="430"/>
      <c r="C10" s="430"/>
      <c r="D10" s="430"/>
      <c r="E10" s="430"/>
      <c r="F10" s="430"/>
      <c r="G10" s="430"/>
      <c r="H10" s="430"/>
      <c r="I10" s="430"/>
      <c r="J10" s="430"/>
      <c r="K10" s="430"/>
      <c r="L10" s="430"/>
      <c r="M10" s="430"/>
    </row>
    <row r="11" spans="1:13" x14ac:dyDescent="0.25">
      <c r="A11" s="430"/>
      <c r="B11" s="430"/>
      <c r="C11" s="430"/>
      <c r="D11" s="430"/>
      <c r="E11" s="430"/>
      <c r="F11" s="430"/>
      <c r="G11" s="430"/>
      <c r="H11" s="430"/>
      <c r="I11" s="430"/>
      <c r="J11" s="430"/>
      <c r="K11" s="430"/>
      <c r="L11" s="430"/>
      <c r="M11" s="430"/>
    </row>
    <row r="12" spans="1:13" x14ac:dyDescent="0.25">
      <c r="A12" s="430"/>
      <c r="B12" s="430"/>
      <c r="C12" s="430"/>
      <c r="D12" s="430"/>
      <c r="E12" s="430"/>
      <c r="F12" s="430"/>
      <c r="G12" s="430"/>
      <c r="H12" s="430"/>
      <c r="I12" s="430"/>
      <c r="J12" s="430"/>
      <c r="K12" s="430"/>
      <c r="L12" s="430"/>
      <c r="M12" s="430"/>
    </row>
    <row r="13" spans="1:13" x14ac:dyDescent="0.25">
      <c r="A13" s="430"/>
      <c r="B13" s="430"/>
      <c r="C13" s="430"/>
      <c r="D13" s="430"/>
      <c r="E13" s="430"/>
      <c r="F13" s="430"/>
      <c r="G13" s="430"/>
      <c r="H13" s="430"/>
      <c r="I13" s="430"/>
      <c r="J13" s="430"/>
      <c r="K13" s="430"/>
      <c r="L13" s="430"/>
      <c r="M13" s="430"/>
    </row>
    <row r="14" spans="1:13" x14ac:dyDescent="0.25">
      <c r="A14" s="6"/>
      <c r="B14" s="6"/>
      <c r="C14" s="6"/>
      <c r="D14" s="6"/>
      <c r="E14" s="6"/>
      <c r="F14" s="6"/>
      <c r="G14" s="6"/>
      <c r="H14" s="6"/>
      <c r="I14" s="6"/>
      <c r="J14" s="6"/>
      <c r="K14" s="6"/>
      <c r="L14" s="6"/>
      <c r="M14" s="6"/>
    </row>
    <row r="15" spans="1:13" x14ac:dyDescent="0.25">
      <c r="A15" s="430" t="s">
        <v>595</v>
      </c>
      <c r="B15" s="430"/>
      <c r="C15" s="430"/>
      <c r="D15" s="430"/>
      <c r="E15" s="430"/>
      <c r="F15" s="430"/>
      <c r="G15" s="430"/>
      <c r="H15" s="430"/>
      <c r="I15" s="430"/>
      <c r="J15" s="430"/>
      <c r="K15" s="430"/>
      <c r="L15" s="430"/>
      <c r="M15" s="430"/>
    </row>
    <row r="16" spans="1:13" x14ac:dyDescent="0.25">
      <c r="A16" s="430"/>
      <c r="B16" s="430"/>
      <c r="C16" s="430"/>
      <c r="D16" s="430"/>
      <c r="E16" s="430"/>
      <c r="F16" s="430"/>
      <c r="G16" s="430"/>
      <c r="H16" s="430"/>
      <c r="I16" s="430"/>
      <c r="J16" s="430"/>
      <c r="K16" s="430"/>
      <c r="L16" s="430"/>
      <c r="M16" s="430"/>
    </row>
    <row r="17" spans="1:13" x14ac:dyDescent="0.25">
      <c r="A17" s="430"/>
      <c r="B17" s="430"/>
      <c r="C17" s="430"/>
      <c r="D17" s="430"/>
      <c r="E17" s="430"/>
      <c r="F17" s="430"/>
      <c r="G17" s="430"/>
      <c r="H17" s="430"/>
      <c r="I17" s="430"/>
      <c r="J17" s="430"/>
      <c r="K17" s="430"/>
      <c r="L17" s="430"/>
      <c r="M17" s="430"/>
    </row>
    <row r="18" spans="1:13" x14ac:dyDescent="0.25">
      <c r="A18" s="430"/>
      <c r="B18" s="430"/>
      <c r="C18" s="430"/>
      <c r="D18" s="430"/>
      <c r="E18" s="430"/>
      <c r="F18" s="430"/>
      <c r="G18" s="430"/>
      <c r="H18" s="430"/>
      <c r="I18" s="430"/>
      <c r="J18" s="430"/>
      <c r="K18" s="430"/>
      <c r="L18" s="430"/>
      <c r="M18" s="430"/>
    </row>
    <row r="19" spans="1:13" x14ac:dyDescent="0.25">
      <c r="A19" s="430"/>
      <c r="B19" s="430"/>
      <c r="C19" s="430"/>
      <c r="D19" s="430"/>
      <c r="E19" s="430"/>
      <c r="F19" s="430"/>
      <c r="G19" s="430"/>
      <c r="H19" s="430"/>
      <c r="I19" s="430"/>
      <c r="J19" s="430"/>
      <c r="K19" s="430"/>
      <c r="L19" s="430"/>
      <c r="M19" s="430"/>
    </row>
    <row r="20" spans="1:13" x14ac:dyDescent="0.25">
      <c r="A20" s="430"/>
      <c r="B20" s="430"/>
      <c r="C20" s="430"/>
      <c r="D20" s="430"/>
      <c r="E20" s="430"/>
      <c r="F20" s="430"/>
      <c r="G20" s="430"/>
      <c r="H20" s="430"/>
      <c r="I20" s="430"/>
      <c r="J20" s="430"/>
      <c r="K20" s="430"/>
      <c r="L20" s="430"/>
      <c r="M20" s="430"/>
    </row>
    <row r="21" spans="1:13" x14ac:dyDescent="0.25">
      <c r="A21" s="430"/>
      <c r="B21" s="430"/>
      <c r="C21" s="430"/>
      <c r="D21" s="430"/>
      <c r="E21" s="430"/>
      <c r="F21" s="430"/>
      <c r="G21" s="430"/>
      <c r="H21" s="430"/>
      <c r="I21" s="430"/>
      <c r="J21" s="430"/>
      <c r="K21" s="430"/>
      <c r="L21" s="430"/>
      <c r="M21" s="430"/>
    </row>
    <row r="22" spans="1:13" x14ac:dyDescent="0.25">
      <c r="A22" s="430"/>
      <c r="B22" s="430"/>
      <c r="C22" s="430"/>
      <c r="D22" s="430"/>
      <c r="E22" s="430"/>
      <c r="F22" s="430"/>
      <c r="G22" s="430"/>
      <c r="H22" s="430"/>
      <c r="I22" s="430"/>
      <c r="J22" s="430"/>
      <c r="K22" s="430"/>
      <c r="L22" s="430"/>
      <c r="M22" s="430"/>
    </row>
    <row r="23" spans="1:13" x14ac:dyDescent="0.25">
      <c r="A23" s="430"/>
      <c r="B23" s="430"/>
      <c r="C23" s="430"/>
      <c r="D23" s="430"/>
      <c r="E23" s="430"/>
      <c r="F23" s="430"/>
      <c r="G23" s="430"/>
      <c r="H23" s="430"/>
      <c r="I23" s="430"/>
      <c r="J23" s="430"/>
      <c r="K23" s="430"/>
      <c r="L23" s="430"/>
      <c r="M23" s="430"/>
    </row>
    <row r="24" spans="1:13" x14ac:dyDescent="0.25">
      <c r="A24" s="430"/>
      <c r="B24" s="430"/>
      <c r="C24" s="430"/>
      <c r="D24" s="430"/>
      <c r="E24" s="430"/>
      <c r="F24" s="430"/>
      <c r="G24" s="430"/>
      <c r="H24" s="430"/>
      <c r="I24" s="430"/>
      <c r="J24" s="430"/>
      <c r="K24" s="430"/>
      <c r="L24" s="430"/>
      <c r="M24" s="430"/>
    </row>
    <row r="25" spans="1:13" x14ac:dyDescent="0.25">
      <c r="A25" s="6"/>
      <c r="B25" s="6"/>
      <c r="C25" s="6"/>
      <c r="D25" s="6"/>
      <c r="E25" s="6"/>
      <c r="F25" s="6"/>
      <c r="G25" s="6"/>
      <c r="H25" s="6"/>
      <c r="I25" s="6"/>
      <c r="J25" s="6"/>
      <c r="K25" s="6"/>
      <c r="L25" s="6"/>
      <c r="M25" s="6"/>
    </row>
    <row r="26" spans="1:13" x14ac:dyDescent="0.25">
      <c r="A26" s="12" t="s">
        <v>586</v>
      </c>
    </row>
    <row r="28" spans="1:13" x14ac:dyDescent="0.25">
      <c r="A28" s="1" t="s">
        <v>60</v>
      </c>
    </row>
    <row r="29" spans="1:13" x14ac:dyDescent="0.25">
      <c r="A29" t="s">
        <v>61</v>
      </c>
    </row>
    <row r="31" spans="1:13" x14ac:dyDescent="0.25">
      <c r="A31" s="1" t="s">
        <v>30</v>
      </c>
    </row>
    <row r="32" spans="1:13" x14ac:dyDescent="0.25">
      <c r="A32" s="414" t="s">
        <v>600</v>
      </c>
      <c r="B32" s="414"/>
      <c r="C32" s="414"/>
      <c r="D32" s="414"/>
      <c r="E32" s="414"/>
      <c r="F32" s="414"/>
      <c r="G32" s="414"/>
      <c r="H32" s="414"/>
      <c r="I32" s="414"/>
      <c r="J32" s="414"/>
      <c r="K32" s="414"/>
      <c r="L32" s="414"/>
      <c r="M32" s="414"/>
    </row>
    <row r="33" spans="1:13" x14ac:dyDescent="0.25">
      <c r="A33" s="414"/>
      <c r="B33" s="414"/>
      <c r="C33" s="414"/>
      <c r="D33" s="414"/>
      <c r="E33" s="414"/>
      <c r="F33" s="414"/>
      <c r="G33" s="414"/>
      <c r="H33" s="414"/>
      <c r="I33" s="414"/>
      <c r="J33" s="414"/>
      <c r="K33" s="414"/>
      <c r="L33" s="414"/>
      <c r="M33" s="414"/>
    </row>
    <row r="34" spans="1:13" x14ac:dyDescent="0.25">
      <c r="A34" s="414"/>
      <c r="B34" s="414"/>
      <c r="C34" s="414"/>
      <c r="D34" s="414"/>
      <c r="E34" s="414"/>
      <c r="F34" s="414"/>
      <c r="G34" s="414"/>
      <c r="H34" s="414"/>
      <c r="I34" s="414"/>
      <c r="J34" s="414"/>
      <c r="K34" s="414"/>
      <c r="L34" s="414"/>
      <c r="M34" s="414"/>
    </row>
    <row r="35" spans="1:13" x14ac:dyDescent="0.25">
      <c r="A35" s="414"/>
      <c r="B35" s="414"/>
      <c r="C35" s="414"/>
      <c r="D35" s="414"/>
      <c r="E35" s="414"/>
      <c r="F35" s="414"/>
      <c r="G35" s="414"/>
      <c r="H35" s="414"/>
      <c r="I35" s="414"/>
      <c r="J35" s="414"/>
      <c r="K35" s="414"/>
      <c r="L35" s="414"/>
      <c r="M35" s="414"/>
    </row>
    <row r="36" spans="1:13" x14ac:dyDescent="0.25">
      <c r="A36" s="414"/>
      <c r="B36" s="414"/>
      <c r="C36" s="414"/>
      <c r="D36" s="414"/>
      <c r="E36" s="414"/>
      <c r="F36" s="414"/>
      <c r="G36" s="414"/>
      <c r="H36" s="414"/>
      <c r="I36" s="414"/>
      <c r="J36" s="414"/>
      <c r="K36" s="414"/>
      <c r="L36" s="414"/>
      <c r="M36" s="414"/>
    </row>
    <row r="37" spans="1:13" x14ac:dyDescent="0.25">
      <c r="A37" s="6"/>
      <c r="B37" s="6"/>
      <c r="C37" s="6"/>
      <c r="D37" s="6"/>
      <c r="E37" s="6"/>
      <c r="F37" s="6"/>
      <c r="G37" s="6"/>
      <c r="H37" s="6"/>
      <c r="I37" s="6"/>
      <c r="J37" s="6"/>
      <c r="K37" s="6"/>
      <c r="L37" s="6"/>
      <c r="M37" s="6"/>
    </row>
    <row r="38" spans="1:13" x14ac:dyDescent="0.25">
      <c r="A38" s="1" t="s">
        <v>31</v>
      </c>
    </row>
    <row r="39" spans="1:13" x14ac:dyDescent="0.25">
      <c r="A39" s="414" t="s">
        <v>596</v>
      </c>
      <c r="B39" s="414"/>
      <c r="C39" s="414"/>
      <c r="D39" s="414"/>
      <c r="E39" s="414"/>
      <c r="F39" s="414"/>
      <c r="G39" s="414"/>
      <c r="H39" s="414"/>
      <c r="I39" s="414"/>
      <c r="J39" s="414"/>
      <c r="K39" s="414"/>
      <c r="L39" s="414"/>
      <c r="M39" s="414"/>
    </row>
    <row r="40" spans="1:13" x14ac:dyDescent="0.25">
      <c r="A40" s="414"/>
      <c r="B40" s="414"/>
      <c r="C40" s="414"/>
      <c r="D40" s="414"/>
      <c r="E40" s="414"/>
      <c r="F40" s="414"/>
      <c r="G40" s="414"/>
      <c r="H40" s="414"/>
      <c r="I40" s="414"/>
      <c r="J40" s="414"/>
      <c r="K40" s="414"/>
      <c r="L40" s="414"/>
      <c r="M40" s="414"/>
    </row>
    <row r="41" spans="1:13" x14ac:dyDescent="0.25">
      <c r="A41" s="414"/>
      <c r="B41" s="414"/>
      <c r="C41" s="414"/>
      <c r="D41" s="414"/>
      <c r="E41" s="414"/>
      <c r="F41" s="414"/>
      <c r="G41" s="414"/>
      <c r="H41" s="414"/>
      <c r="I41" s="414"/>
      <c r="J41" s="414"/>
      <c r="K41" s="414"/>
      <c r="L41" s="414"/>
      <c r="M41" s="414"/>
    </row>
    <row r="42" spans="1:13" x14ac:dyDescent="0.25">
      <c r="A42" s="414"/>
      <c r="B42" s="414"/>
      <c r="C42" s="414"/>
      <c r="D42" s="414"/>
      <c r="E42" s="414"/>
      <c r="F42" s="414"/>
      <c r="G42" s="414"/>
      <c r="H42" s="414"/>
      <c r="I42" s="414"/>
      <c r="J42" s="414"/>
      <c r="K42" s="414"/>
      <c r="L42" s="414"/>
      <c r="M42" s="414"/>
    </row>
    <row r="43" spans="1:13" x14ac:dyDescent="0.25">
      <c r="B43" s="5" t="s">
        <v>27</v>
      </c>
      <c r="C43" t="s">
        <v>34</v>
      </c>
    </row>
    <row r="44" spans="1:13" x14ac:dyDescent="0.25">
      <c r="B44" s="5" t="s">
        <v>28</v>
      </c>
      <c r="C44" t="s">
        <v>319</v>
      </c>
    </row>
    <row r="45" spans="1:13" x14ac:dyDescent="0.25">
      <c r="B45" s="5" t="s">
        <v>32</v>
      </c>
      <c r="C45" t="s">
        <v>36</v>
      </c>
    </row>
    <row r="46" spans="1:13" x14ac:dyDescent="0.25">
      <c r="B46" s="5" t="s">
        <v>33</v>
      </c>
      <c r="C46" t="s">
        <v>37</v>
      </c>
    </row>
    <row r="48" spans="1:13" x14ac:dyDescent="0.25">
      <c r="A48" t="s">
        <v>451</v>
      </c>
    </row>
    <row r="50" spans="1:13" x14ac:dyDescent="0.25">
      <c r="A50" s="1" t="s">
        <v>38</v>
      </c>
    </row>
    <row r="51" spans="1:13" x14ac:dyDescent="0.25">
      <c r="A51" s="414" t="s">
        <v>597</v>
      </c>
      <c r="B51" s="414"/>
      <c r="C51" s="414"/>
      <c r="D51" s="414"/>
      <c r="E51" s="414"/>
      <c r="F51" s="414"/>
      <c r="G51" s="414"/>
      <c r="H51" s="414"/>
      <c r="I51" s="414"/>
      <c r="J51" s="414"/>
      <c r="K51" s="414"/>
      <c r="L51" s="414"/>
      <c r="M51" s="414"/>
    </row>
    <row r="52" spans="1:13" x14ac:dyDescent="0.25">
      <c r="A52" s="414"/>
      <c r="B52" s="414"/>
      <c r="C52" s="414"/>
      <c r="D52" s="414"/>
      <c r="E52" s="414"/>
      <c r="F52" s="414"/>
      <c r="G52" s="414"/>
      <c r="H52" s="414"/>
      <c r="I52" s="414"/>
      <c r="J52" s="414"/>
      <c r="K52" s="414"/>
      <c r="L52" s="414"/>
      <c r="M52" s="414"/>
    </row>
    <row r="53" spans="1:13" x14ac:dyDescent="0.25">
      <c r="A53" s="414"/>
      <c r="B53" s="414"/>
      <c r="C53" s="414"/>
      <c r="D53" s="414"/>
      <c r="E53" s="414"/>
      <c r="F53" s="414"/>
      <c r="G53" s="414"/>
      <c r="H53" s="414"/>
      <c r="I53" s="414"/>
      <c r="J53" s="414"/>
      <c r="K53" s="414"/>
      <c r="L53" s="414"/>
      <c r="M53" s="414"/>
    </row>
    <row r="55" spans="1:13" x14ac:dyDescent="0.25">
      <c r="A55" s="12" t="s">
        <v>598</v>
      </c>
    </row>
    <row r="56" spans="1:13" ht="15" customHeight="1" x14ac:dyDescent="0.25">
      <c r="A56" s="418" t="s">
        <v>452</v>
      </c>
      <c r="B56" s="418"/>
      <c r="C56" s="418"/>
      <c r="D56" s="418"/>
      <c r="E56" s="418"/>
      <c r="F56" s="418"/>
      <c r="G56" s="418"/>
      <c r="H56" s="418"/>
      <c r="I56" s="418"/>
      <c r="J56" s="418"/>
      <c r="K56" s="418"/>
      <c r="L56" s="418"/>
      <c r="M56" s="418"/>
    </row>
    <row r="57" spans="1:13" x14ac:dyDescent="0.25">
      <c r="A57" s="418"/>
      <c r="B57" s="418"/>
      <c r="C57" s="418"/>
      <c r="D57" s="418"/>
      <c r="E57" s="418"/>
      <c r="F57" s="418"/>
      <c r="G57" s="418"/>
      <c r="H57" s="418"/>
      <c r="I57" s="418"/>
      <c r="J57" s="418"/>
      <c r="K57" s="418"/>
      <c r="L57" s="418"/>
      <c r="M57" s="418"/>
    </row>
    <row r="58" spans="1:13" x14ac:dyDescent="0.25">
      <c r="A58" s="418"/>
      <c r="B58" s="418"/>
      <c r="C58" s="418"/>
      <c r="D58" s="418"/>
      <c r="E58" s="418"/>
      <c r="F58" s="418"/>
      <c r="G58" s="418"/>
      <c r="H58" s="418"/>
      <c r="I58" s="418"/>
      <c r="J58" s="418"/>
      <c r="K58" s="418"/>
      <c r="L58" s="418"/>
      <c r="M58" s="418"/>
    </row>
    <row r="59" spans="1:13" x14ac:dyDescent="0.25">
      <c r="A59" s="418"/>
      <c r="B59" s="418"/>
      <c r="C59" s="418"/>
      <c r="D59" s="418"/>
      <c r="E59" s="418"/>
      <c r="F59" s="418"/>
      <c r="G59" s="418"/>
      <c r="H59" s="418"/>
      <c r="I59" s="418"/>
      <c r="J59" s="418"/>
      <c r="K59" s="418"/>
      <c r="L59" s="418"/>
      <c r="M59" s="418"/>
    </row>
    <row r="60" spans="1:13" x14ac:dyDescent="0.25">
      <c r="A60" s="418"/>
      <c r="B60" s="418"/>
      <c r="C60" s="418"/>
      <c r="D60" s="418"/>
      <c r="E60" s="418"/>
      <c r="F60" s="418"/>
      <c r="G60" s="418"/>
      <c r="H60" s="418"/>
      <c r="I60" s="418"/>
      <c r="J60" s="418"/>
      <c r="K60" s="418"/>
      <c r="L60" s="418"/>
      <c r="M60" s="418"/>
    </row>
    <row r="61" spans="1:13" x14ac:dyDescent="0.25">
      <c r="A61" s="418"/>
      <c r="B61" s="418"/>
      <c r="C61" s="418"/>
      <c r="D61" s="418"/>
      <c r="E61" s="418"/>
      <c r="F61" s="418"/>
      <c r="G61" s="418"/>
      <c r="H61" s="418"/>
      <c r="I61" s="418"/>
      <c r="J61" s="418"/>
      <c r="K61" s="418"/>
      <c r="L61" s="418"/>
      <c r="M61" s="418"/>
    </row>
    <row r="62" spans="1:13" x14ac:dyDescent="0.25">
      <c r="A62" s="418"/>
      <c r="B62" s="418"/>
      <c r="C62" s="418"/>
      <c r="D62" s="418"/>
      <c r="E62" s="418"/>
      <c r="F62" s="418"/>
      <c r="G62" s="418"/>
      <c r="H62" s="418"/>
      <c r="I62" s="418"/>
      <c r="J62" s="418"/>
      <c r="K62" s="418"/>
      <c r="L62" s="418"/>
      <c r="M62" s="418"/>
    </row>
    <row r="63" spans="1:13" x14ac:dyDescent="0.25">
      <c r="A63" s="418"/>
      <c r="B63" s="418"/>
      <c r="C63" s="418"/>
      <c r="D63" s="418"/>
      <c r="E63" s="418"/>
      <c r="F63" s="418"/>
      <c r="G63" s="418"/>
      <c r="H63" s="418"/>
      <c r="I63" s="418"/>
      <c r="J63" s="418"/>
      <c r="K63" s="418"/>
      <c r="L63" s="418"/>
      <c r="M63" s="418"/>
    </row>
    <row r="64" spans="1:13" x14ac:dyDescent="0.25">
      <c r="A64" s="418"/>
      <c r="B64" s="418"/>
      <c r="C64" s="418"/>
      <c r="D64" s="418"/>
      <c r="E64" s="418"/>
      <c r="F64" s="418"/>
      <c r="G64" s="418"/>
      <c r="H64" s="418"/>
      <c r="I64" s="418"/>
      <c r="J64" s="418"/>
      <c r="K64" s="418"/>
      <c r="L64" s="418"/>
      <c r="M64" s="418"/>
    </row>
    <row r="65" spans="1:13" x14ac:dyDescent="0.25">
      <c r="A65" s="418"/>
      <c r="B65" s="418"/>
      <c r="C65" s="418"/>
      <c r="D65" s="418"/>
      <c r="E65" s="418"/>
      <c r="F65" s="418"/>
      <c r="G65" s="418"/>
      <c r="H65" s="418"/>
      <c r="I65" s="418"/>
      <c r="J65" s="418"/>
      <c r="K65" s="418"/>
      <c r="L65" s="418"/>
      <c r="M65" s="418"/>
    </row>
    <row r="66" spans="1:13" x14ac:dyDescent="0.25">
      <c r="A66" s="418"/>
      <c r="B66" s="418"/>
      <c r="C66" s="418"/>
      <c r="D66" s="418"/>
      <c r="E66" s="418"/>
      <c r="F66" s="418"/>
      <c r="G66" s="418"/>
      <c r="H66" s="418"/>
      <c r="I66" s="418"/>
      <c r="J66" s="418"/>
      <c r="K66" s="418"/>
      <c r="L66" s="418"/>
      <c r="M66" s="418"/>
    </row>
    <row r="67" spans="1:13" ht="15" customHeight="1" x14ac:dyDescent="0.25">
      <c r="A67" s="418"/>
      <c r="B67" s="418"/>
      <c r="C67" s="418"/>
      <c r="D67" s="418"/>
      <c r="E67" s="418"/>
      <c r="F67" s="418"/>
      <c r="G67" s="418"/>
      <c r="H67" s="418"/>
      <c r="I67" s="418"/>
      <c r="J67" s="418"/>
      <c r="K67" s="418"/>
      <c r="L67" s="418"/>
      <c r="M67" s="418"/>
    </row>
    <row r="68" spans="1:13" x14ac:dyDescent="0.25">
      <c r="A68" s="37"/>
      <c r="B68" s="37"/>
      <c r="C68" s="37"/>
      <c r="D68" s="37"/>
      <c r="E68" s="37"/>
      <c r="F68" s="37"/>
      <c r="G68" s="37"/>
      <c r="H68" s="37"/>
      <c r="I68" s="37"/>
      <c r="J68" s="37"/>
      <c r="K68" s="37"/>
      <c r="L68" s="37"/>
      <c r="M68" s="37"/>
    </row>
    <row r="69" spans="1:13" x14ac:dyDescent="0.25">
      <c r="A69" s="30"/>
      <c r="B69" s="30"/>
      <c r="C69" s="30"/>
      <c r="D69" s="30"/>
      <c r="E69" s="30"/>
      <c r="F69" s="30"/>
      <c r="G69" s="30"/>
      <c r="H69" s="30"/>
      <c r="I69" s="30"/>
      <c r="J69" s="30"/>
      <c r="K69" s="30"/>
      <c r="L69" s="30"/>
      <c r="M69" s="30"/>
    </row>
    <row r="70" spans="1:13" ht="15" customHeight="1" x14ac:dyDescent="0.25">
      <c r="A70" s="428" t="s">
        <v>582</v>
      </c>
      <c r="B70" s="428"/>
      <c r="C70" s="428"/>
      <c r="D70" s="428"/>
      <c r="E70" s="428"/>
      <c r="F70" s="428"/>
      <c r="G70" s="428"/>
      <c r="H70" s="428"/>
      <c r="I70" s="428"/>
      <c r="J70" s="428"/>
      <c r="K70" s="428"/>
      <c r="L70" s="428"/>
      <c r="M70" s="428"/>
    </row>
    <row r="71" spans="1:13" x14ac:dyDescent="0.25">
      <c r="A71" s="428"/>
      <c r="B71" s="428"/>
      <c r="C71" s="428"/>
      <c r="D71" s="428"/>
      <c r="E71" s="428"/>
      <c r="F71" s="428"/>
      <c r="G71" s="428"/>
      <c r="H71" s="428"/>
      <c r="I71" s="428"/>
      <c r="J71" s="428"/>
      <c r="K71" s="428"/>
      <c r="L71" s="428"/>
      <c r="M71" s="428"/>
    </row>
    <row r="72" spans="1:13" x14ac:dyDescent="0.25">
      <c r="A72" s="30"/>
      <c r="B72" s="30"/>
      <c r="C72" s="30"/>
      <c r="D72" s="30"/>
      <c r="E72" s="30"/>
      <c r="F72" s="30"/>
      <c r="G72" s="30"/>
      <c r="H72" s="30"/>
      <c r="I72" s="30"/>
      <c r="J72" s="30"/>
      <c r="K72" s="30"/>
      <c r="L72" s="30"/>
      <c r="M72" s="30"/>
    </row>
    <row r="73" spans="1:13" x14ac:dyDescent="0.25">
      <c r="A73" s="30"/>
      <c r="B73" s="30"/>
      <c r="C73" s="30"/>
      <c r="D73" s="30"/>
      <c r="E73" s="30"/>
      <c r="F73" s="30"/>
      <c r="G73" s="30"/>
      <c r="H73" s="30"/>
      <c r="I73" s="30"/>
      <c r="J73" s="30"/>
      <c r="K73" s="30"/>
      <c r="L73" s="30"/>
      <c r="M73" s="30"/>
    </row>
    <row r="74" spans="1:13" x14ac:dyDescent="0.25">
      <c r="A74" s="30"/>
      <c r="B74" s="30"/>
      <c r="C74" s="30"/>
      <c r="D74" s="30"/>
      <c r="E74" s="30"/>
      <c r="F74" s="30"/>
      <c r="G74" s="30"/>
      <c r="H74" s="30"/>
      <c r="I74" s="30"/>
      <c r="J74" s="30"/>
      <c r="K74" s="30"/>
      <c r="L74" s="30"/>
      <c r="M74" s="30"/>
    </row>
    <row r="75" spans="1:13" x14ac:dyDescent="0.25">
      <c r="A75" s="30"/>
      <c r="B75" s="30"/>
      <c r="C75" s="30"/>
      <c r="D75" s="30"/>
      <c r="E75" s="30"/>
      <c r="F75" s="30"/>
      <c r="G75" s="30"/>
      <c r="H75" s="30"/>
      <c r="I75" s="30"/>
      <c r="J75" s="30"/>
      <c r="K75" s="30"/>
      <c r="L75" s="30"/>
      <c r="M75" s="30"/>
    </row>
    <row r="76" spans="1:13" x14ac:dyDescent="0.25">
      <c r="A76" s="30"/>
      <c r="B76" s="30"/>
      <c r="C76" s="30"/>
      <c r="D76" s="30"/>
      <c r="E76" s="30"/>
      <c r="F76" s="30"/>
      <c r="G76" s="30"/>
      <c r="H76" s="30"/>
      <c r="I76" s="30"/>
      <c r="J76" s="30"/>
      <c r="K76" s="30"/>
      <c r="L76" s="30"/>
      <c r="M76" s="30"/>
    </row>
  </sheetData>
  <sheetProtection algorithmName="SHA-512" hashValue="GK2wLglQHOUHRqzeVAeEPBHSbFJMGujtZXscPh4dINlbEItSbqs0szdKLc0A3oqIO0nVduMnvZydH00ie+L9Ug==" saltValue="mBSYxIa14j4EJUESqB9P7w==" spinCount="100000" sheet="1" objects="1" scenarios="1"/>
  <customSheetViews>
    <customSheetView guid="{13810DCC-AA08-45AA-A2EB-614B3F1533B3}" showGridLines="0">
      <pane ySplit="4" topLeftCell="A17" activePane="bottomLeft" state="frozen"/>
      <selection pane="bottomLeft" activeCell="J37" sqref="J37"/>
      <pageMargins left="0.7" right="0.7" top="0.75" bottom="0.75" header="0.3" footer="0.3"/>
      <pageSetup orientation="portrait" horizontalDpi="1200" verticalDpi="1200" r:id="rId1"/>
    </customSheetView>
  </customSheetViews>
  <mergeCells count="8">
    <mergeCell ref="A70:M71"/>
    <mergeCell ref="A56:M67"/>
    <mergeCell ref="A32:M36"/>
    <mergeCell ref="A51:M53"/>
    <mergeCell ref="A7:M8"/>
    <mergeCell ref="A39:M42"/>
    <mergeCell ref="A10:M13"/>
    <mergeCell ref="A15:M24"/>
  </mergeCell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M71"/>
  <sheetViews>
    <sheetView showGridLines="0" zoomScaleNormal="100" workbookViewId="0">
      <pane ySplit="4" topLeftCell="A5" activePane="bottomLeft" state="frozen"/>
      <selection pane="bottomLeft"/>
    </sheetView>
  </sheetViews>
  <sheetFormatPr defaultColWidth="9.140625" defaultRowHeight="15" x14ac:dyDescent="0.25"/>
  <cols>
    <col min="1" max="1" width="4" customWidth="1"/>
    <col min="2" max="2" width="5.5703125" customWidth="1"/>
    <col min="3" max="3" width="18.42578125" customWidth="1"/>
    <col min="14" max="20" width="18" customWidth="1"/>
  </cols>
  <sheetData>
    <row r="1" spans="1:13" ht="18.75" x14ac:dyDescent="0.3">
      <c r="A1" s="2" t="str">
        <f>'Cover and Instructions'!A1</f>
        <v>Georgia State Health Benefit Plan MHPAEA Parity</v>
      </c>
      <c r="M1" s="42" t="s">
        <v>525</v>
      </c>
    </row>
    <row r="2" spans="1:13" ht="26.25" x14ac:dyDescent="0.4">
      <c r="A2" s="3" t="s">
        <v>16</v>
      </c>
    </row>
    <row r="3" spans="1:13" ht="21" x14ac:dyDescent="0.35">
      <c r="A3" s="7" t="s">
        <v>77</v>
      </c>
    </row>
    <row r="5" spans="1:13" x14ac:dyDescent="0.25">
      <c r="A5" s="12" t="s">
        <v>581</v>
      </c>
    </row>
    <row r="6" spans="1:13" x14ac:dyDescent="0.25">
      <c r="A6" s="8"/>
    </row>
    <row r="7" spans="1:13" ht="15" customHeight="1" x14ac:dyDescent="0.25">
      <c r="A7" s="414" t="s">
        <v>91</v>
      </c>
      <c r="B7" s="414"/>
      <c r="C7" s="414"/>
      <c r="D7" s="414"/>
      <c r="E7" s="414"/>
      <c r="F7" s="414"/>
      <c r="G7" s="414"/>
      <c r="H7" s="414"/>
      <c r="I7" s="414"/>
      <c r="J7" s="414"/>
      <c r="K7" s="414"/>
      <c r="L7" s="414"/>
      <c r="M7" s="414"/>
    </row>
    <row r="8" spans="1:13" x14ac:dyDescent="0.25">
      <c r="A8" s="414"/>
      <c r="B8" s="414"/>
      <c r="C8" s="414"/>
      <c r="D8" s="414"/>
      <c r="E8" s="414"/>
      <c r="F8" s="414"/>
      <c r="G8" s="414"/>
      <c r="H8" s="414"/>
      <c r="I8" s="414"/>
      <c r="J8" s="414"/>
      <c r="K8" s="414"/>
      <c r="L8" s="414"/>
      <c r="M8" s="414"/>
    </row>
    <row r="9" spans="1:13" x14ac:dyDescent="0.25">
      <c r="A9" s="414"/>
      <c r="B9" s="414"/>
      <c r="C9" s="414"/>
      <c r="D9" s="414"/>
      <c r="E9" s="414"/>
      <c r="F9" s="414"/>
      <c r="G9" s="414"/>
      <c r="H9" s="414"/>
      <c r="I9" s="414"/>
      <c r="J9" s="414"/>
      <c r="K9" s="414"/>
      <c r="L9" s="414"/>
      <c r="M9" s="414"/>
    </row>
    <row r="10" spans="1:13" x14ac:dyDescent="0.25">
      <c r="A10" s="414"/>
      <c r="B10" s="414"/>
      <c r="C10" s="414"/>
      <c r="D10" s="414"/>
      <c r="E10" s="414"/>
      <c r="F10" s="414"/>
      <c r="G10" s="414"/>
      <c r="H10" s="414"/>
      <c r="I10" s="414"/>
      <c r="J10" s="414"/>
      <c r="K10" s="414"/>
      <c r="L10" s="414"/>
      <c r="M10" s="414"/>
    </row>
    <row r="11" spans="1:13" x14ac:dyDescent="0.25">
      <c r="A11" s="414"/>
      <c r="B11" s="414"/>
      <c r="C11" s="414"/>
      <c r="D11" s="414"/>
      <c r="E11" s="414"/>
      <c r="F11" s="414"/>
      <c r="G11" s="414"/>
      <c r="H11" s="414"/>
      <c r="I11" s="414"/>
      <c r="J11" s="414"/>
      <c r="K11" s="414"/>
      <c r="L11" s="414"/>
      <c r="M11" s="414"/>
    </row>
    <row r="13" spans="1:13" x14ac:dyDescent="0.25">
      <c r="A13" s="430" t="s">
        <v>486</v>
      </c>
      <c r="B13" s="430"/>
      <c r="C13" s="430"/>
      <c r="D13" s="430"/>
      <c r="E13" s="430"/>
      <c r="F13" s="430"/>
      <c r="G13" s="430"/>
      <c r="H13" s="430"/>
      <c r="I13" s="430"/>
      <c r="J13" s="430"/>
      <c r="K13" s="430"/>
      <c r="L13" s="430"/>
      <c r="M13" s="430"/>
    </row>
    <row r="14" spans="1:13" x14ac:dyDescent="0.25">
      <c r="A14" s="430"/>
      <c r="B14" s="430"/>
      <c r="C14" s="430"/>
      <c r="D14" s="430"/>
      <c r="E14" s="430"/>
      <c r="F14" s="430"/>
      <c r="G14" s="430"/>
      <c r="H14" s="430"/>
      <c r="I14" s="430"/>
      <c r="J14" s="430"/>
      <c r="K14" s="430"/>
      <c r="L14" s="430"/>
      <c r="M14" s="430"/>
    </row>
    <row r="15" spans="1:13" x14ac:dyDescent="0.25">
      <c r="A15" s="430"/>
      <c r="B15" s="430"/>
      <c r="C15" s="430"/>
      <c r="D15" s="430"/>
      <c r="E15" s="430"/>
      <c r="F15" s="430"/>
      <c r="G15" s="430"/>
      <c r="H15" s="430"/>
      <c r="I15" s="430"/>
      <c r="J15" s="430"/>
      <c r="K15" s="430"/>
      <c r="L15" s="430"/>
      <c r="M15" s="430"/>
    </row>
    <row r="16" spans="1:13" x14ac:dyDescent="0.25">
      <c r="A16" s="430"/>
      <c r="B16" s="430"/>
      <c r="C16" s="430"/>
      <c r="D16" s="430"/>
      <c r="E16" s="430"/>
      <c r="F16" s="430"/>
      <c r="G16" s="430"/>
      <c r="H16" s="430"/>
      <c r="I16" s="430"/>
      <c r="J16" s="430"/>
      <c r="K16" s="430"/>
      <c r="L16" s="430"/>
      <c r="M16" s="430"/>
    </row>
    <row r="17" spans="1:13" x14ac:dyDescent="0.25">
      <c r="A17" s="6"/>
      <c r="B17" s="6"/>
      <c r="C17" s="6"/>
      <c r="D17" s="6"/>
      <c r="E17" s="6"/>
      <c r="F17" s="6"/>
      <c r="G17" s="6"/>
      <c r="H17" s="6"/>
      <c r="I17" s="6"/>
      <c r="J17" s="6"/>
      <c r="K17" s="6"/>
      <c r="L17" s="6"/>
      <c r="M17" s="6"/>
    </row>
    <row r="18" spans="1:13" x14ac:dyDescent="0.25">
      <c r="A18" s="430" t="s">
        <v>599</v>
      </c>
      <c r="B18" s="430"/>
      <c r="C18" s="430"/>
      <c r="D18" s="430"/>
      <c r="E18" s="430"/>
      <c r="F18" s="430"/>
      <c r="G18" s="430"/>
      <c r="H18" s="430"/>
      <c r="I18" s="430"/>
      <c r="J18" s="430"/>
      <c r="K18" s="430"/>
      <c r="L18" s="430"/>
      <c r="M18" s="430"/>
    </row>
    <row r="19" spans="1:13" x14ac:dyDescent="0.25">
      <c r="A19" s="430"/>
      <c r="B19" s="430"/>
      <c r="C19" s="430"/>
      <c r="D19" s="430"/>
      <c r="E19" s="430"/>
      <c r="F19" s="430"/>
      <c r="G19" s="430"/>
      <c r="H19" s="430"/>
      <c r="I19" s="430"/>
      <c r="J19" s="430"/>
      <c r="K19" s="430"/>
      <c r="L19" s="430"/>
      <c r="M19" s="430"/>
    </row>
    <row r="20" spans="1:13" x14ac:dyDescent="0.25">
      <c r="A20" s="430"/>
      <c r="B20" s="430"/>
      <c r="C20" s="430"/>
      <c r="D20" s="430"/>
      <c r="E20" s="430"/>
      <c r="F20" s="430"/>
      <c r="G20" s="430"/>
      <c r="H20" s="430"/>
      <c r="I20" s="430"/>
      <c r="J20" s="430"/>
      <c r="K20" s="430"/>
      <c r="L20" s="430"/>
      <c r="M20" s="430"/>
    </row>
    <row r="21" spans="1:13" x14ac:dyDescent="0.25">
      <c r="A21" s="430"/>
      <c r="B21" s="430"/>
      <c r="C21" s="430"/>
      <c r="D21" s="430"/>
      <c r="E21" s="430"/>
      <c r="F21" s="430"/>
      <c r="G21" s="430"/>
      <c r="H21" s="430"/>
      <c r="I21" s="430"/>
      <c r="J21" s="430"/>
      <c r="K21" s="430"/>
      <c r="L21" s="430"/>
      <c r="M21" s="430"/>
    </row>
    <row r="22" spans="1:13" x14ac:dyDescent="0.25">
      <c r="A22" s="430"/>
      <c r="B22" s="430"/>
      <c r="C22" s="430"/>
      <c r="D22" s="430"/>
      <c r="E22" s="430"/>
      <c r="F22" s="430"/>
      <c r="G22" s="430"/>
      <c r="H22" s="430"/>
      <c r="I22" s="430"/>
      <c r="J22" s="430"/>
      <c r="K22" s="430"/>
      <c r="L22" s="430"/>
      <c r="M22" s="430"/>
    </row>
    <row r="23" spans="1:13" x14ac:dyDescent="0.25">
      <c r="A23" s="430"/>
      <c r="B23" s="430"/>
      <c r="C23" s="430"/>
      <c r="D23" s="430"/>
      <c r="E23" s="430"/>
      <c r="F23" s="430"/>
      <c r="G23" s="430"/>
      <c r="H23" s="430"/>
      <c r="I23" s="430"/>
      <c r="J23" s="430"/>
      <c r="K23" s="430"/>
      <c r="L23" s="430"/>
      <c r="M23" s="430"/>
    </row>
    <row r="24" spans="1:13" x14ac:dyDescent="0.25">
      <c r="A24" s="430"/>
      <c r="B24" s="430"/>
      <c r="C24" s="430"/>
      <c r="D24" s="430"/>
      <c r="E24" s="430"/>
      <c r="F24" s="430"/>
      <c r="G24" s="430"/>
      <c r="H24" s="430"/>
      <c r="I24" s="430"/>
      <c r="J24" s="430"/>
      <c r="K24" s="430"/>
      <c r="L24" s="430"/>
      <c r="M24" s="430"/>
    </row>
    <row r="25" spans="1:13" x14ac:dyDescent="0.25">
      <c r="A25" s="430"/>
      <c r="B25" s="430"/>
      <c r="C25" s="430"/>
      <c r="D25" s="430"/>
      <c r="E25" s="430"/>
      <c r="F25" s="430"/>
      <c r="G25" s="430"/>
      <c r="H25" s="430"/>
      <c r="I25" s="430"/>
      <c r="J25" s="430"/>
      <c r="K25" s="430"/>
      <c r="L25" s="430"/>
      <c r="M25" s="430"/>
    </row>
    <row r="26" spans="1:13" x14ac:dyDescent="0.25">
      <c r="A26" s="430"/>
      <c r="B26" s="430"/>
      <c r="C26" s="430"/>
      <c r="D26" s="430"/>
      <c r="E26" s="430"/>
      <c r="F26" s="430"/>
      <c r="G26" s="430"/>
      <c r="H26" s="430"/>
      <c r="I26" s="430"/>
      <c r="J26" s="430"/>
      <c r="K26" s="430"/>
      <c r="L26" s="430"/>
      <c r="M26" s="430"/>
    </row>
    <row r="27" spans="1:13" x14ac:dyDescent="0.25">
      <c r="A27" s="430"/>
      <c r="B27" s="430"/>
      <c r="C27" s="430"/>
      <c r="D27" s="430"/>
      <c r="E27" s="430"/>
      <c r="F27" s="430"/>
      <c r="G27" s="430"/>
      <c r="H27" s="430"/>
      <c r="I27" s="430"/>
      <c r="J27" s="430"/>
      <c r="K27" s="430"/>
      <c r="L27" s="430"/>
      <c r="M27" s="430"/>
    </row>
    <row r="29" spans="1:13" x14ac:dyDescent="0.25">
      <c r="A29" s="12" t="s">
        <v>586</v>
      </c>
    </row>
    <row r="31" spans="1:13" x14ac:dyDescent="0.25">
      <c r="A31" s="1" t="s">
        <v>60</v>
      </c>
    </row>
    <row r="32" spans="1:13" x14ac:dyDescent="0.25">
      <c r="A32" t="s">
        <v>62</v>
      </c>
    </row>
    <row r="34" spans="1:13" x14ac:dyDescent="0.25">
      <c r="A34" s="1" t="s">
        <v>30</v>
      </c>
    </row>
    <row r="35" spans="1:13" ht="15" customHeight="1" x14ac:dyDescent="0.25">
      <c r="A35" s="414" t="s">
        <v>600</v>
      </c>
      <c r="B35" s="414"/>
      <c r="C35" s="414"/>
      <c r="D35" s="414"/>
      <c r="E35" s="414"/>
      <c r="F35" s="414"/>
      <c r="G35" s="414"/>
      <c r="H35" s="414"/>
      <c r="I35" s="414"/>
      <c r="J35" s="414"/>
      <c r="K35" s="414"/>
      <c r="L35" s="414"/>
      <c r="M35" s="414"/>
    </row>
    <row r="36" spans="1:13" x14ac:dyDescent="0.25">
      <c r="A36" s="414"/>
      <c r="B36" s="414"/>
      <c r="C36" s="414"/>
      <c r="D36" s="414"/>
      <c r="E36" s="414"/>
      <c r="F36" s="414"/>
      <c r="G36" s="414"/>
      <c r="H36" s="414"/>
      <c r="I36" s="414"/>
      <c r="J36" s="414"/>
      <c r="K36" s="414"/>
      <c r="L36" s="414"/>
      <c r="M36" s="414"/>
    </row>
    <row r="37" spans="1:13" x14ac:dyDescent="0.25">
      <c r="A37" s="414"/>
      <c r="B37" s="414"/>
      <c r="C37" s="414"/>
      <c r="D37" s="414"/>
      <c r="E37" s="414"/>
      <c r="F37" s="414"/>
      <c r="G37" s="414"/>
      <c r="H37" s="414"/>
      <c r="I37" s="414"/>
      <c r="J37" s="414"/>
      <c r="K37" s="414"/>
      <c r="L37" s="414"/>
      <c r="M37" s="414"/>
    </row>
    <row r="38" spans="1:13" x14ac:dyDescent="0.25">
      <c r="A38" s="414"/>
      <c r="B38" s="414"/>
      <c r="C38" s="414"/>
      <c r="D38" s="414"/>
      <c r="E38" s="414"/>
      <c r="F38" s="414"/>
      <c r="G38" s="414"/>
      <c r="H38" s="414"/>
      <c r="I38" s="414"/>
      <c r="J38" s="414"/>
      <c r="K38" s="414"/>
      <c r="L38" s="414"/>
      <c r="M38" s="414"/>
    </row>
    <row r="39" spans="1:13" x14ac:dyDescent="0.25">
      <c r="A39" s="414"/>
      <c r="B39" s="414"/>
      <c r="C39" s="414"/>
      <c r="D39" s="414"/>
      <c r="E39" s="414"/>
      <c r="F39" s="414"/>
      <c r="G39" s="414"/>
      <c r="H39" s="414"/>
      <c r="I39" s="414"/>
      <c r="J39" s="414"/>
      <c r="K39" s="414"/>
      <c r="L39" s="414"/>
      <c r="M39" s="414"/>
    </row>
    <row r="40" spans="1:13" x14ac:dyDescent="0.25">
      <c r="A40" s="11"/>
      <c r="B40" s="11"/>
      <c r="C40" s="11"/>
      <c r="D40" s="11"/>
      <c r="E40" s="11"/>
      <c r="F40" s="11"/>
      <c r="G40" s="11"/>
      <c r="H40" s="11"/>
      <c r="I40" s="11"/>
      <c r="J40" s="11"/>
      <c r="K40" s="11"/>
      <c r="L40" s="11"/>
      <c r="M40" s="11"/>
    </row>
    <row r="41" spans="1:13" x14ac:dyDescent="0.25">
      <c r="A41" s="1" t="s">
        <v>31</v>
      </c>
    </row>
    <row r="42" spans="1:13" x14ac:dyDescent="0.25">
      <c r="A42" s="414" t="s">
        <v>596</v>
      </c>
      <c r="B42" s="414"/>
      <c r="C42" s="414"/>
      <c r="D42" s="414"/>
      <c r="E42" s="414"/>
      <c r="F42" s="414"/>
      <c r="G42" s="414"/>
      <c r="H42" s="414"/>
      <c r="I42" s="414"/>
      <c r="J42" s="414"/>
      <c r="K42" s="414"/>
      <c r="L42" s="414"/>
      <c r="M42" s="414"/>
    </row>
    <row r="43" spans="1:13" x14ac:dyDescent="0.25">
      <c r="A43" s="414"/>
      <c r="B43" s="414"/>
      <c r="C43" s="414"/>
      <c r="D43" s="414"/>
      <c r="E43" s="414"/>
      <c r="F43" s="414"/>
      <c r="G43" s="414"/>
      <c r="H43" s="414"/>
      <c r="I43" s="414"/>
      <c r="J43" s="414"/>
      <c r="K43" s="414"/>
      <c r="L43" s="414"/>
      <c r="M43" s="414"/>
    </row>
    <row r="44" spans="1:13" x14ac:dyDescent="0.25">
      <c r="A44" s="414"/>
      <c r="B44" s="414"/>
      <c r="C44" s="414"/>
      <c r="D44" s="414"/>
      <c r="E44" s="414"/>
      <c r="F44" s="414"/>
      <c r="G44" s="414"/>
      <c r="H44" s="414"/>
      <c r="I44" s="414"/>
      <c r="J44" s="414"/>
      <c r="K44" s="414"/>
      <c r="L44" s="414"/>
      <c r="M44" s="414"/>
    </row>
    <row r="45" spans="1:13" x14ac:dyDescent="0.25">
      <c r="A45" s="6"/>
      <c r="B45" s="6"/>
      <c r="C45" s="6"/>
      <c r="D45" s="6"/>
      <c r="E45" s="6"/>
      <c r="F45" s="6"/>
      <c r="G45" s="6"/>
      <c r="H45" s="6"/>
      <c r="I45" s="6"/>
      <c r="J45" s="6"/>
      <c r="K45" s="6"/>
      <c r="L45" s="6"/>
      <c r="M45" s="6"/>
    </row>
    <row r="46" spans="1:13" x14ac:dyDescent="0.25">
      <c r="B46" s="5" t="s">
        <v>27</v>
      </c>
      <c r="C46" t="s">
        <v>34</v>
      </c>
    </row>
    <row r="47" spans="1:13" x14ac:dyDescent="0.25">
      <c r="B47" s="5" t="s">
        <v>28</v>
      </c>
      <c r="C47" t="s">
        <v>35</v>
      </c>
    </row>
    <row r="48" spans="1:13" x14ac:dyDescent="0.25">
      <c r="B48" s="5" t="s">
        <v>32</v>
      </c>
      <c r="C48" t="s">
        <v>36</v>
      </c>
    </row>
    <row r="49" spans="1:13" x14ac:dyDescent="0.25">
      <c r="B49" s="5" t="s">
        <v>33</v>
      </c>
      <c r="C49" t="s">
        <v>37</v>
      </c>
    </row>
    <row r="51" spans="1:13" x14ac:dyDescent="0.25">
      <c r="A51" s="12" t="s">
        <v>601</v>
      </c>
    </row>
    <row r="52" spans="1:13" x14ac:dyDescent="0.25">
      <c r="A52" s="418" t="s">
        <v>487</v>
      </c>
      <c r="B52" s="418"/>
      <c r="C52" s="418"/>
      <c r="D52" s="418"/>
      <c r="E52" s="418"/>
      <c r="F52" s="418"/>
      <c r="G52" s="418"/>
      <c r="H52" s="418"/>
      <c r="I52" s="418"/>
      <c r="J52" s="418"/>
      <c r="K52" s="418"/>
      <c r="L52" s="418"/>
      <c r="M52" s="418"/>
    </row>
    <row r="53" spans="1:13" x14ac:dyDescent="0.25">
      <c r="A53" s="418"/>
      <c r="B53" s="418"/>
      <c r="C53" s="418"/>
      <c r="D53" s="418"/>
      <c r="E53" s="418"/>
      <c r="F53" s="418"/>
      <c r="G53" s="418"/>
      <c r="H53" s="418"/>
      <c r="I53" s="418"/>
      <c r="J53" s="418"/>
      <c r="K53" s="418"/>
      <c r="L53" s="418"/>
      <c r="M53" s="418"/>
    </row>
    <row r="54" spans="1:13" x14ac:dyDescent="0.25">
      <c r="A54" s="418"/>
      <c r="B54" s="418"/>
      <c r="C54" s="418"/>
      <c r="D54" s="418"/>
      <c r="E54" s="418"/>
      <c r="F54" s="418"/>
      <c r="G54" s="418"/>
      <c r="H54" s="418"/>
      <c r="I54" s="418"/>
      <c r="J54" s="418"/>
      <c r="K54" s="418"/>
      <c r="L54" s="418"/>
      <c r="M54" s="418"/>
    </row>
    <row r="55" spans="1:13" x14ac:dyDescent="0.25">
      <c r="A55" s="418"/>
      <c r="B55" s="418"/>
      <c r="C55" s="418"/>
      <c r="D55" s="418"/>
      <c r="E55" s="418"/>
      <c r="F55" s="418"/>
      <c r="G55" s="418"/>
      <c r="H55" s="418"/>
      <c r="I55" s="418"/>
      <c r="J55" s="418"/>
      <c r="K55" s="418"/>
      <c r="L55" s="418"/>
      <c r="M55" s="418"/>
    </row>
    <row r="56" spans="1:13" x14ac:dyDescent="0.25">
      <c r="A56" s="418"/>
      <c r="B56" s="418"/>
      <c r="C56" s="418"/>
      <c r="D56" s="418"/>
      <c r="E56" s="418"/>
      <c r="F56" s="418"/>
      <c r="G56" s="418"/>
      <c r="H56" s="418"/>
      <c r="I56" s="418"/>
      <c r="J56" s="418"/>
      <c r="K56" s="418"/>
      <c r="L56" s="418"/>
      <c r="M56" s="418"/>
    </row>
    <row r="57" spans="1:13" x14ac:dyDescent="0.25">
      <c r="A57" s="418"/>
      <c r="B57" s="418"/>
      <c r="C57" s="418"/>
      <c r="D57" s="418"/>
      <c r="E57" s="418"/>
      <c r="F57" s="418"/>
      <c r="G57" s="418"/>
      <c r="H57" s="418"/>
      <c r="I57" s="418"/>
      <c r="J57" s="418"/>
      <c r="K57" s="418"/>
      <c r="L57" s="418"/>
      <c r="M57" s="418"/>
    </row>
    <row r="58" spans="1:13" x14ac:dyDescent="0.25">
      <c r="A58" s="418"/>
      <c r="B58" s="418"/>
      <c r="C58" s="418"/>
      <c r="D58" s="418"/>
      <c r="E58" s="418"/>
      <c r="F58" s="418"/>
      <c r="G58" s="418"/>
      <c r="H58" s="418"/>
      <c r="I58" s="418"/>
      <c r="J58" s="418"/>
      <c r="K58" s="418"/>
      <c r="L58" s="418"/>
      <c r="M58" s="418"/>
    </row>
    <row r="60" spans="1:13" x14ac:dyDescent="0.25">
      <c r="A60" s="429" t="s">
        <v>320</v>
      </c>
      <c r="B60" s="429"/>
      <c r="C60" s="429"/>
      <c r="D60" s="429"/>
      <c r="E60" s="429"/>
      <c r="F60" s="429"/>
      <c r="G60" s="429"/>
      <c r="H60" s="429"/>
      <c r="I60" s="429"/>
      <c r="J60" s="429"/>
      <c r="K60" s="429"/>
      <c r="L60" s="429"/>
      <c r="M60" s="429"/>
    </row>
    <row r="61" spans="1:13" x14ac:dyDescent="0.25">
      <c r="A61" s="429"/>
      <c r="B61" s="429"/>
      <c r="C61" s="429"/>
      <c r="D61" s="429"/>
      <c r="E61" s="429"/>
      <c r="F61" s="429"/>
      <c r="G61" s="429"/>
      <c r="H61" s="429"/>
      <c r="I61" s="429"/>
      <c r="J61" s="429"/>
      <c r="K61" s="429"/>
      <c r="L61" s="429"/>
      <c r="M61" s="429"/>
    </row>
    <row r="62" spans="1:13" x14ac:dyDescent="0.25">
      <c r="A62" s="429"/>
      <c r="B62" s="429"/>
      <c r="C62" s="429"/>
      <c r="D62" s="429"/>
      <c r="E62" s="429"/>
      <c r="F62" s="429"/>
      <c r="G62" s="429"/>
      <c r="H62" s="429"/>
      <c r="I62" s="429"/>
      <c r="J62" s="429"/>
      <c r="K62" s="429"/>
      <c r="L62" s="429"/>
      <c r="M62" s="429"/>
    </row>
    <row r="64" spans="1:13" ht="15" customHeight="1" x14ac:dyDescent="0.25">
      <c r="A64" s="418" t="s">
        <v>526</v>
      </c>
      <c r="B64" s="418"/>
      <c r="C64" s="418"/>
      <c r="D64" s="418"/>
      <c r="E64" s="418"/>
      <c r="F64" s="418"/>
      <c r="G64" s="418"/>
      <c r="H64" s="418"/>
      <c r="I64" s="418"/>
      <c r="J64" s="418"/>
      <c r="K64" s="418"/>
      <c r="L64" s="418"/>
      <c r="M64" s="418"/>
    </row>
    <row r="65" spans="1:13" x14ac:dyDescent="0.25">
      <c r="A65" s="418"/>
      <c r="B65" s="418"/>
      <c r="C65" s="418"/>
      <c r="D65" s="418"/>
      <c r="E65" s="418"/>
      <c r="F65" s="418"/>
      <c r="G65" s="418"/>
      <c r="H65" s="418"/>
      <c r="I65" s="418"/>
      <c r="J65" s="418"/>
      <c r="K65" s="418"/>
      <c r="L65" s="418"/>
      <c r="M65" s="418"/>
    </row>
    <row r="66" spans="1:13" x14ac:dyDescent="0.25">
      <c r="A66" s="418"/>
      <c r="B66" s="418"/>
      <c r="C66" s="418"/>
      <c r="D66" s="418"/>
      <c r="E66" s="418"/>
      <c r="F66" s="418"/>
      <c r="G66" s="418"/>
      <c r="H66" s="418"/>
      <c r="I66" s="418"/>
      <c r="J66" s="418"/>
      <c r="K66" s="418"/>
      <c r="L66" s="418"/>
      <c r="M66" s="418"/>
    </row>
    <row r="67" spans="1:13" x14ac:dyDescent="0.25">
      <c r="A67" s="418"/>
      <c r="B67" s="418"/>
      <c r="C67" s="418"/>
      <c r="D67" s="418"/>
      <c r="E67" s="418"/>
      <c r="F67" s="418"/>
      <c r="G67" s="418"/>
      <c r="H67" s="418"/>
      <c r="I67" s="418"/>
      <c r="J67" s="418"/>
      <c r="K67" s="418"/>
      <c r="L67" s="418"/>
      <c r="M67" s="418"/>
    </row>
    <row r="70" spans="1:13" ht="15" customHeight="1" x14ac:dyDescent="0.25">
      <c r="A70" s="428" t="s">
        <v>582</v>
      </c>
      <c r="B70" s="428"/>
      <c r="C70" s="428"/>
      <c r="D70" s="428"/>
      <c r="E70" s="428"/>
      <c r="F70" s="428"/>
      <c r="G70" s="428"/>
      <c r="H70" s="428"/>
      <c r="I70" s="428"/>
      <c r="J70" s="428"/>
      <c r="K70" s="428"/>
      <c r="L70" s="428"/>
      <c r="M70" s="428"/>
    </row>
    <row r="71" spans="1:13" x14ac:dyDescent="0.25">
      <c r="A71" s="428"/>
      <c r="B71" s="428"/>
      <c r="C71" s="428"/>
      <c r="D71" s="428"/>
      <c r="E71" s="428"/>
      <c r="F71" s="428"/>
      <c r="G71" s="428"/>
      <c r="H71" s="428"/>
      <c r="I71" s="428"/>
      <c r="J71" s="428"/>
      <c r="K71" s="428"/>
      <c r="L71" s="428"/>
      <c r="M71" s="428"/>
    </row>
  </sheetData>
  <sheetProtection algorithmName="SHA-512" hashValue="+PvBrBkdPK+TLoVfVkny2FE8iuv7nXmBQsEbb1iY7G/ZqeLoqwHNqwZsXPxHHK3bKQJDMeZBi4J4Pv26OB/txw==" saltValue="B4Hm8S5UI6HZpggcvtvfGA==" spinCount="100000" sheet="1" objects="1" scenarios="1"/>
  <customSheetViews>
    <customSheetView guid="{13810DCC-AA08-45AA-A2EB-614B3F1533B3}" showGridLines="0">
      <pane ySplit="4" topLeftCell="A17" activePane="bottomLeft" state="frozen"/>
      <selection pane="bottomLeft" activeCell="D43" sqref="D43"/>
      <pageMargins left="0.7" right="0.7" top="0.75" bottom="0.75" header="0.3" footer="0.3"/>
      <pageSetup orientation="portrait" horizontalDpi="1200" verticalDpi="1200" r:id="rId1"/>
    </customSheetView>
  </customSheetViews>
  <mergeCells count="9">
    <mergeCell ref="A70:M71"/>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M114"/>
  <sheetViews>
    <sheetView showGridLines="0" workbookViewId="0">
      <pane ySplit="4" topLeftCell="A5" activePane="bottomLeft" state="frozen"/>
      <selection pane="bottomLeft"/>
    </sheetView>
  </sheetViews>
  <sheetFormatPr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State Health Benefit Plan MHPAEA Parity</v>
      </c>
      <c r="M1" s="42" t="s">
        <v>525</v>
      </c>
    </row>
    <row r="2" spans="1:13" ht="26.25" x14ac:dyDescent="0.4">
      <c r="A2" s="3" t="s">
        <v>16</v>
      </c>
    </row>
    <row r="3" spans="1:13" ht="21" x14ac:dyDescent="0.35">
      <c r="A3" s="7" t="s">
        <v>79</v>
      </c>
    </row>
    <row r="5" spans="1:13" x14ac:dyDescent="0.25">
      <c r="A5" s="12" t="s">
        <v>581</v>
      </c>
    </row>
    <row r="7" spans="1:13" ht="15" customHeight="1" x14ac:dyDescent="0.25">
      <c r="A7" s="414" t="s">
        <v>91</v>
      </c>
      <c r="B7" s="414"/>
      <c r="C7" s="414"/>
      <c r="D7" s="414"/>
      <c r="E7" s="414"/>
      <c r="F7" s="414"/>
      <c r="G7" s="414"/>
      <c r="H7" s="414"/>
      <c r="I7" s="414"/>
      <c r="J7" s="414"/>
      <c r="K7" s="414"/>
      <c r="L7" s="414"/>
      <c r="M7" s="414"/>
    </row>
    <row r="8" spans="1:13" x14ac:dyDescent="0.25">
      <c r="A8" s="414"/>
      <c r="B8" s="414"/>
      <c r="C8" s="414"/>
      <c r="D8" s="414"/>
      <c r="E8" s="414"/>
      <c r="F8" s="414"/>
      <c r="G8" s="414"/>
      <c r="H8" s="414"/>
      <c r="I8" s="414"/>
      <c r="J8" s="414"/>
      <c r="K8" s="414"/>
      <c r="L8" s="414"/>
      <c r="M8" s="414"/>
    </row>
    <row r="9" spans="1:13" x14ac:dyDescent="0.25">
      <c r="A9" s="414"/>
      <c r="B9" s="414"/>
      <c r="C9" s="414"/>
      <c r="D9" s="414"/>
      <c r="E9" s="414"/>
      <c r="F9" s="414"/>
      <c r="G9" s="414"/>
      <c r="H9" s="414"/>
      <c r="I9" s="414"/>
      <c r="J9" s="414"/>
      <c r="K9" s="414"/>
      <c r="L9" s="414"/>
      <c r="M9" s="414"/>
    </row>
    <row r="10" spans="1:13" x14ac:dyDescent="0.25">
      <c r="A10" s="414"/>
      <c r="B10" s="414"/>
      <c r="C10" s="414"/>
      <c r="D10" s="414"/>
      <c r="E10" s="414"/>
      <c r="F10" s="414"/>
      <c r="G10" s="414"/>
      <c r="H10" s="414"/>
      <c r="I10" s="414"/>
      <c r="J10" s="414"/>
      <c r="K10" s="414"/>
      <c r="L10" s="414"/>
      <c r="M10" s="414"/>
    </row>
    <row r="11" spans="1:13" x14ac:dyDescent="0.25">
      <c r="A11" s="414"/>
      <c r="B11" s="414"/>
      <c r="C11" s="414"/>
      <c r="D11" s="414"/>
      <c r="E11" s="414"/>
      <c r="F11" s="414"/>
      <c r="G11" s="414"/>
      <c r="H11" s="414"/>
      <c r="I11" s="414"/>
      <c r="J11" s="414"/>
      <c r="K11" s="414"/>
      <c r="L11" s="414"/>
      <c r="M11" s="414"/>
    </row>
    <row r="12" spans="1:13" x14ac:dyDescent="0.25">
      <c r="A12" s="6"/>
      <c r="B12" s="6"/>
      <c r="C12" s="6"/>
      <c r="D12" s="6"/>
      <c r="E12" s="6"/>
      <c r="F12" s="6"/>
      <c r="G12" s="6"/>
      <c r="H12" s="6"/>
      <c r="I12" s="6"/>
      <c r="J12" s="6"/>
      <c r="K12" s="6"/>
      <c r="L12" s="6"/>
      <c r="M12" s="6"/>
    </row>
    <row r="13" spans="1:13" x14ac:dyDescent="0.25">
      <c r="A13" s="12" t="s">
        <v>586</v>
      </c>
    </row>
    <row r="15" spans="1:13" x14ac:dyDescent="0.25">
      <c r="A15" s="1" t="s">
        <v>30</v>
      </c>
    </row>
    <row r="16" spans="1:13" x14ac:dyDescent="0.25">
      <c r="A16" s="414" t="s">
        <v>600</v>
      </c>
      <c r="B16" s="414"/>
      <c r="C16" s="414"/>
      <c r="D16" s="414"/>
      <c r="E16" s="414"/>
      <c r="F16" s="414"/>
      <c r="G16" s="414"/>
      <c r="H16" s="414"/>
      <c r="I16" s="414"/>
      <c r="J16" s="414"/>
      <c r="K16" s="414"/>
      <c r="L16" s="414"/>
    </row>
    <row r="17" spans="1:12" x14ac:dyDescent="0.25">
      <c r="A17" s="414"/>
      <c r="B17" s="414"/>
      <c r="C17" s="414"/>
      <c r="D17" s="414"/>
      <c r="E17" s="414"/>
      <c r="F17" s="414"/>
      <c r="G17" s="414"/>
      <c r="H17" s="414"/>
      <c r="I17" s="414"/>
      <c r="J17" s="414"/>
      <c r="K17" s="414"/>
      <c r="L17" s="414"/>
    </row>
    <row r="18" spans="1:12" x14ac:dyDescent="0.25">
      <c r="A18" s="414"/>
      <c r="B18" s="414"/>
      <c r="C18" s="414"/>
      <c r="D18" s="414"/>
      <c r="E18" s="414"/>
      <c r="F18" s="414"/>
      <c r="G18" s="414"/>
      <c r="H18" s="414"/>
      <c r="I18" s="414"/>
      <c r="J18" s="414"/>
      <c r="K18" s="414"/>
      <c r="L18" s="414"/>
    </row>
    <row r="19" spans="1:12" x14ac:dyDescent="0.25">
      <c r="A19" s="414"/>
      <c r="B19" s="414"/>
      <c r="C19" s="414"/>
      <c r="D19" s="414"/>
      <c r="E19" s="414"/>
      <c r="F19" s="414"/>
      <c r="G19" s="414"/>
      <c r="H19" s="414"/>
      <c r="I19" s="414"/>
      <c r="J19" s="414"/>
      <c r="K19" s="414"/>
      <c r="L19" s="414"/>
    </row>
    <row r="20" spans="1:12" x14ac:dyDescent="0.25">
      <c r="A20" s="414"/>
      <c r="B20" s="414"/>
      <c r="C20" s="414"/>
      <c r="D20" s="414"/>
      <c r="E20" s="414"/>
      <c r="F20" s="414"/>
      <c r="G20" s="414"/>
      <c r="H20" s="414"/>
      <c r="I20" s="414"/>
      <c r="J20" s="414"/>
      <c r="K20" s="414"/>
      <c r="L20" s="414"/>
    </row>
    <row r="21" spans="1:12" x14ac:dyDescent="0.25">
      <c r="A21" s="414"/>
      <c r="B21" s="414"/>
      <c r="C21" s="414"/>
      <c r="D21" s="414"/>
      <c r="E21" s="414"/>
      <c r="F21" s="414"/>
      <c r="G21" s="414"/>
      <c r="H21" s="414"/>
      <c r="I21" s="414"/>
      <c r="J21" s="414"/>
      <c r="K21" s="414"/>
      <c r="L21" s="414"/>
    </row>
    <row r="22" spans="1:12" x14ac:dyDescent="0.25">
      <c r="A22" s="1" t="s">
        <v>31</v>
      </c>
    </row>
    <row r="23" spans="1:12" x14ac:dyDescent="0.25">
      <c r="A23" s="414" t="s">
        <v>596</v>
      </c>
      <c r="B23" s="414"/>
      <c r="C23" s="414"/>
      <c r="D23" s="414"/>
      <c r="E23" s="414"/>
      <c r="F23" s="414"/>
      <c r="G23" s="414"/>
      <c r="H23" s="414"/>
      <c r="I23" s="414"/>
      <c r="J23" s="414"/>
      <c r="K23" s="414"/>
      <c r="L23" s="414"/>
    </row>
    <row r="24" spans="1:12" x14ac:dyDescent="0.25">
      <c r="A24" s="414"/>
      <c r="B24" s="414"/>
      <c r="C24" s="414"/>
      <c r="D24" s="414"/>
      <c r="E24" s="414"/>
      <c r="F24" s="414"/>
      <c r="G24" s="414"/>
      <c r="H24" s="414"/>
      <c r="I24" s="414"/>
      <c r="J24" s="414"/>
      <c r="K24" s="414"/>
      <c r="L24" s="414"/>
    </row>
    <row r="25" spans="1:12" x14ac:dyDescent="0.25">
      <c r="A25" s="414"/>
      <c r="B25" s="414"/>
      <c r="C25" s="414"/>
      <c r="D25" s="414"/>
      <c r="E25" s="414"/>
      <c r="F25" s="414"/>
      <c r="G25" s="414"/>
      <c r="H25" s="414"/>
      <c r="I25" s="414"/>
      <c r="J25" s="414"/>
      <c r="K25" s="414"/>
      <c r="L25" s="414"/>
    </row>
    <row r="27" spans="1:12" x14ac:dyDescent="0.25">
      <c r="B27" s="5" t="s">
        <v>27</v>
      </c>
      <c r="C27" t="s">
        <v>34</v>
      </c>
    </row>
    <row r="28" spans="1:12" x14ac:dyDescent="0.25">
      <c r="B28" s="5" t="s">
        <v>28</v>
      </c>
      <c r="C28" t="s">
        <v>35</v>
      </c>
    </row>
    <row r="29" spans="1:12" x14ac:dyDescent="0.25">
      <c r="B29" s="5" t="s">
        <v>32</v>
      </c>
      <c r="C29" t="s">
        <v>36</v>
      </c>
    </row>
    <row r="30" spans="1:12" x14ac:dyDescent="0.25">
      <c r="B30" s="5" t="s">
        <v>33</v>
      </c>
      <c r="C30" t="s">
        <v>37</v>
      </c>
    </row>
    <row r="32" spans="1:12" x14ac:dyDescent="0.25">
      <c r="A32" s="1" t="s">
        <v>39</v>
      </c>
    </row>
    <row r="33" spans="1:12" x14ac:dyDescent="0.25">
      <c r="A33" s="414" t="s">
        <v>602</v>
      </c>
      <c r="B33" s="414"/>
      <c r="C33" s="414"/>
      <c r="D33" s="414"/>
      <c r="E33" s="414"/>
      <c r="F33" s="414"/>
      <c r="G33" s="414"/>
      <c r="H33" s="414"/>
      <c r="I33" s="414"/>
      <c r="J33" s="414"/>
      <c r="K33" s="414"/>
      <c r="L33" s="414"/>
    </row>
    <row r="34" spans="1:12" x14ac:dyDescent="0.25">
      <c r="A34" s="414"/>
      <c r="B34" s="414"/>
      <c r="C34" s="414"/>
      <c r="D34" s="414"/>
      <c r="E34" s="414"/>
      <c r="F34" s="414"/>
      <c r="G34" s="414"/>
      <c r="H34" s="414"/>
      <c r="I34" s="414"/>
      <c r="J34" s="414"/>
      <c r="K34" s="414"/>
      <c r="L34" s="414"/>
    </row>
    <row r="35" spans="1:12" x14ac:dyDescent="0.25">
      <c r="A35" s="414"/>
      <c r="B35" s="414"/>
      <c r="C35" s="414"/>
      <c r="D35" s="414"/>
      <c r="E35" s="414"/>
      <c r="F35" s="414"/>
      <c r="G35" s="414"/>
      <c r="H35" s="414"/>
      <c r="I35" s="414"/>
      <c r="J35" s="414"/>
      <c r="K35" s="414"/>
      <c r="L35" s="414"/>
    </row>
    <row r="36" spans="1:12" x14ac:dyDescent="0.25">
      <c r="A36" s="414"/>
      <c r="B36" s="414"/>
      <c r="C36" s="414"/>
      <c r="D36" s="414"/>
      <c r="E36" s="414"/>
      <c r="F36" s="414"/>
      <c r="G36" s="414"/>
      <c r="H36" s="414"/>
      <c r="I36" s="414"/>
      <c r="J36" s="414"/>
      <c r="K36" s="414"/>
      <c r="L36" s="414"/>
    </row>
    <row r="37" spans="1:12" x14ac:dyDescent="0.25">
      <c r="A37" s="414"/>
      <c r="B37" s="414"/>
      <c r="C37" s="414"/>
      <c r="D37" s="414"/>
      <c r="E37" s="414"/>
      <c r="F37" s="414"/>
      <c r="G37" s="414"/>
      <c r="H37" s="414"/>
      <c r="I37" s="414"/>
      <c r="J37" s="414"/>
      <c r="K37" s="414"/>
      <c r="L37" s="414"/>
    </row>
    <row r="38" spans="1:12" x14ac:dyDescent="0.25">
      <c r="A38" s="414"/>
      <c r="B38" s="414"/>
      <c r="C38" s="414"/>
      <c r="D38" s="414"/>
      <c r="E38" s="414"/>
      <c r="F38" s="414"/>
      <c r="G38" s="414"/>
      <c r="H38" s="414"/>
      <c r="I38" s="414"/>
      <c r="J38" s="414"/>
      <c r="K38" s="414"/>
      <c r="L38" s="414"/>
    </row>
    <row r="40" spans="1:12" x14ac:dyDescent="0.25">
      <c r="A40" s="1" t="s">
        <v>40</v>
      </c>
    </row>
    <row r="41" spans="1:12" x14ac:dyDescent="0.25">
      <c r="A41" t="s">
        <v>63</v>
      </c>
    </row>
    <row r="43" spans="1:12" x14ac:dyDescent="0.25">
      <c r="B43" s="5" t="s">
        <v>27</v>
      </c>
      <c r="C43" s="414" t="s">
        <v>64</v>
      </c>
      <c r="D43" s="414"/>
      <c r="E43" s="414"/>
      <c r="F43" s="414"/>
      <c r="G43" s="414"/>
      <c r="H43" s="414"/>
      <c r="I43" s="414"/>
      <c r="J43" s="414"/>
      <c r="K43" s="414"/>
      <c r="L43" s="414"/>
    </row>
    <row r="44" spans="1:12" x14ac:dyDescent="0.25">
      <c r="B44" s="5"/>
      <c r="C44" s="414"/>
      <c r="D44" s="414"/>
      <c r="E44" s="414"/>
      <c r="F44" s="414"/>
      <c r="G44" s="414"/>
      <c r="H44" s="414"/>
      <c r="I44" s="414"/>
      <c r="J44" s="414"/>
      <c r="K44" s="414"/>
      <c r="L44" s="414"/>
    </row>
    <row r="45" spans="1:12" x14ac:dyDescent="0.25">
      <c r="B45" s="5"/>
    </row>
    <row r="46" spans="1:12" x14ac:dyDescent="0.25">
      <c r="B46" s="5" t="s">
        <v>28</v>
      </c>
      <c r="C46" t="s">
        <v>65</v>
      </c>
    </row>
    <row r="47" spans="1:12" x14ac:dyDescent="0.25">
      <c r="B47" s="5"/>
    </row>
    <row r="48" spans="1:12" x14ac:dyDescent="0.25">
      <c r="B48" s="5" t="s">
        <v>32</v>
      </c>
      <c r="C48" s="414" t="s">
        <v>603</v>
      </c>
      <c r="D48" s="414"/>
      <c r="E48" s="414"/>
      <c r="F48" s="414"/>
      <c r="G48" s="414"/>
      <c r="H48" s="414"/>
      <c r="I48" s="414"/>
      <c r="J48" s="414"/>
      <c r="K48" s="414"/>
      <c r="L48" s="414"/>
    </row>
    <row r="49" spans="2:12" x14ac:dyDescent="0.25">
      <c r="C49" s="414"/>
      <c r="D49" s="414"/>
      <c r="E49" s="414"/>
      <c r="F49" s="414"/>
      <c r="G49" s="414"/>
      <c r="H49" s="414"/>
      <c r="I49" s="414"/>
      <c r="J49" s="414"/>
      <c r="K49" s="414"/>
      <c r="L49" s="414"/>
    </row>
    <row r="51" spans="2:12" x14ac:dyDescent="0.25">
      <c r="B51" s="5" t="s">
        <v>33</v>
      </c>
      <c r="C51" t="s">
        <v>66</v>
      </c>
    </row>
    <row r="53" spans="2:12" x14ac:dyDescent="0.25">
      <c r="B53" s="5" t="s">
        <v>67</v>
      </c>
      <c r="C53" t="s">
        <v>604</v>
      </c>
    </row>
    <row r="55" spans="2:12" x14ac:dyDescent="0.25">
      <c r="B55" s="5" t="s">
        <v>68</v>
      </c>
      <c r="C55" s="414" t="s">
        <v>92</v>
      </c>
      <c r="D55" s="414"/>
      <c r="E55" s="414"/>
      <c r="F55" s="414"/>
      <c r="G55" s="414"/>
      <c r="H55" s="414"/>
      <c r="I55" s="414"/>
      <c r="J55" s="414"/>
      <c r="K55" s="414"/>
      <c r="L55" s="414"/>
    </row>
    <row r="56" spans="2:12" x14ac:dyDescent="0.25">
      <c r="C56" s="414"/>
      <c r="D56" s="414"/>
      <c r="E56" s="414"/>
      <c r="F56" s="414"/>
      <c r="G56" s="414"/>
      <c r="H56" s="414"/>
      <c r="I56" s="414"/>
      <c r="J56" s="414"/>
      <c r="K56" s="414"/>
      <c r="L56" s="414"/>
    </row>
    <row r="58" spans="2:12" x14ac:dyDescent="0.25">
      <c r="B58" s="5" t="s">
        <v>69</v>
      </c>
      <c r="C58" t="s">
        <v>70</v>
      </c>
    </row>
    <row r="60" spans="2:12" x14ac:dyDescent="0.25">
      <c r="B60" s="5" t="s">
        <v>71</v>
      </c>
      <c r="C60" s="414" t="s">
        <v>605</v>
      </c>
      <c r="D60" s="414"/>
      <c r="E60" s="414"/>
      <c r="F60" s="414"/>
      <c r="G60" s="414"/>
      <c r="H60" s="414"/>
      <c r="I60" s="414"/>
      <c r="J60" s="414"/>
      <c r="K60" s="414"/>
      <c r="L60" s="414"/>
    </row>
    <row r="61" spans="2:12" x14ac:dyDescent="0.25">
      <c r="C61" s="414"/>
      <c r="D61" s="414"/>
      <c r="E61" s="414"/>
      <c r="F61" s="414"/>
      <c r="G61" s="414"/>
      <c r="H61" s="414"/>
      <c r="I61" s="414"/>
      <c r="J61" s="414"/>
      <c r="K61" s="414"/>
      <c r="L61" s="414"/>
    </row>
    <row r="63" spans="2:12" x14ac:dyDescent="0.25">
      <c r="B63" s="5" t="s">
        <v>72</v>
      </c>
      <c r="C63" t="s">
        <v>73</v>
      </c>
    </row>
    <row r="65" spans="1:12" x14ac:dyDescent="0.25">
      <c r="A65" s="12" t="s">
        <v>607</v>
      </c>
    </row>
    <row r="66" spans="1:12" x14ac:dyDescent="0.25">
      <c r="A66" s="25" t="s">
        <v>606</v>
      </c>
    </row>
    <row r="67" spans="1:12" x14ac:dyDescent="0.25">
      <c r="A67" s="12"/>
    </row>
    <row r="68" spans="1:12" x14ac:dyDescent="0.25">
      <c r="A68" s="12"/>
      <c r="C68" s="29" t="s">
        <v>13</v>
      </c>
      <c r="D68" s="29" t="s">
        <v>245</v>
      </c>
      <c r="E68" s="29" t="s">
        <v>246</v>
      </c>
      <c r="F68" s="29"/>
    </row>
    <row r="69" spans="1:12" x14ac:dyDescent="0.25">
      <c r="A69" s="12"/>
      <c r="B69" s="27" t="s">
        <v>259</v>
      </c>
    </row>
    <row r="70" spans="1:12" x14ac:dyDescent="0.25">
      <c r="A70" s="12"/>
      <c r="C70" s="26" t="s">
        <v>258</v>
      </c>
      <c r="D70" t="s">
        <v>195</v>
      </c>
    </row>
    <row r="71" spans="1:12" x14ac:dyDescent="0.25">
      <c r="A71" s="12"/>
      <c r="C71" s="26" t="s">
        <v>208</v>
      </c>
      <c r="D71" s="12"/>
      <c r="E71" t="s">
        <v>243</v>
      </c>
    </row>
    <row r="72" spans="1:12" x14ac:dyDescent="0.25">
      <c r="A72" s="12"/>
      <c r="C72" s="26" t="s">
        <v>250</v>
      </c>
      <c r="D72" s="12"/>
      <c r="E72" t="s">
        <v>244</v>
      </c>
    </row>
    <row r="73" spans="1:12" x14ac:dyDescent="0.25">
      <c r="A73" s="12"/>
      <c r="C73" s="26" t="s">
        <v>251</v>
      </c>
      <c r="E73" t="s">
        <v>247</v>
      </c>
    </row>
    <row r="74" spans="1:12" x14ac:dyDescent="0.25">
      <c r="A74" s="12"/>
      <c r="C74" s="26" t="s">
        <v>252</v>
      </c>
      <c r="D74" t="s">
        <v>196</v>
      </c>
    </row>
    <row r="75" spans="1:12" x14ac:dyDescent="0.25">
      <c r="A75" s="12"/>
      <c r="C75" s="26" t="s">
        <v>253</v>
      </c>
      <c r="D75" t="s">
        <v>197</v>
      </c>
    </row>
    <row r="76" spans="1:12" x14ac:dyDescent="0.25">
      <c r="A76" s="12"/>
      <c r="C76" s="26" t="s">
        <v>254</v>
      </c>
      <c r="D76" t="s">
        <v>256</v>
      </c>
    </row>
    <row r="77" spans="1:12" x14ac:dyDescent="0.25">
      <c r="A77" s="12"/>
      <c r="B77" s="27" t="s">
        <v>260</v>
      </c>
      <c r="C77" s="26"/>
    </row>
    <row r="78" spans="1:12" x14ac:dyDescent="0.25">
      <c r="A78" s="12"/>
      <c r="C78" s="26" t="s">
        <v>255</v>
      </c>
      <c r="D78" t="s">
        <v>257</v>
      </c>
    </row>
    <row r="79" spans="1:12" x14ac:dyDescent="0.25">
      <c r="A79" s="12"/>
    </row>
    <row r="80" spans="1:12" x14ac:dyDescent="0.25">
      <c r="A80" s="431" t="s">
        <v>488</v>
      </c>
      <c r="B80" s="431"/>
      <c r="C80" s="431"/>
      <c r="D80" s="431"/>
      <c r="E80" s="431"/>
      <c r="F80" s="431"/>
      <c r="G80" s="431"/>
      <c r="H80" s="431"/>
      <c r="I80" s="431"/>
      <c r="J80" s="431"/>
      <c r="K80" s="431"/>
      <c r="L80" s="431"/>
    </row>
    <row r="81" spans="1:12" x14ac:dyDescent="0.25">
      <c r="A81" s="431"/>
      <c r="B81" s="431"/>
      <c r="C81" s="431"/>
      <c r="D81" s="431"/>
      <c r="E81" s="431"/>
      <c r="F81" s="431"/>
      <c r="G81" s="431"/>
      <c r="H81" s="431"/>
      <c r="I81" s="431"/>
      <c r="J81" s="431"/>
      <c r="K81" s="431"/>
      <c r="L81" s="431"/>
    </row>
    <row r="82" spans="1:12" x14ac:dyDescent="0.25">
      <c r="A82" s="431"/>
      <c r="B82" s="431"/>
      <c r="C82" s="431"/>
      <c r="D82" s="431"/>
      <c r="E82" s="431"/>
      <c r="F82" s="431"/>
      <c r="G82" s="431"/>
      <c r="H82" s="431"/>
      <c r="I82" s="431"/>
      <c r="J82" s="431"/>
      <c r="K82" s="431"/>
      <c r="L82" s="431"/>
    </row>
    <row r="83" spans="1:12" x14ac:dyDescent="0.25">
      <c r="A83" s="431"/>
      <c r="B83" s="431"/>
      <c r="C83" s="431"/>
      <c r="D83" s="431"/>
      <c r="E83" s="431"/>
      <c r="F83" s="431"/>
      <c r="G83" s="431"/>
      <c r="H83" s="431"/>
      <c r="I83" s="431"/>
      <c r="J83" s="431"/>
      <c r="K83" s="431"/>
      <c r="L83" s="431"/>
    </row>
    <row r="84" spans="1:12" x14ac:dyDescent="0.25">
      <c r="A84" s="431"/>
      <c r="B84" s="431"/>
      <c r="C84" s="431"/>
      <c r="D84" s="431"/>
      <c r="E84" s="431"/>
      <c r="F84" s="431"/>
      <c r="G84" s="431"/>
      <c r="H84" s="431"/>
      <c r="I84" s="431"/>
      <c r="J84" s="431"/>
      <c r="K84" s="431"/>
      <c r="L84" s="431"/>
    </row>
    <row r="85" spans="1:12" x14ac:dyDescent="0.25">
      <c r="A85" s="431"/>
      <c r="B85" s="431"/>
      <c r="C85" s="431"/>
      <c r="D85" s="431"/>
      <c r="E85" s="431"/>
      <c r="F85" s="431"/>
      <c r="G85" s="431"/>
      <c r="H85" s="431"/>
      <c r="I85" s="431"/>
      <c r="J85" s="431"/>
      <c r="K85" s="431"/>
      <c r="L85" s="431"/>
    </row>
    <row r="86" spans="1:12" x14ac:dyDescent="0.25">
      <c r="A86" s="431"/>
      <c r="B86" s="431"/>
      <c r="C86" s="431"/>
      <c r="D86" s="431"/>
      <c r="E86" s="431"/>
      <c r="F86" s="431"/>
      <c r="G86" s="431"/>
      <c r="H86" s="431"/>
      <c r="I86" s="431"/>
      <c r="J86" s="431"/>
      <c r="K86" s="431"/>
      <c r="L86" s="431"/>
    </row>
    <row r="87" spans="1:12" x14ac:dyDescent="0.25">
      <c r="A87" s="12"/>
    </row>
    <row r="88" spans="1:12" x14ac:dyDescent="0.25">
      <c r="A88" s="431" t="s">
        <v>489</v>
      </c>
      <c r="B88" s="431"/>
      <c r="C88" s="431"/>
      <c r="D88" s="431"/>
      <c r="E88" s="431"/>
      <c r="F88" s="431"/>
      <c r="G88" s="431"/>
      <c r="H88" s="431"/>
      <c r="I88" s="431"/>
      <c r="J88" s="431"/>
      <c r="K88" s="431"/>
      <c r="L88" s="431"/>
    </row>
    <row r="89" spans="1:12" x14ac:dyDescent="0.25">
      <c r="A89" s="431"/>
      <c r="B89" s="431"/>
      <c r="C89" s="431"/>
      <c r="D89" s="431"/>
      <c r="E89" s="431"/>
      <c r="F89" s="431"/>
      <c r="G89" s="431"/>
      <c r="H89" s="431"/>
      <c r="I89" s="431"/>
      <c r="J89" s="431"/>
      <c r="K89" s="431"/>
      <c r="L89" s="431"/>
    </row>
    <row r="90" spans="1:12" x14ac:dyDescent="0.25">
      <c r="A90" s="431"/>
      <c r="B90" s="431"/>
      <c r="C90" s="431"/>
      <c r="D90" s="431"/>
      <c r="E90" s="431"/>
      <c r="F90" s="431"/>
      <c r="G90" s="431"/>
      <c r="H90" s="431"/>
      <c r="I90" s="431"/>
      <c r="J90" s="431"/>
      <c r="K90" s="431"/>
      <c r="L90" s="431"/>
    </row>
    <row r="91" spans="1:12" x14ac:dyDescent="0.25">
      <c r="A91" s="12"/>
    </row>
    <row r="92" spans="1:12" x14ac:dyDescent="0.25">
      <c r="A92" s="25" t="s">
        <v>249</v>
      </c>
    </row>
    <row r="93" spans="1:12" x14ac:dyDescent="0.25">
      <c r="A93" s="12"/>
    </row>
    <row r="95" spans="1:12" x14ac:dyDescent="0.25">
      <c r="A95" s="428" t="s">
        <v>582</v>
      </c>
      <c r="B95" s="428"/>
      <c r="C95" s="428"/>
      <c r="D95" s="428"/>
      <c r="E95" s="428"/>
      <c r="F95" s="428"/>
      <c r="G95" s="428"/>
      <c r="H95" s="428"/>
      <c r="I95" s="428"/>
      <c r="J95" s="428"/>
      <c r="K95" s="428"/>
      <c r="L95" s="428"/>
    </row>
    <row r="96" spans="1:12" x14ac:dyDescent="0.25">
      <c r="A96" s="428"/>
      <c r="B96" s="428"/>
      <c r="C96" s="428"/>
      <c r="D96" s="428"/>
      <c r="E96" s="428"/>
      <c r="F96" s="428"/>
      <c r="G96" s="428"/>
      <c r="H96" s="428"/>
      <c r="I96" s="428"/>
      <c r="J96" s="428"/>
      <c r="K96" s="428"/>
      <c r="L96" s="428"/>
    </row>
    <row r="104" spans="1:1" x14ac:dyDescent="0.25">
      <c r="A104" s="12"/>
    </row>
    <row r="105" spans="1:1" x14ac:dyDescent="0.25">
      <c r="A105" s="12"/>
    </row>
    <row r="107" spans="1:1" x14ac:dyDescent="0.25">
      <c r="A107" s="12"/>
    </row>
    <row r="108" spans="1:1" x14ac:dyDescent="0.25">
      <c r="A108" s="12"/>
    </row>
    <row r="113" spans="1:8" x14ac:dyDescent="0.25">
      <c r="A113" s="12"/>
    </row>
    <row r="114" spans="1:8" x14ac:dyDescent="0.25">
      <c r="A114" s="429" t="s">
        <v>248</v>
      </c>
      <c r="B114" s="429"/>
      <c r="C114" s="429"/>
      <c r="D114" s="429"/>
      <c r="E114" s="429"/>
      <c r="F114" s="429"/>
      <c r="G114" s="429"/>
      <c r="H114" s="429"/>
    </row>
  </sheetData>
  <sheetProtection algorithmName="SHA-512" hashValue="OXKuS2qgYeUEhcmSdexTFFOUw0fuZ6Dhzy3OxmVFqpnnhAOTBKWjdun2xKoTrRoidDFkwLBHEz5HERw1ROVCqA==" saltValue="OXMpv6bqNweW2sBjeGcpSQ==" spinCount="100000" sheet="1" objects="1" scenarios="1"/>
  <customSheetViews>
    <customSheetView guid="{13810DCC-AA08-45AA-A2EB-614B3F1533B3}" showGridLines="0">
      <pane ySplit="4" topLeftCell="A53" activePane="bottomLeft" state="frozen"/>
      <selection pane="bottomLeft" activeCell="F73" sqref="F73"/>
      <pageMargins left="0.7" right="0.7" top="0.75" bottom="0.75" header="0.3" footer="0.3"/>
      <pageSetup orientation="portrait" horizontalDpi="1200" verticalDpi="1200" r:id="rId1"/>
    </customSheetView>
  </customSheetViews>
  <mergeCells count="12">
    <mergeCell ref="A7:M11"/>
    <mergeCell ref="A114:H114"/>
    <mergeCell ref="C60:L61"/>
    <mergeCell ref="A16:L21"/>
    <mergeCell ref="A33:L38"/>
    <mergeCell ref="A23:L25"/>
    <mergeCell ref="C43:L44"/>
    <mergeCell ref="C48:L49"/>
    <mergeCell ref="C55:L56"/>
    <mergeCell ref="A80:L86"/>
    <mergeCell ref="A88:L90"/>
    <mergeCell ref="A95:L96"/>
  </mergeCell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CB0C5026F5CA4587CC2B23ED63B265" ma:contentTypeVersion="12" ma:contentTypeDescription="Create a new document." ma:contentTypeScope="" ma:versionID="7ba80afdfefea23a39301ec24d0275e7">
  <xsd:schema xmlns:xsd="http://www.w3.org/2001/XMLSchema" xmlns:xs="http://www.w3.org/2001/XMLSchema" xmlns:p="http://schemas.microsoft.com/office/2006/metadata/properties" xmlns:ns3="723e90ec-80d3-4e8b-8161-fa8c0a8db5d1" xmlns:ns4="926f9e61-4822-4386-b1b0-37b8f0e65b07" targetNamespace="http://schemas.microsoft.com/office/2006/metadata/properties" ma:root="true" ma:fieldsID="aae75f6a93d9c161fac6d0e6c9e8546d" ns3:_="" ns4:_="">
    <xsd:import namespace="723e90ec-80d3-4e8b-8161-fa8c0a8db5d1"/>
    <xsd:import namespace="926f9e61-4822-4386-b1b0-37b8f0e65b0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e90ec-80d3-4e8b-8161-fa8c0a8db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6f9e61-4822-4386-b1b0-37b8f0e65b0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3253D4-DEA6-41B0-AF91-CB13062D8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e90ec-80d3-4e8b-8161-fa8c0a8db5d1"/>
    <ds:schemaRef ds:uri="926f9e61-4822-4386-b1b0-37b8f0e65b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DD8947-F5DB-4045-AB7A-8EA0448E46A8}">
  <ds:schemaRefs>
    <ds:schemaRef ds:uri="http://schemas.microsoft.com/office/2006/documentManagement/types"/>
    <ds:schemaRef ds:uri="926f9e61-4822-4386-b1b0-37b8f0e65b07"/>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723e90ec-80d3-4e8b-8161-fa8c0a8db5d1"/>
    <ds:schemaRef ds:uri="http://www.w3.org/XML/1998/namespace"/>
    <ds:schemaRef ds:uri="http://purl.org/dc/dcmitype/"/>
  </ds:schemaRefs>
</ds:datastoreItem>
</file>

<file path=customXml/itemProps3.xml><?xml version="1.0" encoding="utf-8"?>
<ds:datastoreItem xmlns:ds="http://schemas.openxmlformats.org/officeDocument/2006/customXml" ds:itemID="{3FF5F65F-32B8-4D07-AB3D-C22F49A398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 EC FR</vt:lpstr>
      <vt:lpstr>Rpt Rx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Ashleigh Perez</dc:creator>
  <cp:lastModifiedBy>Stephen Fader</cp:lastModifiedBy>
  <dcterms:created xsi:type="dcterms:W3CDTF">2020-05-08T16:15:00Z</dcterms:created>
  <dcterms:modified xsi:type="dcterms:W3CDTF">2024-12-12T20:18:54Z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0x01010062CB0C5026F5CA4587CC2B23ED63B265</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