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I:\ET-MC\GA 2136\MHPAEA\2024\Report Submissions\Amerigroup\Copies to DCH\"/>
    </mc:Choice>
  </mc:AlternateContent>
  <xr:revisionPtr revIDLastSave="0" documentId="8_{2CA5372C-D391-4B5A-ABB2-BDA8F68EBB6E}" xr6:coauthVersionLast="47" xr6:coauthVersionMax="47" xr10:uidLastSave="{00000000-0000-0000-0000-000000000000}"/>
  <bookViews>
    <workbookView xWindow="-120" yWindow="-120" windowWidth="29040" windowHeight="15840" tabRatio="879"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9"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40" r:id="rId28"/>
    <sheet name="Rpt - Provider Education" sheetId="41" r:id="rId29"/>
    <sheet name="Certification Stmt" sheetId="20" r:id="rId30"/>
  </sheets>
  <calcPr calcId="191029"/>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1" l="1"/>
  <c r="B5" i="41"/>
  <c r="A1" i="41"/>
  <c r="B6" i="40"/>
  <c r="B5" i="40"/>
  <c r="A1" i="40"/>
  <c r="A1" i="39"/>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G100" i="33"/>
  <c r="G101" i="33" s="1"/>
  <c r="G102" i="33" s="1"/>
  <c r="G103" i="33" s="1"/>
  <c r="C180" i="33" s="1"/>
  <c r="H98" i="33"/>
  <c r="H100" i="33" s="1"/>
  <c r="G98" i="33"/>
  <c r="F98" i="33"/>
  <c r="F100" i="33" s="1"/>
  <c r="E98" i="33"/>
  <c r="E100" i="33" s="1"/>
  <c r="D98" i="33"/>
  <c r="D100" i="33" s="1"/>
  <c r="H77" i="33"/>
  <c r="H79" i="33" s="1"/>
  <c r="G77" i="33"/>
  <c r="G79" i="33" s="1"/>
  <c r="F77" i="33"/>
  <c r="F79" i="33" s="1"/>
  <c r="E77" i="33"/>
  <c r="E79" i="33" s="1"/>
  <c r="D77" i="33"/>
  <c r="D79" i="33" s="1"/>
  <c r="G80" i="33" l="1"/>
  <c r="G81" i="33" s="1"/>
  <c r="G82" i="33" s="1"/>
  <c r="C172" i="33" s="1"/>
  <c r="F101" i="33"/>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B5" i="13"/>
  <c r="A1" i="13"/>
  <c r="A1" i="35" l="1"/>
  <c r="A1" i="28"/>
  <c r="A1" i="27"/>
  <c r="A1" i="26"/>
  <c r="A1" i="8" l="1"/>
  <c r="A1" i="7"/>
  <c r="A1" i="6"/>
  <c r="A1" i="5"/>
  <c r="A1" i="4"/>
  <c r="A1" i="3"/>
  <c r="A1" i="2"/>
  <c r="E220" i="36" l="1"/>
  <c r="F219" i="36" s="1"/>
  <c r="E215" i="36"/>
  <c r="F214" i="36" s="1"/>
  <c r="E208" i="36"/>
  <c r="F206" i="36" s="1"/>
  <c r="E197" i="36"/>
  <c r="F196" i="36" s="1"/>
  <c r="E189" i="36"/>
  <c r="F187" i="36" s="1"/>
  <c r="E182" i="36"/>
  <c r="F181" i="36" s="1"/>
  <c r="E173" i="36"/>
  <c r="F172" i="36" s="1"/>
  <c r="H140" i="36"/>
  <c r="H142" i="36" s="1"/>
  <c r="G140" i="36"/>
  <c r="G142" i="36" s="1"/>
  <c r="F140" i="36"/>
  <c r="F142" i="36" s="1"/>
  <c r="E140" i="36"/>
  <c r="E142" i="36" s="1"/>
  <c r="D140" i="36"/>
  <c r="D142" i="36" s="1"/>
  <c r="H119" i="36"/>
  <c r="H121" i="36" s="1"/>
  <c r="G119" i="36"/>
  <c r="G121" i="36" s="1"/>
  <c r="F119" i="36"/>
  <c r="F121" i="36" s="1"/>
  <c r="E119" i="36"/>
  <c r="E121" i="36" s="1"/>
  <c r="D119" i="36"/>
  <c r="D121" i="36" s="1"/>
  <c r="H98" i="36"/>
  <c r="H100" i="36" s="1"/>
  <c r="G98" i="36"/>
  <c r="G100" i="36" s="1"/>
  <c r="F98" i="36"/>
  <c r="F100" i="36" s="1"/>
  <c r="E98" i="36"/>
  <c r="E100" i="36" s="1"/>
  <c r="D98" i="36"/>
  <c r="D100" i="36" s="1"/>
  <c r="H77" i="36"/>
  <c r="H79" i="36" s="1"/>
  <c r="G77" i="36"/>
  <c r="G79" i="36" s="1"/>
  <c r="F77" i="36"/>
  <c r="F79" i="36" s="1"/>
  <c r="E77" i="36"/>
  <c r="E79" i="36" s="1"/>
  <c r="D77" i="36"/>
  <c r="D79" i="36" s="1"/>
  <c r="G20" i="36"/>
  <c r="G15" i="36"/>
  <c r="G13" i="36"/>
  <c r="G11" i="36"/>
  <c r="C5" i="36"/>
  <c r="F195" i="36" l="1"/>
  <c r="F203" i="36"/>
  <c r="F204" i="36"/>
  <c r="F205" i="36"/>
  <c r="F167" i="36"/>
  <c r="F179" i="36"/>
  <c r="F180" i="36"/>
  <c r="F200" i="36"/>
  <c r="F176" i="36"/>
  <c r="F212" i="36"/>
  <c r="F192" i="36"/>
  <c r="F194" i="36"/>
  <c r="E101" i="36"/>
  <c r="E102" i="36" s="1"/>
  <c r="E103" i="36" s="1"/>
  <c r="G80" i="36"/>
  <c r="G81" i="36" s="1"/>
  <c r="C185" i="36" s="1"/>
  <c r="E80" i="36"/>
  <c r="E81" i="36" s="1"/>
  <c r="E82" i="36" s="1"/>
  <c r="F170" i="36"/>
  <c r="F178" i="36"/>
  <c r="F185" i="36"/>
  <c r="F193" i="36"/>
  <c r="F207" i="36"/>
  <c r="F213" i="36"/>
  <c r="F122" i="36"/>
  <c r="F123" i="36" s="1"/>
  <c r="F124" i="36" s="1"/>
  <c r="F171" i="36"/>
  <c r="F188" i="36"/>
  <c r="F211" i="36"/>
  <c r="F218" i="36"/>
  <c r="F169" i="36"/>
  <c r="H143" i="36"/>
  <c r="H144" i="36" s="1"/>
  <c r="H145" i="36" s="1"/>
  <c r="E143" i="36"/>
  <c r="E144" i="36" s="1"/>
  <c r="E145" i="36" s="1"/>
  <c r="F143" i="36"/>
  <c r="F144" i="36" s="1"/>
  <c r="F145" i="36" s="1"/>
  <c r="G143" i="36"/>
  <c r="G144" i="36" s="1"/>
  <c r="G145" i="36" s="1"/>
  <c r="E122" i="36"/>
  <c r="E123" i="36" s="1"/>
  <c r="E124" i="36" s="1"/>
  <c r="G101" i="36"/>
  <c r="G102" i="36" s="1"/>
  <c r="C192" i="36" s="1"/>
  <c r="H101" i="36"/>
  <c r="H102" i="36" s="1"/>
  <c r="H103" i="36" s="1"/>
  <c r="F101" i="36"/>
  <c r="F102" i="36" s="1"/>
  <c r="F103" i="36" s="1"/>
  <c r="H80" i="36"/>
  <c r="H81" i="36" s="1"/>
  <c r="G122" i="36"/>
  <c r="G123" i="36" s="1"/>
  <c r="F80" i="36"/>
  <c r="F81" i="36" s="1"/>
  <c r="H122" i="36"/>
  <c r="H123" i="36" s="1"/>
  <c r="H124" i="36" s="1"/>
  <c r="F168" i="36"/>
  <c r="F177" i="36"/>
  <c r="F186" i="36"/>
  <c r="F201" i="36"/>
  <c r="G103" i="36" l="1"/>
  <c r="G82" i="36"/>
  <c r="C167" i="36"/>
  <c r="C211" i="36"/>
  <c r="C200" i="36"/>
  <c r="G124" i="36"/>
  <c r="F82" i="36"/>
  <c r="C176" i="36"/>
  <c r="C218" i="36"/>
  <c r="H82" i="36"/>
  <c r="H119" i="32" l="1"/>
  <c r="H121" i="32" s="1"/>
  <c r="G119" i="32"/>
  <c r="G121" i="32" s="1"/>
  <c r="F119" i="32"/>
  <c r="F121" i="32" s="1"/>
  <c r="E119" i="32"/>
  <c r="E121" i="32" s="1"/>
  <c r="D119" i="32"/>
  <c r="D121" i="32" s="1"/>
  <c r="H98" i="32"/>
  <c r="H100" i="32" s="1"/>
  <c r="G98" i="32"/>
  <c r="G100" i="32" s="1"/>
  <c r="F98" i="32"/>
  <c r="F100" i="32" s="1"/>
  <c r="E98" i="32"/>
  <c r="E100" i="32" s="1"/>
  <c r="D98" i="32"/>
  <c r="D100" i="32" s="1"/>
  <c r="H77" i="32"/>
  <c r="H79" i="32" s="1"/>
  <c r="G77" i="32"/>
  <c r="G79" i="32" s="1"/>
  <c r="F77" i="32"/>
  <c r="F79" i="32" s="1"/>
  <c r="E77" i="32"/>
  <c r="E79" i="32" s="1"/>
  <c r="D77" i="32"/>
  <c r="D79"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1" i="32" l="1"/>
  <c r="E102" i="32" s="1"/>
  <c r="E103" i="32" s="1"/>
  <c r="F122" i="32"/>
  <c r="F123" i="32" s="1"/>
  <c r="F124" i="32" s="1"/>
  <c r="G80" i="32"/>
  <c r="G81" i="32" s="1"/>
  <c r="E80" i="32"/>
  <c r="E81" i="32" s="1"/>
  <c r="E82" i="32" s="1"/>
  <c r="F101" i="32"/>
  <c r="F102" i="32" s="1"/>
  <c r="F103" i="32" s="1"/>
  <c r="H101" i="32"/>
  <c r="H102" i="32" s="1"/>
  <c r="H103" i="32" s="1"/>
  <c r="G122" i="32"/>
  <c r="G123" i="32" s="1"/>
  <c r="G101" i="32"/>
  <c r="G102" i="32" s="1"/>
  <c r="H122" i="32"/>
  <c r="H123" i="32" s="1"/>
  <c r="H124" i="32" s="1"/>
  <c r="F80" i="32"/>
  <c r="F81" i="32" s="1"/>
  <c r="F82" i="32" s="1"/>
  <c r="E122" i="32"/>
  <c r="E123" i="32" s="1"/>
  <c r="E124" i="32" s="1"/>
  <c r="H80" i="32"/>
  <c r="H81" i="32" s="1"/>
  <c r="H82"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3" i="32"/>
  <c r="C180" i="32"/>
  <c r="G105" i="31"/>
  <c r="C180" i="31"/>
  <c r="G84" i="31"/>
  <c r="C173" i="31"/>
  <c r="G124" i="32"/>
  <c r="C190" i="32"/>
  <c r="G82" i="32"/>
  <c r="C171" i="32"/>
  <c r="E108" i="35"/>
  <c r="F107" i="35" s="1"/>
  <c r="E99" i="35"/>
  <c r="F98" i="35" s="1"/>
  <c r="E90" i="35"/>
  <c r="F89" i="35" s="1"/>
  <c r="E80" i="35"/>
  <c r="H50" i="35"/>
  <c r="H52" i="35" s="1"/>
  <c r="G50" i="35"/>
  <c r="G52" i="35" s="1"/>
  <c r="F50" i="35"/>
  <c r="F52" i="35" s="1"/>
  <c r="E50" i="35"/>
  <c r="E52" i="35" s="1"/>
  <c r="D50" i="35"/>
  <c r="D52" i="35" s="1"/>
  <c r="G17" i="35"/>
  <c r="G15" i="35"/>
  <c r="G13" i="35"/>
  <c r="G11" i="35"/>
  <c r="C5" i="35"/>
  <c r="E348" i="34"/>
  <c r="F343" i="34" s="1"/>
  <c r="E339" i="34"/>
  <c r="E330" i="34"/>
  <c r="F325" i="34" s="1"/>
  <c r="H274" i="34"/>
  <c r="G274" i="34"/>
  <c r="D274" i="34"/>
  <c r="H253" i="34"/>
  <c r="G253" i="34"/>
  <c r="D253" i="34"/>
  <c r="H272" i="34"/>
  <c r="G272" i="34"/>
  <c r="F272" i="34"/>
  <c r="F274" i="34" s="1"/>
  <c r="E272" i="34"/>
  <c r="E274" i="34" s="1"/>
  <c r="D272" i="34"/>
  <c r="H251" i="34"/>
  <c r="G251" i="34"/>
  <c r="F251" i="34"/>
  <c r="F253" i="34" s="1"/>
  <c r="E251" i="34"/>
  <c r="E253" i="34" s="1"/>
  <c r="D251" i="34"/>
  <c r="H230" i="34"/>
  <c r="H232" i="34" s="1"/>
  <c r="G230" i="34"/>
  <c r="G232" i="34" s="1"/>
  <c r="F230" i="34"/>
  <c r="F232" i="34" s="1"/>
  <c r="E230" i="34"/>
  <c r="E232" i="34" s="1"/>
  <c r="D230" i="34"/>
  <c r="D232" i="34" s="1"/>
  <c r="E353" i="34"/>
  <c r="F352" i="34" s="1"/>
  <c r="E321" i="34"/>
  <c r="E314" i="34"/>
  <c r="F313" i="34" s="1"/>
  <c r="E305" i="34"/>
  <c r="F304" i="34" s="1"/>
  <c r="H209" i="34"/>
  <c r="H211" i="34" s="1"/>
  <c r="G209" i="34"/>
  <c r="G211" i="34" s="1"/>
  <c r="F209" i="34"/>
  <c r="F211" i="34" s="1"/>
  <c r="E209" i="34"/>
  <c r="E211" i="34" s="1"/>
  <c r="D209" i="34"/>
  <c r="D211"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6" i="32"/>
  <c r="E187" i="32"/>
  <c r="E177" i="32"/>
  <c r="E201" i="32"/>
  <c r="E168" i="32"/>
  <c r="E161" i="32"/>
  <c r="F159" i="32" s="1"/>
  <c r="E152" i="32"/>
  <c r="F149" i="32" s="1"/>
  <c r="H56" i="32"/>
  <c r="H58" i="32" s="1"/>
  <c r="G56" i="32"/>
  <c r="G58" i="32" s="1"/>
  <c r="F56" i="32"/>
  <c r="F58" i="32" s="1"/>
  <c r="E56" i="32"/>
  <c r="E58" i="32" s="1"/>
  <c r="D56" i="32"/>
  <c r="D58" i="32" s="1"/>
  <c r="G20" i="32"/>
  <c r="G15" i="32"/>
  <c r="G13" i="32"/>
  <c r="G11" i="32"/>
  <c r="C5" i="32"/>
  <c r="E192" i="31"/>
  <c r="E184" i="31"/>
  <c r="E177" i="31"/>
  <c r="F76" i="35" l="1"/>
  <c r="F75" i="35"/>
  <c r="F74" i="35"/>
  <c r="F190" i="32"/>
  <c r="F192" i="32"/>
  <c r="F193" i="32"/>
  <c r="F181" i="32"/>
  <c r="F184" i="32"/>
  <c r="F185" i="32"/>
  <c r="F183" i="32"/>
  <c r="F174" i="32"/>
  <c r="F175" i="32"/>
  <c r="F79" i="35"/>
  <c r="F336" i="34"/>
  <c r="F180" i="32"/>
  <c r="F333" i="34"/>
  <c r="F346" i="34"/>
  <c r="F344" i="34"/>
  <c r="F347" i="34"/>
  <c r="F176" i="31"/>
  <c r="F189" i="33"/>
  <c r="F180" i="31"/>
  <c r="F172" i="32"/>
  <c r="F173" i="32"/>
  <c r="F171" i="32"/>
  <c r="F320" i="34"/>
  <c r="F338" i="34"/>
  <c r="F335" i="34"/>
  <c r="F172" i="33"/>
  <c r="F334" i="34"/>
  <c r="F173" i="31"/>
  <c r="F188" i="31"/>
  <c r="F187" i="31"/>
  <c r="F166" i="32"/>
  <c r="F164" i="32"/>
  <c r="F167" i="32"/>
  <c r="F165" i="32"/>
  <c r="F191" i="32"/>
  <c r="F181" i="33"/>
  <c r="F181" i="31"/>
  <c r="F337" i="34"/>
  <c r="F342" i="34"/>
  <c r="F345" i="34"/>
  <c r="F176" i="32"/>
  <c r="F186" i="32"/>
  <c r="F182" i="32"/>
  <c r="F194"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275" i="34"/>
  <c r="E276" i="34" s="1"/>
  <c r="E277" i="34" s="1"/>
  <c r="F275" i="34"/>
  <c r="F276" i="34" s="1"/>
  <c r="F277" i="34" s="1"/>
  <c r="F324" i="34"/>
  <c r="F328" i="34"/>
  <c r="F326" i="34"/>
  <c r="F327" i="34"/>
  <c r="F329" i="34"/>
  <c r="H275" i="34"/>
  <c r="H276" i="34" s="1"/>
  <c r="H277" i="34" s="1"/>
  <c r="G275" i="34"/>
  <c r="G276" i="34" s="1"/>
  <c r="G254" i="34"/>
  <c r="G255" i="34" s="1"/>
  <c r="H254" i="34"/>
  <c r="H255" i="34" s="1"/>
  <c r="H256" i="34" s="1"/>
  <c r="E254" i="34"/>
  <c r="E255" i="34" s="1"/>
  <c r="F254" i="34"/>
  <c r="F255" i="34" s="1"/>
  <c r="H233" i="34"/>
  <c r="H234" i="34" s="1"/>
  <c r="H235" i="34" s="1"/>
  <c r="E233" i="34"/>
  <c r="E234" i="34" s="1"/>
  <c r="E235" i="34" s="1"/>
  <c r="E212" i="34"/>
  <c r="E213" i="34" s="1"/>
  <c r="E214" i="34" s="1"/>
  <c r="F233" i="34"/>
  <c r="F234" i="34" s="1"/>
  <c r="F235" i="34" s="1"/>
  <c r="G233" i="34"/>
  <c r="G234" i="34" s="1"/>
  <c r="C324" i="34" s="1"/>
  <c r="F302" i="34"/>
  <c r="H212" i="34"/>
  <c r="H213" i="34" s="1"/>
  <c r="H214" i="34" s="1"/>
  <c r="G212" i="34"/>
  <c r="G213" i="34" s="1"/>
  <c r="G214" i="34" s="1"/>
  <c r="F310" i="34"/>
  <c r="F212" i="34"/>
  <c r="F213" i="34" s="1"/>
  <c r="F214" i="34" s="1"/>
  <c r="F301" i="34"/>
  <c r="F311" i="34"/>
  <c r="F299" i="34"/>
  <c r="F303" i="34"/>
  <c r="F308" i="34"/>
  <c r="F312" i="34"/>
  <c r="F317" i="34"/>
  <c r="F319" i="34"/>
  <c r="F351" i="34"/>
  <c r="F300" i="34"/>
  <c r="F309" i="34"/>
  <c r="F318"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59" i="32"/>
  <c r="G60" i="32" s="1"/>
  <c r="C164" i="32" s="1"/>
  <c r="F150" i="32"/>
  <c r="F147" i="32"/>
  <c r="F156" i="32"/>
  <c r="F148" i="32"/>
  <c r="F157" i="32"/>
  <c r="E59" i="32"/>
  <c r="E60" i="32" s="1"/>
  <c r="C146" i="32" s="1"/>
  <c r="F146" i="32"/>
  <c r="F151" i="32"/>
  <c r="F160" i="32"/>
  <c r="F59" i="32"/>
  <c r="F60" i="32" s="1"/>
  <c r="F61" i="32" s="1"/>
  <c r="F158" i="32"/>
  <c r="F155" i="32"/>
  <c r="F200" i="32"/>
  <c r="H59" i="32"/>
  <c r="H60" i="32" s="1"/>
  <c r="F199" i="32"/>
  <c r="G256" i="34" l="1"/>
  <c r="C333" i="34"/>
  <c r="G277" i="34"/>
  <c r="C342" i="34"/>
  <c r="C102" i="35"/>
  <c r="C84" i="35"/>
  <c r="C164" i="33"/>
  <c r="G55" i="35"/>
  <c r="E55" i="35"/>
  <c r="G235" i="34"/>
  <c r="F256" i="34"/>
  <c r="E256" i="34"/>
  <c r="C317" i="34"/>
  <c r="C299" i="34"/>
  <c r="C351" i="34"/>
  <c r="C308" i="34"/>
  <c r="G61" i="33"/>
  <c r="H61" i="33"/>
  <c r="C155" i="33"/>
  <c r="F61" i="33"/>
  <c r="E61" i="33"/>
  <c r="C146" i="33"/>
  <c r="G61" i="32"/>
  <c r="C155" i="32"/>
  <c r="E61" i="32"/>
  <c r="H61" i="32"/>
  <c r="C199"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I62" i="8" s="1"/>
  <c r="G61" i="8"/>
  <c r="E61" i="8"/>
  <c r="F94" i="27" l="1"/>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<sst xmlns="http://schemas.openxmlformats.org/spreadsheetml/2006/main" count="2426" uniqueCount="711">
  <si>
    <t>Health Plan:</t>
  </si>
  <si>
    <t>Date Completed:</t>
  </si>
  <si>
    <t>Step Therapy Protocols</t>
  </si>
  <si>
    <t>Conditioning of Benefits on Completion of a Course of Treatment</t>
  </si>
  <si>
    <t>Restrictions Based on Geographic Location, Facility Type, or Provider Specialty</t>
  </si>
  <si>
    <t>Out-of-Network Provider Access Standards</t>
  </si>
  <si>
    <t>Formulary Design</t>
  </si>
  <si>
    <t>Clinical Care Guidelines</t>
  </si>
  <si>
    <t>Network Limits: In-Network vs Out-of-Network</t>
  </si>
  <si>
    <t>Length of Stay</t>
  </si>
  <si>
    <t>High Cost</t>
  </si>
  <si>
    <t>Potential for Off-Label Use</t>
  </si>
  <si>
    <t>Clinical Efficacy</t>
  </si>
  <si>
    <t>NQTL</t>
  </si>
  <si>
    <t>Inpatient</t>
  </si>
  <si>
    <t>Outpatient</t>
  </si>
  <si>
    <t>Health Plan Reporting Tool</t>
  </si>
  <si>
    <t>Period Reported On:</t>
  </si>
  <si>
    <t>Tool Completed By:</t>
  </si>
  <si>
    <t>Definitions</t>
  </si>
  <si>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</si>
  <si>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or PAHP.</t>
    </r>
  </si>
  <si>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or PAHP.</t>
    </r>
  </si>
  <si>
    <t>(b) MCOs, PIHPs, or PAHPs with no limit or limits on less than one-third of all medical/surgical benefits.</t>
  </si>
  <si>
    <t>(c) MCOs, PIHPs, or PAHPs with a limit on at least two-thirds of all medical/surgical benefits.</t>
  </si>
  <si>
    <t>If a MCO, PIHP, or PAHP includes an aggregate lifetime or annual dollar limit on at least two-thirds of all medical/surgical benefits provided to enrollees through a contract with the State, it must either:</t>
  </si>
  <si>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</si>
  <si>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</si>
  <si>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</si>
  <si>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</si>
  <si>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</si>
  <si>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(e) MCO, PIHP, or PAHP not described in this section.</t>
  </si>
  <si>
    <t>A MCO, PIHP, or PAHP that is not described in paragraph (b) or (c) of this section for aggregate lifetime or annual dollar limits on medical/surgical benefits, must either:</t>
  </si>
  <si>
    <t>Impose no aggregate lifetime or annual dollar limit, on mental health or substance use disorder benefits; or</t>
  </si>
  <si>
    <t>(i)</t>
  </si>
  <si>
    <t>(ii)</t>
  </si>
  <si>
    <t>Impose an aggregate lifetime or annual dollar limit on mental health or substance use disorder benefits that is no more restrictive that an average limit calculated for medical/surgical benefits.</t>
  </si>
  <si>
    <t>If a MCO, PIHP, or PAHP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</si>
  <si>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(b) General parity requirement - (1) General rule and scope.</t>
  </si>
  <si>
    <t>Each MCO, PIHP and PAHP providing services to MCO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</si>
  <si>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(2) Classification of benefits used for applying rules.</t>
  </si>
  <si>
    <t>(iii)</t>
  </si>
  <si>
    <t>(iv)</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</si>
  <si>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</si>
  <si>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t>
    </r>
  </si>
  <si>
    <r>
      <rPr>
        <i/>
        <sz val="11"/>
        <color theme="1"/>
        <rFont val="Calibri"/>
        <family val="2"/>
        <scheme val="minor"/>
      </rPr>
      <t>Emergency care.</t>
    </r>
    <r>
      <rPr>
        <sz val="11"/>
        <color theme="1"/>
        <rFont val="Calibri"/>
        <family val="2"/>
        <scheme val="minor"/>
      </rPr>
      <t xml:space="preserve"> Benefits for emergency care.</t>
    </r>
  </si>
  <si>
    <r>
      <rPr>
        <i/>
        <sz val="11"/>
        <color theme="1"/>
        <rFont val="Calibri"/>
        <family val="2"/>
        <scheme val="minor"/>
      </rPr>
      <t>Prescription drugs.</t>
    </r>
    <r>
      <rPr>
        <sz val="11"/>
        <color theme="1"/>
        <rFont val="Calibri"/>
        <family val="2"/>
        <scheme val="minor"/>
      </rPr>
      <t xml:space="preserve"> Benefits for prescription drugs.</t>
    </r>
  </si>
  <si>
    <t>(3) No separate cumulative financial requirements.</t>
  </si>
  <si>
    <t>A MCO, PIHP, or PAHP may not apply any cumulative financial requirement for mental health or substance use disorder benefits in a classification that accumulates separately from any established for medical/surgical benefits in the same classification.</t>
  </si>
  <si>
    <t>(c) Nonquantitative treatment limitations - (1) General rule.</t>
  </si>
  <si>
    <t>(2) Illustrative list of nonquantitative treatment limitations.</t>
  </si>
  <si>
    <t>Acronyms</t>
  </si>
  <si>
    <t>AL/ADL</t>
  </si>
  <si>
    <t>Aggregate lifetime and annual dollar limits</t>
  </si>
  <si>
    <t>QTL</t>
  </si>
  <si>
    <t>Quantitative treatment limitation</t>
  </si>
  <si>
    <t>Nonquantitative treatment limitation</t>
  </si>
  <si>
    <t>MH/SUD</t>
  </si>
  <si>
    <t>Med/Surg</t>
  </si>
  <si>
    <t>Medical and surgical</t>
  </si>
  <si>
    <t>MCO</t>
  </si>
  <si>
    <t>PAHP</t>
  </si>
  <si>
    <t>PIHP</t>
  </si>
  <si>
    <t>Prepaid ambulatory health plan</t>
  </si>
  <si>
    <t>Prepaid inpatient health plan</t>
  </si>
  <si>
    <t>ABP</t>
  </si>
  <si>
    <t>Alternative benefit plan</t>
  </si>
  <si>
    <t>CHIP</t>
  </si>
  <si>
    <t>Children's Health Insurance Program</t>
  </si>
  <si>
    <t>Mental health or substance use disorder</t>
  </si>
  <si>
    <t>(2) Type of financial requirement or treatment limitation.</t>
  </si>
  <si>
    <t>Different types of financial requirements include deductibles, copayments, coinsurance, and out-of-pocket maximums.</t>
  </si>
  <si>
    <t>Different types of quantitative treatment limitations include annual, episode, and lifetime day and visit limits.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</si>
  <si>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</si>
  <si>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</si>
  <si>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</si>
  <si>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For MCOs, PIHPs, or PAHPs with multiple network tiers (such as preferred providers and participating providers), network tier design;</t>
  </si>
  <si>
    <t>Standards for provider admission to participate in a network, including reimbursement rates;</t>
  </si>
  <si>
    <t>(v)</t>
  </si>
  <si>
    <t>(vi)</t>
  </si>
  <si>
    <t>(vii)</t>
  </si>
  <si>
    <t>Exclusions based on failure to complete a course of treatment;</t>
  </si>
  <si>
    <t>(viii)</t>
  </si>
  <si>
    <t>(ix)</t>
  </si>
  <si>
    <t>Standards for providing access to out-of-network providers.</t>
  </si>
  <si>
    <t>Federal Register / Vol. 81, No. 61, Part 438 Managed Care, Subpart K, § 438.900 Meaning of terms.</t>
  </si>
  <si>
    <t>FR</t>
  </si>
  <si>
    <t>Financial requirements</t>
  </si>
  <si>
    <t>OVERVIEW: Aggregate Lifetime and Annual Dollar Limits</t>
  </si>
  <si>
    <t>OVERVIEW: Quantitative Treatment Limitations</t>
  </si>
  <si>
    <t>OVERVIEW: Financial Requirements</t>
  </si>
  <si>
    <t>OVERVIEW: Non-Quantitative Treatment Limitations</t>
  </si>
  <si>
    <t>Regulatory Sources</t>
  </si>
  <si>
    <t>Part V, Department of Health and Human Services</t>
  </si>
  <si>
    <t>Federal Register, Vol. 81, No. 61</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</si>
  <si>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</si>
  <si>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Centers for Medicare and Medicaid Services</t>
  </si>
  <si>
    <t>Other Terms Used in this Workbook</t>
  </si>
  <si>
    <t>Acronyms Used in this Workbook</t>
  </si>
  <si>
    <t>Federal Register / Vol. 81, No. 61, Part 438 Managed Care, Subpart K, § 438.905 Parity requirements for aggregate lifetime and annual dollar limits.</t>
  </si>
  <si>
    <t>Federal Register / Vol. 81, No. 61, Part 438 Managed Care, Subpart K, § 438.910 Parity requirements for financial requirements and treatment limitations.</t>
  </si>
  <si>
    <t>42 CFR Part 438, Managed Care</t>
  </si>
  <si>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</si>
  <si>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</si>
  <si>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</si>
  <si>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</si>
  <si>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If an MCO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</si>
  <si>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t>A MCO, PIHP, or PAHP may not impose a nonquantitative treatment limitation for mental health or substance use disorder benefits in any classification unless, under the policies and procedures of the MCO, PIHP, or PAHP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</si>
  <si>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MCO, PIHP, or PAHP methods for determining usual, customary, and reasonable charges;</t>
  </si>
  <si>
    <t>Refusal to pay for higher-cost therapies until it can be shown that a lower-cost therapy is not effective (also known as fail-first policies or step therapy protocols);</t>
  </si>
  <si>
    <t>Restrictions based on geographic location, facility type, provider specialty, and other criteria that limit the scope or duration of benefits for services provided under the MCO, PIHP, or PAHP; and</t>
  </si>
  <si>
    <t>- Fact-checking</t>
  </si>
  <si>
    <t>- Auditing reported information</t>
  </si>
  <si>
    <t>- Obtaining supporting documentation</t>
  </si>
  <si>
    <t>Cover and Instructions</t>
  </si>
  <si>
    <t>Overview - AL ADL</t>
  </si>
  <si>
    <t>Overview - FR</t>
  </si>
  <si>
    <t>Overview - QTL</t>
  </si>
  <si>
    <t>Overview - NQTL</t>
  </si>
  <si>
    <t>Reporting - AL ADL</t>
  </si>
  <si>
    <t>Certification Stmt</t>
  </si>
  <si>
    <t>Notes</t>
  </si>
  <si>
    <t>Certification Statement</t>
  </si>
  <si>
    <t>Name of Owner or Corporate Officer</t>
  </si>
  <si>
    <t>Job Title</t>
  </si>
  <si>
    <t>Upon completion, an owner or corporate officer is required to review and certify the information reported.</t>
  </si>
  <si>
    <t>REPORTING: Aggregate Lifetime and Annual Dollar Limits</t>
  </si>
  <si>
    <t>MHPAEA</t>
  </si>
  <si>
    <t>Mental Health Parity and Addiction Equity Act</t>
  </si>
  <si>
    <t>AL Limits</t>
  </si>
  <si>
    <t>1)</t>
  </si>
  <si>
    <t>2)</t>
  </si>
  <si>
    <t>3)</t>
  </si>
  <si>
    <t>ADL</t>
  </si>
  <si>
    <t>4)</t>
  </si>
  <si>
    <t>5)</t>
  </si>
  <si>
    <t>6)</t>
  </si>
  <si>
    <t>Does the plan include an ADL on at least two-thirds of all med/surg benefits provided to enrollees through a contract with the State?</t>
  </si>
  <si>
    <t>Specify</t>
  </si>
  <si>
    <t>Note</t>
  </si>
  <si>
    <t>(see below)</t>
  </si>
  <si>
    <t>A</t>
  </si>
  <si>
    <t>B</t>
  </si>
  <si>
    <t>C</t>
  </si>
  <si>
    <t>Reference</t>
  </si>
  <si>
    <t>7)</t>
  </si>
  <si>
    <t>8)</t>
  </si>
  <si>
    <t>9)</t>
  </si>
  <si>
    <t>Coinsurance</t>
  </si>
  <si>
    <t>IP</t>
  </si>
  <si>
    <t>OP</t>
  </si>
  <si>
    <t>EC</t>
  </si>
  <si>
    <t>Emergency care</t>
  </si>
  <si>
    <t>Add rows for additional benefits/services, if needed</t>
  </si>
  <si>
    <t>Add rows for additional notes, if needed</t>
  </si>
  <si>
    <t>D</t>
  </si>
  <si>
    <t>E</t>
  </si>
  <si>
    <t>F</t>
  </si>
  <si>
    <t>Payments</t>
  </si>
  <si>
    <t>Total IP</t>
  </si>
  <si>
    <t>AL Limit</t>
  </si>
  <si>
    <t>Subject to</t>
  </si>
  <si>
    <t>Are less than one-third of payments limited?</t>
  </si>
  <si>
    <t>Are greater than two thirds of payments limited?</t>
  </si>
  <si>
    <t>Total OP</t>
  </si>
  <si>
    <t>Total EC</t>
  </si>
  <si>
    <t>If "yes", the Plan must either:</t>
  </si>
  <si>
    <t>If "yes", the Plan may not impose an AL limit on MH/SUD benefits.</t>
  </si>
  <si>
    <t>Not include an AL limit on MH/SUD benefits that is more restrictive than the AL limit on med/surg benefits.</t>
  </si>
  <si>
    <t>Complete the table below.</t>
  </si>
  <si>
    <t>Does the plan include an ADL less than one-third of med/surg benefits provided to enrollees through a contract with the State?</t>
  </si>
  <si>
    <t>If "yes", the Plan may not impose an ADL on MH/SUD benefits.</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</si>
  <si>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</si>
  <si>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</si>
  <si>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SECTION 2: Aggregate Lifetime (AL) Limits</t>
  </si>
  <si>
    <t>SECTION 3: Annual Dollar Limits (ADL)</t>
  </si>
  <si>
    <t>G</t>
  </si>
  <si>
    <t>H</t>
  </si>
  <si>
    <t>I</t>
  </si>
  <si>
    <t>Rx</t>
  </si>
  <si>
    <t>Total Rx</t>
  </si>
  <si>
    <t>Does Plan include AL limits on less than one-third of med/surg benefits provided to enrollees through a contract with the State?</t>
  </si>
  <si>
    <t>Does Plan include AL limits on at least two-thirds of all med/surg benefits provided to enrollees through a contract with the State?</t>
  </si>
  <si>
    <t>REPORTING: Non-Quantitative Treatment Limitations</t>
  </si>
  <si>
    <t>Supporting Documentation</t>
  </si>
  <si>
    <t>Auto Approval</t>
  </si>
  <si>
    <t>Auto Denial</t>
  </si>
  <si>
    <t>Medical Policies</t>
  </si>
  <si>
    <t>High Dollar Claims</t>
  </si>
  <si>
    <t>Potential or Actual Excessive Utilization</t>
  </si>
  <si>
    <r>
      <t xml:space="preserve">List IP </t>
    </r>
    <r>
      <rPr>
        <b/>
        <sz val="11"/>
        <color rgb="FF7AC142"/>
        <rFont val="Calibri"/>
        <family val="2"/>
        <scheme val="minor"/>
      </rPr>
      <t>Med/Surg</t>
    </r>
    <r>
      <rPr>
        <b/>
        <sz val="11"/>
        <color theme="1"/>
        <rFont val="Calibri"/>
        <family val="2"/>
        <scheme val="minor"/>
      </rPr>
      <t xml:space="preserve"> Benefits and Services</t>
    </r>
  </si>
  <si>
    <r>
      <t xml:space="preserve">List OP </t>
    </r>
    <r>
      <rPr>
        <b/>
        <sz val="11"/>
        <color rgb="FF7AC142"/>
        <rFont val="Calibri"/>
        <family val="2"/>
        <scheme val="minor"/>
      </rPr>
      <t>Med/Surg</t>
    </r>
    <r>
      <rPr>
        <b/>
        <sz val="11"/>
        <color theme="1"/>
        <rFont val="Calibri"/>
        <family val="2"/>
        <scheme val="minor"/>
      </rPr>
      <t xml:space="preserve"> Benefits and Services</t>
    </r>
  </si>
  <si>
    <r>
      <t xml:space="preserve">List EC </t>
    </r>
    <r>
      <rPr>
        <b/>
        <sz val="11"/>
        <color rgb="FF7AC142"/>
        <rFont val="Calibri"/>
        <family val="2"/>
        <scheme val="minor"/>
      </rPr>
      <t>Med/Surg</t>
    </r>
    <r>
      <rPr>
        <b/>
        <sz val="11"/>
        <color theme="1"/>
        <rFont val="Calibri"/>
        <family val="2"/>
        <scheme val="minor"/>
      </rPr>
      <t xml:space="preserve"> Benefits and Services</t>
    </r>
  </si>
  <si>
    <r>
      <t xml:space="preserve">List Rx </t>
    </r>
    <r>
      <rPr>
        <b/>
        <sz val="11"/>
        <color rgb="FF7AC142"/>
        <rFont val="Calibri"/>
        <family val="2"/>
        <scheme val="minor"/>
      </rPr>
      <t>Med/Surg</t>
    </r>
    <r>
      <rPr>
        <b/>
        <sz val="11"/>
        <color theme="1"/>
        <rFont val="Calibri"/>
        <family val="2"/>
        <scheme val="minor"/>
      </rPr>
      <t xml:space="preserve"> Benefits and Services</t>
    </r>
  </si>
  <si>
    <r>
      <t xml:space="preserve">List IP </t>
    </r>
    <r>
      <rPr>
        <b/>
        <sz val="11"/>
        <color rgb="FFF8971D"/>
        <rFont val="Calibri"/>
        <family val="2"/>
        <scheme val="minor"/>
      </rPr>
      <t>MH/SUD</t>
    </r>
    <r>
      <rPr>
        <b/>
        <sz val="11"/>
        <color theme="1"/>
        <rFont val="Calibri"/>
        <family val="2"/>
        <scheme val="minor"/>
      </rPr>
      <t xml:space="preserve"> Benefits and Services</t>
    </r>
  </si>
  <si>
    <t>Frequency</t>
  </si>
  <si>
    <t>(yes/no)</t>
  </si>
  <si>
    <t>Any AL Limit?</t>
  </si>
  <si>
    <t>Any ADL?</t>
  </si>
  <si>
    <r>
      <t xml:space="preserve">List OP </t>
    </r>
    <r>
      <rPr>
        <b/>
        <sz val="11"/>
        <color rgb="FFF8971D"/>
        <rFont val="Calibri"/>
        <family val="2"/>
        <scheme val="minor"/>
      </rPr>
      <t>MH/SUD</t>
    </r>
    <r>
      <rPr>
        <b/>
        <sz val="11"/>
        <color theme="1"/>
        <rFont val="Calibri"/>
        <family val="2"/>
        <scheme val="minor"/>
      </rPr>
      <t xml:space="preserve"> Benefits and Services</t>
    </r>
  </si>
  <si>
    <r>
      <t xml:space="preserve">List EC </t>
    </r>
    <r>
      <rPr>
        <b/>
        <sz val="11"/>
        <color rgb="FFF8971D"/>
        <rFont val="Calibri"/>
        <family val="2"/>
        <scheme val="minor"/>
      </rPr>
      <t>MH/SUD</t>
    </r>
    <r>
      <rPr>
        <b/>
        <sz val="11"/>
        <color theme="1"/>
        <rFont val="Calibri"/>
        <family val="2"/>
        <scheme val="minor"/>
      </rPr>
      <t xml:space="preserve"> Benefits and Services</t>
    </r>
  </si>
  <si>
    <r>
      <t xml:space="preserve">List Rx </t>
    </r>
    <r>
      <rPr>
        <b/>
        <sz val="11"/>
        <color rgb="FFF8971D"/>
        <rFont val="Calibri"/>
        <family val="2"/>
        <scheme val="minor"/>
      </rPr>
      <t>MH/SUD</t>
    </r>
    <r>
      <rPr>
        <b/>
        <sz val="11"/>
        <color theme="1"/>
        <rFont val="Calibri"/>
        <family val="2"/>
        <scheme val="minor"/>
      </rPr>
      <t xml:space="preserve"> Benefits and Services</t>
    </r>
  </si>
  <si>
    <t>Medical/Surgical</t>
  </si>
  <si>
    <t>Mental Health/SUD</t>
  </si>
  <si>
    <t>NQTL 1a:</t>
  </si>
  <si>
    <t>Medical Management - Utilization Management Prior Authorization Requests</t>
  </si>
  <si>
    <t>Prior Authorization (if applicable)</t>
  </si>
  <si>
    <t>Concurrent Review (if applicable)</t>
  </si>
  <si>
    <t>In-Network Provider Admission Standards</t>
  </si>
  <si>
    <t>Medical Management - Utilization Management Concurrent Review</t>
  </si>
  <si>
    <t>NQTL 1b:</t>
  </si>
  <si>
    <t>Summary of information contained in plan's documentation</t>
  </si>
  <si>
    <t>Tabs with no fill are informational. The health plan must complete the identifying information 
at the top of the Cover and Instructions tab. No other input is required on these tabs. 
Carefully review these tabs before completing subsequent tabs.</t>
  </si>
  <si>
    <t>Utilization Management</t>
  </si>
  <si>
    <t>Case Management</t>
  </si>
  <si>
    <t>Disease Management</t>
  </si>
  <si>
    <t xml:space="preserve"> </t>
  </si>
  <si>
    <t>PA Conditioning of Benefits on Completion of a Course of Treatment</t>
  </si>
  <si>
    <t>PA Auto Approval</t>
  </si>
  <si>
    <t>PA Auto Denial</t>
  </si>
  <si>
    <t>PA Clinical Care Guidelines</t>
  </si>
  <si>
    <t>PA Medical Policies</t>
  </si>
  <si>
    <t>PA Length of Stay</t>
  </si>
  <si>
    <t>PA High Dollar Claims</t>
  </si>
  <si>
    <t>PA Potential or Actual Excessive Utilization</t>
  </si>
  <si>
    <t>Prior Authorization (PA) General Overview from Request to Determination</t>
  </si>
  <si>
    <t>NQTL 1a</t>
  </si>
  <si>
    <t>Concurrent Review (CCR) General Overview from Request to Determination</t>
  </si>
  <si>
    <t>Prior Authorization
Category</t>
  </si>
  <si>
    <t>CCR Conditioning of Benefits on Completion of a Course of Treatment</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</si>
  <si>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</si>
  <si>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</si>
  <si>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</si>
  <si>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</si>
  <si>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</si>
  <si>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</si>
  <si>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</si>
  <si>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</si>
  <si>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</si>
  <si>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</si>
  <si>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RR Conditioning of Benefits on Completion of a Course of Treatment</t>
  </si>
  <si>
    <t>RR Auto Approval</t>
  </si>
  <si>
    <t>RR Auto Denial</t>
  </si>
  <si>
    <t>RR Clinical Care Guidelines</t>
  </si>
  <si>
    <t>RR Medical Policies</t>
  </si>
  <si>
    <t>RR High Dollar Claims</t>
  </si>
  <si>
    <t>RR Potential or Actual Excessive Utilization</t>
  </si>
  <si>
    <t>Case Management
Category</t>
  </si>
  <si>
    <t>Disease Management
Category</t>
  </si>
  <si>
    <t>NQTL 3:</t>
  </si>
  <si>
    <t>NQTL 2:</t>
  </si>
  <si>
    <r>
      <rPr>
        <b/>
        <sz val="11"/>
        <rFont val="Calibri"/>
        <family val="2"/>
        <scheme val="minor"/>
      </rPr>
      <t>Concurrent Review</t>
    </r>
    <r>
      <rPr>
        <b/>
        <sz val="11"/>
        <color theme="1"/>
        <rFont val="Calibri"/>
        <family val="2"/>
        <scheme val="minor"/>
      </rPr>
      <t xml:space="preserve">
Category</t>
    </r>
  </si>
  <si>
    <t>NQTL 4:</t>
  </si>
  <si>
    <t>Medical Management - Medication Request</t>
  </si>
  <si>
    <t>Medication Request
Category</t>
  </si>
  <si>
    <t>NQTL 5:</t>
  </si>
  <si>
    <t>Network Status
Category</t>
  </si>
  <si>
    <t>Limits on Svc</t>
  </si>
  <si>
    <t>of Coverage</t>
  </si>
  <si>
    <t>Limits</t>
  </si>
  <si>
    <t>Retrospective Review -  
Pre and Post claim  (RR) General Overview from Request to Determination</t>
  </si>
  <si>
    <t>Prior Authorization</t>
  </si>
  <si>
    <t>Concurrent Review</t>
  </si>
  <si>
    <t>Category</t>
  </si>
  <si>
    <t>Sub-category</t>
  </si>
  <si>
    <t>Retrospective Review</t>
  </si>
  <si>
    <t xml:space="preserve">
</t>
  </si>
  <si>
    <t xml:space="preserve">Network status is based upon contractual agreements between the plan and providers. </t>
  </si>
  <si>
    <t>NQTL 1b</t>
  </si>
  <si>
    <t>NQTL 1c</t>
  </si>
  <si>
    <t>NQTL 2</t>
  </si>
  <si>
    <t>NQTL 3</t>
  </si>
  <si>
    <t>NQTL 4</t>
  </si>
  <si>
    <t>NQTL 5</t>
  </si>
  <si>
    <t>Medication Request</t>
  </si>
  <si>
    <t>Network status</t>
  </si>
  <si>
    <t>NQTL 1</t>
  </si>
  <si>
    <t>Medical Management:</t>
  </si>
  <si>
    <t>Network Management:</t>
  </si>
  <si>
    <t>Network Management - Network Status</t>
  </si>
  <si>
    <t>Reporting Directions</t>
  </si>
  <si>
    <t>Furthermore, I acknowledge that compliance with MHPAEA requirements is solely the responsibility of the health plan.</t>
  </si>
  <si>
    <t>The reporting for Aggregate Lifetime and Annual Dollar Limits is designed to assist the plan in performing a detailed analysis of any such limitations. The reporting is broken into three sections:</t>
  </si>
  <si>
    <t>Med/Surg Payments</t>
  </si>
  <si>
    <t>Percent of Total Payments</t>
  </si>
  <si>
    <t>Copayments</t>
  </si>
  <si>
    <t>OOP Max</t>
  </si>
  <si>
    <t>In-Network Benefits</t>
  </si>
  <si>
    <t>Out-of-Network Benefits</t>
  </si>
  <si>
    <t>REPORTING: Inpatient Financial Requirements</t>
  </si>
  <si>
    <t>Types of Financial Requirements</t>
  </si>
  <si>
    <t xml:space="preserve">Note A:  </t>
  </si>
  <si>
    <t xml:space="preserve">Note B:  </t>
  </si>
  <si>
    <t>Analysis of Predominance</t>
  </si>
  <si>
    <t>Financial Requirement</t>
  </si>
  <si>
    <t>List Payments</t>
  </si>
  <si>
    <t>for Each Level</t>
  </si>
  <si>
    <r>
      <t xml:space="preserve">Analysis of "Substantially All" Threshold </t>
    </r>
    <r>
      <rPr>
        <sz val="9"/>
        <color theme="1"/>
        <rFont val="Calibri"/>
        <family val="2"/>
        <scheme val="minor"/>
      </rPr>
      <t>(two thirds or greater)</t>
    </r>
  </si>
  <si>
    <t>Substantially All Threshold Met?</t>
  </si>
  <si>
    <t>Predominance</t>
  </si>
  <si>
    <t>Calculation of</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</si>
  <si>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</si>
  <si>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t>List FR Levels</t>
  </si>
  <si>
    <t>(low to high)</t>
  </si>
  <si>
    <t>Identify Predominant Level</t>
  </si>
  <si>
    <t>Predominant Level:</t>
  </si>
  <si>
    <t>Total Payments w/ Coinsurance:</t>
  </si>
  <si>
    <t>Total Payments w/ Copayment:</t>
  </si>
  <si>
    <t>Total Payments w/ Out of Pocket Maximum:</t>
  </si>
  <si>
    <t>(Note: "Payments" refers to the total dollar amount of all combinations of the plan's payments for med/surg benefits expected to be paid under the plan for a contract year.)</t>
  </si>
  <si>
    <t>REPORTING: Emergency Financial Requirements</t>
  </si>
  <si>
    <t>Payments with</t>
  </si>
  <si>
    <t>Visit</t>
  </si>
  <si>
    <t>Limits on Days</t>
  </si>
  <si>
    <t>Waiting</t>
  </si>
  <si>
    <t>Periods</t>
  </si>
  <si>
    <t>QTL does not apply to "substantially all" med/surg benefits. The health plan may not apply the QTL to MH/SUD benefits.</t>
  </si>
  <si>
    <t>FR does not apply to "substantially all" med/surg benefits. The health plan may not apply the FR to MH/SUD benefits.</t>
  </si>
  <si>
    <r>
      <rPr>
        <b/>
        <sz val="11"/>
        <color rgb="FF7AC142"/>
        <rFont val="Calibri"/>
        <family val="2"/>
        <scheme val="minor"/>
      </rPr>
      <t>Med/Surg</t>
    </r>
    <r>
      <rPr>
        <sz val="11"/>
        <color theme="1"/>
        <rFont val="Calibri"/>
        <family val="2"/>
        <scheme val="minor"/>
      </rPr>
      <t xml:space="preserve"> Limits on Service Frequency</t>
    </r>
  </si>
  <si>
    <r>
      <rPr>
        <b/>
        <sz val="11"/>
        <color rgb="FF7AC142"/>
        <rFont val="Calibri"/>
        <family val="2"/>
        <scheme val="minor"/>
      </rPr>
      <t>Med/Surg</t>
    </r>
    <r>
      <rPr>
        <sz val="11"/>
        <color theme="1"/>
        <rFont val="Calibri"/>
        <family val="2"/>
        <scheme val="minor"/>
      </rPr>
      <t xml:space="preserve"> Visit Limits</t>
    </r>
  </si>
  <si>
    <r>
      <rPr>
        <b/>
        <sz val="11"/>
        <color rgb="FF7AC142"/>
        <rFont val="Calibri"/>
        <family val="2"/>
        <scheme val="minor"/>
      </rPr>
      <t>Med/Surg</t>
    </r>
    <r>
      <rPr>
        <sz val="11"/>
        <color theme="1"/>
        <rFont val="Calibri"/>
        <family val="2"/>
        <scheme val="minor"/>
      </rPr>
      <t xml:space="preserve"> Limits on Days of Coverage</t>
    </r>
  </si>
  <si>
    <r>
      <rPr>
        <b/>
        <sz val="11"/>
        <color rgb="FF7AC142"/>
        <rFont val="Calibri"/>
        <family val="2"/>
        <scheme val="minor"/>
      </rPr>
      <t>Med/Surg</t>
    </r>
    <r>
      <rPr>
        <sz val="11"/>
        <color theme="1"/>
        <rFont val="Calibri"/>
        <family val="2"/>
        <scheme val="minor"/>
      </rPr>
      <t xml:space="preserve"> Waiting Periods</t>
    </r>
  </si>
  <si>
    <t>Total Payments w/ Limits on Service Frequency:</t>
  </si>
  <si>
    <t>Total Payments w/ Visit Limits:</t>
  </si>
  <si>
    <t>Total Payments w/ Limits on Days of Coverage:</t>
  </si>
  <si>
    <t>Total Payments w/ Waiting Periods:</t>
  </si>
  <si>
    <t>Reporting - IP FR</t>
  </si>
  <si>
    <t>Reporting - EC FR</t>
  </si>
  <si>
    <t>Reporting - Rx FR</t>
  </si>
  <si>
    <t>Reporting - IP QTL</t>
  </si>
  <si>
    <t>Reporting - OP QTL</t>
  </si>
  <si>
    <t>Reporting - EC QTL</t>
  </si>
  <si>
    <t>Reporting - Rx QTL</t>
  </si>
  <si>
    <t>Reporting - NQTLs 1a-5</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</si>
  <si>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</si>
  <si>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</si>
  <si>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t>Discuss any instances of non-compliance identified, or conclude that no instances of non-compliance were noted.</t>
  </si>
  <si>
    <r>
      <rPr>
        <i/>
        <sz val="11"/>
        <color theme="1"/>
        <rFont val="Calibri"/>
        <family val="2"/>
        <scheme val="minor"/>
      </rPr>
      <t>Outpatient.</t>
    </r>
    <r>
      <rPr>
        <sz val="11"/>
        <color theme="1"/>
        <rFont val="Calibri"/>
        <family val="2"/>
        <scheme val="minor"/>
      </rPr>
      <t xml:space="preserve"> Benefits furnished on an outpatient basis. [Include observation.]</t>
    </r>
  </si>
  <si>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</si>
  <si>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</si>
  <si>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</si>
  <si>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</si>
  <si>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</si>
  <si>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INPATIENT</t>
  </si>
  <si>
    <t>OUTPATIENT</t>
  </si>
  <si>
    <t>EMERGENCY</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</si>
  <si>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</si>
  <si>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r>
      <rPr>
        <b/>
        <i/>
        <sz val="11"/>
        <color theme="1"/>
        <rFont val="Calibri"/>
        <family val="2"/>
        <scheme val="minor"/>
      </rPr>
      <t>Section 2:</t>
    </r>
    <r>
      <rPr>
        <i/>
        <sz val="11"/>
        <color theme="1"/>
        <rFont val="Calibri"/>
        <family val="2"/>
        <scheme val="minor"/>
      </rPr>
      <t xml:space="preserve">  Aggregate Lifetime (AL) Limits</t>
    </r>
  </si>
  <si>
    <t>SECTION 1: Analysis of Medical/Surgical Benefits Subject to Aggregate Lifetime (AL) and Annual Dollar Limits (ADL)</t>
  </si>
  <si>
    <t>Apply the AL limit both to the med/surg benefits to which the limit would otherwise apply and to MH/SUD benefits in a manner that does not distinguish between the med/surg benefits and MH/SUD benefits; or</t>
  </si>
  <si>
    <t>Deductibles</t>
  </si>
  <si>
    <t>For FRs that apply to "substantially all" med/surg benefits, the health plan must identify the level of FR that is "predominantly" applied to med/surg benefits. This analysis is performed in #3 below.</t>
  </si>
  <si>
    <t>Total Payments w/ Deductible:</t>
  </si>
  <si>
    <t>For QTLs that apply to "substantially all" med/surg benefits, the health plan must identify the level of QTL that is "predominantly" applied to med/surg benefits. See #3 below.</t>
  </si>
  <si>
    <r>
      <t xml:space="preserve">List All </t>
    </r>
    <r>
      <rPr>
        <b/>
        <sz val="11"/>
        <color rgb="FF7AC142"/>
        <rFont val="Calibri"/>
        <family val="2"/>
        <scheme val="minor"/>
      </rPr>
      <t>Med/Surg</t>
    </r>
    <r>
      <rPr>
        <b/>
        <sz val="11"/>
        <color theme="1"/>
        <rFont val="Calibri"/>
        <family val="2"/>
        <scheme val="minor"/>
      </rPr>
      <t xml:space="preserve"> Benefits and Services</t>
    </r>
  </si>
  <si>
    <t>Total Payments</t>
  </si>
  <si>
    <t>Percent of Payments Subject to AL and ADLs</t>
  </si>
  <si>
    <t>List All Benefits and Services Subject to Aggregate Lifetime Limits</t>
  </si>
  <si>
    <t>Types of Quantitative Treatment Limitations</t>
  </si>
  <si>
    <t>REPORTING: Inpatient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</si>
  <si>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</si>
  <si>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REPORTING: Outpatient Quantitative Treatment Limitations</t>
  </si>
  <si>
    <t>REPORTING: Emergency Quantitative Treatment Limitations</t>
  </si>
  <si>
    <t>Total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</si>
  <si>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</si>
  <si>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Quantitative Treatment Limitation</t>
  </si>
  <si>
    <t>List QTL Levels</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</si>
  <si>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</si>
  <si>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t>Complete the table below to identify the types of financial requirements (FRs) that exist, and payments applicable to those FRs for med/surg benefits and services. This information is used to populate the "substantially all" analysis in #2 below.</t>
  </si>
  <si>
    <t>Complete the table below to report the QTLs applicable to mental health/substance use disorder benefits, regardless of the results of the analysis above.</t>
  </si>
  <si>
    <t>A)</t>
  </si>
  <si>
    <t>Yes</t>
  </si>
  <si>
    <t>No</t>
  </si>
  <si>
    <t>B)</t>
  </si>
  <si>
    <t>Answer the questions below in order to ascertain which sections on this tab must be completed. None of the sections are required to be completed if the answer to all questions is "no."</t>
  </si>
  <si>
    <t>DETERMINATION OF APPLICABILITY</t>
  </si>
  <si>
    <t>Does the health plan impose any aggregate lifetime limits on MH/SUD benefits or services?</t>
  </si>
  <si>
    <t>Does the health plan impose any annual dollar limits on MH/SUD benefits or services?</t>
  </si>
  <si>
    <t>C)</t>
  </si>
  <si>
    <t>D)</t>
  </si>
  <si>
    <t>Does the health plan charge deductibles for any MH/SUD inpatient services?</t>
  </si>
  <si>
    <t>Does the health plan require coinsurance for any MH/SUD inpatient services?</t>
  </si>
  <si>
    <t>Does the health plan charge copayments for any MH/SUD inpatient services?</t>
  </si>
  <si>
    <t>Are any MH/SUD inpatient benefits or services subject to an out-of-pocket maximum?</t>
  </si>
  <si>
    <t>SECTION 1: Inpatient MEDICAL/SURGICAL Financial Requirements</t>
  </si>
  <si>
    <t>SECTION 2: Inpatient MENTAL HEALTH/SUBSTANCE USE DISORDER Financial Requirements</t>
  </si>
  <si>
    <t>Does the health plan charge deductibles for any MH/SUD outpatient services?</t>
  </si>
  <si>
    <t>Does the health plan require coinsurance for any MH/SUD outpatient services?</t>
  </si>
  <si>
    <t>Does the health plan charge copayments for any MH/SUD outpatient services?</t>
  </si>
  <si>
    <t>Are any MH/SUD outpatient benefits or services subject to an out-of-pocket maximum?</t>
  </si>
  <si>
    <t>SECTION 2: Outpatient MENTAL HEALTH/SUBSTANCE USE DISORDER Financial Requirements</t>
  </si>
  <si>
    <t>SECTION 1: Outpatient MEDICAL/SURGICAL Financial Requirements</t>
  </si>
  <si>
    <t>Does the health plan charge deductibles for any MH/SUD emergency services?</t>
  </si>
  <si>
    <t>Does the health plan require coinsurance for any MH/SUD emergency services?</t>
  </si>
  <si>
    <t>Does the health plan charge copayments for any MH/SUD emergency services?</t>
  </si>
  <si>
    <t>Are any MH/SUD emergency benefits or services subject to an out-of-pocket maximum?</t>
  </si>
  <si>
    <t>SECTION 2: Emergency MENTAL HEALTH/SUBSTANCE USE DISORDER Financial Requirements</t>
  </si>
  <si>
    <t>SECTION 1: Emergency MEDICAL/SURGICAL Financial Requirements</t>
  </si>
  <si>
    <t>SECTION 1: Inpatient MEDICAL/SURGICAL Quantitative Treatment Limitations</t>
  </si>
  <si>
    <t>SECTION 2: Inpatient MENTAL HEALTH/SUBSTANCE USE DISORDER Quantitative Treatment Limitations</t>
  </si>
  <si>
    <t>Does the health plan require waiting periods for any MH/SUD inpatient benefits or services?</t>
  </si>
  <si>
    <t>Does the health plan require waiting periods for any MH/SUD outpatient benefits or services?</t>
  </si>
  <si>
    <t>SECTION 1: Outpatient MEDICAL/SURGICAL Quantitative Treatment Limitations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</si>
  <si>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</si>
  <si>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</si>
  <si>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</si>
  <si>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SECTION 1: Pharmacy MEDICAL/SURGICAL Quantitative Treatment Limitations</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</si>
  <si>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</si>
  <si>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 Member Benefits Guide, or other handbook detailing benefits for the health plan's members.</t>
  </si>
  <si>
    <t>- Policies, procedures, and/or work flow documents that outline processes applicable to the following:</t>
  </si>
  <si>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</si>
  <si>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a. Utilization management, case management, disease management;</t>
  </si>
  <si>
    <t>INSTRUCTIONS</t>
  </si>
  <si>
    <t>Identify source documents used to prepare response:</t>
  </si>
  <si>
    <t>Are there limits on the number of covered inpatient days for MH/SUD benefits or services?</t>
  </si>
  <si>
    <t>Are there limits on the number of MH/SUD inpatient visits?</t>
  </si>
  <si>
    <t>Are there limits on the frequency of MH/SUD inpatient services?</t>
  </si>
  <si>
    <t>Are there limits on the frequency of MH/SUD outpatient services?</t>
  </si>
  <si>
    <t>Are there limits on the number of MH/SUD outpatient visits?</t>
  </si>
  <si>
    <t>Are there limits on the number of covered outpatient days for MH/SUD benefits or services?</t>
  </si>
  <si>
    <t>Are there limits on the frequency of MH/SUD emergency services?</t>
  </si>
  <si>
    <t>Are there limits on the number of MH/SUD emergency visits?</t>
  </si>
  <si>
    <t>Are there limits on the number of covered emergency days for MH/SUD benefits or services?</t>
  </si>
  <si>
    <t>SECTION 2: Outpatient MENTAL HEALTH/SUBSTANCE USE DISORDER Quantitative Treatment Limitations</t>
  </si>
  <si>
    <t>Prescription drugs</t>
  </si>
  <si>
    <t>Prescription Drugs</t>
  </si>
  <si>
    <t>Emergency Care</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</si>
  <si>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</si>
  <si>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</si>
  <si>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</si>
  <si>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</si>
  <si>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Are any MH/SUD prescription drug benefits or services subject to an out-of-pocket maximum?</t>
  </si>
  <si>
    <t>SECTION 2: Prescription Drug MENTAL HEALTH/SUBSTANCE USE DISORDER Financial Requirements</t>
  </si>
  <si>
    <t>SECTION 1: Prescription Drug MEDICAL/SURGICAL Financial Requirements</t>
  </si>
  <si>
    <t>SECTION 2: Prescription Drug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</si>
  <si>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</si>
  <si>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</si>
  <si>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</si>
  <si>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</si>
  <si>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</si>
  <si>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Limits on</t>
  </si>
  <si>
    <t>Quantity</t>
  </si>
  <si>
    <t>Number</t>
  </si>
  <si>
    <t>PRESCRIPTION DRUGS</t>
  </si>
  <si>
    <t>b. Prescription drug benefits;</t>
  </si>
  <si>
    <r>
      <rPr>
        <b/>
        <i/>
        <sz val="11"/>
        <color rgb="FF38939B"/>
        <rFont val="Calibri"/>
        <family val="2"/>
        <scheme val="minor"/>
      </rPr>
      <t>Prescription Drugs</t>
    </r>
    <r>
      <rPr>
        <sz val="11"/>
        <color theme="1"/>
        <rFont val="Calibri"/>
        <family val="2"/>
        <scheme val="minor"/>
      </rPr>
      <t xml:space="preserve"> means benefits for prescription drugs.</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</si>
  <si>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</si>
  <si>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</si>
  <si>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</si>
  <si>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</si>
  <si>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</si>
  <si>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</si>
  <si>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 xml:space="preserve">Medical Management - Case Management </t>
  </si>
  <si>
    <t>Is case management operated distinctly from utilization management?</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</si>
  <si>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</si>
  <si>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Is disease management operated distinctly from utilization management?</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</si>
  <si>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</si>
  <si>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 xml:space="preserve">Medical Management - Disease Management </t>
  </si>
  <si>
    <r>
      <rPr>
        <b/>
        <sz val="11"/>
        <color rgb="FF7AC142"/>
        <rFont val="Calibri"/>
        <family val="2"/>
        <scheme val="minor"/>
      </rPr>
      <t>Med/Surg</t>
    </r>
    <r>
      <rPr>
        <sz val="11"/>
        <color theme="1"/>
        <rFont val="Calibri"/>
        <family val="2"/>
        <scheme val="minor"/>
      </rPr>
      <t xml:space="preserve"> Limits on Frequency</t>
    </r>
  </si>
  <si>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</si>
  <si>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</si>
  <si>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TIER 1: Income Level 1</t>
  </si>
  <si>
    <t>TIER 2: Income Level 2</t>
  </si>
  <si>
    <t>TIER 3: Income Level 3</t>
  </si>
  <si>
    <t>TIER 4: Income Level 4</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</si>
  <si>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</si>
  <si>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</si>
  <si>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REPORTING: Outpatient Financial Requirements - Office Visits</t>
  </si>
  <si>
    <t>REPORTING: Outpatient Financial Requirements - Other (Non-Office Visit)</t>
  </si>
  <si>
    <t>Note: Outpatient analysis may be subdivided into office visit versus other outpatient (non-office visit).</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</si>
  <si>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</si>
  <si>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Predominant Level Non-Controlled:</t>
  </si>
  <si>
    <t>Predominant Level Controlled:</t>
  </si>
  <si>
    <t>Quantity Limits</t>
  </si>
  <si>
    <t>Discuss any instances of non-compliance identified, or conclude that no instances of non-compliance were noted. If actions have been taken to address the instances of non-compliance, describe the actions and indicate the date on which action was taken.</t>
  </si>
  <si>
    <t>Georgia Families MHPAEA Parity</t>
  </si>
  <si>
    <r>
      <rPr>
        <b/>
        <sz val="11"/>
        <color theme="1"/>
        <rFont val="Calibri"/>
        <family val="2"/>
        <scheme val="minor"/>
      </rPr>
      <t>Georgia Families MHPAEA Health Plan Reporting Workbook:</t>
    </r>
    <r>
      <rPr>
        <sz val="11"/>
        <color theme="1"/>
        <rFont val="Calibri"/>
        <family val="2"/>
        <scheme val="minor"/>
      </rPr>
      <t xml:space="preserve"> The workbook contains the following tabs, which are color coded as indicated below.</t>
    </r>
  </si>
  <si>
    <t>Tabs with blue fill contain an overview and reference material regarding Georgia Families MHPAEA Parity requirements. Each tab refers to information in the green tabs, where Health Plan reporting is completed. No input is needed on the blue tabs. Carefully review the information on these tabs before completing subsequent tabs.</t>
  </si>
  <si>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Georgia Families and Georgia Families 360° program.</t>
    </r>
  </si>
  <si>
    <t>GF</t>
  </si>
  <si>
    <t>Georgia Families</t>
  </si>
  <si>
    <t>CMO</t>
  </si>
  <si>
    <t>Care Management Organization</t>
  </si>
  <si>
    <t>Georgia Families Financial Requirement Reporting</t>
  </si>
  <si>
    <t>Georgia Families Quantitative Treatment Limitation Reporting</t>
  </si>
  <si>
    <t>Georgia Families NQTL Reporting</t>
  </si>
  <si>
    <t>The reporting for Georgia Families NQTLs are organized as shown in the table below.</t>
  </si>
  <si>
    <t>Note: Input/analysis can be divided into multiple tiers to accommodate distinct benefit packages (e.g., different co-pay tiers), if needed.</t>
  </si>
  <si>
    <t>By typing my name on this Georgia Families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</si>
  <si>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E)</t>
  </si>
  <si>
    <r>
      <rPr>
        <b/>
        <sz val="11"/>
        <color rgb="FF7AC142"/>
        <rFont val="Calibri"/>
        <family val="2"/>
        <scheme val="minor"/>
      </rPr>
      <t>Med/Surg</t>
    </r>
    <r>
      <rPr>
        <sz val="11"/>
        <color theme="1"/>
        <rFont val="Calibri"/>
        <family val="2"/>
        <scheme val="minor"/>
      </rPr>
      <t xml:space="preserve"> </t>
    </r>
  </si>
  <si>
    <t>Copayment TIER 1: Income Level 1</t>
  </si>
  <si>
    <t>Out-of-Pocket Maximum TIERS 1-4</t>
  </si>
  <si>
    <t>Managed care organization (e.g., CMO)</t>
  </si>
  <si>
    <t>Georgia Families Aggregate Lifetime and Annual Dollar Limit Reporting</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</si>
  <si>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and PAHP payments for medical/surgical benefits expected to be paid under the MCO, PIHP, or PAHP for a contract year.</t>
  </si>
  <si>
    <t>Does the health plan charge different copayments based on income level for any MH/SUD inpatient services?</t>
  </si>
  <si>
    <t>Does the health plan charge different copayments based on income level for any MH/SUD outpatient services?</t>
  </si>
  <si>
    <t>Does the health plan charge different copayments based on income level for any MH/SUD emergency services?</t>
  </si>
  <si>
    <t>Does the health plan charge different copayments based on income level for any MH/SUD prescription drug beneftis?</t>
  </si>
  <si>
    <t>Tasks and Analyses Performed to Ensure Parity</t>
  </si>
  <si>
    <t>In-Network Establishing Charges and Rates</t>
  </si>
  <si>
    <t>Out-of-Network Establishing Charges and Rates</t>
  </si>
  <si>
    <t>Benefit Package</t>
  </si>
  <si>
    <t>Title XIX Children</t>
  </si>
  <si>
    <t>Title XIX Adults</t>
  </si>
  <si>
    <t>Title XIX Foster Care and Adoption Assistance</t>
  </si>
  <si>
    <t>Amerigroup Community Care</t>
  </si>
  <si>
    <t>CareSource</t>
  </si>
  <si>
    <t>Peach State Health Plan</t>
  </si>
  <si>
    <t>Benefit Package:</t>
  </si>
  <si>
    <t>Copayment TIER 2: Income Level 2</t>
  </si>
  <si>
    <t>Copayment TIER 3: Income Level 3</t>
  </si>
  <si>
    <t>Copayment TIER 4: Income Level 4</t>
  </si>
  <si>
    <t>Select a Benefit Package</t>
  </si>
  <si>
    <t>Select a Health Plan</t>
  </si>
  <si>
    <t>Reporting - OP FR Other</t>
  </si>
  <si>
    <t>Reporting - OP FR Office 
     Visits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</si>
  <si>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</si>
  <si>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</si>
  <si>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</si>
  <si>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</si>
  <si>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</si>
  <si>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or PAHP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</si>
  <si>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</si>
  <si>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or PAHP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</si>
  <si>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</si>
  <si>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</si>
  <si>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</si>
  <si>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Complete the tables below to identify total payments, as well as payments subject to AL and ADLs. </t>
  </si>
  <si>
    <t>Outpatient Clinic/Office Visits</t>
  </si>
  <si>
    <t>Rural Health Clinic</t>
  </si>
  <si>
    <t>Federally Qualified Health Center</t>
  </si>
  <si>
    <t>Lab and X-ray</t>
  </si>
  <si>
    <t>Community-based rehabilitative services</t>
  </si>
  <si>
    <t>School-based rehabilitative services</t>
  </si>
  <si>
    <t>Family planning services</t>
  </si>
  <si>
    <t>Dental services</t>
  </si>
  <si>
    <t>Podiatry services</t>
  </si>
  <si>
    <t>Optometric services</t>
  </si>
  <si>
    <t>Nurse practitioner services</t>
  </si>
  <si>
    <t>Ambulatory Surgical Center services</t>
  </si>
  <si>
    <t>Home health services</t>
  </si>
  <si>
    <t>Outpatient Dialysis services</t>
  </si>
  <si>
    <t>Diagnostic services</t>
  </si>
  <si>
    <t>Screening services</t>
  </si>
  <si>
    <t>Preventive services</t>
  </si>
  <si>
    <t>Counseling services</t>
  </si>
  <si>
    <t>Autism services</t>
  </si>
  <si>
    <t>Partial Hospitalization</t>
  </si>
  <si>
    <t>Methadone maintenance</t>
  </si>
  <si>
    <t>Tobacco cessation counseling for pregnant women</t>
  </si>
  <si>
    <t>Residential</t>
  </si>
  <si>
    <t>Assessment/Evaluation</t>
  </si>
  <si>
    <t>Crisis Services</t>
  </si>
  <si>
    <t>Detoxification Services</t>
  </si>
  <si>
    <t>Psychological Services</t>
  </si>
  <si>
    <t>Therapy services (physical, occupational, and speech 
     pathology)</t>
  </si>
  <si>
    <t>Outpatient Services (e.g. Nursing, Medication
     Administration, etc.)</t>
  </si>
  <si>
    <t>Counseling Services (e.g. Individual Therapy, Group
     Therapy, Family Therapy, etc.)</t>
  </si>
  <si>
    <t>Intensive Outpatient Services (e.g. ACT, Substance 
     Abuse Intensive Outpatient Program, Intensive 
     Family Intervention)</t>
  </si>
  <si>
    <t>Rehabilitative Services (e.g. Psychosocial 
     Rehabilitation, Peer Support, Skills Training, Task-
     Oriented Rehabilitation, etc.)</t>
  </si>
  <si>
    <t>Case Management (e.g. Community Support, Case 
     Management, Intensive Customized Care 
     Coordination)</t>
  </si>
  <si>
    <t>Mental Health/Substance Use Disorder</t>
  </si>
  <si>
    <t>Title XXI</t>
  </si>
  <si>
    <t>Proprietary and Confidential</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</si>
  <si>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</si>
  <si>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</si>
  <si>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t>Precertification is required on selected services to ensure timeliness and appropriateness of care, 
including: 
• planned inpatient admissions, 
• certain outpatient services/programs,
• non-emergent, out-of-network services 
• home health, 
• rehabilitation services, 
• certain medications (see Pharmacy Program Description), and 
• certain diagnostic procedures. 
Precertification requirements shall NOT be applied to:
• Emergency services and assessments, and
• Psychiatric diagnostic evaluation
When a course of treatment will involve services over an extended period, the treating provider 
includes that information in the initial precertification request. If approved, the precertification may 
be extended for a longer period of time.
Precertification is performed by a team of Care Management clinicians, who are licensed 
professionals with training and experience in utilization management. They verify eligibility and 
benefits in the claim payment system and apply the appropriate criteria to determine whether the 
service is medically necessary. For those situations where medical necessity is met, the clinician
approves the services. 
When medical necessity is questioned, or when clinical information needed to make a decision has 
been requested but not received, the case is referred within the appropriate timeframes to the 
appropriate Medical Director (or appropriate practitioner reviewer) for medical necessity review and 
determination. The Medical Director (or appropriate practitioner reviewer) makes the determination, 
and documents the results of the medical necessity review. Only the Medical Director (or 
Psychologist for eligible services) can issue a medical necessity denial. The clinician then notifies the 
treating practitioner and the member of the decision as policy requires. Treating practitioners are 
notified about the availability of and how to contact a Medical Director (or appropriate practitioner 
reviewer) to discuss any Utilization Management (UM) denial decisions.
A Care Manager may issue an Administrative denial if the following circumstances exist:
2021 ABH UM Program Description Page 20 of 40 Approved: 
02/25/2021
State Sponsored Services, Inc. Proprietary Material. For authorized use only.
• Hard Benefit Limits/Exclusions- A benefit which is covered by another entity or a benefit 
limitation or exclusion that the plan will not or cannot ever cover, due to state or CMS 
requirements.
• Failure to Precertify (when required).
• Late Notification of Admission (where permitted).
Note: Late Notification is considered notification&gt;1 business day after admission unless the 
facility’s contract states otherwise. 
Precertification clinicians are responsible for the following activities during the precertification 
review process:
• Informing Case Managers of complicated admissions or patients requiring care coordination.
• Entering information including documentation of relevant clinical information into the core 
operating system.
• Providing reference numbers to appropriate providers.
• Promoting continuity of care between behavioral health providers and PCPs.
• Identifying potential quality-of-care, patient safety, or fraud issues.
• Issuing an administrative denial for late notifications when notification or precertification 
requirements were not completed timely.</t>
  </si>
  <si>
    <t>N/A</t>
  </si>
  <si>
    <t>Same as Med/Surg. Amerigroup does not impose QTL [quantitative limit] or NQTL [non-quantitative limit] more stringently on mental health and substance use disorder drugs as compared to medical/surgical drugs prescriptions in accordance with 42 CFR 438.900 et. Sq. Amerigroup does not arbitrarily deny or reduce the amount, duration or scope of prescription coverage solely because of the diagnosis, type of illness or condition.</t>
  </si>
  <si>
    <t>The health plan requires the use of a preferred generic or therapeutic equivalent alternatives as medically necessary (where applicable) prior to approval of non-formulary and/or non-preferred drugs. When or if there has been a failure, contraindication, or intolerance to the specified alternatives providers must submit a PA request documenting the aforementioned events. Similarly, Step therapy/Step protocol (ST)  requires the use of a clinically recognized first-line drug before approval of a more complex and often more expensive second-line drug where the safety, effectiveness and value has not been well established, is authorized.</t>
  </si>
  <si>
    <t>Auto approval is available when PAs are submitted electronically (ePA) if the clinical criteria, age limits, and plan limitations are met.</t>
  </si>
  <si>
    <t xml:space="preserve">Criteria and Guidelines: The organization primarily utilizes current editions of Medical Policies, Clinical Utilization Management (UM) guidelines, InterQual® Level of Care and MCG® criteria to review the medical necessity and appropriateness of both physical and behavioral health services. These guidelines provide a rules-based system for screening proposed medical care based on member-specific, best medical care processes and consistently match medical services to patient needs, based upon clinical appropriateness. </t>
  </si>
  <si>
    <t xml:space="preserve">Amerigroup's P&amp;T Process is responsible for the development and review of the formulary decisions for its managed Medicaid and CHIP plans, including the point-of-sale clinical edit programs. 
The formulary must be reviewed in its entirety at least annually. To accomplish this, the quarterly meetings of the P&amp;T process will include a review of several major drug therapeutic categories, for additions, changes or deletions. Full formulary review occurs each year. </t>
  </si>
  <si>
    <t>Length of therapy is applied to the benefit following industry standards and FDA approved labeling. Length of therapy edits are placed as detailed in the applicable drug policy.
PA is required when length of therapy is exceeded.</t>
  </si>
  <si>
    <t>The health plan allows coverage of the following:
a) Specialty claims up to $4999.00.
b) Compound claims up to $200.00.
c) Regular (non-specialty/compound) claims up to $5000.00.
d) Requests that exceeded one of the above limits will be reviewed by a Clinical Pharmacist for appropriateness.</t>
  </si>
  <si>
    <t xml:space="preserve">PROCEDURE: 
1) The health plan is committed to assuring access to health care and services for all participating members. Among other requirements, this procedure is designed to promote compliance with the Federal Americans with Disabilities Act of 1990 and applicable state law. 
2) Over-utilization and under-utilization of services are monitored using reports made available from each health plan/region to the Health Care Management (HCM), Quality Management (QM) and Health Promotion (HP) Departments by the Plan Performance Management Analysts/Plan Finance Analysts. The results of the reviews are reported to the Medical Advisory Committee (MAC) and the Quality Management Committee (QMC), and are used to help implement strategies to achieve utilization targets consistent with clinical and quality indicators and identify fraud and abuse.  
3) Aggregated data or non-identifiable utilization reports are produced by the Performance Manager or designee at a minimum, quarterly, to review physician/member utilization of services.  
4) The health plan/region reports are reviewed looking for patterns of over-utilization and/or under-utilization of services with specific attention given to: 
a) Acute/Chronic Care: 
i) Re-admissions 
ii) Pharmaceuticals 
iii) Specialty referrals  
iv) Emergency Room (ER) utilization 
v) Home Health and Durable Medical Equipment (DME) utilization relative to diagnostic entity,  
vi) Behavioral Health 
b) Preventive Care: 
i) Well-child/adult Primary Care Provider visits  
ii) Age-appropriate immunizations  
iii) Mammograms,   
iv) Blood lead testing 
5) Providers identified as having significant aberrant patterns of utilization, i.e.: outliers are reviewed by the health plan/regional Medical Director and Provider Relations representatives to determine actual utilization of services.  
a) A provider and health plan/region action plan is developed by Provider Relations in collaboration with the appropriate health plan/regional Medical Director and discussed with the provider as appropriate.  
6) Representatives from HCM and QM collaborate with the health plan/regional Medical Director to review intervention strategies targeted at enhancing appropriate utilization practices, and provide member intervention for cases of member over-utilization and under-utilization through case/care management and/or health education and outreach.   
7) Utilization patterns of identified members/providers are monitored and trended and a review of the provider’s performance is performed by the health plan Medical Director or designee after a six-month period or earlier as indicated. </t>
  </si>
  <si>
    <t>Maximum daily limit (MDL) is applied to the benefit following industry standards and FDA approved labeling as follows:
a) Refills limited to 90% of previous supply used for retail; 75% for specialty drugs
b) MDLs applied as listed in the product’s FDA-approved labeling
PA is required when any plan limitation (e.g., refill threshold or MDL) is exceeded.</t>
  </si>
  <si>
    <t xml:space="preserve">3) Acute Inpatient Concurrent (Telephonic and On-Site Reviews): DRG reviews  
1) The CCR follows-up as clinically needed or weekly with the facility to ensure discharge planning is appropriate.  
2) The CCR documents the d/c plan with each follow up in the medical management system using the appropriate DoT template/MM Template. 
3) Once the outlier days are reached the CCR begins per diem reviews.  During per diem reviews the health plan can determine the amount of days approved per review based on severity of the case  4) NICU Admissions (Continued LOS): 
a) If less than thirty-two (32) weeks gestation, the CCR associate performs a minimum of weekly reviews and discharge planning focusing on: 
i) Mom and support system for mom and baby 
ii) Identify significant social issues 
iii) Referrals of infants less than 1200gms for SSI and transition to market-specific applicable programs (e.g., Medicaid Fee- For-Service (FFS)) 
iv) Home Health Care Assessments 
b) At thirty-two (32) weeks adjusted gestational age forward, the CCR associate may perform CCRs from once a week to daily depending upon the clinical readiness of the infant for discharge.   
i) Infants who have morbidities (e.g., apnea, chronic lung disease with oxygen dependency) or intervening clinical conditions that would necessitate additional prolonged hospitalization (i.e., sepsis, neonatal necrotizing enterocolitis, major surgery) the CCR associate performs a weekly review.  The timing of reviews should be discussed at NICU rounds. 
ii) Infants approaching discharge criteria (e.g., clinical stability, maintaining body weight in an open crib, nippling all feeds and having a pattern of weight gain) the CCR associate reviews should increase in frequency in order to detect and mitigate avoidable delays in the infant’s clinical progression towards discharge. 
(1) If the information obtained from the attending physician and/or the facility’s UM staff does not meet the medical necessity criteria, the CCR associate sends the case to the health plan Medical Director (or appropriate practitioner) for review and determination of approval or denial. 
(a) The health plan NICU Progression of Care References may be utilized as secondary to assess progression of care and to identify the need for pro-active intervention in preparation for a timely and clinically appropriate discharge. 
(2) Notifies the attending physician or facility’s UM staff of the decision as policy requires and the availability of the health plan Medical Director (or appropriate practitioner) to discuss denial cases in a peer-to-peer review.  
c) The CCR associate refers cases to the NICU/Pediatric Case Manager as indicated by the NICU /Pediatric CM referral-trigger list or any other Medical Director or (appropriate practitioner).   
i) NICU Infants are referred to CM when Discharge Plan/Date is in place- 2-4 weeks prior to discharge.   
ii) NICU CM Referral Trigger List includes but not limited to: 
(1) ≤ 34 weeks gestation with multiple needs 
(2) Complex genetic conditions requiring multispecialty follow post discharge 
(3) Complex medical conditions requiring multispecialty follow up and/or surgery 
(4) Complex home health needs 
(5) DME needs (such as monitors, vents, oxygen, tube feeding) 
(6) Failure to thrive (admission and discharge weights required) 
(7) Neonatal abstinence syndrome (NAS) on medication post discharge 
(8) Preemie &gt; 1200 grams with complex needs 
(9) Unresolved state agency issues requiring intervention post discharge 
(10) Private duty nursing 
(11) Teen mothers under 18 years 
(12) Other per Medical Director 
d) The CCR associate continually monitors for member eligibility and provides information on market-specific waiver programs where applicable. 
e) NICU review patterns may vary based upon health plan review methodology, contract, birth weight and/or DRG review process; consult your specific health plan contract for specific review process.   </t>
  </si>
  <si>
    <t>Upon notification of a precertification request, the Concurrent Review Clinician reviews or attempts to obtain clinical information for review. Decisions are made in accordance with currently accepted medical or behavioral health best practices, taking into account special circumstances requiring deviation from the norm. The Concurrent Review Associate performs the following activities:
 • Admission approval for non-urgent admissions and continuing length-of-stay using the approved/ nationally recognized Behavioral Health Medical Necessity Criteria, or ASAM Criteria
 • Obtains clinical information to substantiate continued inpatient care upon notification of the admission
 • Provides continued length-of-stay authorization at each concurrent review interval, if case meets continued acute inpatient stay criteria,
 • Contacts the hospital UR if the request for inpatient admission does not appear to meet medical necessity criteria, and requests that additional information be provided or that a request for peer review be initiated by the provider within a business day or other specified timeframe consistent with NCQA or other more stringent turnaround times.
 • Notifies the provider of the decision as policy requires, • Performs discharge planning activities, including the coordination of care needs for psychosocial, economic and other variables related to discharge planning. Refers members with complex cases and ongoing needs for case management or BH programs per health plan guidelines • Ensures required letters or notices are sent to treating practitioners and members, and facilities if applicable, within required time frames,
 • Upon discharge of the member, the Concurrent Review Clinician ensures the documentation is completed in the authorization database following departmental documentation guidelines, • The Concurrent Review Clinician also makes certain the member has a follow-up appointment within seven (7) days of discharge and documents the location, time, and practitioner in the discharge notes, and
 • If at any time a potential quality issue is identified through the review process, an appropriate referral is made to the Health Plan’s Quality Management Department. A Concurrent Reviewer may issue an Administrative denial if the following circumstances exist: 
 • Hard Benefit Limits/Exclusions- A benefit which is covered by another entity or a benefit limitation or exclusion that the plan will not or cannot ever cover, due to state or CMS requirements, 
• Failure to Precertify (when required), and 
• Late Notification of Admission (where permitted). Note: Late Notification is considered notification&gt;1 business day after admission unless the facility’s contract states otherwise.</t>
  </si>
  <si>
    <t xml:space="preserve">This review is performed electronically by the contracted PBM at the point of sale.  The review includes screening for potential drug therapy problems due to therapeutic duplication, drug-disease contraindications, drug-drug interactions (including serious interactions with nonprescription or over-the-counter drugs), incorrect drug dosage or duration of drug treatment, drug-allergy interactions, early refill notification, maximum daily doses and excessive duration of treatment.
The compendia and literature used for such review include but are not limited to:  American Hospital Formulary Service Drug Information, United States Pharmacopeia-Drug Information, and the DRUGDEX Information System and peer-reviewed medical literature.
When potential safety issues are triggered, warning messages are transmitted to the dispensing pharmacy to provide an opportunity for the pharmacist to evaluate the issues and determine the need for intervention.
Each processed prescription that receives a DUR and/or Drug-to-Drug Interaction (DDI) warning based on information stored in Medispan is reviewed by the dispensing pharmacist to make certain that the prescribed medication(s) is being properly administered to the plan participant. 
The dispensing pharmacist reviews the prescription and evaluates the DUR warning for clinical relevance and significance and determines the next course of action. The following actions are available:
1) The pharmacist determines that the DUR warning is not clinically significant and requires no further intervention. The pharmacist documents any comments that are necessary in the prescription record and overrides the DUR warning.
2) The pharmacist determines that the DUR warning is clinically significant and therefore requires contact with the prescriber. The pharmacist contacts the prescriber and documents the results of the contact.  
3) During the contact the:
a) Prescriber agrees that the warning/interaction is clinically significant and requests that the prescription in question is cancelled.
b) Prescriber agrees that the warning/interaction is clinically significant and prescribes alternate medication or dosing.
c) Prescriber is aware of the warning/interaction, but believes that the benefits outweighs the risks and still wants the prescription filled. The discussion with the prescriber will be documented in the prescription record and the DUR will be overridden.
d) Prescriber is aware of the warning/interaction, but believes that the benefits outweigh the risks. However, the pharmacist disagrees and informs the prescriber that the prescription will not be filled. The pharmacist documents the discussion with the prescriber in the prescription record and the prescription is returned to the member with the appropriate general communication as to why the prescription was not filled and refers the member back to the prescriber.
</t>
  </si>
  <si>
    <t xml:space="preserve">Criteria and Guidelines: The health plan primarily utilizes current editions of Medical Policies and CUMG (Clinical Utilization Management () Guidelines) (Associate must verify if their state or region has adopted the Clinical UM Guidelines prior to using them), InterQual® Level of Care, MCG® Care Guidelines, State-specific Guidelines, AIM, ASAM (BH Only) and/or Medicare Guidelines (NCD/LCD) to review the medical necessity and appropriateness of both physical and behavioral health services. These guidelines provide a rules-based system for screening proposed medical/behavioral care based on member-specific, best medical/behavioral care processes and consistently match medical services to patient needs based upon clinical appropriateness. InterQual comprehensive Level-Of-Care (LOC) alternatives/MCG® LOC are sensitive to the differing needs of adults, adolescents and children. These guidelines are evidenced-based and supported by appropriate references in the peer-reviewed literature.  The health plan utilizes the current edition of American Society of Addiction Medicine (ASAM) Patient Placement Criteria for substance abuse decisions in the Florida, Iowa, Kentucky, New Jersey, and Texas health plans in establishing the medical necessity of requests for substance abuse treatment precertifications, and in the Florida health plan as part of the discharge planning. </t>
  </si>
  <si>
    <t>GBD-HCM-004 Concurrent Review (Telephonic and On-Site) and On-site Review Protocol Process-Core Process</t>
  </si>
  <si>
    <t>The review includes screening for potential drug therapy problems due to therapeutic duplication, drug-disease contraindications, drug-drug interactions (including serious interactions with nonprescription or over-the-counter drugs), incorrect drug dosage or duration of drug treatment, drug-allergy interactions, early refill notification, maximum daily doses and excessive duration of treatment.</t>
  </si>
  <si>
    <t>A post-service or retrospective review is a review of a service authorization request for care or services that have already been rendered. Established procedures are followed for retrospective review based on individual member medical necessity, inpatient/outpatient, elective/ urgent/emergent status, timeliness of the request/notification, and precertification and contractual requirements
. • If medical necessity review is required and ABH approved medical necessity criteria does not appear to be met, the case is referred to the appropriate Medical Director for review and determination. 
• If the provider contacts ABH after outpatient care has been rendered and the procedure was emergent (emergency services), the practitioner is advised that no precertification is required for emergency services, and that he/she should submit the claim for payment
 • If the provider contacts the ABH after outpatient care has been rendered and the procedure was not emergent (not emergency services), a late notification is issued and the request is denied (unless retro review is contractually required). Each type of review request has a different timeframe for completion of the review process. All timeframes begin with the request for review, even if the request is not received by the UM department, and ends with the date of the notification to the member and practitioner, as applicable. Unless Federal Medicare (CMS) or the State mandates otherwise</t>
  </si>
  <si>
    <t xml:space="preserve"> The practitioner is advised that no precertification is required for emergency services, and that he/she should submit the claim for payment</t>
  </si>
  <si>
    <t xml:space="preserve">The Retrospective DUR program provides for the ongoing periodic examination of claims data and other records in order to identify patterns of potential controlled substance fraud or abuse, gross overuse or inappropriate or medically unnecessary care, among physicians and members or associated with specific drugs or groups of drugs processed through the PBM. Retrospective DUR results can be used for many purposes, including but not limited to:
a) Education with members and/or prescribers, if drug prescribing is deemed inappropriate.  These interventions may be in the form of phone calls, letters or referrals to case management or disease management programs.
b) Referral of member to pharmacy lock-in programs.
c) Referral to internal investigations for suspected fraud and abuse.
d) Referral to the PBM for pharmacy audits.
e) Provider newsletters.
The Amerigroup GA and Special Investigations Unit (MSIU) have responsibility for oversight of this program. Together they review DUR activities and outcomes, and direct interventions.
</t>
  </si>
  <si>
    <t>GBD-HCM-002 Clin Criteria for UM Decisions-Core Process</t>
  </si>
  <si>
    <t xml:space="preserve">May be used to identify patterns of potential controlled substance fraud or abuse, gross overuse or inappropriate or medically unnecessary care, among physicians and members or associated with specific drugs or groups of drugs processed through the PBM. </t>
  </si>
  <si>
    <t>Amerigroup’s P&amp;T Process is responsible for the development and review of the formulary decisions for its managed Medicaid and CHIP plans, including the point-of-sale clinical edit programs.  The formulary must be reviewed in its entirety at least annually. To accomplish this, the quarterly meetings of the P&amp;T process will include a review of several major drug therapeutic categories, for additions, changes or deletions. Full formulary review occurs each year.  The P&amp;T process consists of two (2) interdependent committees the Pharmacy and Therapeutics Committee (P&amp;T) and the Value Assessment Committee (VAC). The P&amp;T is presented therapeutic class reviews prepared by Clinical Pharmacy Policy staff.  Once a therapeutic class review has been approved by the P&amp;T, additional updates may be reviewed by the committee before the next annual review.  The VAC reviews drugs after the P&amp;T to review formulary placement recommendations, which will include clinical designations and clinical comments from the P&amp;T, membership impact and economic considerations.  New drugs will be considered non-formulary and may be available through the PA process until they are reviewed for formulary placement through the P&amp;T Process.  Notification of formulary changes will be sent to DCH as well as the Corporate Quality Improvement Council (QIC) for review and/or approval following the P&amp;T meeting.  Providers will be notified of formulary changes via blast fax, website or provider newsletters.  Members affected by formulary changes will be notified by Amerigroup at least thirty (30) days in advance of any formulary changes.  New strengths of a product already reviewed by the P&amp;T are added to the formulary by the pharmacy department without review of the P&amp;T.</t>
  </si>
  <si>
    <t>Same as Med/Surg.  Amerigroup does not impose QTL [quantitative limit] or NQTL [non-quantitative limit] more stringently on mental health and substance use disorder drugs as compared to medical/surgical drugs prescriptions in accordance with 42 CFR 438.900 et. Sq. Amerigroup does not arbitrarily deny or reduce the amount, duration or scope of prescription coverage solely because of the diagnosis, type of illness or condition.</t>
  </si>
  <si>
    <t>Maximum daily limit (MDL) is applied to the benefit following industry standards and FDA approved labeling as follows:
a) Refills limited to 90% of previous supply used for retail; 75% for specialty drugs
b) MDLs applied as listed in the product’s FDA-approved labeling
PA is required when any plan limitation (e.g., refill threshold or MDL) is exceeded.  The claims system provides for concurrent/prospective review of drug utilization including age-specific edits. The review includes screening for potential drug therapy problems due to therapeutic duplication, drug-disease contraindications, drug-drug interactions (including serious interactions with nonprescription or over-the-counter drugs), incorrect drug dosage or duration of drug treatment, drug-allergy interactions, early refill notification, maximum daily doses and excessive duration of treatment.</t>
  </si>
  <si>
    <t>Step therapy/Step protocol (ST)  requires the use of a clinically recognized first-line drug before approval of a more complex and often more expensive second-line drug where the safety, effectiveness and value has not been well established, is authorized.</t>
  </si>
  <si>
    <t>The purpose of the Clinical Review Committee (CRC) as part of the P&amp;T process is to clinically review drugs for efficacy, safety, effectiveness, and clinical attributes in comparison to similar drugs within a therapeutic class or used to treat a particular condition with the main goal assign a clinical designation to each single-source brand product under review. These designations are determined through a rigorous review of clinically recognized and scientifically validated evidence.  The therapeutic class review include s a comparison of the efficacy as well as the type and frequency of side effects and potential drug interactions among alternative drug products.  Once a therapeutic class review has been approved by the P&amp;T, additional updates may be reviewed by the committee before the next annual review. The update may include, but is not limited to comprehensive research on the drugs based on clinically relevant new clinical trial information, new formulations, indications, safety, or efficacy information.</t>
  </si>
  <si>
    <t>Amerigroup develops standard reimbursement methodologies for Med/Surg at the enterprise level based on industry standard reimbursement methodologies for Med/Surg and Georgia Medicaid reimbursement methodologies. All reimbursement structures are governed by Amerigroup's PADU and reimbursement methodology policies.</t>
  </si>
  <si>
    <t>Amerigroup develops standard reimbursement methodologies for Mental Health/SUD at the enterprise level based on industry standard reimbursement methodologies for Mental Health/SUD and Georgia Medicaid reimbursement methodologies. All reimbursement structures are governed by Amerigroup's PADU and reimbursement methodology policies.</t>
  </si>
  <si>
    <t>Amerigroup PADU and Reimbursement methodology policies.</t>
  </si>
  <si>
    <r>
      <t xml:space="preserve">Reporting Period: </t>
    </r>
    <r>
      <rPr>
        <sz val="11"/>
        <color theme="1"/>
        <rFont val="Calibri"/>
        <family val="2"/>
        <scheme val="minor"/>
      </rPr>
      <t>Georgia Families MHPAEA compliance reporting aligns with the state fiscal year of the contract period, which is July 1 to June 30 (date incurred). Any changes to the annual reporting requirements will be communicated.</t>
    </r>
  </si>
  <si>
    <t>Overview - Data</t>
  </si>
  <si>
    <r>
      <t xml:space="preserve">Tabs with green fill are designed for the health plan to report on Georgia Families MHPAEA Parity. 
Specific instruction is included within these tabs.
</t>
    </r>
    <r>
      <rPr>
        <sz val="11"/>
        <rFont val="Calibri"/>
        <family val="2"/>
        <scheme val="minor"/>
      </rPr>
      <t xml:space="preserve">"Determination of Applicability" in </t>
    </r>
    <r>
      <rPr>
        <b/>
        <sz val="11"/>
        <color rgb="FFF8971D"/>
        <rFont val="Calibri"/>
        <family val="2"/>
        <scheme val="minor"/>
      </rPr>
      <t>ORANGE BOXES</t>
    </r>
    <r>
      <rPr>
        <sz val="1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00FF"/>
        <rFont val="Calibri"/>
        <family val="2"/>
        <scheme val="minor"/>
      </rPr>
      <t>BLUE TEXT</t>
    </r>
    <r>
      <rPr>
        <sz val="1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t>
    </r>
    <r>
      <rPr>
        <b/>
        <sz val="11"/>
        <color rgb="FFF8971D"/>
        <rFont val="Calibri"/>
        <family val="2"/>
        <scheme val="minor"/>
      </rPr>
      <t xml:space="preserve">
</t>
    </r>
    <r>
      <rPr>
        <sz val="11"/>
        <color theme="1"/>
        <rFont val="Calibri"/>
        <family val="2"/>
        <scheme val="minor"/>
      </rPr>
      <t xml:space="preserve">
</t>
    </r>
    <r>
      <rPr>
        <sz val="11"/>
        <rFont val="Calibri"/>
        <family val="2"/>
        <scheme val="minor"/>
      </rPr>
      <t>Provide complete and accurate responses to the information requested on each tab within the</t>
    </r>
    <r>
      <rPr>
        <b/>
        <sz val="11"/>
        <color theme="0" tint="-0.499984740745262"/>
        <rFont val="Calibri"/>
        <family val="2"/>
        <scheme val="minor"/>
      </rPr>
      <t xml:space="preserve"> GRAY CELLS</t>
    </r>
    <r>
      <rPr>
        <sz val="11"/>
        <rFont val="Calibri"/>
        <family val="2"/>
        <scheme val="minor"/>
      </rPr>
      <t xml:space="preserve">, 
and reference source documentation the health plan consulted to support the responses given, as indicated. </t>
    </r>
  </si>
  <si>
    <t>Reporting - Claims</t>
  </si>
  <si>
    <t>OVERVIEW: Data Reporting Requirements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</si>
  <si>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CMO is performing with its providers. Reporting on these elements is required. </t>
    </r>
  </si>
  <si>
    <t>(1) Claims Adjudication Reporting</t>
  </si>
  <si>
    <t>Additional reporting on the adjudication of MH/SUD and Med/Surg claims is requested in this section. This information is being requested to help quantify adjudication statistics for the different service types.</t>
  </si>
  <si>
    <t>Additional reporting is requested to clarify the efforts being performed by the CMO to actively engage its providers to promote mental health parity.</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</si>
  <si>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</si>
  <si>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</si>
  <si>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</si>
  <si>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</si>
  <si>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</si>
  <si>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</si>
  <si>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</si>
  <si>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Total Count of Paid Claims</t>
  </si>
  <si>
    <t>Total Count of Denied Claims</t>
  </si>
  <si>
    <t>Total Count of Complaints</t>
  </si>
  <si>
    <t>Total Count of Appeals</t>
  </si>
  <si>
    <t>Total Count of Auto-Adjudicated Claims</t>
  </si>
  <si>
    <t>Average Number of Days to Adjudicate Claims Not Processed By Auto-Adjudication</t>
  </si>
  <si>
    <t>Count of Distinct Members Receiving Services</t>
  </si>
  <si>
    <t>Count of Prior Authorizations Requested</t>
  </si>
  <si>
    <t>Count of Prior Authorizations Approved</t>
  </si>
  <si>
    <t>Count of Prior Authorizations Denied</t>
  </si>
  <si>
    <t>Provider Education</t>
  </si>
  <si>
    <t>Education Category</t>
  </si>
  <si>
    <t>Details for Reporting Year</t>
  </si>
  <si>
    <t>Types of Education Performed</t>
  </si>
  <si>
    <t>Types of Available Educational Resources</t>
  </si>
  <si>
    <t>Total Count of Email Campaigns</t>
  </si>
  <si>
    <t>Total Count of Telephone Campaigns</t>
  </si>
  <si>
    <t>Total Count of In-Person Education Opportunities</t>
  </si>
  <si>
    <t>Total Count of Virtual Education Opportunities</t>
  </si>
  <si>
    <t>Average appointment wait times for services from request to appointment day</t>
  </si>
  <si>
    <t>Percentage of providers not meeting appointment wait time standards identified in contract reference 4.8.19.2.</t>
  </si>
  <si>
    <t>Description of CMOs oversight of appointment wait time standards as identified in contract reference 4.8.19.2. (e.g., not to exceed 14 calendar days for routine PCP visits and mental health visits)</t>
  </si>
  <si>
    <t>Education performed with providers related to appointment wait time standards</t>
  </si>
  <si>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(e.g., Title XIX Children, Title XIX Adult, Title XXI, and Title XIX FC/AA). Save each file with the file name convention of </t>
    </r>
    <r>
      <rPr>
        <b/>
        <sz val="11"/>
        <rFont val="Calibri"/>
        <family val="2"/>
        <scheme val="minor"/>
      </rPr>
      <t xml:space="preserve">[CMO Identify Code]_MSP-[Document Number]_[Report Benefit Package Name]_Annual_[Report Period FY End]_[Submission Date as YYYYMMDD].xlsx
</t>
    </r>
    <r>
      <rPr>
        <sz val="11"/>
        <rFont val="Calibri"/>
        <family val="2"/>
        <scheme val="minor"/>
      </rPr>
      <t xml:space="preserve">     • </t>
    </r>
    <r>
      <rPr>
        <i/>
        <sz val="11"/>
        <rFont val="Calibri"/>
        <family val="2"/>
        <scheme val="minor"/>
      </rPr>
      <t>[CMO Identity Code]_MSP-001A_MHPAEA Title XIX Adult_Annual_2024_20241031.xlsx
     • [CMO Identity Code]_MSP-001B_MHPAEA Title XIX Children_Annual_2024_20241031.xlsx
     • [CMO Identity Code]_MSP-001C_MHPAEA Title XXI_Annual_2024_20241031.xlsx
     • [CMO Identity Code]_MSP-001D_MHPAEA Title XIX FC AA_Adult_Annual_2024_20241031.xlsx</t>
    </r>
  </si>
  <si>
    <t>July 1, 2023-June 30, 2024</t>
  </si>
  <si>
    <t>RX UM 0301 Drug Use Evaluation</t>
  </si>
  <si>
    <t>RX PA 0351 Pharmacy Prior Authorization</t>
  </si>
  <si>
    <t xml:space="preserve">GBD-HCM-002 Clin Criteria for UM Decisions-Core Process
RX FORM 0201 Medicaid Formulary System Process </t>
  </si>
  <si>
    <t xml:space="preserve">RX BEN 0005 Health Plan Pharmacy Benefits
</t>
  </si>
  <si>
    <t>RX FORM 0201 Medicaid Formulary System Process</t>
  </si>
  <si>
    <t>RX PA 0353 Step Therapy</t>
  </si>
  <si>
    <t>RX FORM 0202 Off Label, Investigational/Experimental, and Emergency Use</t>
  </si>
  <si>
    <r>
      <t xml:space="preserve">Purpose: </t>
    </r>
    <r>
      <rPr>
        <sz val="11"/>
        <color theme="1"/>
        <rFont val="Calibri"/>
        <family val="2"/>
        <scheme val="minor"/>
      </rPr>
      <t xml:space="preserve">The objective of this reporting tool is to provide a comprehensive, standard document for Georgia Families health plans to demonstrate compliance with the mental health parity requirements under state legislation (HB 1013/ The Mental Health Parity Act of 2002) and MHPAEA, Federal Register Vol 81 No 61 Part V March 30, 2016 </t>
    </r>
    <r>
      <rPr>
        <sz val="11"/>
        <rFont val="Calibri"/>
        <family val="2"/>
        <scheme val="minor"/>
      </rPr>
      <t>(42 CFR Parts 438, 440, 456 and 457</t>
    </r>
    <r>
      <rPr>
        <sz val="11"/>
        <color theme="1"/>
        <rFont val="Calibri"/>
        <family val="2"/>
        <scheme val="minor"/>
      </rPr>
      <t>)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t>
    </r>
  </si>
  <si>
    <t>Percent (%) of Prior Authorization Denials</t>
  </si>
  <si>
    <t>Top 5 Reasons for Prior Authorization Denials (attach or embed a listing of all denials and their specific reason)</t>
  </si>
  <si>
    <t>Count of Prior Authorizations Approved After Appeal</t>
  </si>
  <si>
    <t>Average Time of Prior Authorization Decision from Submission</t>
  </si>
  <si>
    <t>Website Address of Prior Authorization Metrics</t>
  </si>
  <si>
    <t>Reporting - Provider
     Education and
     Communication</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</si>
  <si>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</si>
  <si>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</si>
  <si>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</si>
  <si>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(2) Provider Education and Communication Reporting</t>
  </si>
  <si>
    <t>REPORTING: Provider Education and Communication</t>
  </si>
  <si>
    <r>
      <rPr>
        <b/>
        <i/>
        <sz val="11"/>
        <color rgb="FF38939B"/>
        <rFont val="Calibri"/>
        <family val="2"/>
        <scheme val="minor"/>
      </rPr>
      <t>Provider Education and Communication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</si>
  <si>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Documentation/Policy/Procedures that Patient, Provider, and Payer-to-Payer Application Programming Interfaces (APIs) will identify all services requiring prior authorization</t>
  </si>
  <si>
    <t>Documentation/Policy/Procedures that Patient, Provider, and Payer-to-Payer Application Programming Interfaces (APIs) will specify documentation requirements for each prior authorization</t>
  </si>
  <si>
    <t>Documentation/Policy/Procedures that Patient, Provider, and Payer-to-Payer Application Programming Interfaces (APIs) will have the ability for prior authorization request and response exchanges</t>
  </si>
  <si>
    <t xml:space="preserve">1)	A non-clinician (CCR/Care Specialist in the Prior Authorization Team or UM Representative in HCM) or clinician receives a request for pre-certification via telephone, WebPortal, email, secure email or fax from a Primary Care Provider (PCP), specialist, provider, or facility.
2)	The non-clinician (CCR/Care Specialist in the Prior Authorization Team or UM Representative in HCM) or clinician performs the following actions:
a)	Checks for Medicare/Medicaid sanctions, Medicare preclusions, Medicare Opt-Out Status on every request for OON providers; 
b)	Validates Medicaid/Medicare ID number on every request if indicated for OON practitioners; 
c)	Verifies member eligibility, other health insurance (OHI), and benefits coverage; 
d)	Creates the auth shell with appropriate documentation.  
e)	The case may be routed to the Licensed UR Nurse or other licensed professional for Behavioral Health (BH), if indicated.  
3)	The Licensed UR Nurse or other licensed professional for BH performs the following actions:
a)	Obtains additional clinical information regarding the network affiliation of specialist, or the facility where the procedure is to be done;
b)	Determines the clinical appropriateness of the procedure based upon the appropriate medical necessity criteria, local delivery system, and the individual member needs.
c)	Consults with the requesting practitioner based on the mode of communication the practitioner initiated the request, i.e., via telephonic or facsimile.
d)	If the above information meets the medical necessity criteria used by the organization, the Licensed UR Nurse or other licensed professional for BH updates the utilization management system, per documentation standards, and releases the reference number to the requesting (attending/treating) practitioner.
e)	If the information provided does not meet pre-certification due to the criteria below, the Licensed UR Nurse or other licensed professional for BH informs the requesting (attending/treating) practitioner that a decision is required by the health plan Medical Director, updates the utilization management system, per documentation standards, and forwards the pended case to the appropriate health plan for Medical Director review and determination:    
i)	If meets a lower level of care, that care can be offered.  Authorization is approved if accepted. If not accepted, then pre-certification is sent to a Medical Director for review,
ii)	Medical necessity is not established based on application of criteria against presenting clinical information,
iii)	Member may not be eligible for the proposed procedure, and/or it may not be a covered benefit,
iv)	The specialist or facility is out-of-network and the requesting (attending/treating) practitioner or member refuses re-direction to an in-network specialist or facility. </t>
  </si>
  <si>
    <t>The prescriber contacts the PBM Prior Authorization Department to request a PA by phone, by fax or via the web (i.e. ePA).  The PA is reviewed for completeness and accuracy of information.  It is then screened based on a set of standardized criteria as defined in the clinical drug policy.  If the request meets clinical criteria, the coverage request is approved and the prescriber is notified by fax.  Adoptive Assistance members are notified by letter. If the request does not meet criteria, or there is a question about the request, it will be forwarded to a clinical pharmacist for further review.  If the clinical reviewer determines the request does not meet coverage criteria after review or after speaking with the prescriber, the request will be denied by a clinical pharmacist.  The prescriber is notified of a denial by fax and letter.  Adoptive Assistance members are notified of a denial by letter.  PA coverage requests are processed with either a decision or a request for additional information within twenty-four (24) hours of receipt.  If additional information is required from the prescriber, documented telephonic or other telecommunication contact with the prescriber must be made every twenty-four (24) hours up to a final disposition within seventy-two (72) hours of receipt of the request.  Foster Care and Department of Juvenile Justice member notification letters for approvals and denials are transmitted to the Amerigroup Georgia Families 360° (GF360) Care Coordination team who processes the documents for distribution to FC and DJJ member representatives within 24 business hours.</t>
  </si>
  <si>
    <t xml:space="preserve">GBD-UM-017 Pre-Certification of Requested Services - Core Process
2024 UM Program Description 
RX PA 0351 Pharmacy Prior Authorization 
RX COM 11451 Notification for Foster Care and Department of Juvenile Justice Members – GA
</t>
  </si>
  <si>
    <t>The Company is compliant with the Mental Health Parity and Addiction Equity Act of 2008 (MHPAEA) its subsequent amendments and codifying regulations.  The Company is compliant with guidance issued under MHPAEA and the 21st Century Cures Act.  Requirements under these laws include but are not limited to: 
•	Complying with requirements pertaining to Quantitative Treatment Limitations; 
•	Complying with requirements pertaining to prescription drug benefits; 
•	Complying with requirements pertaining to Nonquantitative Treatment Limitations; 
•	Complying with requirements pertaining to annual and lifetime limits; 
•	Complying with disclosure requirements established under MHPAEA.</t>
  </si>
  <si>
    <t>RX PA 0351 Pharmacy Prior Authorization
RX PA 0353 Step Therapy</t>
  </si>
  <si>
    <t xml:space="preserve">GBD-HCM-002 Clin Criteria for UM Decisions-Core Process
RX FORM 0201 Medicaid Formulary System Proces
 </t>
  </si>
  <si>
    <t>RX BEN 0005 Health Plan Pharmacy Benefits
RX PA 0351 Pharmacy Prior Authorization</t>
  </si>
  <si>
    <t>Same as Med/Surg.  In addition, these members are also identified if they have multiple prescribers and multiple psychotropic medications in the following medication classes: antidepressants, stimulants, antipsychotics, sedative hypnotics, and anxiolytics.  Once members are identified to be included into the program, prescribers are notified via outbound fax with information of what is seen in the member profile. The prescriber has the opportunity to review and sign-off that therapy is either: appropriate, change in therapy is needed or request one of our licensed pharmacists to call for further discussion.  The following parameters are monitored to ensure that all transitioning and newly enrolled participants in the Georgia Families 360° program have a psychotropic medication management review:    
* Higher than recommended dosage of antipsychotic or stimulant medication 
* Diagnosis consistent with prescribed medication 
* Lower than recommended dosage of antipsychotic or stimulant medication 
* Laboratory monitoring as indicated 
* Concurrent BH counseling as indicated 
* Antipsychotic medication in children less than 6 years of age 
* Use of 2 or more concomitant antipsychotic medications 
* Use of 4 or more psychotropic medications in youth less than age 18 years of age 
* Use of 5 or more psychotropic medications for members over 18 years of age 
 Amerigroup does not impose QTL [quantitative limit] or NQTL [non-quantitative limit] more stringently on mental health and substance use disorder drugs as compared to medical/surgical drugs prescriptions in accordance with 42 CFR 438.900 et. Sq.  Amerigroup does not arbitrarily deny or reduce the amount, duration or scope of prescription coverage solely because of the diagnosis, type of illness or condition.</t>
  </si>
  <si>
    <t xml:space="preserve">GBD-UM-015 Over Under-Utilization of Services
RX BEN 0005 Health Plan Pharmacy Benefits Psychotropic Medication Program – GA
</t>
  </si>
  <si>
    <t>GBD-HCM-004 Concurrent Review (Telephonic and On-Site) and On-site Review Protocol Process-Core Process
2024 UM Program Description
RX UM 0301 Drug Use Evaluation</t>
  </si>
  <si>
    <t xml:space="preserve">Providers are instructed to notify the GBD Outpatient Precert (OPC), the National Customer Care (NCC) Department, Post Service Clinical Claims Review (PSCCR), or Dedicated Service Unit (DSU).
a)	Within one business day (Monday – Friday, not including weekends or weekdays that fall on a federal holiday) of an urgent/emergent inpatient admission for admission review. Elective admissions must be pre-certified a minimum of seventy-two (72) hours prior to the scheduled admission. Failure to comply with notification rules will result in an administrative denial. DRG facilities who fail to notify within the designated time frames will receive an administrative denial for the entire stay.
b)	The member appears on the health plan/regional census report and/or facility-specific census and is reviewed by the Utilization Management (UM) clinician assigned to that facility.
i)	If the UM clinician is notified of the urgent/emergent inpatient admission after the member is discharged, the health plan/region may perform a post-service (retrospective) review on the medical record (initiated by the health plan/region). A decision to approve the admission is based on company-approved medical necessity criteria and discussion with the health plan/regional Medical Director (or appropriately licensed practitioner). Please refer to the Medicaid Non-Notification Grid (NNG) and Processing Instructions.
If the GBD Outpatient Precert (OPC), the National Customer Care (NCC) Department, PSCCR, or Dedicated Service Unit (DSU)
ii)	does not receive timely notification of the urgent/emergent admission as outlined in 1) a) and the member is still inpatient at the time of notification, the health plan/region begins their review for medical necessity from the point of notification forward and notifies the provider that the timely filing denial, for the days prior to notification, may be appealed through the appropriate medical necessity or provider payment dispute appeal process.
(1)	The health plan/region may administratively deny coverage for post-stabilization care services as a result of the facility non-notification in accordance with its notification policies and applicable law. If the post-stabilization care services are administratively denied as a result of non-notification, the denial letter includes language explaining if the ordering/admitting physician believes the member was not stable at the time services were rendered/admitted, the ordering/admitting physician or facility acting on his/her behalf may submit medical records for review, and the decision will be reconsidered.
c)	Retrospective review decisions are completed within thirty (30) calendar days of receipt of request. 
i)	If the review does not meet the designated medical criteria guidelines and it is determined by the health plan/regional Medical Director (or appropriately licensed practitioner) that coverage of the service will not be authorized, the appropriate denial of coverage letter is issued to the requesting provider and the member (if required by applicable law) with appeal information included.
If the inpatient stay was an elective admission, and the GBD Outpatient Precert (OPC), the National Customer Care (NCC) Department, PSCCR, or Dedicated Service Unit (DSU)
d)	is not notified until after the member has been discharged/received the care, the provider is advised that precertification must occur prior to the procedure being completed and the health plan/region is unable to review. 
i)	The appropriate administrative denial for lack of notification letter is issued to the requesting provider with the payment dispute information included as part of the claims review process.   </t>
  </si>
  <si>
    <t xml:space="preserve">If the outpatient procedure requires notification only (no medical necessity review), the GBD Outpatient Precert (OPC), the National Customer Care (NCC) Department, PSCCR, or Dedicated Service Unit (DSU)
a)	enters the notification into the medical management system. 
b)	If the provider contacts the health plan/region after non-emergent care has been rendered to the member and pre-certification was required, the following applies:
i)	The provider is advised that precertification must occur prior to the procedure being completed and the health plan is unable to review. 
(1)	The appropriate administrative denial letter for lack of notification is issued to the requesting provider with the payment dispute information included as part of the claims review process.  
c)	If the provider contacts the health plan/region after the care has been rendered and the procedure was emergent (emergency services), the provider is advised that no pre-certification is required for emergency services, and that he/she should submit the claim for payment. </t>
  </si>
  <si>
    <t>GBD UM-020 Retrospective Review 
2024 UM Program Description
RX UM 0301 Drug Use Evaluation</t>
  </si>
  <si>
    <t xml:space="preserve">RX BEN 0005 Health Plan Pharmacy Benefits
RX UM 0301 Drug Use Evaluation
</t>
  </si>
  <si>
    <t xml:space="preserve">Off-label drug use is considered medically necessary when all of the following conditions are met: 
1. The drug is approved by the FDA. AND 
2. The drug is being prescribed to treat a medical condition not listed in the product label and for which medical treatment is medically necessary. AND 
3. The prescribed drug use is supported in any one or more of the following:  
o American Hospital Formulary Service Drug Information® (AHFS® ); or 
o Thomson Reuters (Healthcare) Inc. DrugPoints® meeting each of the following: 
 Strength of Recommendation Class I or IIa; and 
 Strength of Evidence Category A or B; and 
 Efficacy Class I or IIa ;or
o National Comprehensive Cancer Network (NCCN) Drug &amp; Biologics Compendium ™ Category of Evidence and Consensus 1 or 2A; or 
o Two articles from major scientific or medical peer-reviewed journals (excluding case reports, letters, posters, and abstracts), or published studies having validated and uncontested data, which support the proposed use for the specific medical condition as safe and effective. 
 Examples of accepted journals include, but are not limited to, Journal of American Medical Association, New England Journal of Medicine, and Lancet. 
 Accepted study designs include, but are not limited to, randomized, double blind, placebo controlled clinical trials.
• If the off-label drug use is determined to be medically necessary, its use shall also be determined to be "non-investigational" for the purposes of benefit determination.
</t>
  </si>
  <si>
    <t>Clean Claim Processing Procedure - GA
Emergency Room Service Reimbursement - GA</t>
  </si>
  <si>
    <t>Provider Claim Payment Dispute Process</t>
  </si>
  <si>
    <t>2024 UM Program Description
RX PA 0351 Pharmacy Prior Authorization
GBD-UM-017 Pre-Certification of Requested Services - Core Process
GBD-HCM-004 Concurrent Review (Telephonic and On-Site) and On-site Review Protocol Process-Core Process
GBD-UM-017 Precertification of Requested Services - GA</t>
  </si>
  <si>
    <t>120-Not medically necessary
25-Late notification of admit
9-Reconsideration Upheld
9-Appeal Upheld
2-Failure to preauth</t>
  </si>
  <si>
    <t>33-Not medically necessary
11-Late notification of admit
2-Reconsideration Upheld</t>
  </si>
  <si>
    <t>2143-Not medically necessary
144-Appeal Upheld
71-Non-covered service / benefit
49-Pharmacy denial
13-Reconsideration Upheld</t>
  </si>
  <si>
    <t>1119-Not medically necessary
114-Appeal Upheld
35-Non-covered service / benefit
18-Pharmacy denial
13-Reconsideration Upheld</t>
  </si>
  <si>
    <t xml:space="preserve">1.  Lack of Indication
2. Lack of Documentation
3. Step Therapy Required
4. Age Limit Restriction
5. Lack of Past Psychosocial Medicatl interventions
</t>
  </si>
  <si>
    <t>1. Lack of Psychosocial Medcial Interventions
2. Lack of Monitoring Side Effects
3. Age Limit Restriction
4. Step Therapy Required
5. Lack of Improvement</t>
  </si>
  <si>
    <t>1.88 Hours</t>
  </si>
  <si>
    <t>1.17 hours</t>
  </si>
  <si>
    <t xml:space="preserve">Face to Face
Virtual 
Telephonic
Town Halls
Printed Collaterals </t>
  </si>
  <si>
    <t>Printed Collaterals</t>
  </si>
  <si>
    <t xml:space="preserve">Printed Collaterals </t>
  </si>
  <si>
    <t>Presentations
Printed Collateral
Attendance Sign In Sheets
Virtual Attendance Log</t>
  </si>
  <si>
    <t xml:space="preserve">General education events invites are distributed to the entire network with a plannned agenda and presentation materials that are applicable to entire network to include BH providers. </t>
  </si>
  <si>
    <t xml:space="preserve">No disparity identified. </t>
  </si>
  <si>
    <t>Amerigroup Provider Manual and Quick Reference Guides</t>
  </si>
  <si>
    <t xml:space="preserve">Amerigroup Provider Manual and Quick Reference Guides
Amerigroup BH Provider Manual Addendum and BH Quick Reference Guide
Other printed Collaterals that better define documentation and coding requirements. </t>
  </si>
  <si>
    <t>All education resources are reviewed by a commmittee to ensure appropriateness and parity.</t>
  </si>
  <si>
    <t>Provider Visit Forms</t>
  </si>
  <si>
    <t>Network evaluation of providers by medicaid market</t>
  </si>
  <si>
    <t>4 annually</t>
  </si>
  <si>
    <t>Town Hall and other printed education collaterals</t>
  </si>
  <si>
    <t>Amerigroup has established comprehensive and consistent mechanisms to meet and establish access standards through appointment and after-hours surveys for all providers. Amerigroup monitors telephone access data ensuring compliance with regulatory and accreditation standards, identify opportunities for improvement and implement interventions where necessary.</t>
  </si>
  <si>
    <t xml:space="preserve">Routine email and mail reminders
Periodic Provider Newsletter articles on Access &amp; Availability requirements. 
Providers who do not meet standards receive a phone education on the standards. 
Providers who fail to meet 2 consecutive quarters are placed on corrective action and receive an onsite education and continued monitoring. 
</t>
  </si>
  <si>
    <t xml:space="preserve">Printed collaterals of the Standards
Corrective Action Template
Failed Letter Template
</t>
  </si>
  <si>
    <t xml:space="preserve">Analysis each quarter to ensure 100% of the network is surveyed annually. </t>
  </si>
  <si>
    <t>Provider Manual
Provider Quick Reference Guide</t>
  </si>
  <si>
    <t>Provider Manual
Provider Quick Reference Guide
Provider BH Addendum</t>
  </si>
  <si>
    <t>https://provider.amerigroup.com/georgia-provider/resources/pharmacy-information</t>
  </si>
  <si>
    <t>Christine M. Bailey</t>
  </si>
  <si>
    <t>Christine M Bailey, MS LPC</t>
  </si>
  <si>
    <t>Manager Behavioral Health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</si>
</sst>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4" formatCode="_(&quot;$&quot;* #,##0.00_);_(&quot;$&quot;* \(#,##0.00\);_(&quot;$&quot;* &quot;-&quot;??_);_(@_)"/>
  </numFmts>
  <fonts count="62"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sz val="11"/>
      <color theme="0" tint="-0.499984740745262"/>
      <name val="Calibri"/>
      <family val="2"/>
      <scheme val="minor"/>
    </font>
    <font>
      <b/>
      <u/>
      <sz val="11"/>
      <name val="Calibri"/>
      <family val="2"/>
      <scheme val="minor"/>
    </font>
    <font>
      <i/>
      <sz val="10"/>
      <name val="Calibri"/>
      <family val="2"/>
      <scheme val="minor"/>
    </font>
    <font>
      <b/>
      <sz val="11"/>
      <color rgb="FF0000FF"/>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right style="thin">
        <color indexed="64"/>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9" fillId="0" borderId="0" applyNumberFormat="0" applyFill="0" applyBorder="0" applyAlignment="0" applyProtection="0"/>
  </cellStyleXfs>
  <cellXfs count="522">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7" fillId="0" borderId="2" xfId="0" applyFont="1" applyBorder="1" applyAlignment="1">
      <alignment horizontal="center"/>
    </xf>
    <xf numFmtId="0" fontId="16" fillId="0" borderId="0" xfId="0" applyFont="1" applyAlignment="1">
      <alignment wrapText="1"/>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60" fillId="0" borderId="0" xfId="0" applyFont="1" applyAlignment="1">
      <alignment horizontal="right"/>
    </xf>
    <xf numFmtId="0" fontId="2" fillId="0" borderId="0" xfId="0" applyFont="1" applyProtection="1">
      <protection hidden="1"/>
    </xf>
    <xf numFmtId="0" fontId="0" fillId="0" borderId="0" xfId="0" applyProtection="1">
      <protection hidden="1"/>
    </xf>
    <xf numFmtId="0" fontId="60"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9"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50" fillId="0" borderId="0" xfId="0" applyFont="1" applyProtection="1">
      <protection hidden="1"/>
    </xf>
    <xf numFmtId="0" fontId="33" fillId="0" borderId="0" xfId="0" applyFont="1" applyProtection="1">
      <protection hidden="1"/>
    </xf>
    <xf numFmtId="0" fontId="51" fillId="0" borderId="0" xfId="0" applyFont="1" applyProtection="1">
      <protection hidden="1"/>
    </xf>
    <xf numFmtId="0" fontId="52" fillId="0" borderId="0" xfId="0" applyFont="1" applyAlignment="1" applyProtection="1">
      <alignment horizontal="left"/>
      <protection hidden="1"/>
    </xf>
    <xf numFmtId="0" fontId="51"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5"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3"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9"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7" fillId="0" borderId="0" xfId="0" applyFont="1" applyProtection="1">
      <protection hidden="1"/>
    </xf>
    <xf numFmtId="0" fontId="20" fillId="0" borderId="0" xfId="0" quotePrefix="1" applyFont="1" applyProtection="1">
      <protection hidden="1"/>
    </xf>
    <xf numFmtId="0" fontId="48"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9"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1"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2" fillId="8" borderId="11" xfId="0" applyFont="1" applyFill="1" applyBorder="1" applyAlignment="1" applyProtection="1">
      <alignment vertical="top"/>
      <protection hidden="1"/>
    </xf>
    <xf numFmtId="0" fontId="42" fillId="8" borderId="0" xfId="0" applyFont="1" applyFill="1" applyAlignment="1" applyProtection="1">
      <alignment vertical="top" wrapText="1"/>
      <protection hidden="1"/>
    </xf>
    <xf numFmtId="0" fontId="42"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7" fillId="0" borderId="0" xfId="0" applyFont="1" applyProtection="1">
      <protection hidden="1"/>
    </xf>
    <xf numFmtId="0" fontId="56"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1"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2"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4"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4"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6"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16" fillId="2" borderId="48" xfId="2" applyFont="1" applyFill="1" applyBorder="1" applyAlignment="1" applyProtection="1">
      <alignment horizontal="right" vertical="top"/>
    </xf>
    <xf numFmtId="44" fontId="16" fillId="2" borderId="55" xfId="0" applyNumberFormat="1" applyFont="1" applyFill="1" applyBorder="1" applyAlignment="1">
      <alignment horizontal="right" vertical="top"/>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30" fillId="2" borderId="48" xfId="0" applyNumberFormat="1" applyFont="1" applyFill="1" applyBorder="1" applyAlignment="1">
      <alignment horizontal="right" vertical="top" wrapText="1"/>
    </xf>
    <xf numFmtId="4" fontId="16" fillId="2" borderId="56" xfId="0" applyNumberFormat="1" applyFont="1" applyFill="1" applyBorder="1" applyAlignment="1">
      <alignment horizontal="right" vertical="top"/>
    </xf>
    <xf numFmtId="0" fontId="24" fillId="2" borderId="23" xfId="1" applyNumberFormat="1" applyFont="1" applyFill="1" applyBorder="1" applyAlignment="1" applyProtection="1">
      <alignment horizontal="center" wrapText="1"/>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4"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1" fillId="0" borderId="0" xfId="0" applyFont="1" applyAlignment="1">
      <alignment horizontal="left" vertical="top"/>
    </xf>
    <xf numFmtId="0" fontId="1" fillId="0" borderId="67" xfId="0" applyFont="1" applyBorder="1" applyAlignment="1" applyProtection="1">
      <alignment horizontal="left" vertical="top" wrapText="1"/>
      <protection hidden="1"/>
    </xf>
    <xf numFmtId="0" fontId="1" fillId="0" borderId="68" xfId="0" applyFont="1" applyBorder="1" applyAlignment="1" applyProtection="1">
      <alignment horizontal="left" vertical="top" wrapText="1"/>
      <protection hidden="1"/>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0" fontId="16" fillId="10" borderId="29" xfId="0" applyFont="1" applyFill="1" applyBorder="1" applyAlignment="1" applyProtection="1">
      <alignment horizontal="left" vertical="top" wrapText="1"/>
      <protection locked="0"/>
    </xf>
    <xf numFmtId="0" fontId="1" fillId="0" borderId="70" xfId="0" applyFont="1" applyBorder="1" applyAlignment="1" applyProtection="1">
      <alignment horizontal="left" vertical="top" wrapText="1"/>
      <protection hidden="1"/>
    </xf>
    <xf numFmtId="0" fontId="16" fillId="2" borderId="69" xfId="0" applyFont="1" applyFill="1" applyBorder="1" applyAlignment="1" applyProtection="1">
      <alignment horizontal="left" vertical="top" wrapText="1"/>
      <protection locked="0"/>
    </xf>
    <xf numFmtId="0" fontId="16" fillId="2" borderId="70" xfId="0" applyFont="1" applyFill="1" applyBorder="1" applyAlignment="1" applyProtection="1">
      <alignment horizontal="left" vertical="top" wrapText="1"/>
      <protection locked="0"/>
    </xf>
    <xf numFmtId="0" fontId="16" fillId="10" borderId="69" xfId="0" applyFont="1" applyFill="1" applyBorder="1" applyAlignment="1" applyProtection="1">
      <alignment horizontal="left" vertical="top" wrapText="1"/>
      <protection locked="0"/>
    </xf>
    <xf numFmtId="0" fontId="16" fillId="10" borderId="70" xfId="0" applyFont="1" applyFill="1" applyBorder="1" applyAlignment="1" applyProtection="1">
      <alignment horizontal="left" vertical="top" wrapText="1"/>
      <protection locked="0"/>
    </xf>
    <xf numFmtId="0" fontId="16" fillId="2" borderId="71"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24" fillId="2" borderId="48" xfId="0" applyFont="1" applyFill="1" applyBorder="1" applyAlignment="1" applyProtection="1">
      <alignment horizontal="left" vertical="center"/>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16" fillId="10" borderId="12" xfId="0" applyFont="1" applyFill="1" applyBorder="1" applyAlignment="1" applyProtection="1">
      <alignment horizontal="left" vertical="top" wrapText="1"/>
      <protection locked="0"/>
    </xf>
    <xf numFmtId="49" fontId="16" fillId="2" borderId="43" xfId="0" applyNumberFormat="1" applyFont="1" applyFill="1" applyBorder="1" applyAlignment="1" applyProtection="1">
      <alignment horizontal="left" vertical="top" wrapText="1"/>
      <protection locked="0"/>
    </xf>
    <xf numFmtId="49" fontId="16" fillId="10" borderId="43" xfId="0" applyNumberFormat="1" applyFont="1" applyFill="1" applyBorder="1" applyAlignment="1" applyProtection="1">
      <alignment horizontal="left" vertical="top" wrapText="1"/>
      <protection locked="0"/>
    </xf>
    <xf numFmtId="0" fontId="27" fillId="2" borderId="30" xfId="0" applyFont="1" applyFill="1" applyBorder="1" applyAlignment="1" applyProtection="1">
      <alignment horizontal="left" vertical="top" wrapText="1"/>
      <protection locked="0"/>
    </xf>
    <xf numFmtId="0" fontId="16" fillId="2" borderId="64"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2" xfId="0" applyFont="1" applyFill="1" applyBorder="1" applyAlignment="1" applyProtection="1">
      <alignment horizontal="left" vertical="top" wrapText="1"/>
      <protection locked="0"/>
    </xf>
    <xf numFmtId="0" fontId="16" fillId="2" borderId="12"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2" borderId="9" xfId="0" applyFont="1" applyFill="1" applyBorder="1" applyAlignment="1" applyProtection="1">
      <alignment horizontal="left" vertical="top" wrapText="1"/>
      <protection locked="0"/>
    </xf>
    <xf numFmtId="0" fontId="16" fillId="2" borderId="16" xfId="0" applyFont="1" applyFill="1" applyBorder="1" applyAlignment="1" applyProtection="1">
      <alignment horizontal="left" vertical="top" wrapText="1"/>
      <protection locked="0"/>
    </xf>
    <xf numFmtId="0" fontId="16" fillId="2" borderId="54"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wrapText="1"/>
      <protection locked="0"/>
    </xf>
    <xf numFmtId="10" fontId="16" fillId="10" borderId="69" xfId="0" applyNumberFormat="1" applyFont="1" applyFill="1" applyBorder="1" applyAlignment="1" applyProtection="1">
      <alignment horizontal="left" vertical="top" wrapText="1"/>
      <protection locked="0"/>
    </xf>
    <xf numFmtId="10" fontId="16" fillId="10" borderId="70" xfId="0" applyNumberFormat="1" applyFont="1" applyFill="1" applyBorder="1" applyAlignment="1" applyProtection="1">
      <alignment horizontal="left" vertical="top" wrapText="1"/>
      <protection locked="0"/>
    </xf>
    <xf numFmtId="0" fontId="16" fillId="2" borderId="74" xfId="0" applyFont="1" applyFill="1" applyBorder="1" applyAlignment="1" applyProtection="1">
      <alignment horizontal="left" vertical="top" wrapText="1"/>
      <protection locked="0"/>
    </xf>
    <xf numFmtId="0" fontId="16" fillId="2" borderId="75" xfId="0" applyFont="1" applyFill="1" applyBorder="1" applyAlignment="1" applyProtection="1">
      <alignment horizontal="left" vertical="top" wrapText="1"/>
      <protection locked="0"/>
    </xf>
    <xf numFmtId="0" fontId="16" fillId="2" borderId="76" xfId="0" applyFont="1" applyFill="1" applyBorder="1" applyAlignment="1" applyProtection="1">
      <alignment horizontal="left" vertical="top" wrapText="1"/>
      <protection locked="0"/>
    </xf>
    <xf numFmtId="0" fontId="16" fillId="2" borderId="62" xfId="0" applyFont="1" applyFill="1" applyBorder="1" applyAlignment="1" applyProtection="1">
      <alignment horizontal="left" vertical="top" wrapText="1"/>
      <protection locked="0"/>
    </xf>
    <xf numFmtId="0" fontId="16" fillId="2" borderId="77" xfId="0" applyFont="1" applyFill="1" applyBorder="1" applyAlignment="1" applyProtection="1">
      <alignment horizontal="left" vertical="top" wrapText="1"/>
      <protection locked="0"/>
    </xf>
    <xf numFmtId="0" fontId="16" fillId="2" borderId="78" xfId="0" applyFont="1" applyFill="1" applyBorder="1" applyAlignment="1" applyProtection="1">
      <alignment horizontal="left" vertical="top" wrapText="1"/>
      <protection locked="0"/>
    </xf>
    <xf numFmtId="0" fontId="0" fillId="0" borderId="0" xfId="0"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6" fillId="0" borderId="0" xfId="0" applyFont="1" applyAlignment="1">
      <alignment horizontal="left" vertical="top" wrapText="1"/>
    </xf>
    <xf numFmtId="0" fontId="1" fillId="0" borderId="0" xfId="0" applyFont="1" applyAlignment="1">
      <alignment horizontal="left" vertical="center" wrapText="1"/>
    </xf>
    <xf numFmtId="0" fontId="14" fillId="3" borderId="8" xfId="0" applyFont="1" applyFill="1" applyBorder="1" applyAlignment="1">
      <alignment horizontal="left"/>
    </xf>
    <xf numFmtId="0" fontId="14" fillId="3" borderId="64" xfId="0" applyFont="1" applyFill="1" applyBorder="1" applyAlignment="1">
      <alignment horizontal="left"/>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64" xfId="0" applyFont="1" applyFill="1" applyBorder="1" applyAlignment="1">
      <alignment horizontal="left" vertical="top"/>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5" fillId="0" borderId="11" xfId="0" applyFont="1" applyBorder="1" applyAlignment="1" applyProtection="1">
      <alignment horizontal="center" vertical="top"/>
      <protection hidden="1"/>
    </xf>
    <xf numFmtId="0" fontId="24" fillId="2" borderId="48" xfId="0" applyFont="1" applyFill="1" applyBorder="1" applyAlignment="1" applyProtection="1">
      <alignment horizontal="left" vertical="center"/>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0" fillId="0" borderId="0" xfId="0" applyAlignment="1" applyProtection="1">
      <alignment wrapText="1"/>
      <protection hidden="1"/>
    </xf>
    <xf numFmtId="0" fontId="0" fillId="0" borderId="13" xfId="0" applyBorder="1" applyAlignment="1" applyProtection="1">
      <alignment wrapText="1"/>
      <protection hidden="1"/>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26" fillId="2" borderId="48" xfId="0" applyFont="1" applyFill="1" applyBorder="1" applyAlignment="1" applyProtection="1">
      <alignment horizontal="left"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30" fillId="2" borderId="48"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0" fillId="2" borderId="57" xfId="1" applyNumberFormat="1" applyFont="1" applyFill="1" applyBorder="1" applyAlignment="1" applyProtection="1">
      <alignment horizontal="left"/>
    </xf>
    <xf numFmtId="0" fontId="0" fillId="2" borderId="58" xfId="1" applyNumberFormat="1" applyFont="1" applyFill="1" applyBorder="1" applyAlignment="1" applyProtection="1">
      <alignment horizontal="left"/>
    </xf>
    <xf numFmtId="0" fontId="0" fillId="2" borderId="49" xfId="1" applyNumberFormat="1" applyFont="1" applyFill="1" applyBorder="1" applyAlignment="1" applyProtection="1">
      <alignment horizontal="left"/>
    </xf>
    <xf numFmtId="0" fontId="0" fillId="2" borderId="52" xfId="1" applyNumberFormat="1" applyFont="1" applyFill="1" applyBorder="1" applyAlignment="1" applyProtection="1">
      <alignment horizontal="left"/>
    </xf>
    <xf numFmtId="0" fontId="0" fillId="2" borderId="0" xfId="0" applyFill="1" applyAlignment="1">
      <alignment horizontal="left" wrapText="1"/>
    </xf>
    <xf numFmtId="0" fontId="0" fillId="2" borderId="13" xfId="0" applyFill="1" applyBorder="1" applyAlignment="1">
      <alignment horizontal="left" wrapText="1"/>
    </xf>
    <xf numFmtId="0" fontId="27" fillId="8" borderId="0" xfId="0" applyFont="1" applyFill="1" applyAlignment="1" applyProtection="1">
      <alignment horizontal="left" vertical="top" wrapText="1"/>
      <protection hidden="1"/>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45" fillId="2" borderId="48" xfId="0" applyFont="1" applyFill="1" applyBorder="1" applyAlignment="1" applyProtection="1">
      <alignment horizontal="left" vertical="top"/>
      <protection locked="0"/>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50" xfId="0" applyFont="1" applyFill="1" applyBorder="1" applyAlignment="1" applyProtection="1">
      <alignment horizontal="center" vertical="center"/>
      <protection locked="0"/>
    </xf>
    <xf numFmtId="0" fontId="58" fillId="2" borderId="49" xfId="0" applyFont="1" applyFill="1" applyBorder="1" applyAlignment="1" applyProtection="1">
      <alignment horizontal="left" vertical="center"/>
      <protection locked="0"/>
    </xf>
    <xf numFmtId="0" fontId="58" fillId="2" borderId="50" xfId="0" applyFont="1" applyFill="1" applyBorder="1" applyAlignment="1" applyProtection="1">
      <alignment horizontal="left" vertical="center"/>
      <protection locked="0"/>
    </xf>
    <xf numFmtId="0" fontId="58" fillId="2" borderId="51" xfId="0" applyFont="1" applyFill="1" applyBorder="1" applyAlignment="1" applyProtection="1">
      <alignment horizontal="left" vertical="center"/>
      <protection locked="0"/>
    </xf>
    <xf numFmtId="0" fontId="24" fillId="2" borderId="48" xfId="0" applyFont="1" applyFill="1" applyBorder="1" applyAlignment="1" applyProtection="1">
      <alignment horizontal="left" vertical="center" wrapText="1"/>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5" xfId="0" applyBorder="1" applyAlignment="1" applyProtection="1">
      <alignment horizontal="left" vertical="top" wrapText="1"/>
      <protection hidden="1"/>
    </xf>
    <xf numFmtId="0" fontId="0" fillId="0" borderId="66"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69"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2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0000FF"/>
      <color rgb="FFD9D9D9"/>
      <color rgb="FFFCE4D6"/>
      <color rgb="FF7AC142"/>
      <color rgb="FF38939B"/>
      <color rgb="FFF8971D"/>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84</xdr:row>
      <xdr:rowOff>19050</xdr:rowOff>
    </xdr:from>
    <xdr:to>
      <xdr:col>3</xdr:col>
      <xdr:colOff>129540</xdr:colOff>
      <xdr:row>86</xdr:row>
      <xdr:rowOff>38100</xdr:rowOff>
    </xdr:to>
    <xdr:pic>
      <xdr:nvPicPr>
        <xdr:cNvPr id="3" name="Picture 2" descr="dch_logo_2012_2.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789747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4981575</xdr:colOff>
      <xdr:row>84</xdr:row>
      <xdr:rowOff>9525</xdr:rowOff>
    </xdr:from>
    <xdr:to>
      <xdr:col>3</xdr:col>
      <xdr:colOff>6570748</xdr:colOff>
      <xdr:row>87</xdr:row>
      <xdr:rowOff>19050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29400" y="1788795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3"/>
  <sheetViews>
    <sheetView showGridLines="0" tabSelected="1" zoomScaleNormal="100" workbookViewId="0">
      <pane ySplit="9" topLeftCell="A10" activePane="bottomLeft" state="frozen"/>
      <selection pane="bottomLeft" activeCell="A2" sqref="A2"/>
    </sheetView>
  </sheetViews>
  <sheetFormatPr defaultColWidth="9.140625" defaultRowHeight="15" x14ac:dyDescent="0.25"/>
  <cols>
    <col min="1" max="1" width="4.85546875" customWidth="1"/>
    <col min="2" max="2" width="6.42578125" customWidth="1"/>
    <col min="3" max="3" width="13.42578125" customWidth="1"/>
    <col min="4" max="4" width="99" customWidth="1"/>
  </cols>
  <sheetData>
    <row r="1" spans="1:5" ht="18.75" x14ac:dyDescent="0.3">
      <c r="A1" s="2" t="s">
        <v>475</v>
      </c>
      <c r="D1" s="42"/>
    </row>
    <row r="2" spans="1:5" ht="26.25" x14ac:dyDescent="0.4">
      <c r="A2" s="3" t="s">
        <v>16</v>
      </c>
    </row>
    <row r="4" spans="1:5" x14ac:dyDescent="0.25">
      <c r="A4" s="1" t="s">
        <v>0</v>
      </c>
      <c r="D4" s="40" t="s">
        <v>507</v>
      </c>
    </row>
    <row r="5" spans="1:5" x14ac:dyDescent="0.25">
      <c r="A5" s="1" t="s">
        <v>503</v>
      </c>
      <c r="D5" s="40" t="s">
        <v>506</v>
      </c>
    </row>
    <row r="6" spans="1:5" x14ac:dyDescent="0.25">
      <c r="A6" s="1" t="s">
        <v>17</v>
      </c>
      <c r="D6" s="40" t="s">
        <v>638</v>
      </c>
    </row>
    <row r="7" spans="1:5" x14ac:dyDescent="0.25">
      <c r="A7" s="1" t="s">
        <v>18</v>
      </c>
      <c r="D7" s="40" t="s">
        <v>708</v>
      </c>
    </row>
    <row r="8" spans="1:5" x14ac:dyDescent="0.25">
      <c r="A8" s="1" t="s">
        <v>1</v>
      </c>
      <c r="D8" s="41">
        <v>45596</v>
      </c>
      <c r="E8" s="36"/>
    </row>
    <row r="10" spans="1:5" x14ac:dyDescent="0.25">
      <c r="A10" s="4" t="s">
        <v>412</v>
      </c>
    </row>
    <row r="11" spans="1:5" x14ac:dyDescent="0.25">
      <c r="A11" s="4"/>
    </row>
    <row r="12" spans="1:5" x14ac:dyDescent="0.25">
      <c r="A12" s="386" t="s">
        <v>478</v>
      </c>
      <c r="B12" s="386"/>
      <c r="C12" s="386"/>
      <c r="D12" s="386"/>
    </row>
    <row r="13" spans="1:5" x14ac:dyDescent="0.25">
      <c r="A13" s="386"/>
      <c r="B13" s="386"/>
      <c r="C13" s="386"/>
      <c r="D13" s="386"/>
    </row>
    <row r="14" spans="1:5" x14ac:dyDescent="0.25">
      <c r="A14" s="386"/>
      <c r="B14" s="386"/>
      <c r="C14" s="386"/>
      <c r="D14" s="386"/>
    </row>
    <row r="15" spans="1:5" x14ac:dyDescent="0.25">
      <c r="A15" s="386"/>
      <c r="B15" s="386"/>
      <c r="C15" s="386"/>
      <c r="D15" s="386"/>
    </row>
    <row r="16" spans="1:5" x14ac:dyDescent="0.25">
      <c r="A16" s="386"/>
      <c r="B16" s="386"/>
      <c r="C16" s="386"/>
      <c r="D16" s="386"/>
    </row>
    <row r="17" spans="1:4" x14ac:dyDescent="0.25">
      <c r="A17" s="4"/>
    </row>
    <row r="18" spans="1:4" ht="15" customHeight="1" x14ac:dyDescent="0.25">
      <c r="A18" s="386" t="s">
        <v>646</v>
      </c>
      <c r="B18" s="386"/>
      <c r="C18" s="386"/>
      <c r="D18" s="386"/>
    </row>
    <row r="19" spans="1:4" x14ac:dyDescent="0.25">
      <c r="A19" s="386"/>
      <c r="B19" s="386"/>
      <c r="C19" s="386"/>
      <c r="D19" s="386"/>
    </row>
    <row r="20" spans="1:4" x14ac:dyDescent="0.25">
      <c r="A20" s="386"/>
      <c r="B20" s="386"/>
      <c r="C20" s="386"/>
      <c r="D20" s="386"/>
    </row>
    <row r="21" spans="1:4" x14ac:dyDescent="0.25">
      <c r="A21" s="386"/>
      <c r="B21" s="386"/>
      <c r="C21" s="386"/>
      <c r="D21" s="386"/>
    </row>
    <row r="22" spans="1:4" ht="30" customHeight="1" x14ac:dyDescent="0.25">
      <c r="A22" s="386"/>
      <c r="B22" s="386"/>
      <c r="C22" s="386"/>
      <c r="D22" s="386"/>
    </row>
    <row r="23" spans="1:4" x14ac:dyDescent="0.25">
      <c r="A23" s="13"/>
    </row>
    <row r="24" spans="1:4" ht="15" customHeight="1" x14ac:dyDescent="0.25">
      <c r="A24" s="392" t="s">
        <v>598</v>
      </c>
      <c r="B24" s="392"/>
      <c r="C24" s="392"/>
      <c r="D24" s="392"/>
    </row>
    <row r="25" spans="1:4" x14ac:dyDescent="0.25">
      <c r="A25" s="392"/>
      <c r="B25" s="392"/>
      <c r="C25" s="392"/>
      <c r="D25" s="392"/>
    </row>
    <row r="26" spans="1:4" x14ac:dyDescent="0.25">
      <c r="A26" s="392"/>
      <c r="B26" s="392"/>
      <c r="C26" s="392"/>
      <c r="D26" s="392"/>
    </row>
    <row r="27" spans="1:4" x14ac:dyDescent="0.25">
      <c r="A27" s="13"/>
    </row>
    <row r="28" spans="1:4" ht="15" customHeight="1" x14ac:dyDescent="0.25">
      <c r="A28" s="391" t="s">
        <v>637</v>
      </c>
      <c r="B28" s="391"/>
      <c r="C28" s="391"/>
      <c r="D28" s="391"/>
    </row>
    <row r="29" spans="1:4" ht="15" customHeight="1" x14ac:dyDescent="0.25">
      <c r="A29" s="391"/>
      <c r="B29" s="391"/>
      <c r="C29" s="391"/>
      <c r="D29" s="391"/>
    </row>
    <row r="30" spans="1:4" ht="15" customHeight="1" x14ac:dyDescent="0.25">
      <c r="A30" s="391"/>
      <c r="B30" s="391"/>
      <c r="C30" s="391"/>
      <c r="D30" s="391"/>
    </row>
    <row r="31" spans="1:4" ht="15" customHeight="1" x14ac:dyDescent="0.25">
      <c r="A31" s="391"/>
      <c r="B31" s="391"/>
      <c r="C31" s="391"/>
      <c r="D31" s="391"/>
    </row>
    <row r="32" spans="1:4" x14ac:dyDescent="0.25">
      <c r="A32" s="391"/>
      <c r="B32" s="391"/>
      <c r="C32" s="391"/>
      <c r="D32" s="391"/>
    </row>
    <row r="33" spans="1:4" ht="62.25" customHeight="1" x14ac:dyDescent="0.25">
      <c r="A33" s="391"/>
      <c r="B33" s="391"/>
      <c r="C33" s="391"/>
      <c r="D33" s="391"/>
    </row>
    <row r="35" spans="1:4" x14ac:dyDescent="0.25">
      <c r="A35" t="s">
        <v>410</v>
      </c>
    </row>
    <row r="37" spans="1:4" x14ac:dyDescent="0.25">
      <c r="B37" s="24" t="s">
        <v>408</v>
      </c>
      <c r="C37" s="24"/>
    </row>
    <row r="38" spans="1:4" x14ac:dyDescent="0.25">
      <c r="B38" s="24" t="s">
        <v>409</v>
      </c>
      <c r="C38" s="24"/>
    </row>
    <row r="39" spans="1:4" x14ac:dyDescent="0.25">
      <c r="B39" s="24"/>
      <c r="C39" s="24" t="s">
        <v>411</v>
      </c>
    </row>
    <row r="40" spans="1:4" x14ac:dyDescent="0.25">
      <c r="B40" s="24"/>
      <c r="C40" s="24" t="s">
        <v>444</v>
      </c>
    </row>
    <row r="41" spans="1:4" x14ac:dyDescent="0.25">
      <c r="B41" s="24"/>
      <c r="C41" s="24" t="s">
        <v>518</v>
      </c>
    </row>
    <row r="42" spans="1:4" x14ac:dyDescent="0.25">
      <c r="B42" s="31"/>
      <c r="C42" s="31"/>
    </row>
    <row r="43" spans="1:4" x14ac:dyDescent="0.25">
      <c r="A43" s="387" t="s">
        <v>519</v>
      </c>
      <c r="B43" s="387"/>
      <c r="C43" s="387"/>
      <c r="D43" s="387"/>
    </row>
    <row r="44" spans="1:4" x14ac:dyDescent="0.25">
      <c r="A44" s="387"/>
      <c r="B44" s="387"/>
      <c r="C44" s="387"/>
      <c r="D44" s="387"/>
    </row>
    <row r="45" spans="1:4" x14ac:dyDescent="0.25">
      <c r="A45" s="387"/>
      <c r="B45" s="387"/>
      <c r="C45" s="387"/>
      <c r="D45" s="387"/>
    </row>
    <row r="46" spans="1:4" x14ac:dyDescent="0.25">
      <c r="A46" s="39"/>
      <c r="B46" s="39"/>
      <c r="C46" s="39"/>
      <c r="D46" s="39"/>
    </row>
    <row r="47" spans="1:4" x14ac:dyDescent="0.25">
      <c r="A47" s="23"/>
      <c r="B47" s="24" t="s">
        <v>111</v>
      </c>
      <c r="C47" s="24"/>
      <c r="D47" s="23"/>
    </row>
    <row r="48" spans="1:4" x14ac:dyDescent="0.25">
      <c r="A48" s="23"/>
      <c r="B48" s="24" t="s">
        <v>112</v>
      </c>
      <c r="C48" s="24"/>
      <c r="D48" s="23"/>
    </row>
    <row r="49" spans="1:4" x14ac:dyDescent="0.25">
      <c r="A49" s="23"/>
      <c r="B49" s="24" t="s">
        <v>113</v>
      </c>
      <c r="C49" s="24"/>
      <c r="D49" s="23"/>
    </row>
    <row r="50" spans="1:4" x14ac:dyDescent="0.25">
      <c r="A50" s="23"/>
      <c r="B50" s="23"/>
      <c r="C50" s="23"/>
      <c r="D50" s="23"/>
    </row>
    <row r="51" spans="1:4" x14ac:dyDescent="0.25">
      <c r="A51" t="s">
        <v>476</v>
      </c>
    </row>
    <row r="53" spans="1:4" ht="15" customHeight="1" x14ac:dyDescent="0.25">
      <c r="B53" s="14" t="s">
        <v>114</v>
      </c>
      <c r="C53" s="14"/>
      <c r="D53" s="388" t="s">
        <v>212</v>
      </c>
    </row>
    <row r="54" spans="1:4" x14ac:dyDescent="0.25">
      <c r="B54" s="15" t="s">
        <v>19</v>
      </c>
      <c r="C54" s="15"/>
      <c r="D54" s="389"/>
    </row>
    <row r="55" spans="1:4" x14ac:dyDescent="0.25">
      <c r="B55" s="16" t="s">
        <v>51</v>
      </c>
      <c r="C55" s="16"/>
      <c r="D55" s="390"/>
    </row>
    <row r="56" spans="1:4" ht="15" customHeight="1" x14ac:dyDescent="0.25">
      <c r="B56" s="17" t="s">
        <v>115</v>
      </c>
      <c r="C56" s="17"/>
      <c r="D56" s="388" t="s">
        <v>477</v>
      </c>
    </row>
    <row r="57" spans="1:4" x14ac:dyDescent="0.25">
      <c r="B57" s="18" t="s">
        <v>116</v>
      </c>
      <c r="C57" s="18"/>
      <c r="D57" s="389"/>
    </row>
    <row r="58" spans="1:4" x14ac:dyDescent="0.25">
      <c r="B58" s="18" t="s">
        <v>117</v>
      </c>
      <c r="C58" s="18"/>
      <c r="D58" s="389"/>
    </row>
    <row r="59" spans="1:4" x14ac:dyDescent="0.25">
      <c r="B59" s="18" t="s">
        <v>118</v>
      </c>
      <c r="C59" s="18"/>
      <c r="D59" s="389"/>
    </row>
    <row r="60" spans="1:4" ht="15" customHeight="1" x14ac:dyDescent="0.25">
      <c r="B60" s="393" t="s">
        <v>599</v>
      </c>
      <c r="C60" s="394"/>
      <c r="D60" s="390"/>
    </row>
    <row r="61" spans="1:4" x14ac:dyDescent="0.25">
      <c r="B61" s="19" t="s">
        <v>119</v>
      </c>
      <c r="C61" s="19"/>
      <c r="D61" s="388" t="s">
        <v>600</v>
      </c>
    </row>
    <row r="62" spans="1:4" x14ac:dyDescent="0.25">
      <c r="B62" s="20" t="s">
        <v>326</v>
      </c>
      <c r="C62" s="20"/>
      <c r="D62" s="389"/>
    </row>
    <row r="63" spans="1:4" x14ac:dyDescent="0.25">
      <c r="B63" s="395" t="s">
        <v>517</v>
      </c>
      <c r="C63" s="396"/>
      <c r="D63" s="389"/>
    </row>
    <row r="64" spans="1:4" x14ac:dyDescent="0.25">
      <c r="B64" s="20" t="s">
        <v>516</v>
      </c>
      <c r="C64" s="20"/>
      <c r="D64" s="389"/>
    </row>
    <row r="65" spans="1:4" x14ac:dyDescent="0.25">
      <c r="B65" s="20" t="s">
        <v>327</v>
      </c>
      <c r="C65" s="20"/>
      <c r="D65" s="389"/>
    </row>
    <row r="66" spans="1:4" x14ac:dyDescent="0.25">
      <c r="B66" s="20" t="s">
        <v>328</v>
      </c>
      <c r="C66" s="20"/>
      <c r="D66" s="389"/>
    </row>
    <row r="67" spans="1:4" x14ac:dyDescent="0.25">
      <c r="B67" s="20" t="s">
        <v>329</v>
      </c>
      <c r="C67" s="20"/>
      <c r="D67" s="389"/>
    </row>
    <row r="68" spans="1:4" x14ac:dyDescent="0.25">
      <c r="B68" s="20" t="s">
        <v>330</v>
      </c>
      <c r="C68" s="20"/>
      <c r="D68" s="389"/>
    </row>
    <row r="69" spans="1:4" x14ac:dyDescent="0.25">
      <c r="B69" s="20" t="s">
        <v>331</v>
      </c>
      <c r="C69" s="20"/>
      <c r="D69" s="389"/>
    </row>
    <row r="70" spans="1:4" x14ac:dyDescent="0.25">
      <c r="B70" s="20" t="s">
        <v>332</v>
      </c>
      <c r="C70" s="20"/>
      <c r="D70" s="389"/>
    </row>
    <row r="71" spans="1:4" x14ac:dyDescent="0.25">
      <c r="B71" s="32" t="s">
        <v>333</v>
      </c>
      <c r="C71" s="20"/>
      <c r="D71" s="389"/>
    </row>
    <row r="72" spans="1:4" x14ac:dyDescent="0.25">
      <c r="B72" s="32" t="s">
        <v>601</v>
      </c>
      <c r="C72" s="20"/>
      <c r="D72" s="389"/>
    </row>
    <row r="73" spans="1:4" ht="51" customHeight="1" x14ac:dyDescent="0.25">
      <c r="B73" s="397" t="s">
        <v>652</v>
      </c>
      <c r="C73" s="398"/>
      <c r="D73" s="390"/>
    </row>
    <row r="74" spans="1:4" x14ac:dyDescent="0.25">
      <c r="B74" s="21" t="s">
        <v>120</v>
      </c>
      <c r="C74" s="21"/>
      <c r="D74" s="22" t="s">
        <v>125</v>
      </c>
    </row>
    <row r="76" spans="1:4" x14ac:dyDescent="0.25">
      <c r="A76" s="4" t="s">
        <v>92</v>
      </c>
    </row>
    <row r="77" spans="1:4" x14ac:dyDescent="0.25">
      <c r="A77" t="s">
        <v>94</v>
      </c>
    </row>
    <row r="78" spans="1:4" ht="15" customHeight="1" x14ac:dyDescent="0.25">
      <c r="A78" t="s">
        <v>93</v>
      </c>
    </row>
    <row r="79" spans="1:4" x14ac:dyDescent="0.25">
      <c r="A79" t="s">
        <v>96</v>
      </c>
    </row>
    <row r="80" spans="1:4" x14ac:dyDescent="0.25">
      <c r="A80" t="s">
        <v>101</v>
      </c>
    </row>
    <row r="81" spans="1:4" x14ac:dyDescent="0.25">
      <c r="A81" s="385" t="s">
        <v>95</v>
      </c>
      <c r="B81" s="385"/>
      <c r="C81" s="385"/>
      <c r="D81" s="385"/>
    </row>
    <row r="82" spans="1:4" x14ac:dyDescent="0.25">
      <c r="A82" s="385"/>
      <c r="B82" s="385"/>
      <c r="C82" s="385"/>
      <c r="D82" s="385"/>
    </row>
    <row r="83" spans="1:4" x14ac:dyDescent="0.25">
      <c r="A83" s="385"/>
      <c r="B83" s="385"/>
      <c r="C83" s="385"/>
      <c r="D83" s="385"/>
    </row>
  </sheetData>
  <sheetProtection algorithmName="SHA-512" hashValue="PGuw9PC1kumjZibqbR99Qo7Nu+2II2GK1b6n4+HtcO7jfiBsd28KXBOaYReA7MwU2+yynpU2ViuM+ICTEWN+MA==" saltValue="X5KGFm3QsGK5AKL02Nvq+Q==" spinCount="100000" sheet="1" objects="1" scenarios="1"/>
  <customSheetViews>
    <customSheetView guid="{13810DCC-AA08-45AA-A2EB-614B3F1533B3}" showGridLines="0">
      <pane ySplit="8" topLeftCell="A21" activePane="bottomLeft" state="frozen"/>
      <selection pane="bottomLeft" activeCell="C6" sqref="C6"/>
      <pageMargins left="0.7" right="0.7" top="0.75" bottom="0.75" header="0.3" footer="0.3"/>
      <pageSetup orientation="portrait" horizontalDpi="1200" verticalDpi="1200" r:id="rId1"/>
    </customSheetView>
  </customSheetViews>
  <mergeCells count="12">
    <mergeCell ref="A81:D83"/>
    <mergeCell ref="A12:D16"/>
    <mergeCell ref="A18:D22"/>
    <mergeCell ref="A43:D45"/>
    <mergeCell ref="D53:D55"/>
    <mergeCell ref="A28:D33"/>
    <mergeCell ref="A24:D26"/>
    <mergeCell ref="D56:D60"/>
    <mergeCell ref="B60:C60"/>
    <mergeCell ref="D61:D73"/>
    <mergeCell ref="B63:C63"/>
    <mergeCell ref="B73:C73"/>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'Benefit Plan'!$A:$A</xm:f>
          </x14:formula1>
          <xm:sqref>D5</xm:sqref>
        </x14:dataValidation>
        <x14:dataValidation type="list" allowBlank="1" showInputMessage="1" showErrorMessage="1" xr:uid="{00000000-0002-0000-0000-000001000000}">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5" activePane="bottomLeft" state="frozen"/>
      <selection activeCell="D4" sqref="D4"/>
      <selection pane="bottomLeft"/>
    </sheetView>
  </sheetViews>
  <sheetFormatPr defaultColWidth="9.140625"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Families MHPAEA Parity</v>
      </c>
      <c r="M1" s="42" t="s">
        <v>565</v>
      </c>
    </row>
    <row r="2" spans="1:13" ht="26.25" x14ac:dyDescent="0.4">
      <c r="A2" s="3" t="s">
        <v>16</v>
      </c>
    </row>
    <row r="3" spans="1:13" ht="21" x14ac:dyDescent="0.35">
      <c r="A3" s="7" t="s">
        <v>602</v>
      </c>
    </row>
    <row r="5" spans="1:13" x14ac:dyDescent="0.25">
      <c r="A5" s="12"/>
    </row>
    <row r="7" spans="1:13" ht="15" customHeight="1" x14ac:dyDescent="0.25">
      <c r="A7" s="385" t="s">
        <v>603</v>
      </c>
      <c r="B7" s="385"/>
      <c r="C7" s="385"/>
      <c r="D7" s="385"/>
      <c r="E7" s="385"/>
      <c r="F7" s="385"/>
      <c r="G7" s="385"/>
      <c r="H7" s="385"/>
      <c r="I7" s="385"/>
      <c r="J7" s="385"/>
      <c r="K7" s="385"/>
      <c r="L7" s="385"/>
      <c r="M7" s="385"/>
    </row>
    <row r="8" spans="1:13" x14ac:dyDescent="0.25">
      <c r="A8" s="385"/>
      <c r="B8" s="385"/>
      <c r="C8" s="385"/>
      <c r="D8" s="385"/>
      <c r="E8" s="385"/>
      <c r="F8" s="385"/>
      <c r="G8" s="385"/>
      <c r="H8" s="385"/>
      <c r="I8" s="385"/>
      <c r="J8" s="385"/>
      <c r="K8" s="385"/>
      <c r="L8" s="385"/>
      <c r="M8" s="385"/>
    </row>
    <row r="9" spans="1:13" x14ac:dyDescent="0.25">
      <c r="A9" s="385"/>
      <c r="B9" s="385"/>
      <c r="C9" s="385"/>
      <c r="D9" s="385"/>
      <c r="E9" s="385"/>
      <c r="F9" s="385"/>
      <c r="G9" s="385"/>
      <c r="H9" s="385"/>
      <c r="I9" s="385"/>
      <c r="J9" s="385"/>
      <c r="K9" s="385"/>
      <c r="L9" s="385"/>
      <c r="M9" s="385"/>
    </row>
    <row r="10" spans="1:13" x14ac:dyDescent="0.25">
      <c r="A10" s="385"/>
      <c r="B10" s="385"/>
      <c r="C10" s="385"/>
      <c r="D10" s="385"/>
      <c r="E10" s="385"/>
      <c r="F10" s="385"/>
      <c r="G10" s="385"/>
      <c r="H10" s="385"/>
      <c r="I10" s="385"/>
      <c r="J10" s="385"/>
      <c r="K10" s="385"/>
      <c r="L10" s="385"/>
      <c r="M10" s="385"/>
    </row>
    <row r="11" spans="1:13" x14ac:dyDescent="0.25">
      <c r="A11" s="385"/>
      <c r="B11" s="385"/>
      <c r="C11" s="385"/>
      <c r="D11" s="385"/>
      <c r="E11" s="385"/>
      <c r="F11" s="385"/>
      <c r="G11" s="385"/>
      <c r="H11" s="385"/>
      <c r="I11" s="385"/>
      <c r="J11" s="385"/>
      <c r="K11" s="385"/>
      <c r="L11" s="385"/>
      <c r="M11" s="385"/>
    </row>
    <row r="12" spans="1:13" x14ac:dyDescent="0.25">
      <c r="A12" s="343" t="s">
        <v>604</v>
      </c>
      <c r="B12" s="6"/>
      <c r="C12" s="6"/>
      <c r="D12" s="6"/>
      <c r="E12" s="6"/>
      <c r="F12" s="6"/>
      <c r="G12" s="6"/>
      <c r="H12" s="6"/>
      <c r="I12" s="6"/>
      <c r="J12" s="6"/>
      <c r="K12" s="6"/>
      <c r="L12" s="6"/>
      <c r="M12" s="6"/>
    </row>
    <row r="13" spans="1:13" ht="38.25" customHeight="1" x14ac:dyDescent="0.25">
      <c r="A13" s="402" t="s">
        <v>605</v>
      </c>
      <c r="B13" s="402"/>
      <c r="C13" s="402"/>
      <c r="D13" s="402"/>
      <c r="E13" s="402"/>
      <c r="F13" s="402"/>
      <c r="G13" s="402"/>
      <c r="H13" s="402"/>
      <c r="I13" s="402"/>
      <c r="J13" s="402"/>
      <c r="K13" s="402"/>
      <c r="L13" s="402"/>
      <c r="M13" s="402"/>
    </row>
    <row r="15" spans="1:13" x14ac:dyDescent="0.25">
      <c r="A15" s="343" t="s">
        <v>656</v>
      </c>
      <c r="B15" s="6"/>
      <c r="C15" s="6"/>
      <c r="D15" s="6"/>
      <c r="E15" s="6"/>
      <c r="F15" s="6"/>
      <c r="G15" s="6"/>
      <c r="H15" s="6"/>
      <c r="I15" s="6"/>
      <c r="J15" s="6"/>
      <c r="K15" s="6"/>
      <c r="L15" s="6"/>
      <c r="M15" s="6"/>
    </row>
    <row r="16" spans="1:13" ht="35.25" customHeight="1" x14ac:dyDescent="0.25">
      <c r="A16" s="402" t="s">
        <v>606</v>
      </c>
      <c r="B16" s="402"/>
      <c r="C16" s="402"/>
      <c r="D16" s="402"/>
      <c r="E16" s="402"/>
      <c r="F16" s="402"/>
      <c r="G16" s="402"/>
      <c r="H16" s="402"/>
      <c r="I16" s="402"/>
      <c r="J16" s="402"/>
      <c r="K16" s="402"/>
      <c r="L16" s="402"/>
      <c r="M16" s="402"/>
    </row>
    <row r="24" spans="1:1" x14ac:dyDescent="0.25">
      <c r="A24" s="12"/>
    </row>
    <row r="25" spans="1:1" x14ac:dyDescent="0.25">
      <c r="A25" s="12"/>
    </row>
    <row r="27" spans="1:1" x14ac:dyDescent="0.25">
      <c r="A27" s="12"/>
    </row>
    <row r="28" spans="1:1" x14ac:dyDescent="0.25">
      <c r="A28" s="12"/>
    </row>
    <row r="33" spans="1:8" x14ac:dyDescent="0.25">
      <c r="A33" s="12"/>
    </row>
    <row r="34" spans="1:8" x14ac:dyDescent="0.25">
      <c r="A34" s="399" t="s">
        <v>266</v>
      </c>
      <c r="B34" s="399"/>
      <c r="C34" s="399"/>
      <c r="D34" s="399"/>
      <c r="E34" s="399"/>
      <c r="F34" s="399"/>
      <c r="G34" s="399"/>
      <c r="H34" s="399"/>
    </row>
  </sheetData>
  <sheetProtection algorithmName="SHA-512" hashValue="qgpybOWSURQNSxIZmejoQH6dGU38dPNA3S5VWCI+6T8fXSFOyiJ0rmcvI0KJz04c9zqWxoyrp9LD3fEPW7MEGw==" saltValue="yw+IicO2FVB82aXzD1QoYw=="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187"/>
  <sheetViews>
    <sheetView showGridLines="0" zoomScaleNormal="100" workbookViewId="0">
      <pane ySplit="7" topLeftCell="A8" activePane="bottomLeft" state="frozen"/>
      <selection pane="bottomLeft" activeCell="H13" sqref="H13"/>
    </sheetView>
  </sheetViews>
  <sheetFormatPr defaultColWidth="9.140625" defaultRowHeight="15" x14ac:dyDescent="0.25"/>
  <cols>
    <col min="1" max="1" width="3.42578125" style="44" customWidth="1"/>
    <col min="2" max="2" width="12.140625" style="44" customWidth="1"/>
    <col min="3" max="3" width="17" style="44" customWidth="1"/>
    <col min="4" max="4" width="11" style="44" customWidth="1"/>
    <col min="5" max="9" width="17.85546875" style="44" customWidth="1"/>
    <col min="10" max="10" width="12.5703125" style="44" customWidth="1"/>
    <col min="11" max="16384" width="9.140625" style="44"/>
  </cols>
  <sheetData>
    <row r="1" spans="1:11" ht="18.75" x14ac:dyDescent="0.3">
      <c r="A1" s="43" t="str">
        <f>'Cover and Instructions'!A1</f>
        <v>Georgia Families MHPAEA Parity</v>
      </c>
      <c r="J1" s="45" t="s">
        <v>565</v>
      </c>
    </row>
    <row r="2" spans="1:11" ht="26.25" x14ac:dyDescent="0.4">
      <c r="A2" s="46" t="s">
        <v>16</v>
      </c>
      <c r="J2" s="47"/>
    </row>
    <row r="3" spans="1:11" ht="21" x14ac:dyDescent="0.35">
      <c r="A3" s="48" t="s">
        <v>126</v>
      </c>
      <c r="J3" s="47"/>
    </row>
    <row r="4" spans="1:11" x14ac:dyDescent="0.25">
      <c r="C4" s="49"/>
      <c r="D4" s="49"/>
      <c r="J4" s="47"/>
    </row>
    <row r="5" spans="1:11" x14ac:dyDescent="0.25">
      <c r="A5" s="50" t="s">
        <v>0</v>
      </c>
      <c r="C5" s="51" t="str">
        <f>'Cover and Instructions'!$D$4</f>
        <v>Amerigroup Community Care</v>
      </c>
      <c r="D5" s="51"/>
      <c r="H5" s="52"/>
      <c r="J5" s="47"/>
    </row>
    <row r="6" spans="1:11" x14ac:dyDescent="0.25">
      <c r="A6" s="50" t="s">
        <v>510</v>
      </c>
      <c r="C6" s="51" t="str">
        <f>'Cover and Instructions'!$D$5</f>
        <v>Title XIX Foster Care and Adoption Assistance</v>
      </c>
      <c r="D6" s="51"/>
      <c r="H6" s="52"/>
      <c r="J6" s="47"/>
    </row>
    <row r="7" spans="1:11" ht="15.75" thickBot="1" x14ac:dyDescent="0.3"/>
    <row r="8" spans="1:11" x14ac:dyDescent="0.25">
      <c r="A8" s="53" t="s">
        <v>375</v>
      </c>
      <c r="B8" s="54"/>
      <c r="C8" s="54"/>
      <c r="D8" s="54"/>
      <c r="E8" s="54"/>
      <c r="F8" s="54"/>
      <c r="G8" s="54"/>
      <c r="H8" s="54"/>
      <c r="I8" s="54"/>
      <c r="J8" s="55"/>
    </row>
    <row r="9" spans="1:11" ht="15" customHeight="1" x14ac:dyDescent="0.25">
      <c r="A9" s="56" t="s">
        <v>374</v>
      </c>
      <c r="B9" s="57"/>
      <c r="C9" s="57"/>
      <c r="D9" s="57"/>
      <c r="E9" s="57"/>
      <c r="F9" s="57"/>
      <c r="G9" s="57"/>
      <c r="H9" s="57"/>
      <c r="I9" s="57"/>
      <c r="J9" s="58"/>
    </row>
    <row r="10" spans="1:11" x14ac:dyDescent="0.25">
      <c r="A10" s="59"/>
      <c r="B10" s="60"/>
      <c r="C10" s="60"/>
      <c r="D10" s="60"/>
      <c r="E10" s="60"/>
      <c r="F10" s="60"/>
      <c r="G10" s="60"/>
      <c r="H10" s="60"/>
      <c r="I10" s="60"/>
      <c r="J10" s="61"/>
    </row>
    <row r="11" spans="1:11" x14ac:dyDescent="0.25">
      <c r="A11" s="62" t="s">
        <v>370</v>
      </c>
      <c r="B11" s="63" t="s">
        <v>376</v>
      </c>
      <c r="C11" s="60"/>
      <c r="D11" s="60"/>
      <c r="E11" s="60"/>
      <c r="F11" s="60"/>
      <c r="G11" s="60"/>
      <c r="H11" s="64" t="s">
        <v>372</v>
      </c>
      <c r="I11" s="65" t="str">
        <f>IF(H11="yes","  Complete Section 1 and Section 2","")</f>
        <v/>
      </c>
      <c r="J11" s="61"/>
      <c r="K11" s="66"/>
    </row>
    <row r="12" spans="1:11" ht="6" customHeight="1" x14ac:dyDescent="0.25">
      <c r="A12" s="62"/>
      <c r="B12" s="63"/>
      <c r="C12" s="60"/>
      <c r="D12" s="60"/>
      <c r="E12" s="60"/>
      <c r="F12" s="60"/>
      <c r="G12" s="60"/>
      <c r="H12" s="67"/>
      <c r="I12" s="65"/>
      <c r="J12" s="61"/>
    </row>
    <row r="13" spans="1:11" x14ac:dyDescent="0.25">
      <c r="A13" s="62" t="s">
        <v>373</v>
      </c>
      <c r="B13" s="63" t="s">
        <v>377</v>
      </c>
      <c r="C13" s="60"/>
      <c r="D13" s="60"/>
      <c r="E13" s="60"/>
      <c r="F13" s="60"/>
      <c r="G13" s="60"/>
      <c r="H13" s="64" t="s">
        <v>372</v>
      </c>
      <c r="I13" s="65" t="str">
        <f>IF(H13="yes","  Complete Section 1 and Section 3","")</f>
        <v/>
      </c>
      <c r="J13" s="61"/>
    </row>
    <row r="14" spans="1:11" ht="15.75" thickBot="1" x14ac:dyDescent="0.3">
      <c r="A14" s="68"/>
      <c r="B14" s="69"/>
      <c r="C14" s="70"/>
      <c r="D14" s="70"/>
      <c r="E14" s="70"/>
      <c r="F14" s="70"/>
      <c r="G14" s="71"/>
      <c r="H14" s="72"/>
      <c r="I14" s="70"/>
      <c r="J14" s="73"/>
    </row>
    <row r="15" spans="1:11" ht="15.75" thickBot="1" x14ac:dyDescent="0.3"/>
    <row r="16" spans="1:11" ht="16.5" thickBot="1" x14ac:dyDescent="0.3">
      <c r="A16" s="418" t="s">
        <v>348</v>
      </c>
      <c r="B16" s="419"/>
      <c r="C16" s="419"/>
      <c r="D16" s="419"/>
      <c r="E16" s="419"/>
      <c r="F16" s="419"/>
      <c r="G16" s="419"/>
      <c r="H16" s="419"/>
      <c r="I16" s="419"/>
      <c r="J16" s="420"/>
    </row>
    <row r="17" spans="1:12" x14ac:dyDescent="0.25">
      <c r="A17" s="74" t="s">
        <v>130</v>
      </c>
      <c r="B17" s="75" t="s">
        <v>529</v>
      </c>
      <c r="J17" s="76"/>
      <c r="L17" s="52"/>
    </row>
    <row r="18" spans="1:12" x14ac:dyDescent="0.25">
      <c r="A18" s="74"/>
      <c r="B18" s="77" t="s">
        <v>309</v>
      </c>
      <c r="J18" s="76"/>
      <c r="L18" s="52"/>
    </row>
    <row r="19" spans="1:12" x14ac:dyDescent="0.25">
      <c r="A19" s="74"/>
      <c r="J19" s="76"/>
      <c r="L19" s="52"/>
    </row>
    <row r="20" spans="1:12" x14ac:dyDescent="0.25">
      <c r="A20" s="74"/>
      <c r="B20" s="50" t="s">
        <v>413</v>
      </c>
      <c r="F20" s="422"/>
      <c r="G20" s="422"/>
      <c r="H20" s="422"/>
      <c r="I20" s="422"/>
      <c r="J20" s="423"/>
      <c r="L20" s="52"/>
    </row>
    <row r="21" spans="1:12" x14ac:dyDescent="0.25">
      <c r="A21" s="74"/>
      <c r="J21" s="76"/>
      <c r="L21" s="52"/>
    </row>
    <row r="22" spans="1:12" x14ac:dyDescent="0.25">
      <c r="A22" s="74"/>
      <c r="D22" s="78"/>
      <c r="F22" s="78"/>
      <c r="G22" s="78" t="s">
        <v>158</v>
      </c>
      <c r="H22" s="78"/>
      <c r="I22" s="78" t="s">
        <v>158</v>
      </c>
      <c r="J22" s="79" t="s">
        <v>139</v>
      </c>
      <c r="K22" s="80"/>
      <c r="L22" s="52"/>
    </row>
    <row r="23" spans="1:12" x14ac:dyDescent="0.25">
      <c r="A23" s="74"/>
      <c r="B23" s="80"/>
      <c r="C23" s="80"/>
      <c r="E23" s="78" t="s">
        <v>363</v>
      </c>
      <c r="F23" s="80" t="s">
        <v>197</v>
      </c>
      <c r="G23" s="80" t="s">
        <v>161</v>
      </c>
      <c r="H23" s="80" t="s">
        <v>198</v>
      </c>
      <c r="I23" s="80" t="s">
        <v>161</v>
      </c>
      <c r="J23" s="81" t="s">
        <v>144</v>
      </c>
      <c r="K23" s="80"/>
      <c r="L23" s="52"/>
    </row>
    <row r="24" spans="1:12" x14ac:dyDescent="0.25">
      <c r="A24" s="74"/>
      <c r="B24" s="82" t="s">
        <v>354</v>
      </c>
      <c r="C24" s="83"/>
      <c r="D24" s="84"/>
      <c r="E24" s="85" t="s">
        <v>158</v>
      </c>
      <c r="F24" s="86" t="s">
        <v>196</v>
      </c>
      <c r="G24" s="83" t="s">
        <v>160</v>
      </c>
      <c r="H24" s="86" t="s">
        <v>196</v>
      </c>
      <c r="I24" s="83" t="s">
        <v>133</v>
      </c>
      <c r="J24" s="87" t="s">
        <v>140</v>
      </c>
      <c r="L24" s="52"/>
    </row>
    <row r="25" spans="1:12" ht="21.95" customHeight="1" x14ac:dyDescent="0.25">
      <c r="A25" s="74"/>
      <c r="B25" s="88" t="s">
        <v>14</v>
      </c>
      <c r="C25" s="80"/>
      <c r="E25" s="78"/>
      <c r="F25" s="89"/>
      <c r="G25" s="80"/>
      <c r="H25" s="89"/>
      <c r="I25" s="80"/>
      <c r="J25" s="90"/>
      <c r="L25" s="52"/>
    </row>
    <row r="26" spans="1:12" x14ac:dyDescent="0.25">
      <c r="A26" s="74"/>
      <c r="B26" s="406"/>
      <c r="C26" s="406"/>
      <c r="D26" s="406"/>
      <c r="E26" s="303"/>
      <c r="F26" s="258"/>
      <c r="G26" s="304"/>
      <c r="H26" s="258"/>
      <c r="I26" s="303"/>
      <c r="J26" s="259"/>
      <c r="L26" s="52"/>
    </row>
    <row r="27" spans="1:12" x14ac:dyDescent="0.25">
      <c r="A27" s="74"/>
      <c r="B27" s="406"/>
      <c r="C27" s="406"/>
      <c r="D27" s="406"/>
      <c r="E27" s="303"/>
      <c r="F27" s="258"/>
      <c r="G27" s="304"/>
      <c r="H27" s="258"/>
      <c r="I27" s="303"/>
      <c r="J27" s="259"/>
      <c r="L27" s="52"/>
    </row>
    <row r="28" spans="1:12" x14ac:dyDescent="0.25">
      <c r="A28" s="74"/>
      <c r="B28" s="406"/>
      <c r="C28" s="406"/>
      <c r="D28" s="406"/>
      <c r="E28" s="303"/>
      <c r="F28" s="258"/>
      <c r="G28" s="304"/>
      <c r="H28" s="258"/>
      <c r="I28" s="303"/>
      <c r="J28" s="259"/>
      <c r="L28" s="52"/>
    </row>
    <row r="29" spans="1:12" x14ac:dyDescent="0.25">
      <c r="A29" s="74"/>
      <c r="B29" s="406"/>
      <c r="C29" s="406"/>
      <c r="D29" s="406"/>
      <c r="E29" s="303"/>
      <c r="F29" s="258"/>
      <c r="G29" s="304"/>
      <c r="H29" s="258"/>
      <c r="I29" s="303"/>
      <c r="J29" s="259"/>
      <c r="L29" s="52"/>
    </row>
    <row r="30" spans="1:12" x14ac:dyDescent="0.25">
      <c r="A30" s="74"/>
      <c r="B30" s="406"/>
      <c r="C30" s="406"/>
      <c r="D30" s="406"/>
      <c r="E30" s="303"/>
      <c r="F30" s="258"/>
      <c r="G30" s="304"/>
      <c r="H30" s="258"/>
      <c r="I30" s="303"/>
      <c r="J30" s="259"/>
      <c r="L30" s="52"/>
    </row>
    <row r="31" spans="1:12" x14ac:dyDescent="0.25">
      <c r="A31" s="74"/>
      <c r="B31" s="406"/>
      <c r="C31" s="406"/>
      <c r="D31" s="406"/>
      <c r="E31" s="303"/>
      <c r="F31" s="258"/>
      <c r="G31" s="304"/>
      <c r="H31" s="258"/>
      <c r="I31" s="303"/>
      <c r="J31" s="259"/>
      <c r="L31" s="52"/>
    </row>
    <row r="32" spans="1:12" x14ac:dyDescent="0.25">
      <c r="A32" s="74"/>
      <c r="B32" s="407" t="s">
        <v>153</v>
      </c>
      <c r="C32" s="408"/>
      <c r="D32" s="409"/>
      <c r="E32" s="303"/>
      <c r="F32" s="258"/>
      <c r="G32" s="304"/>
      <c r="H32" s="258"/>
      <c r="I32" s="303"/>
      <c r="J32" s="259"/>
      <c r="L32" s="52"/>
    </row>
    <row r="33" spans="1:12" x14ac:dyDescent="0.25">
      <c r="A33" s="74"/>
      <c r="B33" s="406"/>
      <c r="C33" s="406"/>
      <c r="D33" s="406"/>
      <c r="E33" s="303"/>
      <c r="F33" s="258"/>
      <c r="G33" s="304"/>
      <c r="H33" s="258"/>
      <c r="I33" s="303"/>
      <c r="J33" s="259"/>
      <c r="L33" s="52"/>
    </row>
    <row r="34" spans="1:12" ht="21.95" customHeight="1" x14ac:dyDescent="0.25">
      <c r="A34" s="74"/>
      <c r="B34" s="88" t="s">
        <v>15</v>
      </c>
      <c r="C34" s="80"/>
      <c r="E34" s="78"/>
      <c r="F34" s="89"/>
      <c r="G34" s="80"/>
      <c r="H34" s="89"/>
      <c r="I34" s="80"/>
      <c r="J34" s="90"/>
      <c r="L34" s="52"/>
    </row>
    <row r="35" spans="1:12" x14ac:dyDescent="0.25">
      <c r="A35" s="74"/>
      <c r="B35" s="406"/>
      <c r="C35" s="406"/>
      <c r="D35" s="406"/>
      <c r="E35" s="303"/>
      <c r="F35" s="258"/>
      <c r="G35" s="304"/>
      <c r="H35" s="258"/>
      <c r="I35" s="303"/>
      <c r="J35" s="259"/>
      <c r="L35" s="52"/>
    </row>
    <row r="36" spans="1:12" x14ac:dyDescent="0.25">
      <c r="A36" s="74"/>
      <c r="B36" s="406"/>
      <c r="C36" s="406"/>
      <c r="D36" s="406"/>
      <c r="E36" s="303"/>
      <c r="F36" s="258"/>
      <c r="G36" s="304"/>
      <c r="H36" s="258"/>
      <c r="I36" s="303"/>
      <c r="J36" s="259"/>
      <c r="L36" s="52"/>
    </row>
    <row r="37" spans="1:12" x14ac:dyDescent="0.25">
      <c r="A37" s="74"/>
      <c r="B37" s="406"/>
      <c r="C37" s="406"/>
      <c r="D37" s="406"/>
      <c r="E37" s="303"/>
      <c r="F37" s="258"/>
      <c r="G37" s="304"/>
      <c r="H37" s="258"/>
      <c r="I37" s="303"/>
      <c r="J37" s="259"/>
      <c r="L37" s="52"/>
    </row>
    <row r="38" spans="1:12" x14ac:dyDescent="0.25">
      <c r="A38" s="74"/>
      <c r="B38" s="406"/>
      <c r="C38" s="406"/>
      <c r="D38" s="406"/>
      <c r="E38" s="303"/>
      <c r="F38" s="258"/>
      <c r="G38" s="304"/>
      <c r="H38" s="258"/>
      <c r="I38" s="303"/>
      <c r="J38" s="259"/>
      <c r="L38" s="52"/>
    </row>
    <row r="39" spans="1:12" x14ac:dyDescent="0.25">
      <c r="A39" s="74"/>
      <c r="B39" s="406"/>
      <c r="C39" s="406"/>
      <c r="D39" s="406"/>
      <c r="E39" s="303"/>
      <c r="F39" s="258"/>
      <c r="G39" s="304"/>
      <c r="H39" s="258"/>
      <c r="I39" s="303"/>
      <c r="J39" s="259"/>
      <c r="L39" s="52"/>
    </row>
    <row r="40" spans="1:12" x14ac:dyDescent="0.25">
      <c r="A40" s="74"/>
      <c r="B40" s="406"/>
      <c r="C40" s="406"/>
      <c r="D40" s="406"/>
      <c r="E40" s="303"/>
      <c r="F40" s="258"/>
      <c r="G40" s="304"/>
      <c r="H40" s="258"/>
      <c r="I40" s="303"/>
      <c r="J40" s="259"/>
      <c r="L40" s="52"/>
    </row>
    <row r="41" spans="1:12" x14ac:dyDescent="0.25">
      <c r="A41" s="74"/>
      <c r="B41" s="407" t="s">
        <v>153</v>
      </c>
      <c r="C41" s="408"/>
      <c r="D41" s="409"/>
      <c r="E41" s="303"/>
      <c r="F41" s="258"/>
      <c r="G41" s="304"/>
      <c r="H41" s="258"/>
      <c r="I41" s="303"/>
      <c r="J41" s="259"/>
      <c r="L41" s="52"/>
    </row>
    <row r="42" spans="1:12" x14ac:dyDescent="0.25">
      <c r="A42" s="74"/>
      <c r="B42" s="406"/>
      <c r="C42" s="406"/>
      <c r="D42" s="406"/>
      <c r="E42" s="303"/>
      <c r="F42" s="258"/>
      <c r="G42" s="304"/>
      <c r="H42" s="258"/>
      <c r="I42" s="303"/>
      <c r="J42" s="259"/>
      <c r="L42" s="52"/>
    </row>
    <row r="43" spans="1:12" ht="21.95" customHeight="1" x14ac:dyDescent="0.25">
      <c r="A43" s="74"/>
      <c r="B43" s="88" t="s">
        <v>426</v>
      </c>
      <c r="C43" s="80"/>
      <c r="E43" s="78"/>
      <c r="F43" s="89"/>
      <c r="G43" s="80"/>
      <c r="H43" s="89"/>
      <c r="I43" s="80"/>
      <c r="J43" s="90"/>
      <c r="L43" s="52"/>
    </row>
    <row r="44" spans="1:12" x14ac:dyDescent="0.25">
      <c r="A44" s="74"/>
      <c r="B44" s="406"/>
      <c r="C44" s="406"/>
      <c r="D44" s="406"/>
      <c r="E44" s="303"/>
      <c r="F44" s="258"/>
      <c r="G44" s="304"/>
      <c r="H44" s="258"/>
      <c r="I44" s="303"/>
      <c r="J44" s="259"/>
      <c r="L44" s="52"/>
    </row>
    <row r="45" spans="1:12" x14ac:dyDescent="0.25">
      <c r="A45" s="74"/>
      <c r="B45" s="406"/>
      <c r="C45" s="406"/>
      <c r="D45" s="406"/>
      <c r="E45" s="303"/>
      <c r="F45" s="258"/>
      <c r="G45" s="304"/>
      <c r="H45" s="258"/>
      <c r="I45" s="303"/>
      <c r="J45" s="259"/>
      <c r="L45" s="52"/>
    </row>
    <row r="46" spans="1:12" x14ac:dyDescent="0.25">
      <c r="A46" s="74"/>
      <c r="B46" s="406"/>
      <c r="C46" s="406"/>
      <c r="D46" s="406"/>
      <c r="E46" s="303"/>
      <c r="F46" s="258"/>
      <c r="G46" s="304"/>
      <c r="H46" s="258"/>
      <c r="I46" s="303"/>
      <c r="J46" s="259"/>
      <c r="L46" s="52"/>
    </row>
    <row r="47" spans="1:12" x14ac:dyDescent="0.25">
      <c r="A47" s="74"/>
      <c r="B47" s="406"/>
      <c r="C47" s="406"/>
      <c r="D47" s="406"/>
      <c r="E47" s="303"/>
      <c r="F47" s="258"/>
      <c r="G47" s="304"/>
      <c r="H47" s="258"/>
      <c r="I47" s="303"/>
      <c r="J47" s="259"/>
      <c r="L47" s="52"/>
    </row>
    <row r="48" spans="1:12" x14ac:dyDescent="0.25">
      <c r="A48" s="74"/>
      <c r="B48" s="406"/>
      <c r="C48" s="406"/>
      <c r="D48" s="406"/>
      <c r="E48" s="303"/>
      <c r="F48" s="258"/>
      <c r="G48" s="304"/>
      <c r="H48" s="258"/>
      <c r="I48" s="303"/>
      <c r="J48" s="259"/>
      <c r="L48" s="52"/>
    </row>
    <row r="49" spans="1:12" x14ac:dyDescent="0.25">
      <c r="A49" s="74"/>
      <c r="B49" s="406"/>
      <c r="C49" s="406"/>
      <c r="D49" s="406"/>
      <c r="E49" s="303"/>
      <c r="F49" s="258"/>
      <c r="G49" s="304"/>
      <c r="H49" s="258"/>
      <c r="I49" s="303"/>
      <c r="J49" s="259"/>
      <c r="L49" s="52"/>
    </row>
    <row r="50" spans="1:12" x14ac:dyDescent="0.25">
      <c r="A50" s="74"/>
      <c r="B50" s="407" t="s">
        <v>153</v>
      </c>
      <c r="C50" s="408"/>
      <c r="D50" s="409"/>
      <c r="E50" s="303"/>
      <c r="F50" s="258"/>
      <c r="G50" s="304"/>
      <c r="H50" s="258"/>
      <c r="I50" s="303"/>
      <c r="J50" s="259"/>
      <c r="L50" s="52"/>
    </row>
    <row r="51" spans="1:12" x14ac:dyDescent="0.25">
      <c r="A51" s="74"/>
      <c r="B51" s="406"/>
      <c r="C51" s="406"/>
      <c r="D51" s="406"/>
      <c r="E51" s="303"/>
      <c r="F51" s="258"/>
      <c r="G51" s="304"/>
      <c r="H51" s="258"/>
      <c r="I51" s="303"/>
      <c r="J51" s="259"/>
      <c r="L51" s="52"/>
    </row>
    <row r="52" spans="1:12" ht="21.95" customHeight="1" x14ac:dyDescent="0.25">
      <c r="A52" s="74"/>
      <c r="B52" s="88" t="s">
        <v>425</v>
      </c>
      <c r="C52" s="80"/>
      <c r="E52" s="78"/>
      <c r="F52" s="89"/>
      <c r="G52" s="80"/>
      <c r="H52" s="89"/>
      <c r="I52" s="80"/>
      <c r="J52" s="90"/>
      <c r="L52" s="52"/>
    </row>
    <row r="53" spans="1:12" x14ac:dyDescent="0.25">
      <c r="A53" s="74"/>
      <c r="B53" s="406"/>
      <c r="C53" s="406"/>
      <c r="D53" s="406"/>
      <c r="E53" s="303"/>
      <c r="F53" s="258"/>
      <c r="G53" s="304"/>
      <c r="H53" s="258"/>
      <c r="I53" s="303"/>
      <c r="J53" s="259"/>
      <c r="L53" s="52"/>
    </row>
    <row r="54" spans="1:12" x14ac:dyDescent="0.25">
      <c r="A54" s="74"/>
      <c r="B54" s="406"/>
      <c r="C54" s="406"/>
      <c r="D54" s="406"/>
      <c r="E54" s="303"/>
      <c r="F54" s="258"/>
      <c r="G54" s="304"/>
      <c r="H54" s="258"/>
      <c r="I54" s="303"/>
      <c r="J54" s="259"/>
      <c r="L54" s="52"/>
    </row>
    <row r="55" spans="1:12" x14ac:dyDescent="0.25">
      <c r="A55" s="74"/>
      <c r="B55" s="406"/>
      <c r="C55" s="406"/>
      <c r="D55" s="406"/>
      <c r="E55" s="303"/>
      <c r="F55" s="258"/>
      <c r="G55" s="304"/>
      <c r="H55" s="258"/>
      <c r="I55" s="303"/>
      <c r="J55" s="259"/>
      <c r="L55" s="52"/>
    </row>
    <row r="56" spans="1:12" x14ac:dyDescent="0.25">
      <c r="A56" s="74"/>
      <c r="B56" s="406"/>
      <c r="C56" s="406"/>
      <c r="D56" s="406"/>
      <c r="E56" s="303"/>
      <c r="F56" s="258"/>
      <c r="G56" s="304"/>
      <c r="H56" s="258"/>
      <c r="I56" s="303"/>
      <c r="J56" s="259"/>
      <c r="L56" s="52"/>
    </row>
    <row r="57" spans="1:12" x14ac:dyDescent="0.25">
      <c r="A57" s="74"/>
      <c r="B57" s="406"/>
      <c r="C57" s="406"/>
      <c r="D57" s="406"/>
      <c r="E57" s="303"/>
      <c r="F57" s="258"/>
      <c r="G57" s="304"/>
      <c r="H57" s="258"/>
      <c r="I57" s="303"/>
      <c r="J57" s="259"/>
      <c r="L57" s="52"/>
    </row>
    <row r="58" spans="1:12" x14ac:dyDescent="0.25">
      <c r="A58" s="74"/>
      <c r="B58" s="406"/>
      <c r="C58" s="406"/>
      <c r="D58" s="406"/>
      <c r="E58" s="303"/>
      <c r="F58" s="258"/>
      <c r="G58" s="304"/>
      <c r="H58" s="258"/>
      <c r="I58" s="303"/>
      <c r="J58" s="259"/>
      <c r="L58" s="52"/>
    </row>
    <row r="59" spans="1:12" x14ac:dyDescent="0.25">
      <c r="A59" s="74"/>
      <c r="B59" s="407" t="s">
        <v>153</v>
      </c>
      <c r="C59" s="408"/>
      <c r="D59" s="409"/>
      <c r="E59" s="303"/>
      <c r="F59" s="258"/>
      <c r="G59" s="304"/>
      <c r="H59" s="258"/>
      <c r="I59" s="303"/>
      <c r="J59" s="259"/>
      <c r="L59" s="52"/>
    </row>
    <row r="60" spans="1:12" x14ac:dyDescent="0.25">
      <c r="A60" s="74"/>
      <c r="B60" s="406"/>
      <c r="C60" s="406"/>
      <c r="D60" s="406"/>
      <c r="E60" s="303"/>
      <c r="F60" s="258"/>
      <c r="G60" s="304"/>
      <c r="H60" s="258"/>
      <c r="I60" s="303"/>
      <c r="J60" s="259"/>
      <c r="L60" s="52"/>
    </row>
    <row r="61" spans="1:12" x14ac:dyDescent="0.25">
      <c r="A61" s="74"/>
      <c r="B61" s="44" t="s">
        <v>355</v>
      </c>
      <c r="E61" s="305">
        <f>SUM(E26:E60)</f>
        <v>0</v>
      </c>
      <c r="G61" s="305">
        <f>SUM(G26:G60)</f>
        <v>0</v>
      </c>
      <c r="I61" s="305">
        <f>SUM(I26:I60)</f>
        <v>0</v>
      </c>
      <c r="J61" s="76"/>
      <c r="L61" s="52"/>
    </row>
    <row r="62" spans="1:12" x14ac:dyDescent="0.25">
      <c r="A62" s="74"/>
      <c r="B62" s="44" t="s">
        <v>356</v>
      </c>
      <c r="G62" s="301" t="e">
        <f>G61/E61</f>
        <v>#DIV/0!</v>
      </c>
      <c r="I62" s="301" t="e">
        <f>I61/E61</f>
        <v>#DIV/0!</v>
      </c>
      <c r="J62" s="76"/>
      <c r="L62" s="52"/>
    </row>
    <row r="63" spans="1:12" x14ac:dyDescent="0.25">
      <c r="A63" s="74"/>
      <c r="B63" s="44" t="s">
        <v>162</v>
      </c>
      <c r="G63" s="92" t="e">
        <f>IF(G62&lt;(1/3),"Yes","No")</f>
        <v>#DIV/0!</v>
      </c>
      <c r="I63" s="92" t="e">
        <f>IF(I62&lt;(1/3),"Yes","No")</f>
        <v>#DIV/0!</v>
      </c>
      <c r="J63" s="76"/>
      <c r="L63" s="52"/>
    </row>
    <row r="64" spans="1:12" x14ac:dyDescent="0.25">
      <c r="A64" s="74"/>
      <c r="B64" s="44" t="s">
        <v>163</v>
      </c>
      <c r="G64" s="92" t="e">
        <f>IF(G62&gt;(2/3),"Yes","No")</f>
        <v>#DIV/0!</v>
      </c>
      <c r="I64" s="92" t="e">
        <f>IF(I62&gt;(2/3),"Yes","No")</f>
        <v>#DIV/0!</v>
      </c>
      <c r="J64" s="76"/>
      <c r="L64" s="52"/>
    </row>
    <row r="65" spans="1:12" x14ac:dyDescent="0.25">
      <c r="A65" s="74"/>
      <c r="J65" s="76"/>
      <c r="L65" s="52"/>
    </row>
    <row r="66" spans="1:12" x14ac:dyDescent="0.25">
      <c r="A66" s="93" t="s">
        <v>121</v>
      </c>
      <c r="G66" s="92"/>
      <c r="I66" s="92"/>
      <c r="J66" s="76"/>
      <c r="L66" s="52"/>
    </row>
    <row r="67" spans="1:12" x14ac:dyDescent="0.25">
      <c r="A67" s="94" t="s">
        <v>141</v>
      </c>
      <c r="B67" s="412"/>
      <c r="C67" s="413"/>
      <c r="D67" s="413"/>
      <c r="E67" s="413"/>
      <c r="F67" s="413"/>
      <c r="G67" s="413"/>
      <c r="H67" s="413"/>
      <c r="I67" s="413"/>
      <c r="J67" s="414"/>
      <c r="L67" s="52"/>
    </row>
    <row r="68" spans="1:12" x14ac:dyDescent="0.25">
      <c r="A68" s="94" t="s">
        <v>142</v>
      </c>
      <c r="B68" s="412"/>
      <c r="C68" s="413"/>
      <c r="D68" s="413"/>
      <c r="E68" s="413"/>
      <c r="F68" s="413"/>
      <c r="G68" s="413"/>
      <c r="H68" s="413"/>
      <c r="I68" s="413"/>
      <c r="J68" s="414"/>
      <c r="L68" s="52"/>
    </row>
    <row r="69" spans="1:12" x14ac:dyDescent="0.25">
      <c r="A69" s="94" t="s">
        <v>143</v>
      </c>
      <c r="B69" s="415" t="s">
        <v>154</v>
      </c>
      <c r="C69" s="416"/>
      <c r="D69" s="416"/>
      <c r="E69" s="416"/>
      <c r="F69" s="416"/>
      <c r="G69" s="416"/>
      <c r="H69" s="416"/>
      <c r="I69" s="416"/>
      <c r="J69" s="417"/>
      <c r="L69" s="52"/>
    </row>
    <row r="70" spans="1:12" ht="16.5" thickBot="1" x14ac:dyDescent="0.3">
      <c r="A70" s="95"/>
      <c r="B70" s="96"/>
      <c r="C70" s="96"/>
      <c r="D70" s="96"/>
      <c r="E70" s="96"/>
      <c r="F70" s="96"/>
      <c r="G70" s="97"/>
      <c r="H70" s="96"/>
      <c r="I70" s="97"/>
      <c r="J70" s="98"/>
      <c r="L70" s="52"/>
    </row>
    <row r="71" spans="1:12" ht="16.5" thickBot="1" x14ac:dyDescent="0.3">
      <c r="A71" s="99"/>
      <c r="G71" s="100"/>
      <c r="I71" s="100"/>
      <c r="L71" s="52"/>
    </row>
    <row r="72" spans="1:12" ht="16.5" thickBot="1" x14ac:dyDescent="0.3">
      <c r="A72" s="418" t="s">
        <v>174</v>
      </c>
      <c r="B72" s="419"/>
      <c r="C72" s="419"/>
      <c r="D72" s="419"/>
      <c r="E72" s="419"/>
      <c r="F72" s="419"/>
      <c r="G72" s="419"/>
      <c r="H72" s="419"/>
      <c r="I72" s="419"/>
      <c r="J72" s="420"/>
      <c r="L72" s="52"/>
    </row>
    <row r="73" spans="1:12" x14ac:dyDescent="0.25">
      <c r="A73" s="74" t="s">
        <v>131</v>
      </c>
      <c r="B73" s="44" t="s">
        <v>181</v>
      </c>
      <c r="J73" s="101" t="e">
        <f>G63</f>
        <v>#DIV/0!</v>
      </c>
    </row>
    <row r="74" spans="1:12" x14ac:dyDescent="0.25">
      <c r="A74" s="93"/>
      <c r="B74" s="77" t="s">
        <v>167</v>
      </c>
      <c r="J74" s="102"/>
      <c r="L74" s="52"/>
    </row>
    <row r="75" spans="1:12" x14ac:dyDescent="0.25">
      <c r="A75" s="93"/>
      <c r="J75" s="76"/>
      <c r="L75" s="52"/>
    </row>
    <row r="76" spans="1:12" ht="15" customHeight="1" x14ac:dyDescent="0.25">
      <c r="A76" s="74" t="s">
        <v>132</v>
      </c>
      <c r="B76" s="44" t="s">
        <v>182</v>
      </c>
      <c r="J76" s="101" t="e">
        <f>G64</f>
        <v>#DIV/0!</v>
      </c>
    </row>
    <row r="77" spans="1:12" ht="15" customHeight="1" x14ac:dyDescent="0.25">
      <c r="A77" s="74"/>
      <c r="B77" s="77" t="s">
        <v>166</v>
      </c>
      <c r="C77" s="77"/>
      <c r="J77" s="102"/>
    </row>
    <row r="78" spans="1:12" ht="15" customHeight="1" x14ac:dyDescent="0.25">
      <c r="A78" s="74"/>
      <c r="B78" s="103" t="s">
        <v>130</v>
      </c>
      <c r="C78" s="421" t="s">
        <v>349</v>
      </c>
      <c r="D78" s="421"/>
      <c r="E78" s="421"/>
      <c r="F78" s="421"/>
      <c r="G78" s="421"/>
      <c r="H78" s="421"/>
      <c r="J78" s="102"/>
    </row>
    <row r="79" spans="1:12" ht="15" customHeight="1" x14ac:dyDescent="0.25">
      <c r="A79" s="74"/>
      <c r="C79" s="421"/>
      <c r="D79" s="421"/>
      <c r="E79" s="421"/>
      <c r="F79" s="421"/>
      <c r="G79" s="421"/>
      <c r="H79" s="421"/>
      <c r="J79" s="102"/>
    </row>
    <row r="80" spans="1:12" x14ac:dyDescent="0.25">
      <c r="A80" s="74"/>
      <c r="B80" s="103" t="s">
        <v>131</v>
      </c>
      <c r="C80" s="77" t="s">
        <v>168</v>
      </c>
      <c r="J80" s="76"/>
    </row>
    <row r="81" spans="1:12" x14ac:dyDescent="0.25">
      <c r="A81" s="74"/>
      <c r="J81" s="76"/>
    </row>
    <row r="82" spans="1:12" x14ac:dyDescent="0.25">
      <c r="A82" s="74" t="s">
        <v>134</v>
      </c>
      <c r="B82" s="44" t="s">
        <v>169</v>
      </c>
      <c r="J82" s="76"/>
    </row>
    <row r="83" spans="1:12" x14ac:dyDescent="0.25">
      <c r="A83" s="74"/>
      <c r="J83" s="76"/>
    </row>
    <row r="84" spans="1:12" x14ac:dyDescent="0.25">
      <c r="A84" s="74"/>
      <c r="B84" s="50" t="s">
        <v>413</v>
      </c>
      <c r="F84" s="422"/>
      <c r="G84" s="422"/>
      <c r="H84" s="422"/>
      <c r="I84" s="422"/>
      <c r="J84" s="423"/>
    </row>
    <row r="85" spans="1:12" x14ac:dyDescent="0.25">
      <c r="A85" s="74"/>
      <c r="B85" s="50"/>
      <c r="F85" s="104"/>
      <c r="G85" s="104"/>
      <c r="H85" s="104"/>
      <c r="I85" s="104"/>
      <c r="J85" s="105"/>
    </row>
    <row r="86" spans="1:12" x14ac:dyDescent="0.25">
      <c r="A86" s="106"/>
      <c r="C86" s="78"/>
      <c r="D86" s="80"/>
      <c r="F86" s="80"/>
      <c r="H86" s="80" t="s">
        <v>138</v>
      </c>
      <c r="I86" s="80" t="s">
        <v>138</v>
      </c>
      <c r="J86" s="81" t="s">
        <v>139</v>
      </c>
    </row>
    <row r="87" spans="1:12" ht="15" customHeight="1" x14ac:dyDescent="0.25">
      <c r="A87" s="106"/>
      <c r="C87" s="51"/>
      <c r="D87" s="51"/>
      <c r="F87" s="80"/>
      <c r="H87" s="107" t="s">
        <v>58</v>
      </c>
      <c r="I87" s="108" t="s">
        <v>57</v>
      </c>
      <c r="J87" s="81" t="s">
        <v>144</v>
      </c>
    </row>
    <row r="88" spans="1:12" x14ac:dyDescent="0.25">
      <c r="A88" s="106"/>
      <c r="B88" s="109" t="s">
        <v>357</v>
      </c>
      <c r="C88" s="109"/>
      <c r="D88" s="109"/>
      <c r="E88" s="84"/>
      <c r="F88" s="83"/>
      <c r="G88" s="84"/>
      <c r="H88" s="83" t="s">
        <v>129</v>
      </c>
      <c r="I88" s="83" t="s">
        <v>129</v>
      </c>
      <c r="J88" s="110" t="s">
        <v>140</v>
      </c>
    </row>
    <row r="89" spans="1:12" ht="21.95" customHeight="1" x14ac:dyDescent="0.25">
      <c r="A89" s="405"/>
      <c r="B89" s="88" t="s">
        <v>14</v>
      </c>
      <c r="C89" s="80"/>
      <c r="E89" s="78"/>
      <c r="F89" s="89"/>
      <c r="G89" s="80"/>
      <c r="H89" s="89"/>
      <c r="I89" s="80"/>
      <c r="J89" s="90"/>
      <c r="L89" s="52"/>
    </row>
    <row r="90" spans="1:12" x14ac:dyDescent="0.25">
      <c r="A90" s="405"/>
      <c r="B90" s="403"/>
      <c r="C90" s="403"/>
      <c r="D90" s="403"/>
      <c r="E90" s="403"/>
      <c r="F90" s="403"/>
      <c r="G90" s="403"/>
      <c r="H90" s="260"/>
      <c r="I90" s="260"/>
      <c r="J90" s="261"/>
    </row>
    <row r="91" spans="1:12" x14ac:dyDescent="0.25">
      <c r="A91" s="405"/>
      <c r="B91" s="403"/>
      <c r="C91" s="403"/>
      <c r="D91" s="403"/>
      <c r="E91" s="403"/>
      <c r="F91" s="403"/>
      <c r="G91" s="403"/>
      <c r="H91" s="260"/>
      <c r="I91" s="260"/>
      <c r="J91" s="261"/>
    </row>
    <row r="92" spans="1:12" x14ac:dyDescent="0.25">
      <c r="A92" s="405"/>
      <c r="B92" s="403"/>
      <c r="C92" s="403"/>
      <c r="D92" s="403"/>
      <c r="E92" s="403"/>
      <c r="F92" s="403"/>
      <c r="G92" s="403"/>
      <c r="H92" s="260"/>
      <c r="I92" s="260"/>
      <c r="J92" s="261"/>
    </row>
    <row r="93" spans="1:12" x14ac:dyDescent="0.25">
      <c r="A93" s="405"/>
      <c r="B93" s="403"/>
      <c r="C93" s="403"/>
      <c r="D93" s="403"/>
      <c r="E93" s="403"/>
      <c r="F93" s="403"/>
      <c r="G93" s="403"/>
      <c r="H93" s="260"/>
      <c r="I93" s="260"/>
      <c r="J93" s="261"/>
    </row>
    <row r="94" spans="1:12" x14ac:dyDescent="0.25">
      <c r="A94" s="405"/>
      <c r="B94" s="403"/>
      <c r="C94" s="403"/>
      <c r="D94" s="403"/>
      <c r="E94" s="403"/>
      <c r="F94" s="403"/>
      <c r="G94" s="403"/>
      <c r="H94" s="260"/>
      <c r="I94" s="260"/>
      <c r="J94" s="261"/>
    </row>
    <row r="95" spans="1:12" x14ac:dyDescent="0.25">
      <c r="A95" s="405"/>
      <c r="B95" s="404" t="s">
        <v>153</v>
      </c>
      <c r="C95" s="404"/>
      <c r="D95" s="404"/>
      <c r="E95" s="404"/>
      <c r="F95" s="404"/>
      <c r="G95" s="404"/>
      <c r="H95" s="260"/>
      <c r="I95" s="260"/>
      <c r="J95" s="261"/>
    </row>
    <row r="96" spans="1:12" x14ac:dyDescent="0.25">
      <c r="A96" s="405"/>
      <c r="B96" s="403"/>
      <c r="C96" s="403"/>
      <c r="D96" s="403"/>
      <c r="E96" s="403"/>
      <c r="F96" s="403"/>
      <c r="G96" s="403"/>
      <c r="H96" s="260"/>
      <c r="I96" s="260"/>
      <c r="J96" s="261"/>
    </row>
    <row r="97" spans="1:12" ht="21.95" customHeight="1" x14ac:dyDescent="0.25">
      <c r="A97" s="405"/>
      <c r="B97" s="88" t="s">
        <v>15</v>
      </c>
      <c r="C97" s="80"/>
      <c r="E97" s="78"/>
      <c r="F97" s="89"/>
      <c r="G97" s="80"/>
      <c r="H97" s="89"/>
      <c r="I97" s="80"/>
      <c r="J97" s="90"/>
      <c r="L97" s="52"/>
    </row>
    <row r="98" spans="1:12" x14ac:dyDescent="0.25">
      <c r="A98" s="405"/>
      <c r="B98" s="403"/>
      <c r="C98" s="403"/>
      <c r="D98" s="403"/>
      <c r="E98" s="403"/>
      <c r="F98" s="403"/>
      <c r="G98" s="403"/>
      <c r="H98" s="260"/>
      <c r="I98" s="260"/>
      <c r="J98" s="261"/>
    </row>
    <row r="99" spans="1:12" x14ac:dyDescent="0.25">
      <c r="A99" s="405"/>
      <c r="B99" s="403"/>
      <c r="C99" s="403"/>
      <c r="D99" s="403"/>
      <c r="E99" s="403"/>
      <c r="F99" s="403"/>
      <c r="G99" s="403"/>
      <c r="H99" s="260"/>
      <c r="I99" s="260"/>
      <c r="J99" s="261"/>
    </row>
    <row r="100" spans="1:12" x14ac:dyDescent="0.25">
      <c r="A100" s="405"/>
      <c r="B100" s="403"/>
      <c r="C100" s="403"/>
      <c r="D100" s="403"/>
      <c r="E100" s="403"/>
      <c r="F100" s="403"/>
      <c r="G100" s="403"/>
      <c r="H100" s="260"/>
      <c r="I100" s="260"/>
      <c r="J100" s="261"/>
    </row>
    <row r="101" spans="1:12" x14ac:dyDescent="0.25">
      <c r="A101" s="405"/>
      <c r="B101" s="403"/>
      <c r="C101" s="403"/>
      <c r="D101" s="403"/>
      <c r="E101" s="403"/>
      <c r="F101" s="403"/>
      <c r="G101" s="403"/>
      <c r="H101" s="260"/>
      <c r="I101" s="260"/>
      <c r="J101" s="261"/>
    </row>
    <row r="102" spans="1:12" x14ac:dyDescent="0.25">
      <c r="A102" s="405"/>
      <c r="B102" s="403"/>
      <c r="C102" s="403"/>
      <c r="D102" s="403"/>
      <c r="E102" s="403"/>
      <c r="F102" s="403"/>
      <c r="G102" s="403"/>
      <c r="H102" s="260"/>
      <c r="I102" s="260"/>
      <c r="J102" s="261"/>
    </row>
    <row r="103" spans="1:12" x14ac:dyDescent="0.25">
      <c r="A103" s="405"/>
      <c r="B103" s="404" t="s">
        <v>153</v>
      </c>
      <c r="C103" s="404"/>
      <c r="D103" s="404"/>
      <c r="E103" s="404"/>
      <c r="F103" s="404"/>
      <c r="G103" s="404"/>
      <c r="H103" s="260"/>
      <c r="I103" s="260"/>
      <c r="J103" s="261"/>
    </row>
    <row r="104" spans="1:12" x14ac:dyDescent="0.25">
      <c r="A104" s="405"/>
      <c r="B104" s="403"/>
      <c r="C104" s="403"/>
      <c r="D104" s="403"/>
      <c r="E104" s="403"/>
      <c r="F104" s="403"/>
      <c r="G104" s="403"/>
      <c r="H104" s="260"/>
      <c r="I104" s="260"/>
      <c r="J104" s="261"/>
    </row>
    <row r="105" spans="1:12" ht="21.95" customHeight="1" x14ac:dyDescent="0.25">
      <c r="A105" s="405"/>
      <c r="B105" s="88" t="s">
        <v>426</v>
      </c>
      <c r="C105" s="80"/>
      <c r="E105" s="78"/>
      <c r="F105" s="89"/>
      <c r="G105" s="80"/>
      <c r="H105" s="89"/>
      <c r="I105" s="80"/>
      <c r="J105" s="90"/>
      <c r="L105" s="52"/>
    </row>
    <row r="106" spans="1:12" x14ac:dyDescent="0.25">
      <c r="A106" s="405"/>
      <c r="B106" s="403"/>
      <c r="C106" s="403"/>
      <c r="D106" s="403"/>
      <c r="E106" s="403"/>
      <c r="F106" s="403"/>
      <c r="G106" s="403"/>
      <c r="H106" s="260"/>
      <c r="I106" s="260"/>
      <c r="J106" s="261"/>
    </row>
    <row r="107" spans="1:12" x14ac:dyDescent="0.25">
      <c r="A107" s="405"/>
      <c r="B107" s="403"/>
      <c r="C107" s="403"/>
      <c r="D107" s="403"/>
      <c r="E107" s="403"/>
      <c r="F107" s="403"/>
      <c r="G107" s="403"/>
      <c r="H107" s="260"/>
      <c r="I107" s="260"/>
      <c r="J107" s="261"/>
    </row>
    <row r="108" spans="1:12" x14ac:dyDescent="0.25">
      <c r="A108" s="405"/>
      <c r="B108" s="403"/>
      <c r="C108" s="403"/>
      <c r="D108" s="403"/>
      <c r="E108" s="403"/>
      <c r="F108" s="403"/>
      <c r="G108" s="403"/>
      <c r="H108" s="260"/>
      <c r="I108" s="260"/>
      <c r="J108" s="261"/>
    </row>
    <row r="109" spans="1:12" x14ac:dyDescent="0.25">
      <c r="A109" s="405"/>
      <c r="B109" s="403"/>
      <c r="C109" s="403"/>
      <c r="D109" s="403"/>
      <c r="E109" s="403"/>
      <c r="F109" s="403"/>
      <c r="G109" s="403"/>
      <c r="H109" s="260"/>
      <c r="I109" s="260"/>
      <c r="J109" s="261"/>
    </row>
    <row r="110" spans="1:12" x14ac:dyDescent="0.25">
      <c r="A110" s="405"/>
      <c r="B110" s="403"/>
      <c r="C110" s="403"/>
      <c r="D110" s="403"/>
      <c r="E110" s="403"/>
      <c r="F110" s="403"/>
      <c r="G110" s="403"/>
      <c r="H110" s="260"/>
      <c r="I110" s="260"/>
      <c r="J110" s="261"/>
    </row>
    <row r="111" spans="1:12" x14ac:dyDescent="0.25">
      <c r="A111" s="405"/>
      <c r="B111" s="404" t="s">
        <v>153</v>
      </c>
      <c r="C111" s="404"/>
      <c r="D111" s="404"/>
      <c r="E111" s="404"/>
      <c r="F111" s="404"/>
      <c r="G111" s="404"/>
      <c r="H111" s="260"/>
      <c r="I111" s="260"/>
      <c r="J111" s="261"/>
    </row>
    <row r="112" spans="1:12" x14ac:dyDescent="0.25">
      <c r="A112" s="405"/>
      <c r="B112" s="403"/>
      <c r="C112" s="403"/>
      <c r="D112" s="403"/>
      <c r="E112" s="403"/>
      <c r="F112" s="403"/>
      <c r="G112" s="403"/>
      <c r="H112" s="260"/>
      <c r="I112" s="260"/>
      <c r="J112" s="261"/>
    </row>
    <row r="113" spans="1:12" ht="21.95" customHeight="1" x14ac:dyDescent="0.25">
      <c r="A113" s="405"/>
      <c r="B113" s="88" t="s">
        <v>425</v>
      </c>
      <c r="C113" s="80"/>
      <c r="E113" s="78"/>
      <c r="F113" s="89"/>
      <c r="G113" s="80"/>
      <c r="H113" s="89"/>
      <c r="I113" s="80"/>
      <c r="J113" s="90"/>
      <c r="L113" s="52"/>
    </row>
    <row r="114" spans="1:12" x14ac:dyDescent="0.25">
      <c r="A114" s="111"/>
      <c r="B114" s="403"/>
      <c r="C114" s="403"/>
      <c r="D114" s="403"/>
      <c r="E114" s="403"/>
      <c r="F114" s="403"/>
      <c r="G114" s="403"/>
      <c r="H114" s="260"/>
      <c r="I114" s="260"/>
      <c r="J114" s="261"/>
    </row>
    <row r="115" spans="1:12" x14ac:dyDescent="0.25">
      <c r="A115" s="111"/>
      <c r="B115" s="403"/>
      <c r="C115" s="403"/>
      <c r="D115" s="403"/>
      <c r="E115" s="403"/>
      <c r="F115" s="403"/>
      <c r="G115" s="403"/>
      <c r="H115" s="260"/>
      <c r="I115" s="260"/>
      <c r="J115" s="261"/>
    </row>
    <row r="116" spans="1:12" x14ac:dyDescent="0.25">
      <c r="A116" s="111"/>
      <c r="B116" s="403"/>
      <c r="C116" s="403"/>
      <c r="D116" s="403"/>
      <c r="E116" s="403"/>
      <c r="F116" s="403"/>
      <c r="G116" s="403"/>
      <c r="H116" s="260"/>
      <c r="I116" s="260"/>
      <c r="J116" s="261"/>
    </row>
    <row r="117" spans="1:12" x14ac:dyDescent="0.25">
      <c r="A117" s="111"/>
      <c r="B117" s="403"/>
      <c r="C117" s="403"/>
      <c r="D117" s="403"/>
      <c r="E117" s="403"/>
      <c r="F117" s="403"/>
      <c r="G117" s="403"/>
      <c r="H117" s="260"/>
      <c r="I117" s="260"/>
      <c r="J117" s="261"/>
    </row>
    <row r="118" spans="1:12" x14ac:dyDescent="0.25">
      <c r="A118" s="111"/>
      <c r="B118" s="403"/>
      <c r="C118" s="403"/>
      <c r="D118" s="403"/>
      <c r="E118" s="403"/>
      <c r="F118" s="403"/>
      <c r="G118" s="403"/>
      <c r="H118" s="260"/>
      <c r="I118" s="260"/>
      <c r="J118" s="261"/>
    </row>
    <row r="119" spans="1:12" x14ac:dyDescent="0.25">
      <c r="A119" s="111"/>
      <c r="B119" s="404" t="s">
        <v>153</v>
      </c>
      <c r="C119" s="404"/>
      <c r="D119" s="404"/>
      <c r="E119" s="404"/>
      <c r="F119" s="404"/>
      <c r="G119" s="404"/>
      <c r="H119" s="260"/>
      <c r="I119" s="260"/>
      <c r="J119" s="261"/>
    </row>
    <row r="120" spans="1:12" x14ac:dyDescent="0.25">
      <c r="A120" s="111"/>
      <c r="B120" s="403"/>
      <c r="C120" s="403"/>
      <c r="D120" s="403"/>
      <c r="E120" s="403"/>
      <c r="F120" s="403"/>
      <c r="G120" s="403"/>
      <c r="H120" s="260"/>
      <c r="I120" s="260"/>
      <c r="J120" s="261"/>
    </row>
    <row r="121" spans="1:12" x14ac:dyDescent="0.25">
      <c r="A121" s="111"/>
      <c r="B121" s="112"/>
      <c r="C121" s="113"/>
      <c r="D121" s="114"/>
      <c r="E121" s="115"/>
      <c r="F121" s="115"/>
      <c r="G121" s="115"/>
      <c r="H121" s="116"/>
      <c r="I121" s="116"/>
      <c r="J121" s="117"/>
    </row>
    <row r="122" spans="1:12" x14ac:dyDescent="0.25">
      <c r="A122" s="74" t="s">
        <v>135</v>
      </c>
      <c r="B122" s="118" t="s">
        <v>336</v>
      </c>
      <c r="C122" s="119"/>
      <c r="D122" s="119"/>
      <c r="E122" s="120"/>
      <c r="F122" s="120"/>
      <c r="G122" s="120"/>
      <c r="H122" s="120"/>
      <c r="I122" s="114"/>
      <c r="J122" s="117"/>
    </row>
    <row r="123" spans="1:12" x14ac:dyDescent="0.25">
      <c r="A123" s="106"/>
      <c r="B123" s="410"/>
      <c r="C123" s="410"/>
      <c r="D123" s="410"/>
      <c r="E123" s="410"/>
      <c r="F123" s="410"/>
      <c r="G123" s="410"/>
      <c r="H123" s="410"/>
      <c r="I123" s="410"/>
      <c r="J123" s="411"/>
    </row>
    <row r="124" spans="1:12" x14ac:dyDescent="0.25">
      <c r="A124" s="106"/>
      <c r="B124" s="410"/>
      <c r="C124" s="410"/>
      <c r="D124" s="410"/>
      <c r="E124" s="410"/>
      <c r="F124" s="410"/>
      <c r="G124" s="410"/>
      <c r="H124" s="410"/>
      <c r="I124" s="410"/>
      <c r="J124" s="411"/>
    </row>
    <row r="125" spans="1:12" x14ac:dyDescent="0.25">
      <c r="A125" s="111"/>
      <c r="B125" s="112"/>
      <c r="C125" s="113"/>
      <c r="D125" s="114"/>
      <c r="E125" s="115"/>
      <c r="F125" s="115"/>
      <c r="G125" s="115"/>
      <c r="H125" s="116"/>
      <c r="I125" s="116"/>
      <c r="J125" s="117"/>
    </row>
    <row r="126" spans="1:12" x14ac:dyDescent="0.25">
      <c r="A126" s="93" t="s">
        <v>121</v>
      </c>
      <c r="G126" s="92"/>
      <c r="I126" s="92"/>
      <c r="J126" s="76"/>
    </row>
    <row r="127" spans="1:12" x14ac:dyDescent="0.25">
      <c r="A127" s="94" t="s">
        <v>155</v>
      </c>
      <c r="B127" s="412"/>
      <c r="C127" s="413"/>
      <c r="D127" s="413"/>
      <c r="E127" s="413"/>
      <c r="F127" s="413"/>
      <c r="G127" s="413"/>
      <c r="H127" s="413"/>
      <c r="I127" s="413"/>
      <c r="J127" s="414"/>
    </row>
    <row r="128" spans="1:12" x14ac:dyDescent="0.25">
      <c r="A128" s="94" t="s">
        <v>156</v>
      </c>
      <c r="B128" s="412"/>
      <c r="C128" s="413"/>
      <c r="D128" s="413"/>
      <c r="E128" s="413"/>
      <c r="F128" s="413"/>
      <c r="G128" s="413"/>
      <c r="H128" s="413"/>
      <c r="I128" s="413"/>
      <c r="J128" s="414"/>
    </row>
    <row r="129" spans="1:10" ht="15" customHeight="1" x14ac:dyDescent="0.25">
      <c r="A129" s="94" t="s">
        <v>157</v>
      </c>
      <c r="B129" s="415" t="s">
        <v>154</v>
      </c>
      <c r="C129" s="416"/>
      <c r="D129" s="416"/>
      <c r="E129" s="416"/>
      <c r="F129" s="416"/>
      <c r="G129" s="416"/>
      <c r="H129" s="416"/>
      <c r="I129" s="416"/>
      <c r="J129" s="417"/>
    </row>
    <row r="130" spans="1:10" ht="15.75" thickBot="1" x14ac:dyDescent="0.3">
      <c r="A130" s="121"/>
      <c r="B130" s="96"/>
      <c r="C130" s="96"/>
      <c r="D130" s="96"/>
      <c r="E130" s="96"/>
      <c r="F130" s="96"/>
      <c r="G130" s="96"/>
      <c r="H130" s="96"/>
      <c r="I130" s="96"/>
      <c r="J130" s="98"/>
    </row>
    <row r="131" spans="1:10" ht="15.75" thickBot="1" x14ac:dyDescent="0.3"/>
    <row r="132" spans="1:10" ht="16.5" thickBot="1" x14ac:dyDescent="0.3">
      <c r="A132" s="418" t="s">
        <v>175</v>
      </c>
      <c r="B132" s="419"/>
      <c r="C132" s="419"/>
      <c r="D132" s="419"/>
      <c r="E132" s="419"/>
      <c r="F132" s="419"/>
      <c r="G132" s="419"/>
      <c r="H132" s="419"/>
      <c r="I132" s="419"/>
      <c r="J132" s="420"/>
    </row>
    <row r="133" spans="1:10" x14ac:dyDescent="0.25">
      <c r="A133" s="74" t="s">
        <v>136</v>
      </c>
      <c r="B133" s="44" t="s">
        <v>170</v>
      </c>
      <c r="J133" s="101" t="e">
        <f>I63</f>
        <v>#DIV/0!</v>
      </c>
    </row>
    <row r="134" spans="1:10" x14ac:dyDescent="0.25">
      <c r="A134" s="93"/>
      <c r="B134" s="77" t="s">
        <v>171</v>
      </c>
      <c r="J134" s="102"/>
    </row>
    <row r="135" spans="1:10" x14ac:dyDescent="0.25">
      <c r="A135" s="93"/>
      <c r="J135" s="76"/>
    </row>
    <row r="136" spans="1:10" x14ac:dyDescent="0.25">
      <c r="A136" s="74" t="s">
        <v>145</v>
      </c>
      <c r="B136" s="44" t="s">
        <v>137</v>
      </c>
      <c r="J136" s="101" t="e">
        <f>I64</f>
        <v>#DIV/0!</v>
      </c>
    </row>
    <row r="137" spans="1:10" x14ac:dyDescent="0.25">
      <c r="A137" s="74"/>
      <c r="B137" s="77" t="s">
        <v>166</v>
      </c>
      <c r="C137" s="77"/>
      <c r="J137" s="102"/>
    </row>
    <row r="138" spans="1:10" ht="15" customHeight="1" x14ac:dyDescent="0.25">
      <c r="A138" s="74"/>
      <c r="B138" s="103" t="s">
        <v>130</v>
      </c>
      <c r="C138" s="421" t="s">
        <v>172</v>
      </c>
      <c r="D138" s="421"/>
      <c r="E138" s="421"/>
      <c r="F138" s="421"/>
      <c r="G138" s="421"/>
      <c r="H138" s="421"/>
      <c r="J138" s="102"/>
    </row>
    <row r="139" spans="1:10" x14ac:dyDescent="0.25">
      <c r="A139" s="74"/>
      <c r="C139" s="421"/>
      <c r="D139" s="421"/>
      <c r="E139" s="421"/>
      <c r="F139" s="421"/>
      <c r="G139" s="421"/>
      <c r="H139" s="421"/>
      <c r="J139" s="102"/>
    </row>
    <row r="140" spans="1:10" x14ac:dyDescent="0.25">
      <c r="A140" s="74"/>
      <c r="B140" s="103" t="s">
        <v>131</v>
      </c>
      <c r="C140" s="77" t="s">
        <v>173</v>
      </c>
      <c r="J140" s="76"/>
    </row>
    <row r="141" spans="1:10" x14ac:dyDescent="0.25">
      <c r="A141" s="74"/>
      <c r="J141" s="76"/>
    </row>
    <row r="142" spans="1:10" x14ac:dyDescent="0.25">
      <c r="A142" s="74" t="s">
        <v>146</v>
      </c>
      <c r="B142" s="44" t="s">
        <v>169</v>
      </c>
      <c r="J142" s="76"/>
    </row>
    <row r="143" spans="1:10" x14ac:dyDescent="0.25">
      <c r="A143" s="106"/>
      <c r="C143" s="78"/>
      <c r="D143" s="80"/>
      <c r="F143" s="80"/>
      <c r="H143" s="80" t="s">
        <v>138</v>
      </c>
      <c r="I143" s="80" t="s">
        <v>138</v>
      </c>
      <c r="J143" s="81" t="s">
        <v>139</v>
      </c>
    </row>
    <row r="144" spans="1:10" ht="15" customHeight="1" x14ac:dyDescent="0.25">
      <c r="A144" s="106"/>
      <c r="C144" s="51"/>
      <c r="D144" s="51"/>
      <c r="F144" s="80"/>
      <c r="H144" s="107" t="s">
        <v>58</v>
      </c>
      <c r="I144" s="108" t="s">
        <v>57</v>
      </c>
      <c r="J144" s="81" t="s">
        <v>144</v>
      </c>
    </row>
    <row r="145" spans="1:12" ht="15" customHeight="1" x14ac:dyDescent="0.25">
      <c r="A145" s="106"/>
      <c r="B145" s="109" t="s">
        <v>357</v>
      </c>
      <c r="C145" s="109"/>
      <c r="D145" s="109"/>
      <c r="E145" s="84"/>
      <c r="F145" s="83"/>
      <c r="G145" s="84"/>
      <c r="H145" s="83" t="s">
        <v>129</v>
      </c>
      <c r="I145" s="83" t="s">
        <v>129</v>
      </c>
      <c r="J145" s="110" t="s">
        <v>140</v>
      </c>
    </row>
    <row r="146" spans="1:12" ht="21.95" customHeight="1" x14ac:dyDescent="0.25">
      <c r="A146" s="405"/>
      <c r="B146" s="88" t="s">
        <v>14</v>
      </c>
      <c r="C146" s="80"/>
      <c r="E146" s="78"/>
      <c r="F146" s="89"/>
      <c r="G146" s="80"/>
      <c r="H146" s="89"/>
      <c r="I146" s="80"/>
      <c r="J146" s="90"/>
      <c r="L146" s="52"/>
    </row>
    <row r="147" spans="1:12" x14ac:dyDescent="0.25">
      <c r="A147" s="405"/>
      <c r="B147" s="403"/>
      <c r="C147" s="403"/>
      <c r="D147" s="403"/>
      <c r="E147" s="403"/>
      <c r="F147" s="403"/>
      <c r="G147" s="403"/>
      <c r="H147" s="260"/>
      <c r="I147" s="260"/>
      <c r="J147" s="261"/>
    </row>
    <row r="148" spans="1:12" x14ac:dyDescent="0.25">
      <c r="A148" s="405"/>
      <c r="B148" s="403"/>
      <c r="C148" s="403"/>
      <c r="D148" s="403"/>
      <c r="E148" s="403"/>
      <c r="F148" s="403"/>
      <c r="G148" s="403"/>
      <c r="H148" s="260"/>
      <c r="I148" s="260"/>
      <c r="J148" s="261"/>
    </row>
    <row r="149" spans="1:12" x14ac:dyDescent="0.25">
      <c r="A149" s="405"/>
      <c r="B149" s="403"/>
      <c r="C149" s="403"/>
      <c r="D149" s="403"/>
      <c r="E149" s="403"/>
      <c r="F149" s="403"/>
      <c r="G149" s="403"/>
      <c r="H149" s="260"/>
      <c r="I149" s="260"/>
      <c r="J149" s="261"/>
    </row>
    <row r="150" spans="1:12" x14ac:dyDescent="0.25">
      <c r="A150" s="405"/>
      <c r="B150" s="403"/>
      <c r="C150" s="403"/>
      <c r="D150" s="403"/>
      <c r="E150" s="403"/>
      <c r="F150" s="403"/>
      <c r="G150" s="403"/>
      <c r="H150" s="260"/>
      <c r="I150" s="260"/>
      <c r="J150" s="261"/>
    </row>
    <row r="151" spans="1:12" x14ac:dyDescent="0.25">
      <c r="A151" s="405"/>
      <c r="B151" s="403"/>
      <c r="C151" s="403"/>
      <c r="D151" s="403"/>
      <c r="E151" s="403"/>
      <c r="F151" s="403"/>
      <c r="G151" s="403"/>
      <c r="H151" s="260"/>
      <c r="I151" s="260"/>
      <c r="J151" s="261"/>
    </row>
    <row r="152" spans="1:12" x14ac:dyDescent="0.25">
      <c r="A152" s="405"/>
      <c r="B152" s="404" t="s">
        <v>153</v>
      </c>
      <c r="C152" s="404"/>
      <c r="D152" s="404"/>
      <c r="E152" s="404"/>
      <c r="F152" s="404"/>
      <c r="G152" s="404"/>
      <c r="H152" s="260"/>
      <c r="I152" s="260"/>
      <c r="J152" s="261"/>
    </row>
    <row r="153" spans="1:12" x14ac:dyDescent="0.25">
      <c r="A153" s="405"/>
      <c r="B153" s="403"/>
      <c r="C153" s="403"/>
      <c r="D153" s="403"/>
      <c r="E153" s="403"/>
      <c r="F153" s="403"/>
      <c r="G153" s="403"/>
      <c r="H153" s="260"/>
      <c r="I153" s="260"/>
      <c r="J153" s="261"/>
    </row>
    <row r="154" spans="1:12" ht="21.95" customHeight="1" x14ac:dyDescent="0.25">
      <c r="A154" s="405"/>
      <c r="B154" s="88" t="s">
        <v>15</v>
      </c>
      <c r="C154" s="80"/>
      <c r="E154" s="78"/>
      <c r="F154" s="89"/>
      <c r="G154" s="80"/>
      <c r="H154" s="89"/>
      <c r="I154" s="80"/>
      <c r="J154" s="90"/>
      <c r="L154" s="52"/>
    </row>
    <row r="155" spans="1:12" x14ac:dyDescent="0.25">
      <c r="A155" s="405"/>
      <c r="B155" s="403"/>
      <c r="C155" s="403"/>
      <c r="D155" s="403"/>
      <c r="E155" s="403"/>
      <c r="F155" s="403"/>
      <c r="G155" s="403"/>
      <c r="H155" s="260"/>
      <c r="I155" s="260"/>
      <c r="J155" s="261"/>
    </row>
    <row r="156" spans="1:12" x14ac:dyDescent="0.25">
      <c r="A156" s="405"/>
      <c r="B156" s="403"/>
      <c r="C156" s="403"/>
      <c r="D156" s="403"/>
      <c r="E156" s="403"/>
      <c r="F156" s="403"/>
      <c r="G156" s="403"/>
      <c r="H156" s="260"/>
      <c r="I156" s="260"/>
      <c r="J156" s="261"/>
    </row>
    <row r="157" spans="1:12" x14ac:dyDescent="0.25">
      <c r="A157" s="405"/>
      <c r="B157" s="403"/>
      <c r="C157" s="403"/>
      <c r="D157" s="403"/>
      <c r="E157" s="403"/>
      <c r="F157" s="403"/>
      <c r="G157" s="403"/>
      <c r="H157" s="260"/>
      <c r="I157" s="260"/>
      <c r="J157" s="261"/>
    </row>
    <row r="158" spans="1:12" x14ac:dyDescent="0.25">
      <c r="A158" s="405"/>
      <c r="B158" s="403"/>
      <c r="C158" s="403"/>
      <c r="D158" s="403"/>
      <c r="E158" s="403"/>
      <c r="F158" s="403"/>
      <c r="G158" s="403"/>
      <c r="H158" s="260"/>
      <c r="I158" s="260"/>
      <c r="J158" s="261"/>
    </row>
    <row r="159" spans="1:12" x14ac:dyDescent="0.25">
      <c r="A159" s="405"/>
      <c r="B159" s="403"/>
      <c r="C159" s="403"/>
      <c r="D159" s="403"/>
      <c r="E159" s="403"/>
      <c r="F159" s="403"/>
      <c r="G159" s="403"/>
      <c r="H159" s="260"/>
      <c r="I159" s="260"/>
      <c r="J159" s="261"/>
    </row>
    <row r="160" spans="1:12" x14ac:dyDescent="0.25">
      <c r="A160" s="405"/>
      <c r="B160" s="404" t="s">
        <v>153</v>
      </c>
      <c r="C160" s="404"/>
      <c r="D160" s="404"/>
      <c r="E160" s="404"/>
      <c r="F160" s="404"/>
      <c r="G160" s="404"/>
      <c r="H160" s="260"/>
      <c r="I160" s="260"/>
      <c r="J160" s="261"/>
    </row>
    <row r="161" spans="1:12" x14ac:dyDescent="0.25">
      <c r="A161" s="405"/>
      <c r="B161" s="403"/>
      <c r="C161" s="403"/>
      <c r="D161" s="403"/>
      <c r="E161" s="403"/>
      <c r="F161" s="403"/>
      <c r="G161" s="403"/>
      <c r="H161" s="260"/>
      <c r="I161" s="260"/>
      <c r="J161" s="261"/>
    </row>
    <row r="162" spans="1:12" ht="21.95" customHeight="1" x14ac:dyDescent="0.25">
      <c r="A162" s="405"/>
      <c r="B162" s="88" t="s">
        <v>426</v>
      </c>
      <c r="C162" s="80"/>
      <c r="E162" s="78"/>
      <c r="F162" s="89"/>
      <c r="G162" s="80"/>
      <c r="H162" s="89"/>
      <c r="I162" s="80"/>
      <c r="J162" s="90"/>
      <c r="L162" s="52"/>
    </row>
    <row r="163" spans="1:12" x14ac:dyDescent="0.25">
      <c r="A163" s="405"/>
      <c r="B163" s="403"/>
      <c r="C163" s="403"/>
      <c r="D163" s="403"/>
      <c r="E163" s="403"/>
      <c r="F163" s="403"/>
      <c r="G163" s="403"/>
      <c r="H163" s="260"/>
      <c r="I163" s="260"/>
      <c r="J163" s="261"/>
    </row>
    <row r="164" spans="1:12" x14ac:dyDescent="0.25">
      <c r="A164" s="405"/>
      <c r="B164" s="403"/>
      <c r="C164" s="403"/>
      <c r="D164" s="403"/>
      <c r="E164" s="403"/>
      <c r="F164" s="403"/>
      <c r="G164" s="403"/>
      <c r="H164" s="260"/>
      <c r="I164" s="260"/>
      <c r="J164" s="261"/>
    </row>
    <row r="165" spans="1:12" x14ac:dyDescent="0.25">
      <c r="A165" s="405"/>
      <c r="B165" s="403"/>
      <c r="C165" s="403"/>
      <c r="D165" s="403"/>
      <c r="E165" s="403"/>
      <c r="F165" s="403"/>
      <c r="G165" s="403"/>
      <c r="H165" s="260"/>
      <c r="I165" s="260"/>
      <c r="J165" s="261"/>
    </row>
    <row r="166" spans="1:12" x14ac:dyDescent="0.25">
      <c r="A166" s="405"/>
      <c r="B166" s="403"/>
      <c r="C166" s="403"/>
      <c r="D166" s="403"/>
      <c r="E166" s="403"/>
      <c r="F166" s="403"/>
      <c r="G166" s="403"/>
      <c r="H166" s="260"/>
      <c r="I166" s="260"/>
      <c r="J166" s="261"/>
    </row>
    <row r="167" spans="1:12" x14ac:dyDescent="0.25">
      <c r="A167" s="405"/>
      <c r="B167" s="403"/>
      <c r="C167" s="403"/>
      <c r="D167" s="403"/>
      <c r="E167" s="403"/>
      <c r="F167" s="403"/>
      <c r="G167" s="403"/>
      <c r="H167" s="260"/>
      <c r="I167" s="260"/>
      <c r="J167" s="261"/>
    </row>
    <row r="168" spans="1:12" x14ac:dyDescent="0.25">
      <c r="A168" s="405"/>
      <c r="B168" s="404" t="s">
        <v>153</v>
      </c>
      <c r="C168" s="404"/>
      <c r="D168" s="404"/>
      <c r="E168" s="404"/>
      <c r="F168" s="404"/>
      <c r="G168" s="404"/>
      <c r="H168" s="260"/>
      <c r="I168" s="260"/>
      <c r="J168" s="261"/>
    </row>
    <row r="169" spans="1:12" x14ac:dyDescent="0.25">
      <c r="A169" s="405"/>
      <c r="B169" s="403"/>
      <c r="C169" s="403"/>
      <c r="D169" s="403"/>
      <c r="E169" s="403"/>
      <c r="F169" s="403"/>
      <c r="G169" s="403"/>
      <c r="H169" s="260"/>
      <c r="I169" s="260"/>
      <c r="J169" s="261"/>
    </row>
    <row r="170" spans="1:12" ht="21.95" customHeight="1" x14ac:dyDescent="0.25">
      <c r="A170" s="405"/>
      <c r="B170" s="88" t="s">
        <v>425</v>
      </c>
      <c r="C170" s="80"/>
      <c r="E170" s="78"/>
      <c r="F170" s="89"/>
      <c r="G170" s="80"/>
      <c r="H170" s="89"/>
      <c r="I170" s="80"/>
      <c r="J170" s="90"/>
      <c r="L170" s="52"/>
    </row>
    <row r="171" spans="1:12" x14ac:dyDescent="0.25">
      <c r="A171" s="111"/>
      <c r="B171" s="403"/>
      <c r="C171" s="403"/>
      <c r="D171" s="403"/>
      <c r="E171" s="403"/>
      <c r="F171" s="403"/>
      <c r="G171" s="403"/>
      <c r="H171" s="260"/>
      <c r="I171" s="260"/>
      <c r="J171" s="261"/>
    </row>
    <row r="172" spans="1:12" x14ac:dyDescent="0.25">
      <c r="A172" s="111"/>
      <c r="B172" s="403"/>
      <c r="C172" s="403"/>
      <c r="D172" s="403"/>
      <c r="E172" s="403"/>
      <c r="F172" s="403"/>
      <c r="G172" s="403"/>
      <c r="H172" s="260"/>
      <c r="I172" s="260"/>
      <c r="J172" s="261"/>
    </row>
    <row r="173" spans="1:12" x14ac:dyDescent="0.25">
      <c r="A173" s="111"/>
      <c r="B173" s="403"/>
      <c r="C173" s="403"/>
      <c r="D173" s="403"/>
      <c r="E173" s="403"/>
      <c r="F173" s="403"/>
      <c r="G173" s="403"/>
      <c r="H173" s="260"/>
      <c r="I173" s="260"/>
      <c r="J173" s="261"/>
    </row>
    <row r="174" spans="1:12" x14ac:dyDescent="0.25">
      <c r="A174" s="111"/>
      <c r="B174" s="403"/>
      <c r="C174" s="403"/>
      <c r="D174" s="403"/>
      <c r="E174" s="403"/>
      <c r="F174" s="403"/>
      <c r="G174" s="403"/>
      <c r="H174" s="260"/>
      <c r="I174" s="260"/>
      <c r="J174" s="261"/>
    </row>
    <row r="175" spans="1:12" x14ac:dyDescent="0.25">
      <c r="A175" s="111"/>
      <c r="B175" s="403"/>
      <c r="C175" s="403"/>
      <c r="D175" s="403"/>
      <c r="E175" s="403"/>
      <c r="F175" s="403"/>
      <c r="G175" s="403"/>
      <c r="H175" s="260"/>
      <c r="I175" s="260"/>
      <c r="J175" s="261"/>
    </row>
    <row r="176" spans="1:12" x14ac:dyDescent="0.25">
      <c r="A176" s="111"/>
      <c r="B176" s="404" t="s">
        <v>153</v>
      </c>
      <c r="C176" s="404"/>
      <c r="D176" s="404"/>
      <c r="E176" s="404"/>
      <c r="F176" s="404"/>
      <c r="G176" s="404"/>
      <c r="H176" s="260"/>
      <c r="I176" s="260"/>
      <c r="J176" s="261"/>
    </row>
    <row r="177" spans="1:10" x14ac:dyDescent="0.25">
      <c r="A177" s="111"/>
      <c r="B177" s="403"/>
      <c r="C177" s="403"/>
      <c r="D177" s="403"/>
      <c r="E177" s="403"/>
      <c r="F177" s="403"/>
      <c r="G177" s="403"/>
      <c r="H177" s="260"/>
      <c r="I177" s="260"/>
      <c r="J177" s="261"/>
    </row>
    <row r="178" spans="1:10" x14ac:dyDescent="0.25">
      <c r="A178" s="111"/>
      <c r="B178" s="112"/>
      <c r="C178" s="113"/>
      <c r="D178" s="114"/>
      <c r="E178" s="115"/>
      <c r="F178" s="115"/>
      <c r="G178" s="115"/>
      <c r="H178" s="116"/>
      <c r="I178" s="116"/>
      <c r="J178" s="117"/>
    </row>
    <row r="179" spans="1:10" x14ac:dyDescent="0.25">
      <c r="A179" s="74" t="s">
        <v>147</v>
      </c>
      <c r="B179" s="118" t="s">
        <v>336</v>
      </c>
      <c r="C179" s="119"/>
      <c r="D179" s="119"/>
      <c r="E179" s="120"/>
      <c r="F179" s="120"/>
      <c r="G179" s="120"/>
      <c r="H179" s="120"/>
      <c r="I179" s="114"/>
      <c r="J179" s="117"/>
    </row>
    <row r="180" spans="1:10" x14ac:dyDescent="0.25">
      <c r="A180" s="106"/>
      <c r="B180" s="410"/>
      <c r="C180" s="410"/>
      <c r="D180" s="410"/>
      <c r="E180" s="410"/>
      <c r="F180" s="410"/>
      <c r="G180" s="410"/>
      <c r="H180" s="410"/>
      <c r="I180" s="410"/>
      <c r="J180" s="411"/>
    </row>
    <row r="181" spans="1:10" x14ac:dyDescent="0.25">
      <c r="A181" s="106"/>
      <c r="B181" s="410"/>
      <c r="C181" s="410"/>
      <c r="D181" s="410"/>
      <c r="E181" s="410"/>
      <c r="F181" s="410"/>
      <c r="G181" s="410"/>
      <c r="H181" s="410"/>
      <c r="I181" s="410"/>
      <c r="J181" s="411"/>
    </row>
    <row r="182" spans="1:10" x14ac:dyDescent="0.25">
      <c r="A182" s="106"/>
      <c r="B182" s="119"/>
      <c r="C182" s="119"/>
      <c r="D182" s="119"/>
      <c r="E182" s="120"/>
      <c r="F182" s="120"/>
      <c r="G182" s="120"/>
      <c r="H182" s="120"/>
      <c r="I182" s="114"/>
      <c r="J182" s="117"/>
    </row>
    <row r="183" spans="1:10" x14ac:dyDescent="0.25">
      <c r="A183" s="93" t="s">
        <v>121</v>
      </c>
      <c r="G183" s="92"/>
      <c r="I183" s="92"/>
      <c r="J183" s="76"/>
    </row>
    <row r="184" spans="1:10" x14ac:dyDescent="0.25">
      <c r="A184" s="94" t="s">
        <v>176</v>
      </c>
      <c r="B184" s="412"/>
      <c r="C184" s="413"/>
      <c r="D184" s="413"/>
      <c r="E184" s="413"/>
      <c r="F184" s="413"/>
      <c r="G184" s="413"/>
      <c r="H184" s="413"/>
      <c r="I184" s="413"/>
      <c r="J184" s="414"/>
    </row>
    <row r="185" spans="1:10" x14ac:dyDescent="0.25">
      <c r="A185" s="94" t="s">
        <v>177</v>
      </c>
      <c r="B185" s="412"/>
      <c r="C185" s="413"/>
      <c r="D185" s="413"/>
      <c r="E185" s="413"/>
      <c r="F185" s="413"/>
      <c r="G185" s="413"/>
      <c r="H185" s="413"/>
      <c r="I185" s="413"/>
      <c r="J185" s="414"/>
    </row>
    <row r="186" spans="1:10" ht="15" customHeight="1" x14ac:dyDescent="0.25">
      <c r="A186" s="94" t="s">
        <v>178</v>
      </c>
      <c r="B186" s="415" t="s">
        <v>154</v>
      </c>
      <c r="C186" s="416"/>
      <c r="D186" s="416"/>
      <c r="E186" s="416"/>
      <c r="F186" s="416"/>
      <c r="G186" s="416"/>
      <c r="H186" s="416"/>
      <c r="I186" s="416"/>
      <c r="J186" s="417"/>
    </row>
    <row r="187" spans="1:10" ht="15.75" thickBot="1" x14ac:dyDescent="0.3">
      <c r="A187" s="121"/>
      <c r="B187" s="96"/>
      <c r="C187" s="96"/>
      <c r="D187" s="96"/>
      <c r="E187" s="96"/>
      <c r="F187" s="96"/>
      <c r="G187" s="96"/>
      <c r="H187" s="96"/>
      <c r="I187" s="96"/>
      <c r="J187" s="98"/>
    </row>
  </sheetData>
  <sheetProtection algorithmName="SHA-512" hashValue="srvwMBpiwBVepS29XZ3bpZhb7Zt7nb3GJfVY5lz/TIpN5lCKpngnyc9gS1aSuuhB+j7vT/8N8Oq2Eypp1c6qDA==" saltValue="Wwq8m3vHDeJ3mRQM5crUZQ==" spinCount="100000" sheet="1" objects="1" scenarios="1" insertRows="0"/>
  <customSheetViews>
    <customSheetView guid="{13810DCC-AA08-45AA-A2EB-614B3F1533B3}">
      <selection activeCell="C101" sqref="C101:C105"/>
      <pageMargins left="0.7" right="0.7" top="0.75" bottom="0.75" header="0.3" footer="0.3"/>
      <pageSetup orientation="portrait" horizontalDpi="1200" verticalDpi="1200" r:id="rId1"/>
    </customSheetView>
  </customSheetViews>
  <mergeCells count="108">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 ref="B33:D33"/>
    <mergeCell ref="B32:D32"/>
    <mergeCell ref="B35:D35"/>
    <mergeCell ref="B36:D36"/>
    <mergeCell ref="B40:D40"/>
    <mergeCell ref="B41:D41"/>
    <mergeCell ref="B42:D42"/>
    <mergeCell ref="B44:D44"/>
    <mergeCell ref="B45:D45"/>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177:G177"/>
    <mergeCell ref="B169:G169"/>
    <mergeCell ref="B171:G171"/>
    <mergeCell ref="B172:G172"/>
    <mergeCell ref="B173:G173"/>
    <mergeCell ref="B174:G174"/>
    <mergeCell ref="B164:G164"/>
    <mergeCell ref="B165:G165"/>
    <mergeCell ref="B166:G166"/>
    <mergeCell ref="B167:G167"/>
    <mergeCell ref="B168:G168"/>
  </mergeCells>
  <conditionalFormatting sqref="A16:J183">
    <cfRule type="expression" dxfId="224" priority="1">
      <formula>AND($H$11="no",$H$13="no")</formula>
    </cfRule>
  </conditionalFormatting>
  <conditionalFormatting sqref="F26:G33 F35:G42 F44:G51 F53:G60 G61:G64 A73:J130">
    <cfRule type="expression" dxfId="223" priority="36">
      <formula>$H$11="no"</formula>
    </cfRule>
  </conditionalFormatting>
  <conditionalFormatting sqref="H26:I33 H35:I42 H44:I51 H53:I60 I61:I64 A133:J187">
    <cfRule type="expression" dxfId="222" priority="40">
      <formula>$H$13="no"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227"/>
  <sheetViews>
    <sheetView showGridLines="0" zoomScaleNormal="100" workbookViewId="0"/>
  </sheetViews>
  <sheetFormatPr defaultColWidth="9.140625" defaultRowHeight="15" x14ac:dyDescent="0.25"/>
  <cols>
    <col min="1" max="1" width="3" style="44" customWidth="1"/>
    <col min="2" max="2" width="13" style="44" customWidth="1"/>
    <col min="3" max="3" width="41" style="44" customWidth="1"/>
    <col min="4" max="4" width="18.7109375" style="44" customWidth="1"/>
    <col min="5" max="8" width="17.5703125" style="44" customWidth="1"/>
    <col min="9" max="9" width="3.140625" style="44" customWidth="1"/>
    <col min="10" max="16384" width="9.140625" style="44"/>
  </cols>
  <sheetData>
    <row r="1" spans="1:9" ht="18.75" customHeight="1" x14ac:dyDescent="0.3">
      <c r="A1" s="43" t="str">
        <f>'Cover and Instructions'!A1</f>
        <v>Georgia Families MHPAEA Parity</v>
      </c>
      <c r="H1" s="45" t="s">
        <v>565</v>
      </c>
    </row>
    <row r="2" spans="1:9" ht="26.25" x14ac:dyDescent="0.4">
      <c r="A2" s="46" t="s">
        <v>16</v>
      </c>
      <c r="E2" s="122"/>
      <c r="F2" s="123"/>
    </row>
    <row r="3" spans="1:9" ht="21" x14ac:dyDescent="0.35">
      <c r="A3" s="48" t="s">
        <v>289</v>
      </c>
      <c r="E3" s="124"/>
      <c r="F3" s="124"/>
    </row>
    <row r="4" spans="1:9" x14ac:dyDescent="0.25">
      <c r="E4" s="125"/>
      <c r="F4" s="126"/>
    </row>
    <row r="5" spans="1:9" x14ac:dyDescent="0.25">
      <c r="A5" s="50" t="s">
        <v>0</v>
      </c>
      <c r="C5" s="51" t="str">
        <f>'Cover and Instructions'!$D$4</f>
        <v>Amerigroup Community Care</v>
      </c>
      <c r="D5" s="51"/>
      <c r="E5" s="125"/>
      <c r="F5" s="124"/>
      <c r="G5" s="51"/>
    </row>
    <row r="6" spans="1:9" x14ac:dyDescent="0.25">
      <c r="A6" s="50" t="s">
        <v>510</v>
      </c>
      <c r="C6" s="51" t="str">
        <f>'Cover and Instructions'!D5</f>
        <v>Title XIX Foster Care and Adoption Assistance</v>
      </c>
      <c r="D6" s="51"/>
      <c r="E6" s="125"/>
      <c r="F6" s="124"/>
      <c r="G6" s="51"/>
    </row>
    <row r="7" spans="1:9" ht="15.75" thickBot="1" x14ac:dyDescent="0.3"/>
    <row r="8" spans="1:9" x14ac:dyDescent="0.25">
      <c r="A8" s="53" t="s">
        <v>375</v>
      </c>
      <c r="B8" s="54"/>
      <c r="C8" s="54"/>
      <c r="D8" s="54"/>
      <c r="E8" s="54"/>
      <c r="F8" s="54"/>
      <c r="G8" s="54"/>
      <c r="H8" s="55"/>
    </row>
    <row r="9" spans="1:9" ht="15" customHeight="1" x14ac:dyDescent="0.25">
      <c r="A9" s="56" t="s">
        <v>374</v>
      </c>
      <c r="B9" s="127"/>
      <c r="C9" s="127"/>
      <c r="D9" s="127"/>
      <c r="E9" s="127"/>
      <c r="F9" s="127"/>
      <c r="G9" s="127"/>
      <c r="H9" s="128"/>
    </row>
    <row r="10" spans="1:9" x14ac:dyDescent="0.25">
      <c r="A10" s="59"/>
      <c r="B10" s="60"/>
      <c r="C10" s="60"/>
      <c r="D10" s="60"/>
      <c r="E10" s="60"/>
      <c r="F10" s="60"/>
      <c r="G10" s="60"/>
      <c r="H10" s="61"/>
    </row>
    <row r="11" spans="1:9" x14ac:dyDescent="0.25">
      <c r="A11" s="62" t="s">
        <v>370</v>
      </c>
      <c r="B11" s="63" t="s">
        <v>380</v>
      </c>
      <c r="C11" s="60"/>
      <c r="D11" s="60"/>
      <c r="E11" s="60"/>
      <c r="F11" s="129" t="s">
        <v>372</v>
      </c>
      <c r="G11" s="65" t="str">
        <f>IF(F11="yes","  Complete Section 1 and Section 2","")</f>
        <v/>
      </c>
      <c r="H11" s="130"/>
      <c r="I11" s="66"/>
    </row>
    <row r="12" spans="1:9" ht="6" customHeight="1" x14ac:dyDescent="0.25">
      <c r="A12" s="62"/>
      <c r="B12" s="63"/>
      <c r="C12" s="60"/>
      <c r="D12" s="60"/>
      <c r="E12" s="60"/>
      <c r="F12" s="60"/>
      <c r="G12" s="65"/>
      <c r="H12" s="130"/>
    </row>
    <row r="13" spans="1:9" x14ac:dyDescent="0.25">
      <c r="A13" s="62" t="s">
        <v>373</v>
      </c>
      <c r="B13" s="63" t="s">
        <v>381</v>
      </c>
      <c r="C13" s="60"/>
      <c r="D13" s="60"/>
      <c r="E13" s="60"/>
      <c r="F13" s="129" t="s">
        <v>372</v>
      </c>
      <c r="G13" s="65" t="str">
        <f>IF(F13="yes","  Complete Section 1 and Section 2","")</f>
        <v/>
      </c>
      <c r="H13" s="130"/>
    </row>
    <row r="14" spans="1:9" ht="6" customHeight="1" x14ac:dyDescent="0.25">
      <c r="A14" s="62"/>
      <c r="B14" s="63"/>
      <c r="C14" s="60"/>
      <c r="D14" s="60"/>
      <c r="E14" s="60"/>
      <c r="F14" s="60"/>
      <c r="G14" s="65"/>
      <c r="H14" s="130"/>
    </row>
    <row r="15" spans="1:9" x14ac:dyDescent="0.25">
      <c r="A15" s="62" t="s">
        <v>378</v>
      </c>
      <c r="B15" s="63" t="s">
        <v>382</v>
      </c>
      <c r="C15" s="60"/>
      <c r="D15" s="60"/>
      <c r="E15" s="60"/>
      <c r="F15" s="64" t="s">
        <v>372</v>
      </c>
      <c r="G15" s="65" t="str">
        <f>IF(F15="yes","  Complete Section 1 and Section 2","")</f>
        <v/>
      </c>
      <c r="H15" s="130"/>
    </row>
    <row r="16" spans="1:9" ht="6" customHeight="1" x14ac:dyDescent="0.25">
      <c r="A16" s="62"/>
      <c r="B16" s="63"/>
      <c r="C16" s="60"/>
      <c r="D16" s="60"/>
      <c r="E16" s="60"/>
      <c r="F16" s="60"/>
      <c r="G16" s="65"/>
      <c r="H16" s="130"/>
    </row>
    <row r="17" spans="1:10" x14ac:dyDescent="0.25">
      <c r="A17" s="62" t="s">
        <v>379</v>
      </c>
      <c r="B17" s="445" t="s">
        <v>496</v>
      </c>
      <c r="C17" s="445"/>
      <c r="D17" s="445"/>
      <c r="E17" s="445"/>
      <c r="F17" s="129" t="s">
        <v>372</v>
      </c>
      <c r="G17" s="65" t="str">
        <f>IF(F17="yes"," Report each income level in separate tiers in Section 1 and Section 2","")</f>
        <v/>
      </c>
      <c r="H17" s="130"/>
    </row>
    <row r="18" spans="1:10" x14ac:dyDescent="0.25">
      <c r="A18" s="62"/>
      <c r="B18" s="445"/>
      <c r="C18" s="445"/>
      <c r="D18" s="445"/>
      <c r="E18" s="445"/>
      <c r="F18" s="131"/>
      <c r="G18" s="65"/>
      <c r="H18" s="130"/>
    </row>
    <row r="19" spans="1:10" ht="6" customHeight="1" x14ac:dyDescent="0.25">
      <c r="A19" s="62"/>
      <c r="B19" s="63"/>
      <c r="C19" s="60"/>
      <c r="D19" s="60"/>
      <c r="E19" s="60"/>
      <c r="F19" s="60"/>
      <c r="G19" s="65"/>
      <c r="H19" s="130"/>
    </row>
    <row r="20" spans="1:10" x14ac:dyDescent="0.25">
      <c r="A20" s="62" t="s">
        <v>489</v>
      </c>
      <c r="B20" s="63" t="s">
        <v>383</v>
      </c>
      <c r="C20" s="60"/>
      <c r="D20" s="60"/>
      <c r="E20" s="60"/>
      <c r="F20" s="129" t="s">
        <v>372</v>
      </c>
      <c r="G20" s="65" t="str">
        <f>IF(F20="yes","  Complete Section 1 and Section 2","")</f>
        <v/>
      </c>
      <c r="H20" s="130"/>
    </row>
    <row r="21" spans="1:10" ht="6" customHeight="1" x14ac:dyDescent="0.25">
      <c r="A21" s="62"/>
      <c r="B21" s="63"/>
      <c r="C21" s="60"/>
      <c r="D21" s="60"/>
      <c r="E21" s="60"/>
      <c r="F21" s="60"/>
      <c r="G21" s="65"/>
      <c r="H21" s="130"/>
    </row>
    <row r="22" spans="1:10" x14ac:dyDescent="0.25">
      <c r="A22" s="62" t="s">
        <v>465</v>
      </c>
      <c r="B22" s="63"/>
      <c r="C22" s="60"/>
      <c r="D22" s="60"/>
      <c r="E22" s="60"/>
      <c r="F22" s="67"/>
      <c r="G22" s="65"/>
      <c r="H22" s="130"/>
    </row>
    <row r="23" spans="1:10" x14ac:dyDescent="0.25">
      <c r="A23" s="62"/>
      <c r="B23" s="63" t="s">
        <v>466</v>
      </c>
      <c r="C23" s="60"/>
      <c r="D23" s="60"/>
      <c r="E23" s="60"/>
      <c r="F23" s="67"/>
      <c r="G23" s="65"/>
      <c r="H23" s="130"/>
    </row>
    <row r="24" spans="1:10" x14ac:dyDescent="0.25">
      <c r="A24" s="62"/>
      <c r="B24" s="448"/>
      <c r="C24" s="448"/>
      <c r="D24" s="448"/>
      <c r="E24" s="448"/>
      <c r="F24" s="448"/>
      <c r="G24" s="448"/>
      <c r="H24" s="130"/>
      <c r="J24" s="132"/>
    </row>
    <row r="25" spans="1:10" x14ac:dyDescent="0.25">
      <c r="A25" s="62"/>
      <c r="B25" s="449"/>
      <c r="C25" s="449"/>
      <c r="D25" s="449"/>
      <c r="E25" s="449"/>
      <c r="F25" s="449"/>
      <c r="G25" s="449"/>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18" t="s">
        <v>384</v>
      </c>
      <c r="B28" s="419"/>
      <c r="C28" s="419"/>
      <c r="D28" s="419"/>
      <c r="E28" s="419"/>
      <c r="F28" s="419"/>
      <c r="G28" s="419"/>
      <c r="H28" s="420"/>
    </row>
    <row r="29" spans="1:10" x14ac:dyDescent="0.25">
      <c r="A29" s="74" t="s">
        <v>130</v>
      </c>
      <c r="B29" s="435" t="s">
        <v>368</v>
      </c>
      <c r="C29" s="435"/>
      <c r="D29" s="435"/>
      <c r="E29" s="435"/>
      <c r="F29" s="435"/>
      <c r="G29" s="435"/>
      <c r="H29" s="436"/>
    </row>
    <row r="30" spans="1:10" x14ac:dyDescent="0.25">
      <c r="A30" s="74"/>
      <c r="B30" s="430"/>
      <c r="C30" s="430"/>
      <c r="D30" s="430"/>
      <c r="E30" s="430"/>
      <c r="F30" s="430"/>
      <c r="G30" s="430"/>
      <c r="H30" s="431"/>
    </row>
    <row r="31" spans="1:10" x14ac:dyDescent="0.25">
      <c r="A31" s="74"/>
      <c r="B31" s="77" t="s">
        <v>309</v>
      </c>
      <c r="C31" s="78"/>
      <c r="D31" s="78"/>
      <c r="E31" s="78"/>
      <c r="F31" s="78"/>
      <c r="G31" s="78"/>
      <c r="H31" s="79"/>
    </row>
    <row r="32" spans="1:10" x14ac:dyDescent="0.25">
      <c r="A32" s="74"/>
      <c r="C32" s="78"/>
      <c r="D32" s="78"/>
      <c r="E32" s="78"/>
      <c r="F32" s="78"/>
      <c r="G32" s="78"/>
      <c r="H32" s="79"/>
    </row>
    <row r="33" spans="1:10" ht="15" customHeight="1" x14ac:dyDescent="0.25">
      <c r="A33" s="74"/>
      <c r="B33" s="50" t="s">
        <v>413</v>
      </c>
      <c r="D33" s="450" t="s">
        <v>487</v>
      </c>
      <c r="E33" s="450"/>
      <c r="F33" s="450"/>
      <c r="G33" s="450"/>
      <c r="H33" s="451"/>
    </row>
    <row r="34" spans="1:10" ht="15" customHeight="1" x14ac:dyDescent="0.25">
      <c r="A34" s="74"/>
      <c r="B34" s="50"/>
      <c r="D34" s="450"/>
      <c r="E34" s="450"/>
      <c r="F34" s="450"/>
      <c r="G34" s="450"/>
      <c r="H34" s="451"/>
    </row>
    <row r="35" spans="1:10" x14ac:dyDescent="0.25">
      <c r="A35" s="74"/>
      <c r="B35" s="50"/>
      <c r="D35" s="450"/>
      <c r="E35" s="450"/>
      <c r="F35" s="450"/>
      <c r="G35" s="450"/>
      <c r="H35" s="451"/>
    </row>
    <row r="36" spans="1:10" x14ac:dyDescent="0.25">
      <c r="A36" s="74"/>
      <c r="C36" s="78"/>
      <c r="D36" s="78"/>
      <c r="E36" s="78"/>
      <c r="F36" s="78"/>
      <c r="G36" s="78"/>
      <c r="H36" s="79"/>
    </row>
    <row r="37" spans="1:10" ht="15" customHeight="1" x14ac:dyDescent="0.25">
      <c r="A37" s="106"/>
      <c r="B37" s="78"/>
      <c r="C37" s="78"/>
      <c r="D37" s="78"/>
      <c r="E37" s="437" t="s">
        <v>290</v>
      </c>
      <c r="F37" s="437"/>
      <c r="G37" s="437"/>
      <c r="H37" s="438"/>
    </row>
    <row r="38" spans="1:10" x14ac:dyDescent="0.25">
      <c r="A38" s="106"/>
      <c r="E38" s="80" t="s">
        <v>158</v>
      </c>
      <c r="F38" s="80" t="s">
        <v>158</v>
      </c>
      <c r="G38" s="80" t="s">
        <v>158</v>
      </c>
      <c r="H38" s="81" t="s">
        <v>158</v>
      </c>
    </row>
    <row r="39" spans="1:10" x14ac:dyDescent="0.25">
      <c r="A39" s="106"/>
      <c r="B39" s="80"/>
      <c r="C39" s="80"/>
      <c r="D39" s="80" t="s">
        <v>159</v>
      </c>
      <c r="E39" s="80" t="s">
        <v>161</v>
      </c>
      <c r="F39" s="80" t="s">
        <v>161</v>
      </c>
      <c r="G39" s="80" t="s">
        <v>161</v>
      </c>
      <c r="H39" s="81" t="s">
        <v>161</v>
      </c>
    </row>
    <row r="40" spans="1:10" x14ac:dyDescent="0.25">
      <c r="A40" s="106"/>
      <c r="B40" s="82" t="s">
        <v>190</v>
      </c>
      <c r="C40" s="83"/>
      <c r="D40" s="83" t="s">
        <v>158</v>
      </c>
      <c r="E40" s="83" t="s">
        <v>350</v>
      </c>
      <c r="F40" s="83" t="s">
        <v>148</v>
      </c>
      <c r="G40" s="83" t="s">
        <v>285</v>
      </c>
      <c r="H40" s="135" t="s">
        <v>286</v>
      </c>
      <c r="J40" s="136"/>
    </row>
    <row r="41" spans="1:10" x14ac:dyDescent="0.25">
      <c r="A41" s="137" t="s">
        <v>461</v>
      </c>
      <c r="B41" s="138"/>
      <c r="C41" s="80"/>
      <c r="D41" s="80"/>
      <c r="E41" s="80"/>
      <c r="F41" s="80"/>
      <c r="G41" s="80"/>
      <c r="H41" s="81"/>
      <c r="J41" s="139"/>
    </row>
    <row r="42" spans="1:10" x14ac:dyDescent="0.25">
      <c r="A42" s="106"/>
      <c r="B42" s="88" t="s">
        <v>287</v>
      </c>
      <c r="C42" s="80"/>
      <c r="D42" s="80"/>
      <c r="E42" s="80"/>
      <c r="F42" s="80"/>
      <c r="G42" s="80"/>
      <c r="H42" s="81"/>
      <c r="J42" s="139"/>
    </row>
    <row r="43" spans="1:10" ht="15" customHeight="1" x14ac:dyDescent="0.25">
      <c r="A43" s="106"/>
      <c r="B43" s="406"/>
      <c r="C43" s="406"/>
      <c r="D43" s="262"/>
      <c r="E43" s="263"/>
      <c r="F43" s="263"/>
      <c r="G43" s="264">
        <v>0</v>
      </c>
      <c r="H43" s="265"/>
      <c r="J43" s="139"/>
    </row>
    <row r="44" spans="1:10" ht="15" customHeight="1" x14ac:dyDescent="0.25">
      <c r="A44" s="106"/>
      <c r="B44" s="446"/>
      <c r="C44" s="447"/>
      <c r="D44" s="262"/>
      <c r="E44" s="263"/>
      <c r="F44" s="263"/>
      <c r="G44" s="264">
        <v>0</v>
      </c>
      <c r="H44" s="265"/>
      <c r="J44" s="139"/>
    </row>
    <row r="45" spans="1:10" ht="15" customHeight="1" x14ac:dyDescent="0.25">
      <c r="A45" s="106"/>
      <c r="B45" s="446"/>
      <c r="C45" s="447"/>
      <c r="D45" s="262"/>
      <c r="E45" s="263"/>
      <c r="F45" s="263"/>
      <c r="G45" s="264"/>
      <c r="H45" s="265"/>
      <c r="J45" s="139"/>
    </row>
    <row r="46" spans="1:10" ht="15" customHeight="1" x14ac:dyDescent="0.25">
      <c r="A46" s="106"/>
      <c r="B46" s="446"/>
      <c r="C46" s="447"/>
      <c r="D46" s="262"/>
      <c r="E46" s="263"/>
      <c r="F46" s="263"/>
      <c r="G46" s="264"/>
      <c r="H46" s="265"/>
      <c r="J46" s="139"/>
    </row>
    <row r="47" spans="1:10" ht="15" customHeight="1" x14ac:dyDescent="0.25">
      <c r="A47" s="106"/>
      <c r="B47" s="446"/>
      <c r="C47" s="447"/>
      <c r="D47" s="262"/>
      <c r="E47" s="263"/>
      <c r="F47" s="263"/>
      <c r="G47" s="264"/>
      <c r="H47" s="265"/>
      <c r="J47" s="139"/>
    </row>
    <row r="48" spans="1:10" ht="15" customHeight="1" x14ac:dyDescent="0.25">
      <c r="A48" s="106"/>
      <c r="B48" s="407" t="s">
        <v>153</v>
      </c>
      <c r="C48" s="409"/>
      <c r="D48" s="262"/>
      <c r="E48" s="263"/>
      <c r="F48" s="263"/>
      <c r="G48" s="264"/>
      <c r="H48" s="265"/>
      <c r="J48" s="139"/>
    </row>
    <row r="49" spans="1:8" x14ac:dyDescent="0.25">
      <c r="A49" s="106"/>
      <c r="B49" s="406"/>
      <c r="C49" s="406"/>
      <c r="D49" s="263"/>
      <c r="E49" s="263"/>
      <c r="F49" s="263"/>
      <c r="G49" s="266"/>
      <c r="H49" s="267"/>
    </row>
    <row r="50" spans="1:8" x14ac:dyDescent="0.25">
      <c r="A50" s="106"/>
      <c r="B50" s="88" t="s">
        <v>288</v>
      </c>
      <c r="C50" s="113"/>
      <c r="D50" s="140"/>
      <c r="E50" s="140"/>
      <c r="F50" s="140"/>
      <c r="G50" s="141"/>
      <c r="H50" s="142"/>
    </row>
    <row r="51" spans="1:8" x14ac:dyDescent="0.25">
      <c r="A51" s="106"/>
      <c r="B51" s="406"/>
      <c r="C51" s="406"/>
      <c r="D51" s="263"/>
      <c r="E51" s="263"/>
      <c r="F51" s="263"/>
      <c r="G51" s="266">
        <v>0</v>
      </c>
      <c r="H51" s="267"/>
    </row>
    <row r="52" spans="1:8" x14ac:dyDescent="0.25">
      <c r="A52" s="106"/>
      <c r="B52" s="446"/>
      <c r="C52" s="447"/>
      <c r="D52" s="263"/>
      <c r="E52" s="263"/>
      <c r="F52" s="263"/>
      <c r="G52" s="266"/>
      <c r="H52" s="267"/>
    </row>
    <row r="53" spans="1:8" x14ac:dyDescent="0.25">
      <c r="A53" s="106"/>
      <c r="B53" s="446"/>
      <c r="C53" s="447"/>
      <c r="D53" s="263"/>
      <c r="E53" s="263"/>
      <c r="F53" s="263"/>
      <c r="G53" s="266"/>
      <c r="H53" s="267"/>
    </row>
    <row r="54" spans="1:8" x14ac:dyDescent="0.25">
      <c r="A54" s="106"/>
      <c r="B54" s="446"/>
      <c r="C54" s="447"/>
      <c r="D54" s="263"/>
      <c r="E54" s="263"/>
      <c r="F54" s="263"/>
      <c r="G54" s="266"/>
      <c r="H54" s="267"/>
    </row>
    <row r="55" spans="1:8" x14ac:dyDescent="0.25">
      <c r="A55" s="106"/>
      <c r="B55" s="446"/>
      <c r="C55" s="447"/>
      <c r="D55" s="263"/>
      <c r="E55" s="263"/>
      <c r="F55" s="263"/>
      <c r="G55" s="266"/>
      <c r="H55" s="267"/>
    </row>
    <row r="56" spans="1:8" x14ac:dyDescent="0.25">
      <c r="A56" s="106"/>
      <c r="B56" s="407" t="s">
        <v>153</v>
      </c>
      <c r="C56" s="409"/>
      <c r="D56" s="263"/>
      <c r="E56" s="263"/>
      <c r="F56" s="263"/>
      <c r="G56" s="266"/>
      <c r="H56" s="267"/>
    </row>
    <row r="57" spans="1:8" x14ac:dyDescent="0.25">
      <c r="A57" s="106"/>
      <c r="B57" s="406"/>
      <c r="C57" s="406"/>
      <c r="D57" s="263"/>
      <c r="E57" s="263"/>
      <c r="F57" s="263"/>
      <c r="G57" s="266"/>
      <c r="H57" s="267"/>
    </row>
    <row r="58" spans="1:8" x14ac:dyDescent="0.25">
      <c r="A58" s="106"/>
      <c r="B58" s="143"/>
      <c r="C58" s="120"/>
      <c r="D58" s="144">
        <f>SUM(D43:D57)</f>
        <v>0</v>
      </c>
      <c r="E58" s="145">
        <f>SUM(E43:E57)</f>
        <v>0</v>
      </c>
      <c r="F58" s="145">
        <f>SUM(F43:F57)</f>
        <v>0</v>
      </c>
      <c r="G58" s="144">
        <f>SUM(G43:G57)</f>
        <v>0</v>
      </c>
      <c r="H58" s="146">
        <f>SUM(H43:H57)</f>
        <v>0</v>
      </c>
    </row>
    <row r="59" spans="1:8" x14ac:dyDescent="0.25">
      <c r="A59" s="74" t="s">
        <v>131</v>
      </c>
      <c r="B59" s="50" t="s">
        <v>297</v>
      </c>
      <c r="C59" s="120"/>
      <c r="D59" s="147"/>
      <c r="E59" s="147"/>
      <c r="F59" s="147"/>
      <c r="G59" s="148"/>
      <c r="H59" s="149"/>
    </row>
    <row r="60" spans="1:8" x14ac:dyDescent="0.25">
      <c r="A60" s="106"/>
      <c r="C60" s="44" t="s">
        <v>283</v>
      </c>
      <c r="D60" s="144">
        <f>D58</f>
        <v>0</v>
      </c>
      <c r="E60" s="145">
        <f t="shared" ref="E60:H60" si="0">E58</f>
        <v>0</v>
      </c>
      <c r="F60" s="145">
        <f t="shared" si="0"/>
        <v>0</v>
      </c>
      <c r="G60" s="144">
        <f t="shared" si="0"/>
        <v>0</v>
      </c>
      <c r="H60" s="150">
        <f t="shared" si="0"/>
        <v>0</v>
      </c>
    </row>
    <row r="61" spans="1:8" x14ac:dyDescent="0.25">
      <c r="A61" s="106"/>
      <c r="C61" s="44" t="s">
        <v>284</v>
      </c>
      <c r="E61" s="301" t="e">
        <f>E60/D60</f>
        <v>#DIV/0!</v>
      </c>
      <c r="F61" s="301" t="e">
        <f>F60/D60</f>
        <v>#DIV/0!</v>
      </c>
      <c r="G61" s="301" t="e">
        <f>G60/D60</f>
        <v>#DIV/0!</v>
      </c>
      <c r="H61" s="302" t="e">
        <f>H60/D60</f>
        <v>#DIV/0!</v>
      </c>
    </row>
    <row r="62" spans="1:8" x14ac:dyDescent="0.25">
      <c r="A62" s="106"/>
      <c r="C62" s="44" t="s">
        <v>298</v>
      </c>
      <c r="E62" s="92" t="e">
        <f>IF(E61&gt;=(2/3),"Yes","No")</f>
        <v>#DIV/0!</v>
      </c>
      <c r="F62" s="92" t="e">
        <f>IF(F61&gt;=(2/3),"Yes","No")</f>
        <v>#DIV/0!</v>
      </c>
      <c r="G62" s="92" t="e">
        <f>IF(G61&gt;=(2/3),"Yes","No")</f>
        <v>#DIV/0!</v>
      </c>
      <c r="H62" s="151" t="e">
        <f>IF(H61&gt;=(2/3),"Yes","No")</f>
        <v>#DIV/0!</v>
      </c>
    </row>
    <row r="63" spans="1:8" x14ac:dyDescent="0.25">
      <c r="A63" s="106"/>
      <c r="B63" s="84"/>
      <c r="C63" s="84"/>
      <c r="D63" s="84"/>
      <c r="E63" s="152" t="e">
        <f>IF(E62="No", "Note A", "Note B")</f>
        <v>#DIV/0!</v>
      </c>
      <c r="F63" s="152" t="e">
        <f>IF(F62="No", "Note A", "Note B")</f>
        <v>#DIV/0!</v>
      </c>
      <c r="G63" s="152" t="e">
        <f>IF(G62="No", "Note A", "Note B")</f>
        <v>#DIV/0!</v>
      </c>
      <c r="H63" s="153" t="e">
        <f>IF(H62="No", "Note A", "Note B")</f>
        <v>#DIV/0!</v>
      </c>
    </row>
    <row r="64" spans="1:8" x14ac:dyDescent="0.25">
      <c r="A64" s="137" t="s">
        <v>462</v>
      </c>
      <c r="D64" s="154"/>
      <c r="E64" s="154"/>
      <c r="F64" s="154"/>
      <c r="G64" s="154"/>
      <c r="H64" s="76"/>
    </row>
    <row r="65" spans="1:10" x14ac:dyDescent="0.25">
      <c r="A65" s="106"/>
      <c r="B65" s="88" t="s">
        <v>287</v>
      </c>
      <c r="C65" s="80"/>
      <c r="D65" s="80"/>
      <c r="E65" s="80"/>
      <c r="F65" s="80"/>
      <c r="G65" s="80"/>
      <c r="H65" s="81"/>
      <c r="J65" s="139"/>
    </row>
    <row r="66" spans="1:10" x14ac:dyDescent="0.25">
      <c r="A66" s="106"/>
      <c r="B66" s="406"/>
      <c r="C66" s="406"/>
      <c r="D66" s="262"/>
      <c r="E66" s="263"/>
      <c r="F66" s="263"/>
      <c r="G66" s="264"/>
      <c r="H66" s="265"/>
      <c r="J66" s="139"/>
    </row>
    <row r="67" spans="1:10" x14ac:dyDescent="0.25">
      <c r="A67" s="106"/>
      <c r="B67" s="428"/>
      <c r="C67" s="429"/>
      <c r="D67" s="262"/>
      <c r="E67" s="263"/>
      <c r="F67" s="263"/>
      <c r="G67" s="264"/>
      <c r="H67" s="265"/>
      <c r="J67" s="139"/>
    </row>
    <row r="68" spans="1:10" x14ac:dyDescent="0.25">
      <c r="A68" s="106"/>
      <c r="B68" s="428"/>
      <c r="C68" s="429"/>
      <c r="D68" s="262"/>
      <c r="E68" s="263"/>
      <c r="F68" s="263"/>
      <c r="G68" s="264"/>
      <c r="H68" s="265"/>
      <c r="J68" s="139"/>
    </row>
    <row r="69" spans="1:10" x14ac:dyDescent="0.25">
      <c r="A69" s="106"/>
      <c r="B69" s="428"/>
      <c r="C69" s="429"/>
      <c r="D69" s="262"/>
      <c r="E69" s="263"/>
      <c r="F69" s="263"/>
      <c r="G69" s="264"/>
      <c r="H69" s="265"/>
      <c r="J69" s="139"/>
    </row>
    <row r="70" spans="1:10" x14ac:dyDescent="0.25">
      <c r="A70" s="106"/>
      <c r="B70" s="407" t="s">
        <v>153</v>
      </c>
      <c r="C70" s="409"/>
      <c r="D70" s="262"/>
      <c r="E70" s="263"/>
      <c r="F70" s="263"/>
      <c r="G70" s="264"/>
      <c r="H70" s="265"/>
      <c r="J70" s="139"/>
    </row>
    <row r="71" spans="1:10" x14ac:dyDescent="0.25">
      <c r="A71" s="106"/>
      <c r="B71" s="406"/>
      <c r="C71" s="406"/>
      <c r="D71" s="263"/>
      <c r="E71" s="263"/>
      <c r="F71" s="263"/>
      <c r="G71" s="266"/>
      <c r="H71" s="267"/>
    </row>
    <row r="72" spans="1:10" x14ac:dyDescent="0.25">
      <c r="A72" s="106"/>
      <c r="B72" s="88" t="s">
        <v>288</v>
      </c>
      <c r="C72" s="113"/>
      <c r="D72" s="140"/>
      <c r="E72" s="140"/>
      <c r="F72" s="140"/>
      <c r="G72" s="141"/>
      <c r="H72" s="142"/>
    </row>
    <row r="73" spans="1:10" x14ac:dyDescent="0.25">
      <c r="A73" s="106"/>
      <c r="B73" s="406"/>
      <c r="C73" s="406"/>
      <c r="D73" s="263"/>
      <c r="E73" s="263"/>
      <c r="F73" s="263"/>
      <c r="G73" s="266"/>
      <c r="H73" s="267"/>
    </row>
    <row r="74" spans="1:10" x14ac:dyDescent="0.25">
      <c r="A74" s="106"/>
      <c r="B74" s="428"/>
      <c r="C74" s="429"/>
      <c r="D74" s="263"/>
      <c r="E74" s="263"/>
      <c r="F74" s="263"/>
      <c r="G74" s="266"/>
      <c r="H74" s="267"/>
    </row>
    <row r="75" spans="1:10" x14ac:dyDescent="0.25">
      <c r="A75" s="106"/>
      <c r="B75" s="428"/>
      <c r="C75" s="429"/>
      <c r="D75" s="263"/>
      <c r="E75" s="263"/>
      <c r="F75" s="263"/>
      <c r="G75" s="266"/>
      <c r="H75" s="267"/>
    </row>
    <row r="76" spans="1:10" x14ac:dyDescent="0.25">
      <c r="A76" s="106"/>
      <c r="B76" s="428"/>
      <c r="C76" s="429"/>
      <c r="D76" s="263"/>
      <c r="E76" s="263"/>
      <c r="F76" s="263"/>
      <c r="G76" s="266"/>
      <c r="H76" s="267"/>
    </row>
    <row r="77" spans="1:10" x14ac:dyDescent="0.25">
      <c r="A77" s="106"/>
      <c r="B77" s="407" t="s">
        <v>153</v>
      </c>
      <c r="C77" s="409"/>
      <c r="D77" s="263"/>
      <c r="E77" s="263"/>
      <c r="F77" s="263"/>
      <c r="G77" s="266"/>
      <c r="H77" s="267"/>
    </row>
    <row r="78" spans="1:10" x14ac:dyDescent="0.25">
      <c r="A78" s="106"/>
      <c r="B78" s="406"/>
      <c r="C78" s="406"/>
      <c r="D78" s="263"/>
      <c r="E78" s="263"/>
      <c r="F78" s="263"/>
      <c r="G78" s="266"/>
      <c r="H78" s="267"/>
    </row>
    <row r="79" spans="1:10" x14ac:dyDescent="0.25">
      <c r="A79" s="106"/>
      <c r="B79" s="143"/>
      <c r="C79" s="120"/>
      <c r="D79" s="144">
        <f>SUM(D66:D78)</f>
        <v>0</v>
      </c>
      <c r="E79" s="145">
        <f>SUM(E66:E78)</f>
        <v>0</v>
      </c>
      <c r="F79" s="145">
        <f>SUM(F66:F78)</f>
        <v>0</v>
      </c>
      <c r="G79" s="144">
        <f>SUM(G66:G78)</f>
        <v>0</v>
      </c>
      <c r="H79" s="146">
        <f>SUM(H66:H78)</f>
        <v>0</v>
      </c>
    </row>
    <row r="80" spans="1:10" x14ac:dyDescent="0.25">
      <c r="A80" s="74" t="s">
        <v>131</v>
      </c>
      <c r="B80" s="50" t="s">
        <v>297</v>
      </c>
      <c r="C80" s="120"/>
      <c r="D80" s="147"/>
      <c r="E80" s="147"/>
      <c r="F80" s="147"/>
      <c r="G80" s="148"/>
      <c r="H80" s="149"/>
    </row>
    <row r="81" spans="1:10" x14ac:dyDescent="0.25">
      <c r="A81" s="106"/>
      <c r="C81" s="44" t="s">
        <v>283</v>
      </c>
      <c r="D81" s="144">
        <f>D79</f>
        <v>0</v>
      </c>
      <c r="E81" s="145">
        <f t="shared" ref="E81:H81" si="1">E79</f>
        <v>0</v>
      </c>
      <c r="F81" s="145">
        <f t="shared" si="1"/>
        <v>0</v>
      </c>
      <c r="G81" s="144">
        <f t="shared" si="1"/>
        <v>0</v>
      </c>
      <c r="H81" s="150">
        <f t="shared" si="1"/>
        <v>0</v>
      </c>
    </row>
    <row r="82" spans="1:10" x14ac:dyDescent="0.25">
      <c r="A82" s="106"/>
      <c r="C82" s="44" t="s">
        <v>284</v>
      </c>
      <c r="E82" s="301" t="e">
        <f>E81/D81</f>
        <v>#DIV/0!</v>
      </c>
      <c r="F82" s="301" t="e">
        <f>F81/D81</f>
        <v>#DIV/0!</v>
      </c>
      <c r="G82" s="301" t="e">
        <f>G81/D81</f>
        <v>#DIV/0!</v>
      </c>
      <c r="H82" s="302" t="e">
        <f>H81/D81</f>
        <v>#DIV/0!</v>
      </c>
    </row>
    <row r="83" spans="1:10" x14ac:dyDescent="0.25">
      <c r="A83" s="106"/>
      <c r="C83" s="44" t="s">
        <v>298</v>
      </c>
      <c r="E83" s="92" t="e">
        <f>IF(E82&gt;=(2/3),"Yes","No")</f>
        <v>#DIV/0!</v>
      </c>
      <c r="F83" s="92" t="e">
        <f>IF(F82&gt;=(2/3),"Yes","No")</f>
        <v>#DIV/0!</v>
      </c>
      <c r="G83" s="92" t="e">
        <f>IF(G82&gt;=(2/3),"Yes","No")</f>
        <v>#DIV/0!</v>
      </c>
      <c r="H83" s="151" t="e">
        <f>IF(H82&gt;=(2/3),"Yes","No")</f>
        <v>#DIV/0!</v>
      </c>
    </row>
    <row r="84" spans="1:10" x14ac:dyDescent="0.25">
      <c r="A84" s="106"/>
      <c r="B84" s="84"/>
      <c r="C84" s="84"/>
      <c r="D84" s="84"/>
      <c r="E84" s="152" t="e">
        <f>IF(E83="No", "Note A", "Note B")</f>
        <v>#DIV/0!</v>
      </c>
      <c r="F84" s="152" t="e">
        <f>IF(F83="No", "Note A", "Note B")</f>
        <v>#DIV/0!</v>
      </c>
      <c r="G84" s="152" t="e">
        <f>IF(G83="No", "Note A", "Note B")</f>
        <v>#DIV/0!</v>
      </c>
      <c r="H84" s="153" t="e">
        <f>IF(H83="No", "Note A", "Note B")</f>
        <v>#DIV/0!</v>
      </c>
    </row>
    <row r="85" spans="1:10" x14ac:dyDescent="0.25">
      <c r="A85" s="137" t="s">
        <v>463</v>
      </c>
      <c r="D85" s="154"/>
      <c r="E85" s="154"/>
      <c r="F85" s="154"/>
      <c r="G85" s="154"/>
      <c r="H85" s="76"/>
    </row>
    <row r="86" spans="1:10" x14ac:dyDescent="0.25">
      <c r="A86" s="106"/>
      <c r="B86" s="88" t="s">
        <v>287</v>
      </c>
      <c r="C86" s="80"/>
      <c r="D86" s="80"/>
      <c r="E86" s="80"/>
      <c r="F86" s="80"/>
      <c r="G86" s="80"/>
      <c r="H86" s="81"/>
    </row>
    <row r="87" spans="1:10" x14ac:dyDescent="0.25">
      <c r="A87" s="106"/>
      <c r="B87" s="406"/>
      <c r="C87" s="406"/>
      <c r="D87" s="262"/>
      <c r="E87" s="263"/>
      <c r="F87" s="263"/>
      <c r="G87" s="264"/>
      <c r="H87" s="265"/>
      <c r="J87" s="139"/>
    </row>
    <row r="88" spans="1:10" x14ac:dyDescent="0.25">
      <c r="A88" s="106"/>
      <c r="B88" s="428"/>
      <c r="C88" s="429"/>
      <c r="D88" s="262"/>
      <c r="E88" s="263"/>
      <c r="F88" s="263"/>
      <c r="G88" s="264"/>
      <c r="H88" s="265"/>
      <c r="J88" s="139"/>
    </row>
    <row r="89" spans="1:10" x14ac:dyDescent="0.25">
      <c r="A89" s="106"/>
      <c r="B89" s="428"/>
      <c r="C89" s="429"/>
      <c r="D89" s="262"/>
      <c r="E89" s="263"/>
      <c r="F89" s="263"/>
      <c r="G89" s="264"/>
      <c r="H89" s="265"/>
      <c r="J89" s="139"/>
    </row>
    <row r="90" spans="1:10" x14ac:dyDescent="0.25">
      <c r="A90" s="106"/>
      <c r="B90" s="428"/>
      <c r="C90" s="429"/>
      <c r="D90" s="262"/>
      <c r="E90" s="263"/>
      <c r="F90" s="263"/>
      <c r="G90" s="264"/>
      <c r="H90" s="265"/>
      <c r="J90" s="139"/>
    </row>
    <row r="91" spans="1:10" x14ac:dyDescent="0.25">
      <c r="A91" s="106"/>
      <c r="B91" s="407" t="s">
        <v>153</v>
      </c>
      <c r="C91" s="409"/>
      <c r="D91" s="262"/>
      <c r="E91" s="263"/>
      <c r="F91" s="263"/>
      <c r="G91" s="264"/>
      <c r="H91" s="265"/>
      <c r="J91" s="139"/>
    </row>
    <row r="92" spans="1:10" x14ac:dyDescent="0.25">
      <c r="A92" s="106"/>
      <c r="B92" s="406"/>
      <c r="C92" s="406"/>
      <c r="D92" s="263"/>
      <c r="E92" s="263"/>
      <c r="F92" s="263"/>
      <c r="G92" s="266"/>
      <c r="H92" s="267"/>
    </row>
    <row r="93" spans="1:10" x14ac:dyDescent="0.25">
      <c r="A93" s="106"/>
      <c r="B93" s="88" t="s">
        <v>288</v>
      </c>
      <c r="C93" s="113"/>
      <c r="D93" s="140"/>
      <c r="E93" s="140"/>
      <c r="F93" s="140"/>
      <c r="G93" s="141"/>
      <c r="H93" s="142"/>
    </row>
    <row r="94" spans="1:10" x14ac:dyDescent="0.25">
      <c r="A94" s="106"/>
      <c r="B94" s="406"/>
      <c r="C94" s="406"/>
      <c r="D94" s="263"/>
      <c r="E94" s="263"/>
      <c r="F94" s="263"/>
      <c r="G94" s="266"/>
      <c r="H94" s="267"/>
    </row>
    <row r="95" spans="1:10" x14ac:dyDescent="0.25">
      <c r="A95" s="106"/>
      <c r="B95" s="428"/>
      <c r="C95" s="429"/>
      <c r="D95" s="263"/>
      <c r="E95" s="263"/>
      <c r="F95" s="263"/>
      <c r="G95" s="266"/>
      <c r="H95" s="267"/>
    </row>
    <row r="96" spans="1:10" x14ac:dyDescent="0.25">
      <c r="A96" s="106"/>
      <c r="B96" s="428"/>
      <c r="C96" s="429"/>
      <c r="D96" s="263"/>
      <c r="E96" s="263"/>
      <c r="F96" s="263"/>
      <c r="G96" s="266"/>
      <c r="H96" s="267"/>
    </row>
    <row r="97" spans="1:10" x14ac:dyDescent="0.25">
      <c r="A97" s="106"/>
      <c r="B97" s="428"/>
      <c r="C97" s="429"/>
      <c r="D97" s="263"/>
      <c r="E97" s="263"/>
      <c r="F97" s="263"/>
      <c r="G97" s="266"/>
      <c r="H97" s="267"/>
    </row>
    <row r="98" spans="1:10" x14ac:dyDescent="0.25">
      <c r="A98" s="106"/>
      <c r="B98" s="407" t="s">
        <v>153</v>
      </c>
      <c r="C98" s="409"/>
      <c r="D98" s="263"/>
      <c r="E98" s="263"/>
      <c r="F98" s="263"/>
      <c r="G98" s="266"/>
      <c r="H98" s="267"/>
    </row>
    <row r="99" spans="1:10" x14ac:dyDescent="0.25">
      <c r="A99" s="106"/>
      <c r="B99" s="406"/>
      <c r="C99" s="406"/>
      <c r="D99" s="263"/>
      <c r="E99" s="263"/>
      <c r="F99" s="263"/>
      <c r="G99" s="266"/>
      <c r="H99" s="267"/>
    </row>
    <row r="100" spans="1:10" x14ac:dyDescent="0.25">
      <c r="A100" s="106"/>
      <c r="B100" s="143"/>
      <c r="C100" s="120"/>
      <c r="D100" s="144">
        <f>SUM(D87:D99)</f>
        <v>0</v>
      </c>
      <c r="E100" s="145">
        <f>SUM(E87:E99)</f>
        <v>0</v>
      </c>
      <c r="F100" s="145">
        <f>SUM(F87:F99)</f>
        <v>0</v>
      </c>
      <c r="G100" s="144">
        <f>SUM(G87:G99)</f>
        <v>0</v>
      </c>
      <c r="H100" s="146">
        <f>SUM(H87:H99)</f>
        <v>0</v>
      </c>
    </row>
    <row r="101" spans="1:10" x14ac:dyDescent="0.25">
      <c r="A101" s="74" t="s">
        <v>131</v>
      </c>
      <c r="B101" s="50" t="s">
        <v>297</v>
      </c>
      <c r="C101" s="120"/>
      <c r="D101" s="147"/>
      <c r="E101" s="147"/>
      <c r="F101" s="147"/>
      <c r="G101" s="148"/>
      <c r="H101" s="149"/>
    </row>
    <row r="102" spans="1:10" x14ac:dyDescent="0.25">
      <c r="A102" s="106"/>
      <c r="C102" s="44" t="s">
        <v>283</v>
      </c>
      <c r="D102" s="144">
        <f>D100</f>
        <v>0</v>
      </c>
      <c r="E102" s="145">
        <f t="shared" ref="E102:H102" si="2">E100</f>
        <v>0</v>
      </c>
      <c r="F102" s="145">
        <f t="shared" si="2"/>
        <v>0</v>
      </c>
      <c r="G102" s="144">
        <f t="shared" si="2"/>
        <v>0</v>
      </c>
      <c r="H102" s="150">
        <f t="shared" si="2"/>
        <v>0</v>
      </c>
    </row>
    <row r="103" spans="1:10" x14ac:dyDescent="0.25">
      <c r="A103" s="106"/>
      <c r="C103" s="44" t="s">
        <v>284</v>
      </c>
      <c r="E103" s="301" t="e">
        <f>E102/D102</f>
        <v>#DIV/0!</v>
      </c>
      <c r="F103" s="301" t="e">
        <f>F102/D102</f>
        <v>#DIV/0!</v>
      </c>
      <c r="G103" s="301" t="e">
        <f>G102/D102</f>
        <v>#DIV/0!</v>
      </c>
      <c r="H103" s="302" t="e">
        <f>H102/D102</f>
        <v>#DIV/0!</v>
      </c>
    </row>
    <row r="104" spans="1:10" x14ac:dyDescent="0.25">
      <c r="A104" s="106"/>
      <c r="C104" s="44" t="s">
        <v>298</v>
      </c>
      <c r="E104" s="92" t="e">
        <f>IF(E103&gt;=(2/3),"Yes","No")</f>
        <v>#DIV/0!</v>
      </c>
      <c r="F104" s="92" t="e">
        <f>IF(F103&gt;=(2/3),"Yes","No")</f>
        <v>#DIV/0!</v>
      </c>
      <c r="G104" s="92" t="e">
        <f>IF(G103&gt;=(2/3),"Yes","No")</f>
        <v>#DIV/0!</v>
      </c>
      <c r="H104" s="151" t="e">
        <f>IF(H103&gt;=(2/3),"Yes","No")</f>
        <v>#DIV/0!</v>
      </c>
    </row>
    <row r="105" spans="1:10" x14ac:dyDescent="0.25">
      <c r="A105" s="106"/>
      <c r="B105" s="84"/>
      <c r="C105" s="84"/>
      <c r="D105" s="84"/>
      <c r="E105" s="152" t="e">
        <f>IF(E104="No", "Note A", "Note B")</f>
        <v>#DIV/0!</v>
      </c>
      <c r="F105" s="152" t="e">
        <f>IF(F104="No", "Note A", "Note B")</f>
        <v>#DIV/0!</v>
      </c>
      <c r="G105" s="152" t="e">
        <f>IF(G104="No", "Note A", "Note B")</f>
        <v>#DIV/0!</v>
      </c>
      <c r="H105" s="153" t="e">
        <f>IF(H104="No", "Note A", "Note B")</f>
        <v>#DIV/0!</v>
      </c>
    </row>
    <row r="106" spans="1:10" x14ac:dyDescent="0.25">
      <c r="A106" s="137" t="s">
        <v>464</v>
      </c>
      <c r="D106" s="154"/>
      <c r="E106" s="154"/>
      <c r="F106" s="154"/>
      <c r="G106" s="154"/>
      <c r="H106" s="76"/>
    </row>
    <row r="107" spans="1:10" x14ac:dyDescent="0.25">
      <c r="A107" s="106"/>
      <c r="B107" s="88" t="s">
        <v>287</v>
      </c>
      <c r="C107" s="80"/>
      <c r="D107" s="80"/>
      <c r="E107" s="80"/>
      <c r="F107" s="80"/>
      <c r="G107" s="80"/>
      <c r="H107" s="81"/>
    </row>
    <row r="108" spans="1:10" x14ac:dyDescent="0.25">
      <c r="A108" s="106"/>
      <c r="B108" s="406"/>
      <c r="C108" s="406"/>
      <c r="D108" s="262"/>
      <c r="E108" s="263"/>
      <c r="F108" s="263"/>
      <c r="G108" s="264"/>
      <c r="H108" s="265"/>
      <c r="J108" s="139"/>
    </row>
    <row r="109" spans="1:10" x14ac:dyDescent="0.25">
      <c r="A109" s="106"/>
      <c r="B109" s="428"/>
      <c r="C109" s="429"/>
      <c r="D109" s="262"/>
      <c r="E109" s="263"/>
      <c r="F109" s="263"/>
      <c r="G109" s="264"/>
      <c r="H109" s="265"/>
      <c r="J109" s="139"/>
    </row>
    <row r="110" spans="1:10" x14ac:dyDescent="0.25">
      <c r="A110" s="106"/>
      <c r="B110" s="428"/>
      <c r="C110" s="429"/>
      <c r="D110" s="262"/>
      <c r="E110" s="263"/>
      <c r="F110" s="263"/>
      <c r="G110" s="264"/>
      <c r="H110" s="265"/>
      <c r="J110" s="139"/>
    </row>
    <row r="111" spans="1:10" x14ac:dyDescent="0.25">
      <c r="A111" s="106"/>
      <c r="B111" s="428"/>
      <c r="C111" s="429"/>
      <c r="D111" s="262"/>
      <c r="E111" s="263"/>
      <c r="F111" s="263"/>
      <c r="G111" s="264"/>
      <c r="H111" s="265"/>
      <c r="J111" s="139"/>
    </row>
    <row r="112" spans="1:10" x14ac:dyDescent="0.25">
      <c r="A112" s="106"/>
      <c r="B112" s="407" t="s">
        <v>153</v>
      </c>
      <c r="C112" s="409"/>
      <c r="D112" s="262"/>
      <c r="E112" s="263"/>
      <c r="F112" s="263"/>
      <c r="G112" s="264"/>
      <c r="H112" s="265"/>
      <c r="J112" s="139"/>
    </row>
    <row r="113" spans="1:8" x14ac:dyDescent="0.25">
      <c r="A113" s="106"/>
      <c r="B113" s="406"/>
      <c r="C113" s="406"/>
      <c r="D113" s="263"/>
      <c r="E113" s="263"/>
      <c r="F113" s="263"/>
      <c r="G113" s="266"/>
      <c r="H113" s="267"/>
    </row>
    <row r="114" spans="1:8" x14ac:dyDescent="0.25">
      <c r="A114" s="106"/>
      <c r="B114" s="88" t="s">
        <v>288</v>
      </c>
      <c r="C114" s="113"/>
      <c r="D114" s="140"/>
      <c r="E114" s="140"/>
      <c r="F114" s="140"/>
      <c r="G114" s="141"/>
      <c r="H114" s="142"/>
    </row>
    <row r="115" spans="1:8" x14ac:dyDescent="0.25">
      <c r="A115" s="106"/>
      <c r="B115" s="406"/>
      <c r="C115" s="406"/>
      <c r="D115" s="263"/>
      <c r="E115" s="263"/>
      <c r="F115" s="263"/>
      <c r="G115" s="266"/>
      <c r="H115" s="267"/>
    </row>
    <row r="116" spans="1:8" x14ac:dyDescent="0.25">
      <c r="A116" s="106"/>
      <c r="B116" s="428"/>
      <c r="C116" s="429"/>
      <c r="D116" s="263"/>
      <c r="E116" s="263"/>
      <c r="F116" s="263"/>
      <c r="G116" s="266"/>
      <c r="H116" s="267"/>
    </row>
    <row r="117" spans="1:8" x14ac:dyDescent="0.25">
      <c r="A117" s="106"/>
      <c r="B117" s="428"/>
      <c r="C117" s="429"/>
      <c r="D117" s="263"/>
      <c r="E117" s="263"/>
      <c r="F117" s="263"/>
      <c r="G117" s="266"/>
      <c r="H117" s="267"/>
    </row>
    <row r="118" spans="1:8" x14ac:dyDescent="0.25">
      <c r="A118" s="106"/>
      <c r="B118" s="428"/>
      <c r="C118" s="429"/>
      <c r="D118" s="263"/>
      <c r="E118" s="263"/>
      <c r="F118" s="263"/>
      <c r="G118" s="266"/>
      <c r="H118" s="267"/>
    </row>
    <row r="119" spans="1:8" x14ac:dyDescent="0.25">
      <c r="A119" s="106"/>
      <c r="B119" s="407" t="s">
        <v>153</v>
      </c>
      <c r="C119" s="409"/>
      <c r="D119" s="263"/>
      <c r="E119" s="263"/>
      <c r="F119" s="263"/>
      <c r="G119" s="266"/>
      <c r="H119" s="267"/>
    </row>
    <row r="120" spans="1:8" x14ac:dyDescent="0.25">
      <c r="A120" s="106"/>
      <c r="B120" s="406"/>
      <c r="C120" s="406"/>
      <c r="D120" s="263"/>
      <c r="E120" s="263"/>
      <c r="F120" s="263"/>
      <c r="G120" s="266"/>
      <c r="H120" s="267"/>
    </row>
    <row r="121" spans="1:8" x14ac:dyDescent="0.25">
      <c r="A121" s="106"/>
      <c r="B121" s="143"/>
      <c r="C121" s="120"/>
      <c r="D121" s="144">
        <f>SUM(D108:D120)</f>
        <v>0</v>
      </c>
      <c r="E121" s="145">
        <f>SUM(E108:E120)</f>
        <v>0</v>
      </c>
      <c r="F121" s="145">
        <f>SUM(F108:F120)</f>
        <v>0</v>
      </c>
      <c r="G121" s="144">
        <f>SUM(G108:G120)</f>
        <v>0</v>
      </c>
      <c r="H121" s="146">
        <f>SUM(H108:H120)</f>
        <v>0</v>
      </c>
    </row>
    <row r="122" spans="1:8" x14ac:dyDescent="0.25">
      <c r="A122" s="74" t="s">
        <v>131</v>
      </c>
      <c r="B122" s="50" t="s">
        <v>297</v>
      </c>
      <c r="C122" s="120"/>
      <c r="D122" s="147"/>
      <c r="E122" s="147"/>
      <c r="F122" s="147"/>
      <c r="G122" s="148"/>
      <c r="H122" s="149"/>
    </row>
    <row r="123" spans="1:8" x14ac:dyDescent="0.25">
      <c r="A123" s="106"/>
      <c r="C123" s="44" t="s">
        <v>283</v>
      </c>
      <c r="D123" s="144">
        <f>D121</f>
        <v>0</v>
      </c>
      <c r="E123" s="145">
        <f t="shared" ref="E123:H123" si="3">E121</f>
        <v>0</v>
      </c>
      <c r="F123" s="145">
        <f t="shared" si="3"/>
        <v>0</v>
      </c>
      <c r="G123" s="144">
        <f t="shared" si="3"/>
        <v>0</v>
      </c>
      <c r="H123" s="150">
        <f t="shared" si="3"/>
        <v>0</v>
      </c>
    </row>
    <row r="124" spans="1:8" x14ac:dyDescent="0.25">
      <c r="A124" s="106"/>
      <c r="C124" s="44" t="s">
        <v>284</v>
      </c>
      <c r="E124" s="301" t="e">
        <f>E123/D123</f>
        <v>#DIV/0!</v>
      </c>
      <c r="F124" s="301" t="e">
        <f>F123/D123</f>
        <v>#DIV/0!</v>
      </c>
      <c r="G124" s="301" t="e">
        <f>G123/D123</f>
        <v>#DIV/0!</v>
      </c>
      <c r="H124" s="302" t="e">
        <f>H123/D123</f>
        <v>#DIV/0!</v>
      </c>
    </row>
    <row r="125" spans="1:8" x14ac:dyDescent="0.25">
      <c r="A125" s="106"/>
      <c r="C125" s="44" t="s">
        <v>298</v>
      </c>
      <c r="E125" s="92" t="e">
        <f>IF(E124&gt;=(2/3),"Yes","No")</f>
        <v>#DIV/0!</v>
      </c>
      <c r="F125" s="92" t="e">
        <f>IF(F124&gt;=(2/3),"Yes","No")</f>
        <v>#DIV/0!</v>
      </c>
      <c r="G125" s="92" t="e">
        <f>IF(G124&gt;=(2/3),"Yes","No")</f>
        <v>#DIV/0!</v>
      </c>
      <c r="H125" s="151" t="e">
        <f>IF(H124&gt;=(2/3),"Yes","No")</f>
        <v>#DIV/0!</v>
      </c>
    </row>
    <row r="126" spans="1:8" x14ac:dyDescent="0.25">
      <c r="A126" s="106"/>
      <c r="B126" s="84"/>
      <c r="C126" s="84"/>
      <c r="D126" s="84"/>
      <c r="E126" s="152" t="e">
        <f>IF(E125="No", "Note A", "Note B")</f>
        <v>#DIV/0!</v>
      </c>
      <c r="F126" s="152" t="e">
        <f>IF(F125="No", "Note A", "Note B")</f>
        <v>#DIV/0!</v>
      </c>
      <c r="G126" s="152" t="e">
        <f>IF(G125="No", "Note A", "Note B")</f>
        <v>#DIV/0!</v>
      </c>
      <c r="H126" s="153" t="e">
        <f>IF(H125="No", "Note A", "Note B")</f>
        <v>#DIV/0!</v>
      </c>
    </row>
    <row r="127" spans="1:8" x14ac:dyDescent="0.25">
      <c r="A127" s="106"/>
      <c r="D127" s="154"/>
      <c r="E127" s="154"/>
      <c r="F127" s="154"/>
      <c r="G127" s="154"/>
      <c r="H127" s="76"/>
    </row>
    <row r="128" spans="1:8" ht="15" customHeight="1" x14ac:dyDescent="0.25">
      <c r="A128" s="106"/>
      <c r="B128" s="155" t="s">
        <v>291</v>
      </c>
      <c r="C128" s="143" t="s">
        <v>317</v>
      </c>
      <c r="D128" s="143"/>
      <c r="E128" s="143"/>
      <c r="F128" s="143"/>
      <c r="G128" s="143"/>
      <c r="H128" s="156"/>
    </row>
    <row r="129" spans="1:8" ht="15" customHeight="1" x14ac:dyDescent="0.25">
      <c r="A129" s="106"/>
      <c r="B129" s="155" t="s">
        <v>292</v>
      </c>
      <c r="C129" s="441" t="s">
        <v>351</v>
      </c>
      <c r="D129" s="441"/>
      <c r="E129" s="441"/>
      <c r="F129" s="441"/>
      <c r="G129" s="441"/>
      <c r="H129" s="442"/>
    </row>
    <row r="130" spans="1:8" x14ac:dyDescent="0.25">
      <c r="A130" s="106"/>
      <c r="B130" s="157"/>
      <c r="C130" s="441"/>
      <c r="D130" s="441"/>
      <c r="E130" s="441"/>
      <c r="F130" s="441"/>
      <c r="G130" s="441"/>
      <c r="H130" s="442"/>
    </row>
    <row r="131" spans="1:8" x14ac:dyDescent="0.25">
      <c r="A131" s="106"/>
      <c r="E131" s="92"/>
      <c r="F131" s="92"/>
      <c r="G131" s="92"/>
      <c r="H131" s="151"/>
    </row>
    <row r="132" spans="1:8" x14ac:dyDescent="0.25">
      <c r="A132" s="74" t="s">
        <v>132</v>
      </c>
      <c r="B132" s="50" t="s">
        <v>293</v>
      </c>
      <c r="E132" s="92"/>
      <c r="F132" s="92"/>
      <c r="G132" s="92"/>
      <c r="H132" s="151"/>
    </row>
    <row r="133" spans="1:8" x14ac:dyDescent="0.25">
      <c r="A133" s="106"/>
      <c r="B133" s="430" t="s">
        <v>301</v>
      </c>
      <c r="C133" s="430"/>
      <c r="D133" s="430"/>
      <c r="E133" s="430"/>
      <c r="F133" s="430"/>
      <c r="G133" s="430"/>
      <c r="H133" s="431"/>
    </row>
    <row r="134" spans="1:8" x14ac:dyDescent="0.25">
      <c r="A134" s="74"/>
      <c r="B134" s="430"/>
      <c r="C134" s="430"/>
      <c r="D134" s="430"/>
      <c r="E134" s="430"/>
      <c r="F134" s="430"/>
      <c r="G134" s="430"/>
      <c r="H134" s="431"/>
    </row>
    <row r="135" spans="1:8" x14ac:dyDescent="0.25">
      <c r="A135" s="74"/>
      <c r="B135" s="430"/>
      <c r="C135" s="430"/>
      <c r="D135" s="430"/>
      <c r="E135" s="430"/>
      <c r="F135" s="430"/>
      <c r="G135" s="430"/>
      <c r="H135" s="431"/>
    </row>
    <row r="136" spans="1:8" x14ac:dyDescent="0.25">
      <c r="A136" s="74"/>
      <c r="E136" s="92"/>
      <c r="F136" s="92"/>
      <c r="G136" s="92"/>
      <c r="H136" s="151"/>
    </row>
    <row r="137" spans="1:8" x14ac:dyDescent="0.25">
      <c r="A137" s="74"/>
      <c r="B137" s="430" t="s">
        <v>334</v>
      </c>
      <c r="C137" s="430"/>
      <c r="D137" s="430"/>
      <c r="E137" s="430"/>
      <c r="F137" s="430"/>
      <c r="G137" s="430"/>
      <c r="H137" s="431"/>
    </row>
    <row r="138" spans="1:8" x14ac:dyDescent="0.25">
      <c r="A138" s="74"/>
      <c r="B138" s="430"/>
      <c r="C138" s="430"/>
      <c r="D138" s="430"/>
      <c r="E138" s="430"/>
      <c r="F138" s="430"/>
      <c r="G138" s="430"/>
      <c r="H138" s="431"/>
    </row>
    <row r="139" spans="1:8" x14ac:dyDescent="0.25">
      <c r="A139" s="74"/>
      <c r="B139" s="430"/>
      <c r="C139" s="430"/>
      <c r="D139" s="430"/>
      <c r="E139" s="430"/>
      <c r="F139" s="430"/>
      <c r="G139" s="430"/>
      <c r="H139" s="431"/>
    </row>
    <row r="140" spans="1:8" x14ac:dyDescent="0.25">
      <c r="A140" s="74"/>
      <c r="B140" s="430"/>
      <c r="C140" s="430"/>
      <c r="D140" s="430"/>
      <c r="E140" s="430"/>
      <c r="F140" s="430"/>
      <c r="G140" s="430"/>
      <c r="H140" s="431"/>
    </row>
    <row r="141" spans="1:8" x14ac:dyDescent="0.25">
      <c r="A141" s="74"/>
      <c r="B141" s="430"/>
      <c r="C141" s="430"/>
      <c r="D141" s="430"/>
      <c r="E141" s="430"/>
      <c r="F141" s="430"/>
      <c r="G141" s="430"/>
      <c r="H141" s="431"/>
    </row>
    <row r="142" spans="1:8" x14ac:dyDescent="0.25">
      <c r="A142" s="74"/>
      <c r="E142" s="92"/>
      <c r="F142" s="92"/>
      <c r="G142" s="92"/>
      <c r="H142" s="151"/>
    </row>
    <row r="143" spans="1:8" x14ac:dyDescent="0.25">
      <c r="A143" s="74"/>
      <c r="B143" s="50" t="s">
        <v>413</v>
      </c>
      <c r="D143" s="432"/>
      <c r="E143" s="432"/>
      <c r="F143" s="432"/>
      <c r="G143" s="432"/>
      <c r="H143" s="433"/>
    </row>
    <row r="144" spans="1:8" x14ac:dyDescent="0.25">
      <c r="A144" s="74"/>
      <c r="D144" s="78"/>
      <c r="E144" s="158"/>
      <c r="F144" s="158"/>
      <c r="G144" s="158"/>
      <c r="H144" s="159"/>
    </row>
    <row r="145" spans="1:8" x14ac:dyDescent="0.25">
      <c r="A145" s="74"/>
      <c r="D145" s="78" t="s">
        <v>302</v>
      </c>
      <c r="E145" s="158" t="s">
        <v>295</v>
      </c>
      <c r="F145" s="158" t="s">
        <v>300</v>
      </c>
      <c r="G145" s="158"/>
      <c r="H145" s="159"/>
    </row>
    <row r="146" spans="1:8" x14ac:dyDescent="0.25">
      <c r="A146" s="74"/>
      <c r="B146" s="160" t="s">
        <v>294</v>
      </c>
      <c r="C146" s="84"/>
      <c r="D146" s="161" t="s">
        <v>303</v>
      </c>
      <c r="E146" s="162" t="s">
        <v>296</v>
      </c>
      <c r="F146" s="162" t="s">
        <v>299</v>
      </c>
      <c r="G146" s="443" t="s">
        <v>304</v>
      </c>
      <c r="H146" s="444"/>
    </row>
    <row r="147" spans="1:8" x14ac:dyDescent="0.25">
      <c r="A147" s="74"/>
      <c r="B147" s="44" t="s">
        <v>490</v>
      </c>
      <c r="C147" s="44" t="s">
        <v>350</v>
      </c>
      <c r="E147" s="92"/>
      <c r="G147" s="92"/>
      <c r="H147" s="151"/>
    </row>
    <row r="148" spans="1:8" x14ac:dyDescent="0.25">
      <c r="A148" s="74"/>
      <c r="C148" s="163" t="e">
        <f>IF(E62="Yes", "Complete Analysis", "N/A - Do Not Complete")</f>
        <v>#DIV/0!</v>
      </c>
      <c r="D148" s="286"/>
      <c r="E148" s="263"/>
      <c r="F148" s="91" t="e">
        <f>E148/E154</f>
        <v>#DIV/0!</v>
      </c>
      <c r="G148" s="426"/>
      <c r="H148" s="427"/>
    </row>
    <row r="149" spans="1:8" x14ac:dyDescent="0.25">
      <c r="A149" s="74"/>
      <c r="D149" s="286"/>
      <c r="E149" s="263"/>
      <c r="F149" s="91" t="e">
        <f>E149/E154</f>
        <v>#DIV/0!</v>
      </c>
      <c r="G149" s="426"/>
      <c r="H149" s="427"/>
    </row>
    <row r="150" spans="1:8" x14ac:dyDescent="0.25">
      <c r="A150" s="74"/>
      <c r="D150" s="286"/>
      <c r="E150" s="263"/>
      <c r="F150" s="91" t="e">
        <f>E150/E154</f>
        <v>#DIV/0!</v>
      </c>
      <c r="G150" s="426"/>
      <c r="H150" s="427"/>
    </row>
    <row r="151" spans="1:8" x14ac:dyDescent="0.25">
      <c r="A151" s="74"/>
      <c r="D151" s="286"/>
      <c r="E151" s="263"/>
      <c r="F151" s="91" t="e">
        <f>E151/E154</f>
        <v>#DIV/0!</v>
      </c>
      <c r="G151" s="426"/>
      <c r="H151" s="427"/>
    </row>
    <row r="152" spans="1:8" x14ac:dyDescent="0.25">
      <c r="A152" s="74"/>
      <c r="D152" s="286"/>
      <c r="E152" s="263"/>
      <c r="F152" s="91" t="e">
        <f>E152/E154</f>
        <v>#DIV/0!</v>
      </c>
      <c r="G152" s="426"/>
      <c r="H152" s="427"/>
    </row>
    <row r="153" spans="1:8" x14ac:dyDescent="0.25">
      <c r="A153" s="74"/>
      <c r="D153" s="287"/>
      <c r="E153" s="269"/>
      <c r="F153" s="91" t="e">
        <f>E153/E154</f>
        <v>#DIV/0!</v>
      </c>
      <c r="G153" s="424"/>
      <c r="H153" s="425"/>
    </row>
    <row r="154" spans="1:8" x14ac:dyDescent="0.25">
      <c r="A154" s="74"/>
      <c r="C154" s="164"/>
      <c r="D154" s="164" t="s">
        <v>352</v>
      </c>
      <c r="E154" s="165">
        <f>SUM(E148:E153)</f>
        <v>0</v>
      </c>
      <c r="F154" s="92"/>
      <c r="G154" s="166" t="s">
        <v>305</v>
      </c>
      <c r="H154" s="290"/>
    </row>
    <row r="155" spans="1:8" x14ac:dyDescent="0.25">
      <c r="A155" s="74"/>
      <c r="E155" s="92"/>
      <c r="F155" s="92"/>
      <c r="G155" s="92"/>
      <c r="H155" s="151"/>
    </row>
    <row r="156" spans="1:8" x14ac:dyDescent="0.25">
      <c r="A156" s="74"/>
      <c r="B156" s="44" t="s">
        <v>490</v>
      </c>
      <c r="C156" s="44" t="s">
        <v>148</v>
      </c>
      <c r="E156" s="92"/>
      <c r="F156" s="92"/>
      <c r="G156" s="92"/>
      <c r="H156" s="151"/>
    </row>
    <row r="157" spans="1:8" x14ac:dyDescent="0.25">
      <c r="A157" s="74"/>
      <c r="C157" s="163" t="e">
        <f>IF(F62="Yes", "Complete Analysis", "N/A - Do Not Complete")</f>
        <v>#DIV/0!</v>
      </c>
      <c r="D157" s="286"/>
      <c r="E157" s="263"/>
      <c r="F157" s="91" t="e">
        <f>E157/E163</f>
        <v>#DIV/0!</v>
      </c>
      <c r="G157" s="426"/>
      <c r="H157" s="427"/>
    </row>
    <row r="158" spans="1:8" x14ac:dyDescent="0.25">
      <c r="A158" s="74"/>
      <c r="D158" s="286"/>
      <c r="E158" s="263"/>
      <c r="F158" s="91" t="e">
        <f>E158/E163</f>
        <v>#DIV/0!</v>
      </c>
      <c r="G158" s="426"/>
      <c r="H158" s="427"/>
    </row>
    <row r="159" spans="1:8" x14ac:dyDescent="0.25">
      <c r="A159" s="74"/>
      <c r="D159" s="286"/>
      <c r="E159" s="263"/>
      <c r="F159" s="91" t="e">
        <f>E159/E163</f>
        <v>#DIV/0!</v>
      </c>
      <c r="G159" s="426"/>
      <c r="H159" s="427"/>
    </row>
    <row r="160" spans="1:8" x14ac:dyDescent="0.25">
      <c r="A160" s="74"/>
      <c r="D160" s="286"/>
      <c r="E160" s="263"/>
      <c r="F160" s="91" t="e">
        <f>E160/E163</f>
        <v>#DIV/0!</v>
      </c>
      <c r="G160" s="426"/>
      <c r="H160" s="427"/>
    </row>
    <row r="161" spans="1:10" x14ac:dyDescent="0.25">
      <c r="A161" s="74"/>
      <c r="D161" s="286"/>
      <c r="E161" s="263"/>
      <c r="F161" s="91" t="e">
        <f>E161/E163</f>
        <v>#DIV/0!</v>
      </c>
      <c r="G161" s="426"/>
      <c r="H161" s="427"/>
    </row>
    <row r="162" spans="1:10" x14ac:dyDescent="0.25">
      <c r="A162" s="74"/>
      <c r="D162" s="287"/>
      <c r="E162" s="269"/>
      <c r="F162" s="91" t="e">
        <f>E162/E163</f>
        <v>#DIV/0!</v>
      </c>
      <c r="G162" s="424"/>
      <c r="H162" s="425"/>
    </row>
    <row r="163" spans="1:10" x14ac:dyDescent="0.25">
      <c r="A163" s="74"/>
      <c r="D163" s="164" t="s">
        <v>306</v>
      </c>
      <c r="E163" s="165">
        <f>SUM(E157:E162)</f>
        <v>0</v>
      </c>
      <c r="F163" s="92"/>
      <c r="G163" s="166" t="s">
        <v>305</v>
      </c>
      <c r="H163" s="291"/>
    </row>
    <row r="164" spans="1:10" x14ac:dyDescent="0.25">
      <c r="A164" s="74"/>
      <c r="D164" s="164"/>
      <c r="E164" s="140"/>
      <c r="F164" s="92"/>
      <c r="G164" s="166"/>
      <c r="H164" s="167"/>
    </row>
    <row r="165" spans="1:10" x14ac:dyDescent="0.25">
      <c r="A165" s="106"/>
      <c r="B165" s="44" t="s">
        <v>490</v>
      </c>
      <c r="C165" s="44" t="s">
        <v>491</v>
      </c>
      <c r="E165" s="92"/>
      <c r="F165" s="92"/>
      <c r="G165" s="92"/>
      <c r="H165" s="151"/>
      <c r="J165" s="139"/>
    </row>
    <row r="166" spans="1:10" x14ac:dyDescent="0.25">
      <c r="A166" s="106"/>
      <c r="C166" s="163" t="e">
        <f>IF(G62="Yes", "Complete Analysis", "N/A - Do Not Complete")</f>
        <v>#DIV/0!</v>
      </c>
      <c r="D166" s="286"/>
      <c r="E166" s="262">
        <v>0</v>
      </c>
      <c r="F166" s="91" t="e">
        <f>E166/$E$170</f>
        <v>#DIV/0!</v>
      </c>
      <c r="G166" s="426"/>
      <c r="H166" s="427"/>
      <c r="J166" s="139"/>
    </row>
    <row r="167" spans="1:10" x14ac:dyDescent="0.25">
      <c r="A167" s="106"/>
      <c r="D167" s="286"/>
      <c r="E167" s="262"/>
      <c r="F167" s="91" t="e">
        <f>E167/$E$170</f>
        <v>#DIV/0!</v>
      </c>
      <c r="G167" s="426"/>
      <c r="H167" s="427"/>
      <c r="J167" s="139"/>
    </row>
    <row r="168" spans="1:10" x14ac:dyDescent="0.25">
      <c r="A168" s="106"/>
      <c r="D168" s="288"/>
      <c r="E168" s="270"/>
      <c r="F168" s="91" t="e">
        <f>E168/$E$170</f>
        <v>#DIV/0!</v>
      </c>
      <c r="G168" s="426"/>
      <c r="H168" s="427"/>
    </row>
    <row r="169" spans="1:10" x14ac:dyDescent="0.25">
      <c r="A169" s="106"/>
      <c r="D169" s="287"/>
      <c r="E169" s="270"/>
      <c r="F169" s="91" t="e">
        <f>E169/$E$170</f>
        <v>#DIV/0!</v>
      </c>
      <c r="G169" s="424"/>
      <c r="H169" s="425"/>
    </row>
    <row r="170" spans="1:10" x14ac:dyDescent="0.25">
      <c r="A170" s="106"/>
      <c r="D170" s="164" t="s">
        <v>307</v>
      </c>
      <c r="E170" s="168">
        <f>SUM(E166:E169)</f>
        <v>0</v>
      </c>
      <c r="F170" s="92"/>
      <c r="G170" s="166" t="s">
        <v>305</v>
      </c>
      <c r="H170" s="291"/>
    </row>
    <row r="171" spans="1:10" x14ac:dyDescent="0.25">
      <c r="A171" s="106"/>
      <c r="E171" s="92"/>
      <c r="F171" s="92"/>
      <c r="G171" s="92"/>
      <c r="H171" s="151"/>
    </row>
    <row r="172" spans="1:10" x14ac:dyDescent="0.25">
      <c r="A172" s="106"/>
      <c r="B172" s="44" t="s">
        <v>490</v>
      </c>
      <c r="C172" s="44" t="s">
        <v>511</v>
      </c>
      <c r="E172" s="92"/>
      <c r="F172" s="92"/>
      <c r="G172" s="92"/>
      <c r="H172" s="151"/>
      <c r="J172" s="139"/>
    </row>
    <row r="173" spans="1:10" x14ac:dyDescent="0.25">
      <c r="A173" s="106"/>
      <c r="C173" s="163" t="e">
        <f>IF(G83="Yes", "Complete Analysis", "N/A - Do Not Complete")</f>
        <v>#DIV/0!</v>
      </c>
      <c r="D173" s="286"/>
      <c r="E173" s="262"/>
      <c r="F173" s="91" t="e">
        <f>E173/$E$177</f>
        <v>#DIV/0!</v>
      </c>
      <c r="G173" s="426"/>
      <c r="H173" s="427"/>
      <c r="J173" s="139"/>
    </row>
    <row r="174" spans="1:10" x14ac:dyDescent="0.25">
      <c r="A174" s="106"/>
      <c r="D174" s="286"/>
      <c r="E174" s="262"/>
      <c r="F174" s="91" t="e">
        <f>E174/$E$177</f>
        <v>#DIV/0!</v>
      </c>
      <c r="G174" s="426"/>
      <c r="H174" s="427"/>
      <c r="J174" s="139"/>
    </row>
    <row r="175" spans="1:10" x14ac:dyDescent="0.25">
      <c r="A175" s="106"/>
      <c r="D175" s="288"/>
      <c r="E175" s="270"/>
      <c r="F175" s="91" t="e">
        <f>E175/$E$177</f>
        <v>#DIV/0!</v>
      </c>
      <c r="G175" s="426"/>
      <c r="H175" s="427"/>
      <c r="J175" s="139"/>
    </row>
    <row r="176" spans="1:10" x14ac:dyDescent="0.25">
      <c r="A176" s="106"/>
      <c r="D176" s="287"/>
      <c r="E176" s="270"/>
      <c r="F176" s="91" t="e">
        <f>E176/$E$177</f>
        <v>#DIV/0!</v>
      </c>
      <c r="G176" s="424"/>
      <c r="H176" s="425"/>
      <c r="J176" s="139"/>
    </row>
    <row r="177" spans="1:10" x14ac:dyDescent="0.25">
      <c r="A177" s="106"/>
      <c r="D177" s="164" t="s">
        <v>307</v>
      </c>
      <c r="E177" s="168">
        <f>SUM(E173:E176)</f>
        <v>0</v>
      </c>
      <c r="F177" s="92"/>
      <c r="G177" s="166" t="s">
        <v>305</v>
      </c>
      <c r="H177" s="291"/>
      <c r="J177" s="139"/>
    </row>
    <row r="178" spans="1:10" x14ac:dyDescent="0.25">
      <c r="A178" s="106"/>
      <c r="E178" s="92"/>
      <c r="F178" s="92"/>
      <c r="G178" s="92"/>
      <c r="H178" s="151"/>
      <c r="J178" s="139"/>
    </row>
    <row r="179" spans="1:10" x14ac:dyDescent="0.25">
      <c r="A179" s="106"/>
      <c r="B179" s="44" t="s">
        <v>490</v>
      </c>
      <c r="C179" s="44" t="s">
        <v>512</v>
      </c>
      <c r="E179" s="92"/>
      <c r="F179" s="92"/>
      <c r="G179" s="92"/>
      <c r="H179" s="151"/>
      <c r="J179" s="139"/>
    </row>
    <row r="180" spans="1:10" x14ac:dyDescent="0.25">
      <c r="A180" s="106"/>
      <c r="C180" s="163" t="e">
        <f>IF(G104="Yes", "Complete Analysis", "N/A - Do Not Complete")</f>
        <v>#DIV/0!</v>
      </c>
      <c r="D180" s="286"/>
      <c r="E180" s="262"/>
      <c r="F180" s="91" t="e">
        <f>E180/$E$184</f>
        <v>#DIV/0!</v>
      </c>
      <c r="G180" s="426"/>
      <c r="H180" s="427"/>
      <c r="J180" s="139"/>
    </row>
    <row r="181" spans="1:10" x14ac:dyDescent="0.25">
      <c r="A181" s="106"/>
      <c r="D181" s="286"/>
      <c r="E181" s="262"/>
      <c r="F181" s="91" t="e">
        <f>E181/$E$184</f>
        <v>#DIV/0!</v>
      </c>
      <c r="G181" s="426"/>
      <c r="H181" s="427"/>
      <c r="J181" s="139"/>
    </row>
    <row r="182" spans="1:10" x14ac:dyDescent="0.25">
      <c r="A182" s="106"/>
      <c r="D182" s="286"/>
      <c r="E182" s="262"/>
      <c r="F182" s="91" t="e">
        <f>E182/$E$184</f>
        <v>#DIV/0!</v>
      </c>
      <c r="G182" s="426"/>
      <c r="H182" s="427"/>
      <c r="J182" s="139"/>
    </row>
    <row r="183" spans="1:10" x14ac:dyDescent="0.25">
      <c r="A183" s="106"/>
      <c r="D183" s="287"/>
      <c r="E183" s="270"/>
      <c r="F183" s="91" t="e">
        <f>E183/$E$184</f>
        <v>#DIV/0!</v>
      </c>
      <c r="G183" s="424"/>
      <c r="H183" s="425"/>
      <c r="J183" s="139"/>
    </row>
    <row r="184" spans="1:10" x14ac:dyDescent="0.25">
      <c r="A184" s="106"/>
      <c r="D184" s="164" t="s">
        <v>307</v>
      </c>
      <c r="E184" s="168">
        <f>SUM(E180:E183)</f>
        <v>0</v>
      </c>
      <c r="F184" s="92"/>
      <c r="G184" s="166" t="s">
        <v>305</v>
      </c>
      <c r="H184" s="291"/>
      <c r="J184" s="139"/>
    </row>
    <row r="185" spans="1:10" x14ac:dyDescent="0.25">
      <c r="A185" s="106"/>
      <c r="E185" s="92"/>
      <c r="F185" s="92"/>
      <c r="G185" s="92"/>
      <c r="H185" s="151"/>
      <c r="J185" s="139"/>
    </row>
    <row r="186" spans="1:10" x14ac:dyDescent="0.25">
      <c r="A186" s="106"/>
      <c r="B186" s="44" t="s">
        <v>490</v>
      </c>
      <c r="C186" s="44" t="s">
        <v>513</v>
      </c>
      <c r="E186" s="92"/>
      <c r="F186" s="92"/>
      <c r="G186" s="92"/>
      <c r="H186" s="151"/>
      <c r="J186" s="139"/>
    </row>
    <row r="187" spans="1:10" x14ac:dyDescent="0.25">
      <c r="A187" s="106"/>
      <c r="C187" s="163" t="e">
        <f>IF(G125="Yes", "Complete Analysis", "N/A - Do Not Complete")</f>
        <v>#DIV/0!</v>
      </c>
      <c r="D187" s="286"/>
      <c r="E187" s="262"/>
      <c r="F187" s="91" t="e">
        <f>E187/$E$192</f>
        <v>#DIV/0!</v>
      </c>
      <c r="G187" s="426"/>
      <c r="H187" s="427"/>
      <c r="J187" s="139"/>
    </row>
    <row r="188" spans="1:10" x14ac:dyDescent="0.25">
      <c r="A188" s="106"/>
      <c r="D188" s="286"/>
      <c r="E188" s="262"/>
      <c r="F188" s="91" t="e">
        <f>E188/$E$192</f>
        <v>#DIV/0!</v>
      </c>
      <c r="G188" s="426"/>
      <c r="H188" s="427"/>
    </row>
    <row r="189" spans="1:10" x14ac:dyDescent="0.25">
      <c r="A189" s="106"/>
      <c r="D189" s="286"/>
      <c r="E189" s="262"/>
      <c r="F189" s="91" t="e">
        <f>E189/$E$192</f>
        <v>#DIV/0!</v>
      </c>
      <c r="G189" s="426"/>
      <c r="H189" s="427"/>
    </row>
    <row r="190" spans="1:10" x14ac:dyDescent="0.25">
      <c r="A190" s="106"/>
      <c r="D190" s="288"/>
      <c r="E190" s="270"/>
      <c r="F190" s="91" t="e">
        <f>E190/$E$192</f>
        <v>#DIV/0!</v>
      </c>
      <c r="G190" s="426"/>
      <c r="H190" s="427"/>
    </row>
    <row r="191" spans="1:10" x14ac:dyDescent="0.25">
      <c r="A191" s="106"/>
      <c r="D191" s="287"/>
      <c r="E191" s="270"/>
      <c r="F191" s="91" t="e">
        <f>E191/$E$192</f>
        <v>#DIV/0!</v>
      </c>
      <c r="G191" s="424"/>
      <c r="H191" s="425"/>
    </row>
    <row r="192" spans="1:10" x14ac:dyDescent="0.25">
      <c r="A192" s="106"/>
      <c r="D192" s="164" t="s">
        <v>307</v>
      </c>
      <c r="E192" s="168">
        <f>SUM(E187:E191)</f>
        <v>0</v>
      </c>
      <c r="F192" s="92"/>
      <c r="G192" s="166" t="s">
        <v>305</v>
      </c>
      <c r="H192" s="291"/>
    </row>
    <row r="193" spans="1:8" x14ac:dyDescent="0.25">
      <c r="A193" s="106"/>
      <c r="E193" s="92"/>
      <c r="F193" s="92"/>
      <c r="G193" s="92"/>
      <c r="H193" s="151"/>
    </row>
    <row r="194" spans="1:8" x14ac:dyDescent="0.25">
      <c r="A194" s="106"/>
      <c r="B194" s="44" t="s">
        <v>490</v>
      </c>
      <c r="C194" s="44" t="s">
        <v>492</v>
      </c>
      <c r="E194" s="92"/>
      <c r="F194" s="92"/>
      <c r="G194" s="92"/>
      <c r="H194" s="151"/>
    </row>
    <row r="195" spans="1:8" x14ac:dyDescent="0.25">
      <c r="A195" s="106"/>
      <c r="C195" s="163" t="e">
        <f>IF(H62="Yes", "Complete Analysis", "N/A - Do Not Complete")</f>
        <v>#DIV/0!</v>
      </c>
      <c r="D195" s="289"/>
      <c r="E195" s="262"/>
      <c r="F195" s="91" t="e">
        <f>E195/E197</f>
        <v>#DIV/0!</v>
      </c>
      <c r="G195" s="426"/>
      <c r="H195" s="427"/>
    </row>
    <row r="196" spans="1:8" x14ac:dyDescent="0.25">
      <c r="A196" s="106"/>
      <c r="C196" s="163"/>
      <c r="D196" s="287"/>
      <c r="E196" s="270"/>
      <c r="F196" s="91" t="e">
        <f>E196/E197</f>
        <v>#DIV/0!</v>
      </c>
      <c r="G196" s="424"/>
      <c r="H196" s="425"/>
    </row>
    <row r="197" spans="1:8" x14ac:dyDescent="0.25">
      <c r="A197" s="106"/>
      <c r="C197" s="163"/>
      <c r="D197" s="164" t="s">
        <v>308</v>
      </c>
      <c r="E197" s="168">
        <f>SUM(E195:E196)</f>
        <v>0</v>
      </c>
      <c r="F197" s="91"/>
      <c r="G197" s="166" t="s">
        <v>305</v>
      </c>
      <c r="H197" s="292"/>
    </row>
    <row r="198" spans="1:8" ht="15.75" thickBot="1" x14ac:dyDescent="0.3">
      <c r="A198" s="121"/>
      <c r="B198" s="96"/>
      <c r="C198" s="169"/>
      <c r="D198" s="170"/>
      <c r="E198" s="170"/>
      <c r="F198" s="171"/>
      <c r="G198" s="97"/>
      <c r="H198" s="172"/>
    </row>
    <row r="199" spans="1:8" ht="15.75" thickBot="1" x14ac:dyDescent="0.3">
      <c r="C199" s="163"/>
      <c r="E199" s="140"/>
      <c r="F199" s="92"/>
      <c r="G199" s="92"/>
      <c r="H199" s="92"/>
    </row>
    <row r="200" spans="1:8" ht="16.5" thickBot="1" x14ac:dyDescent="0.3">
      <c r="A200" s="418" t="s">
        <v>385</v>
      </c>
      <c r="B200" s="419"/>
      <c r="C200" s="419"/>
      <c r="D200" s="419"/>
      <c r="E200" s="419"/>
      <c r="F200" s="419"/>
      <c r="G200" s="419"/>
      <c r="H200" s="420"/>
    </row>
    <row r="201" spans="1:8" x14ac:dyDescent="0.25">
      <c r="A201" s="74" t="s">
        <v>134</v>
      </c>
      <c r="B201" s="435" t="s">
        <v>335</v>
      </c>
      <c r="C201" s="435"/>
      <c r="D201" s="435"/>
      <c r="E201" s="435"/>
      <c r="F201" s="435"/>
      <c r="G201" s="435"/>
      <c r="H201" s="436"/>
    </row>
    <row r="202" spans="1:8" x14ac:dyDescent="0.25">
      <c r="A202" s="74"/>
      <c r="B202" s="430"/>
      <c r="C202" s="430"/>
      <c r="D202" s="430"/>
      <c r="E202" s="430"/>
      <c r="F202" s="430"/>
      <c r="G202" s="430"/>
      <c r="H202" s="431"/>
    </row>
    <row r="203" spans="1:8" x14ac:dyDescent="0.25">
      <c r="A203" s="106"/>
      <c r="H203" s="76"/>
    </row>
    <row r="204" spans="1:8" x14ac:dyDescent="0.25">
      <c r="A204" s="74"/>
      <c r="B204" s="50" t="s">
        <v>413</v>
      </c>
      <c r="D204" s="422"/>
      <c r="E204" s="422"/>
      <c r="F204" s="422"/>
      <c r="G204" s="422"/>
      <c r="H204" s="423"/>
    </row>
    <row r="205" spans="1:8" x14ac:dyDescent="0.25">
      <c r="A205" s="74"/>
      <c r="C205" s="78"/>
      <c r="D205" s="78"/>
      <c r="E205" s="78"/>
      <c r="F205" s="78"/>
      <c r="G205" s="78"/>
      <c r="H205" s="79"/>
    </row>
    <row r="206" spans="1:8" x14ac:dyDescent="0.25">
      <c r="A206" s="106"/>
      <c r="E206" s="437" t="s">
        <v>290</v>
      </c>
      <c r="F206" s="437"/>
      <c r="G206" s="437"/>
      <c r="H206" s="438"/>
    </row>
    <row r="207" spans="1:8" x14ac:dyDescent="0.25">
      <c r="A207" s="106"/>
      <c r="E207" s="80" t="s">
        <v>138</v>
      </c>
      <c r="F207" s="80" t="s">
        <v>138</v>
      </c>
      <c r="G207" s="80" t="s">
        <v>138</v>
      </c>
      <c r="H207" s="81" t="s">
        <v>138</v>
      </c>
    </row>
    <row r="208" spans="1:8" x14ac:dyDescent="0.25">
      <c r="A208" s="106"/>
      <c r="B208" s="82" t="s">
        <v>194</v>
      </c>
      <c r="C208" s="83"/>
      <c r="D208" s="84"/>
      <c r="E208" s="83" t="s">
        <v>350</v>
      </c>
      <c r="F208" s="83" t="s">
        <v>148</v>
      </c>
      <c r="G208" s="83" t="s">
        <v>285</v>
      </c>
      <c r="H208" s="135" t="s">
        <v>286</v>
      </c>
    </row>
    <row r="209" spans="1:10" ht="21.95" customHeight="1" x14ac:dyDescent="0.25">
      <c r="A209" s="106"/>
      <c r="B209" s="88" t="s">
        <v>287</v>
      </c>
      <c r="C209" s="80"/>
      <c r="D209" s="80"/>
      <c r="E209" s="80"/>
      <c r="F209" s="80"/>
      <c r="G209" s="80"/>
      <c r="H209" s="81"/>
    </row>
    <row r="210" spans="1:10" x14ac:dyDescent="0.25">
      <c r="A210" s="106"/>
      <c r="B210" s="439"/>
      <c r="C210" s="439"/>
      <c r="D210" s="439"/>
      <c r="E210" s="271"/>
      <c r="F210" s="271"/>
      <c r="G210" s="273"/>
      <c r="H210" s="272"/>
    </row>
    <row r="211" spans="1:10" x14ac:dyDescent="0.25">
      <c r="A211" s="106"/>
      <c r="B211" s="406"/>
      <c r="C211" s="406"/>
      <c r="D211" s="406"/>
      <c r="E211" s="273"/>
      <c r="F211" s="273"/>
      <c r="G211" s="273"/>
      <c r="H211" s="272"/>
    </row>
    <row r="212" spans="1:10" x14ac:dyDescent="0.25">
      <c r="A212" s="106"/>
      <c r="B212" s="406"/>
      <c r="C212" s="406"/>
      <c r="D212" s="406"/>
      <c r="E212" s="273"/>
      <c r="F212" s="273"/>
      <c r="G212" s="273"/>
      <c r="H212" s="272"/>
    </row>
    <row r="213" spans="1:10" x14ac:dyDescent="0.25">
      <c r="A213" s="106"/>
      <c r="B213" s="434" t="s">
        <v>153</v>
      </c>
      <c r="C213" s="434"/>
      <c r="D213" s="434"/>
      <c r="E213" s="273"/>
      <c r="F213" s="273"/>
      <c r="G213" s="273"/>
      <c r="H213" s="272"/>
    </row>
    <row r="214" spans="1:10" x14ac:dyDescent="0.25">
      <c r="A214" s="106"/>
      <c r="B214" s="406"/>
      <c r="C214" s="406"/>
      <c r="D214" s="406"/>
      <c r="E214" s="273"/>
      <c r="F214" s="273"/>
      <c r="G214" s="273"/>
      <c r="H214" s="274"/>
    </row>
    <row r="215" spans="1:10" ht="21.95" customHeight="1" x14ac:dyDescent="0.25">
      <c r="A215" s="106"/>
      <c r="B215" s="88" t="s">
        <v>288</v>
      </c>
      <c r="C215" s="113"/>
      <c r="D215" s="140"/>
      <c r="E215" s="140"/>
      <c r="F215" s="140"/>
      <c r="G215" s="141"/>
      <c r="H215" s="142"/>
    </row>
    <row r="216" spans="1:10" x14ac:dyDescent="0.25">
      <c r="A216" s="106"/>
      <c r="B216" s="406"/>
      <c r="C216" s="406"/>
      <c r="D216" s="406"/>
      <c r="E216" s="273"/>
      <c r="F216" s="273"/>
      <c r="G216" s="273"/>
      <c r="H216" s="274"/>
    </row>
    <row r="217" spans="1:10" x14ac:dyDescent="0.25">
      <c r="A217" s="106"/>
      <c r="B217" s="428"/>
      <c r="C217" s="440"/>
      <c r="D217" s="429"/>
      <c r="E217" s="273"/>
      <c r="F217" s="273"/>
      <c r="G217" s="273"/>
      <c r="H217" s="274"/>
    </row>
    <row r="218" spans="1:10" x14ac:dyDescent="0.25">
      <c r="A218" s="106"/>
      <c r="B218" s="428"/>
      <c r="C218" s="440"/>
      <c r="D218" s="429"/>
      <c r="E218" s="273"/>
      <c r="F218" s="273"/>
      <c r="G218" s="273"/>
      <c r="H218" s="274"/>
    </row>
    <row r="219" spans="1:10" x14ac:dyDescent="0.25">
      <c r="A219" s="106"/>
      <c r="B219" s="428"/>
      <c r="C219" s="440"/>
      <c r="D219" s="429"/>
      <c r="E219" s="273"/>
      <c r="F219" s="273"/>
      <c r="G219" s="273"/>
      <c r="H219" s="274"/>
    </row>
    <row r="220" spans="1:10" x14ac:dyDescent="0.25">
      <c r="A220" s="106"/>
      <c r="B220" s="407" t="s">
        <v>153</v>
      </c>
      <c r="C220" s="408"/>
      <c r="D220" s="409"/>
      <c r="E220" s="273"/>
      <c r="F220" s="273"/>
      <c r="G220" s="273"/>
      <c r="H220" s="274"/>
    </row>
    <row r="221" spans="1:10" x14ac:dyDescent="0.25">
      <c r="A221" s="106"/>
      <c r="B221" s="406"/>
      <c r="C221" s="406"/>
      <c r="D221" s="406"/>
      <c r="E221" s="273"/>
      <c r="F221" s="273"/>
      <c r="G221" s="273"/>
      <c r="H221" s="274"/>
    </row>
    <row r="222" spans="1:10" x14ac:dyDescent="0.25">
      <c r="A222" s="106"/>
      <c r="B222" s="119"/>
      <c r="C222" s="119"/>
      <c r="D222" s="119"/>
      <c r="E222" s="120"/>
      <c r="F222" s="120"/>
      <c r="G222" s="120"/>
      <c r="H222" s="173"/>
    </row>
    <row r="223" spans="1:10" x14ac:dyDescent="0.25">
      <c r="A223" s="74" t="s">
        <v>135</v>
      </c>
      <c r="B223" s="118" t="s">
        <v>336</v>
      </c>
      <c r="C223" s="119"/>
      <c r="D223" s="119"/>
      <c r="E223" s="120"/>
      <c r="F223" s="120"/>
      <c r="G223" s="120"/>
      <c r="H223" s="173"/>
      <c r="J223" s="139"/>
    </row>
    <row r="224" spans="1:10" x14ac:dyDescent="0.25">
      <c r="A224" s="106"/>
      <c r="B224" s="410"/>
      <c r="C224" s="410"/>
      <c r="D224" s="410"/>
      <c r="E224" s="410"/>
      <c r="F224" s="410"/>
      <c r="G224" s="410"/>
      <c r="H224" s="411"/>
      <c r="J224" s="139"/>
    </row>
    <row r="225" spans="1:10" x14ac:dyDescent="0.25">
      <c r="A225" s="106"/>
      <c r="B225" s="410"/>
      <c r="C225" s="410"/>
      <c r="D225" s="410"/>
      <c r="E225" s="410"/>
      <c r="F225" s="410"/>
      <c r="G225" s="410"/>
      <c r="H225" s="411"/>
      <c r="J225" s="139"/>
    </row>
    <row r="226" spans="1:10" ht="15.75" thickBot="1" x14ac:dyDescent="0.3">
      <c r="A226" s="121"/>
      <c r="B226" s="174"/>
      <c r="C226" s="175"/>
      <c r="D226" s="175"/>
      <c r="E226" s="175"/>
      <c r="F226" s="175"/>
      <c r="G226" s="175"/>
      <c r="H226" s="176"/>
    </row>
    <row r="227" spans="1:10" x14ac:dyDescent="0.25">
      <c r="B227" s="138"/>
      <c r="C227" s="120"/>
      <c r="D227" s="120"/>
      <c r="E227" s="120"/>
      <c r="F227" s="120"/>
      <c r="G227" s="120"/>
      <c r="H227" s="114"/>
    </row>
  </sheetData>
  <sheetProtection algorithmName="SHA-512" hashValue="uuEuAbOi1QG6weTyC0nY50ngIMxllPLcuMznwZrjYVil7WdEqveMfPK6MkoZbD/5ESt2wCd27uGQf5c06ykq0w==" saltValue="bK9kmeK8FCFFkXRo3O8UrQ==" spinCount="100000" sheet="1" objects="1" scenarios="1" insertRows="0"/>
  <mergeCells count="109">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 ref="B219:D219"/>
    <mergeCell ref="G189:H189"/>
    <mergeCell ref="B221:D221"/>
    <mergeCell ref="B218:D218"/>
    <mergeCell ref="B217:D217"/>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G150:H150"/>
    <mergeCell ref="G169:H169"/>
    <mergeCell ref="G168:H168"/>
    <mergeCell ref="G176:H176"/>
    <mergeCell ref="G175:H175"/>
    <mergeCell ref="G183:H183"/>
    <mergeCell ref="B224:H225"/>
    <mergeCell ref="G173:H173"/>
    <mergeCell ref="G174:H174"/>
    <mergeCell ref="G180:H180"/>
    <mergeCell ref="G181:H181"/>
    <mergeCell ref="B216:D216"/>
    <mergeCell ref="B212:D212"/>
    <mergeCell ref="B213:D213"/>
    <mergeCell ref="B214:D214"/>
    <mergeCell ref="A200:H200"/>
    <mergeCell ref="B201:H202"/>
    <mergeCell ref="D204:H204"/>
    <mergeCell ref="E206:H206"/>
    <mergeCell ref="B210:D210"/>
    <mergeCell ref="B211:D211"/>
    <mergeCell ref="G195:H195"/>
    <mergeCell ref="G196:H196"/>
    <mergeCell ref="B220:D220"/>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s>
  <conditionalFormatting sqref="A41">
    <cfRule type="expression" dxfId="221" priority="1">
      <formula>$F$17="no"</formula>
    </cfRule>
  </conditionalFormatting>
  <conditionalFormatting sqref="A28:H32 A33:D33 A34:C35 A36:H167 A168:G169 A170:H174 A175:G176 A177:H182 A183:G183 A184:H189 A190:G191 A192:H226">
    <cfRule type="expression" dxfId="220" priority="3">
      <formula>AND($F$11="no",$F$13="no",$F$15="no",$F$20="no")</formula>
    </cfRule>
  </conditionalFormatting>
  <conditionalFormatting sqref="A64:H126 A172:H174 A175:G176 A177:H182 A183:G183 A184:H189 A190:G191 A192:H192">
    <cfRule type="expression" dxfId="219" priority="7">
      <formula>$F$17="no"</formula>
    </cfRule>
  </conditionalFormatting>
  <conditionalFormatting sqref="B165:H167">
    <cfRule type="expression" dxfId="218" priority="21">
      <formula>$F$15="no"</formula>
    </cfRule>
  </conditionalFormatting>
  <conditionalFormatting sqref="B172:H174">
    <cfRule type="expression" dxfId="217" priority="20">
      <formula>$F$15="no"</formula>
    </cfRule>
  </conditionalFormatting>
  <conditionalFormatting sqref="C165">
    <cfRule type="expression" dxfId="216" priority="5">
      <formula>$F$17="no"</formula>
    </cfRule>
  </conditionalFormatting>
  <conditionalFormatting sqref="C194">
    <cfRule type="expression" dxfId="215" priority="2">
      <formula>$F$17="no"</formula>
    </cfRule>
  </conditionalFormatting>
  <conditionalFormatting sqref="E43:E49 E51:E58 E60:E63 E73:E79 E81:E84 E94:E100 E102:E105 E115:E121 E123:E126 B147:H154 E216:E221">
    <cfRule type="expression" dxfId="214" priority="32">
      <formula>$F$11="no"</formula>
    </cfRule>
  </conditionalFormatting>
  <conditionalFormatting sqref="E66:E71">
    <cfRule type="expression" dxfId="213" priority="19">
      <formula>$F$11="no"</formula>
    </cfRule>
  </conditionalFormatting>
  <conditionalFormatting sqref="E87:E92">
    <cfRule type="expression" dxfId="212" priority="15">
      <formula>$F$11="no"</formula>
    </cfRule>
  </conditionalFormatting>
  <conditionalFormatting sqref="E108:E113">
    <cfRule type="expression" dxfId="211" priority="11">
      <formula>$F$11="no"</formula>
    </cfRule>
  </conditionalFormatting>
  <conditionalFormatting sqref="E210:E214">
    <cfRule type="expression" dxfId="210" priority="28">
      <formula>$F$11="no"</formula>
    </cfRule>
  </conditionalFormatting>
  <conditionalFormatting sqref="F43:F49 F51:F58 F60:F63 F73:F79 F81:F84 F94:F100 F102:F105 F115:F121 F123:F126 B156:H163 F216:F221">
    <cfRule type="expression" dxfId="209" priority="31">
      <formula>$F$13="no"</formula>
    </cfRule>
  </conditionalFormatting>
  <conditionalFormatting sqref="F66:F71">
    <cfRule type="expression" dxfId="208" priority="18">
      <formula>$F$13="no"</formula>
    </cfRule>
  </conditionalFormatting>
  <conditionalFormatting sqref="F87:F92">
    <cfRule type="expression" dxfId="207" priority="14">
      <formula>$F$13="no"</formula>
    </cfRule>
  </conditionalFormatting>
  <conditionalFormatting sqref="F108:F113">
    <cfRule type="expression" dxfId="206" priority="10">
      <formula>$F$13="no"</formula>
    </cfRule>
  </conditionalFormatting>
  <conditionalFormatting sqref="F210:F214">
    <cfRule type="expression" dxfId="205" priority="27">
      <formula>$F$13="no"</formula>
    </cfRule>
  </conditionalFormatting>
  <conditionalFormatting sqref="G43:G49 G51:G58 G60:G63 G73:G79 G81:G84 G94:G100 G102:G105 G115:G121 G123:G126 B168:G169 B170:H170 B175:G176 B177:H177 B179:H182 B183:G183 B184:H184 B186:H189 B190:G191 B192:H192 G216:G221">
    <cfRule type="expression" dxfId="204" priority="30">
      <formula>$F$15="no"</formula>
    </cfRule>
  </conditionalFormatting>
  <conditionalFormatting sqref="G66:G71">
    <cfRule type="expression" dxfId="203" priority="17">
      <formula>$F$15="no"</formula>
    </cfRule>
  </conditionalFormatting>
  <conditionalFormatting sqref="G87:G92">
    <cfRule type="expression" dxfId="202" priority="13">
      <formula>$F$15="no"</formula>
    </cfRule>
  </conditionalFormatting>
  <conditionalFormatting sqref="G108:G113">
    <cfRule type="expression" dxfId="201" priority="9">
      <formula>$F$15="no"</formula>
    </cfRule>
  </conditionalFormatting>
  <conditionalFormatting sqref="G210:G214">
    <cfRule type="expression" dxfId="200" priority="26">
      <formula>$F$15="no"</formula>
    </cfRule>
  </conditionalFormatting>
  <conditionalFormatting sqref="H43:H49 H51:H58 H60:H63 H73:H79 H81:H84 H94:H100 H102:H105 H115:H121 H123:H126 B194:H197 H216:H221">
    <cfRule type="expression" dxfId="199" priority="29">
      <formula>$F$20="no"</formula>
    </cfRule>
  </conditionalFormatting>
  <conditionalFormatting sqref="H66:H71">
    <cfRule type="expression" dxfId="198" priority="16">
      <formula>$F$20="no"</formula>
    </cfRule>
  </conditionalFormatting>
  <conditionalFormatting sqref="H87:H92">
    <cfRule type="expression" dxfId="197" priority="12">
      <formula>$F$20="no"</formula>
    </cfRule>
  </conditionalFormatting>
  <conditionalFormatting sqref="H108:H113">
    <cfRule type="expression" dxfId="196" priority="8">
      <formula>$F$20="no"</formula>
    </cfRule>
  </conditionalFormatting>
  <conditionalFormatting sqref="H210:H214">
    <cfRule type="expression" dxfId="195"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K232"/>
  <sheetViews>
    <sheetView showGridLines="0" zoomScaleNormal="100" workbookViewId="0">
      <selection activeCell="B2" sqref="B2"/>
    </sheetView>
  </sheetViews>
  <sheetFormatPr defaultColWidth="9.140625" defaultRowHeight="15" x14ac:dyDescent="0.25"/>
  <cols>
    <col min="1" max="1" width="3" style="44" customWidth="1"/>
    <col min="2" max="2" width="14.140625" style="44" customWidth="1"/>
    <col min="3" max="3" width="42.42578125" style="44" customWidth="1"/>
    <col min="4" max="7" width="17.28515625" style="44" customWidth="1"/>
    <col min="8" max="8" width="22.5703125" style="44" customWidth="1"/>
    <col min="9" max="9" width="2.5703125" style="44" customWidth="1"/>
    <col min="10" max="16384" width="9.140625" style="44"/>
  </cols>
  <sheetData>
    <row r="1" spans="1:8" ht="18.75" customHeight="1" x14ac:dyDescent="0.3">
      <c r="A1" s="43" t="str">
        <f>'Cover and Instructions'!A1</f>
        <v>Georgia Families MHPAEA Parity</v>
      </c>
      <c r="H1" s="45" t="s">
        <v>565</v>
      </c>
    </row>
    <row r="2" spans="1:8" ht="26.25" x14ac:dyDescent="0.4">
      <c r="A2" s="46" t="s">
        <v>16</v>
      </c>
    </row>
    <row r="3" spans="1:8" ht="21" x14ac:dyDescent="0.35">
      <c r="A3" s="48" t="s">
        <v>467</v>
      </c>
    </row>
    <row r="5" spans="1:8" x14ac:dyDescent="0.25">
      <c r="A5" s="50" t="s">
        <v>0</v>
      </c>
      <c r="C5" s="51" t="str">
        <f>'Cover and Instructions'!$D$4</f>
        <v>Amerigroup Community Care</v>
      </c>
      <c r="D5" s="51"/>
      <c r="E5" s="51"/>
      <c r="F5" s="51"/>
      <c r="G5" s="51"/>
    </row>
    <row r="6" spans="1:8" x14ac:dyDescent="0.25">
      <c r="A6" s="50" t="s">
        <v>510</v>
      </c>
      <c r="C6" s="51" t="str">
        <f>'Cover and Instructions'!D5</f>
        <v>Title XIX Foster Care and Adoption Assistance</v>
      </c>
      <c r="D6" s="51"/>
      <c r="E6" s="51"/>
      <c r="F6" s="51"/>
      <c r="G6" s="51"/>
    </row>
    <row r="7" spans="1:8" ht="15.75" thickBot="1" x14ac:dyDescent="0.3"/>
    <row r="8" spans="1:8" x14ac:dyDescent="0.25">
      <c r="A8" s="53" t="s">
        <v>375</v>
      </c>
      <c r="B8" s="54"/>
      <c r="C8" s="54"/>
      <c r="D8" s="54"/>
      <c r="E8" s="54"/>
      <c r="F8" s="54"/>
      <c r="G8" s="54"/>
      <c r="H8" s="55"/>
    </row>
    <row r="9" spans="1:8" ht="15" customHeight="1" x14ac:dyDescent="0.25">
      <c r="A9" s="56" t="s">
        <v>374</v>
      </c>
      <c r="B9" s="127"/>
      <c r="C9" s="127"/>
      <c r="D9" s="127"/>
      <c r="E9" s="127"/>
      <c r="F9" s="127"/>
      <c r="G9" s="127"/>
      <c r="H9" s="128"/>
    </row>
    <row r="10" spans="1:8" x14ac:dyDescent="0.25">
      <c r="A10" s="59"/>
      <c r="B10" s="60"/>
      <c r="C10" s="60"/>
      <c r="D10" s="60"/>
      <c r="E10" s="60"/>
      <c r="F10" s="60"/>
      <c r="G10" s="60"/>
      <c r="H10" s="61"/>
    </row>
    <row r="11" spans="1:8" x14ac:dyDescent="0.25">
      <c r="A11" s="62" t="s">
        <v>370</v>
      </c>
      <c r="B11" s="63" t="s">
        <v>386</v>
      </c>
      <c r="C11" s="60"/>
      <c r="D11" s="60"/>
      <c r="E11" s="60"/>
      <c r="F11" s="129" t="s">
        <v>372</v>
      </c>
      <c r="G11" s="65" t="str">
        <f>IF(F11="yes","  Complete Section 1 and Section 2","")</f>
        <v/>
      </c>
      <c r="H11" s="61"/>
    </row>
    <row r="12" spans="1:8" ht="6" customHeight="1" x14ac:dyDescent="0.25">
      <c r="A12" s="62"/>
      <c r="B12" s="63"/>
      <c r="C12" s="60"/>
      <c r="D12" s="60"/>
      <c r="E12" s="60"/>
      <c r="F12" s="60"/>
      <c r="G12" s="65"/>
      <c r="H12" s="61"/>
    </row>
    <row r="13" spans="1:8" x14ac:dyDescent="0.25">
      <c r="A13" s="62" t="s">
        <v>373</v>
      </c>
      <c r="B13" s="63" t="s">
        <v>387</v>
      </c>
      <c r="C13" s="60"/>
      <c r="D13" s="60"/>
      <c r="E13" s="60"/>
      <c r="F13" s="129" t="s">
        <v>372</v>
      </c>
      <c r="G13" s="65" t="str">
        <f>IF(F13="yes","  Complete Section 1 and Section 2","")</f>
        <v/>
      </c>
      <c r="H13" s="61"/>
    </row>
    <row r="14" spans="1:8" ht="6" customHeight="1" x14ac:dyDescent="0.25">
      <c r="A14" s="62"/>
      <c r="B14" s="63"/>
      <c r="C14" s="60"/>
      <c r="D14" s="60"/>
      <c r="E14" s="60"/>
      <c r="F14" s="60"/>
      <c r="G14" s="65"/>
      <c r="H14" s="61"/>
    </row>
    <row r="15" spans="1:8" x14ac:dyDescent="0.25">
      <c r="A15" s="62" t="s">
        <v>378</v>
      </c>
      <c r="B15" s="63" t="s">
        <v>388</v>
      </c>
      <c r="C15" s="60"/>
      <c r="D15" s="60"/>
      <c r="E15" s="60"/>
      <c r="F15" s="64" t="s">
        <v>372</v>
      </c>
      <c r="G15" s="65" t="str">
        <f>IF(F15="yes","  Complete Section 1 and Section 2","")</f>
        <v/>
      </c>
      <c r="H15" s="61"/>
    </row>
    <row r="16" spans="1:8" ht="6" customHeight="1" x14ac:dyDescent="0.25">
      <c r="A16" s="62"/>
      <c r="B16" s="63"/>
      <c r="C16" s="60"/>
      <c r="D16" s="60"/>
      <c r="E16" s="60"/>
      <c r="F16" s="60"/>
      <c r="G16" s="65"/>
      <c r="H16" s="61"/>
    </row>
    <row r="17" spans="1:10" x14ac:dyDescent="0.25">
      <c r="A17" s="62" t="s">
        <v>379</v>
      </c>
      <c r="B17" s="445" t="s">
        <v>497</v>
      </c>
      <c r="C17" s="445"/>
      <c r="D17" s="445"/>
      <c r="E17" s="445"/>
      <c r="F17" s="129" t="s">
        <v>372</v>
      </c>
      <c r="G17" s="65" t="str">
        <f>IF(F17="yes","  Report each income level in separate tiers in Section 1 and Section 2","")</f>
        <v/>
      </c>
      <c r="H17" s="61"/>
    </row>
    <row r="18" spans="1:10" x14ac:dyDescent="0.25">
      <c r="A18" s="62"/>
      <c r="B18" s="445"/>
      <c r="C18" s="445"/>
      <c r="D18" s="445"/>
      <c r="E18" s="445"/>
      <c r="F18" s="131"/>
      <c r="G18" s="65"/>
      <c r="H18" s="61"/>
    </row>
    <row r="19" spans="1:10" ht="6" customHeight="1" x14ac:dyDescent="0.25">
      <c r="A19" s="62"/>
      <c r="B19" s="63"/>
      <c r="C19" s="60"/>
      <c r="D19" s="60"/>
      <c r="E19" s="60"/>
      <c r="F19" s="60"/>
      <c r="G19" s="65"/>
      <c r="H19" s="61"/>
    </row>
    <row r="20" spans="1:10" x14ac:dyDescent="0.25">
      <c r="A20" s="62" t="s">
        <v>489</v>
      </c>
      <c r="B20" s="63" t="s">
        <v>389</v>
      </c>
      <c r="C20" s="60"/>
      <c r="D20" s="60"/>
      <c r="E20" s="60"/>
      <c r="F20" s="129" t="s">
        <v>372</v>
      </c>
      <c r="G20" s="65" t="str">
        <f>IF(F20="yes","  Complete Section 1 and Section 2","")</f>
        <v/>
      </c>
      <c r="H20" s="61"/>
    </row>
    <row r="21" spans="1:10" ht="6" customHeight="1" x14ac:dyDescent="0.25">
      <c r="A21" s="62"/>
      <c r="B21" s="63"/>
      <c r="C21" s="60"/>
      <c r="D21" s="60"/>
      <c r="E21" s="60"/>
      <c r="F21" s="60"/>
      <c r="G21" s="65"/>
      <c r="H21" s="130"/>
    </row>
    <row r="22" spans="1:10" x14ac:dyDescent="0.25">
      <c r="A22" s="62" t="s">
        <v>465</v>
      </c>
      <c r="B22" s="63"/>
      <c r="C22" s="60"/>
      <c r="D22" s="60"/>
      <c r="E22" s="60"/>
      <c r="F22" s="67"/>
      <c r="G22" s="65"/>
      <c r="H22" s="130"/>
    </row>
    <row r="23" spans="1:10" x14ac:dyDescent="0.25">
      <c r="A23" s="62"/>
      <c r="B23" s="63" t="s">
        <v>466</v>
      </c>
      <c r="C23" s="60"/>
      <c r="D23" s="60"/>
      <c r="E23" s="60"/>
      <c r="F23" s="67"/>
      <c r="G23" s="65"/>
      <c r="H23" s="130"/>
    </row>
    <row r="24" spans="1:10" x14ac:dyDescent="0.25">
      <c r="A24" s="62"/>
      <c r="B24" s="448"/>
      <c r="C24" s="448"/>
      <c r="D24" s="448"/>
      <c r="E24" s="448"/>
      <c r="F24" s="448"/>
      <c r="G24" s="448"/>
      <c r="H24" s="130"/>
      <c r="J24" s="132"/>
    </row>
    <row r="25" spans="1:10" x14ac:dyDescent="0.25">
      <c r="A25" s="62"/>
      <c r="B25" s="449"/>
      <c r="C25" s="449"/>
      <c r="D25" s="449"/>
      <c r="E25" s="449"/>
      <c r="F25" s="449"/>
      <c r="G25" s="449"/>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18" t="s">
        <v>391</v>
      </c>
      <c r="B28" s="419"/>
      <c r="C28" s="419"/>
      <c r="D28" s="419"/>
      <c r="E28" s="419"/>
      <c r="F28" s="419"/>
      <c r="G28" s="419"/>
      <c r="H28" s="420"/>
    </row>
    <row r="29" spans="1:10" x14ac:dyDescent="0.25">
      <c r="A29" s="74" t="s">
        <v>130</v>
      </c>
      <c r="B29" s="435" t="s">
        <v>368</v>
      </c>
      <c r="C29" s="435"/>
      <c r="D29" s="435"/>
      <c r="E29" s="435"/>
      <c r="F29" s="435"/>
      <c r="G29" s="435"/>
      <c r="H29" s="436"/>
    </row>
    <row r="30" spans="1:10" x14ac:dyDescent="0.25">
      <c r="A30" s="74"/>
      <c r="B30" s="430"/>
      <c r="C30" s="430"/>
      <c r="D30" s="430"/>
      <c r="E30" s="430"/>
      <c r="F30" s="430"/>
      <c r="G30" s="430"/>
      <c r="H30" s="431"/>
    </row>
    <row r="31" spans="1:10" x14ac:dyDescent="0.25">
      <c r="A31" s="74"/>
      <c r="B31" s="77" t="s">
        <v>309</v>
      </c>
      <c r="C31" s="78"/>
      <c r="D31" s="78"/>
      <c r="E31" s="78"/>
      <c r="F31" s="78"/>
      <c r="G31" s="78"/>
      <c r="H31" s="79"/>
    </row>
    <row r="32" spans="1:10" x14ac:dyDescent="0.25">
      <c r="A32" s="74"/>
      <c r="C32" s="78"/>
      <c r="D32" s="78"/>
      <c r="E32" s="78"/>
      <c r="F32" s="78"/>
      <c r="G32" s="78"/>
      <c r="H32" s="79"/>
    </row>
    <row r="33" spans="1:10" x14ac:dyDescent="0.25">
      <c r="A33" s="74"/>
      <c r="B33" s="50" t="s">
        <v>413</v>
      </c>
      <c r="D33" s="450" t="s">
        <v>487</v>
      </c>
      <c r="E33" s="450"/>
      <c r="F33" s="450"/>
      <c r="G33" s="450"/>
      <c r="H33" s="451"/>
    </row>
    <row r="34" spans="1:10" ht="15" customHeight="1" x14ac:dyDescent="0.25">
      <c r="A34" s="74"/>
      <c r="B34" s="50"/>
      <c r="D34" s="450"/>
      <c r="E34" s="450"/>
      <c r="F34" s="450"/>
      <c r="G34" s="450"/>
      <c r="H34" s="451"/>
    </row>
    <row r="35" spans="1:10" x14ac:dyDescent="0.25">
      <c r="A35" s="74"/>
      <c r="B35" s="50"/>
      <c r="D35" s="450"/>
      <c r="E35" s="450"/>
      <c r="F35" s="450"/>
      <c r="G35" s="450"/>
      <c r="H35" s="451"/>
    </row>
    <row r="36" spans="1:10" x14ac:dyDescent="0.25">
      <c r="A36" s="74"/>
      <c r="C36" s="78"/>
      <c r="D36" s="78"/>
      <c r="E36" s="78"/>
      <c r="F36" s="78"/>
      <c r="G36" s="78"/>
      <c r="H36" s="79"/>
    </row>
    <row r="37" spans="1:10" ht="15" customHeight="1" x14ac:dyDescent="0.25">
      <c r="A37" s="106"/>
      <c r="B37" s="78"/>
      <c r="C37" s="78"/>
      <c r="D37" s="78"/>
      <c r="E37" s="437" t="s">
        <v>290</v>
      </c>
      <c r="F37" s="437"/>
      <c r="G37" s="437"/>
      <c r="H37" s="438"/>
    </row>
    <row r="38" spans="1:10" x14ac:dyDescent="0.25">
      <c r="A38" s="106"/>
      <c r="E38" s="80" t="s">
        <v>158</v>
      </c>
      <c r="F38" s="80" t="s">
        <v>158</v>
      </c>
      <c r="G38" s="80" t="s">
        <v>158</v>
      </c>
      <c r="H38" s="81" t="s">
        <v>158</v>
      </c>
    </row>
    <row r="39" spans="1:10" x14ac:dyDescent="0.25">
      <c r="A39" s="106"/>
      <c r="B39" s="80"/>
      <c r="C39" s="80"/>
      <c r="D39" s="80" t="s">
        <v>164</v>
      </c>
      <c r="E39" s="80" t="s">
        <v>161</v>
      </c>
      <c r="F39" s="80" t="s">
        <v>161</v>
      </c>
      <c r="G39" s="80" t="s">
        <v>161</v>
      </c>
      <c r="H39" s="81" t="s">
        <v>161</v>
      </c>
      <c r="J39" s="177"/>
    </row>
    <row r="40" spans="1:10" x14ac:dyDescent="0.25">
      <c r="A40" s="106"/>
      <c r="B40" s="82" t="s">
        <v>191</v>
      </c>
      <c r="C40" s="83"/>
      <c r="D40" s="83" t="s">
        <v>158</v>
      </c>
      <c r="E40" s="83" t="s">
        <v>350</v>
      </c>
      <c r="F40" s="83" t="s">
        <v>148</v>
      </c>
      <c r="G40" s="83" t="s">
        <v>285</v>
      </c>
      <c r="H40" s="135" t="s">
        <v>286</v>
      </c>
      <c r="J40" s="178"/>
    </row>
    <row r="41" spans="1:10" x14ac:dyDescent="0.25">
      <c r="A41" s="137" t="s">
        <v>461</v>
      </c>
      <c r="B41" s="138"/>
      <c r="C41" s="80"/>
      <c r="D41" s="80"/>
      <c r="E41" s="80"/>
      <c r="F41" s="80"/>
      <c r="G41" s="80"/>
      <c r="H41" s="81"/>
      <c r="J41" s="178"/>
    </row>
    <row r="42" spans="1:10" ht="21.95" customHeight="1" x14ac:dyDescent="0.25">
      <c r="A42" s="106"/>
      <c r="B42" s="88" t="s">
        <v>287</v>
      </c>
      <c r="C42" s="80"/>
      <c r="D42" s="80"/>
      <c r="E42" s="80"/>
      <c r="F42" s="80"/>
      <c r="G42" s="80"/>
      <c r="H42" s="81"/>
    </row>
    <row r="43" spans="1:10" ht="15" customHeight="1" x14ac:dyDescent="0.25">
      <c r="A43" s="106"/>
      <c r="B43" s="406"/>
      <c r="C43" s="406"/>
      <c r="D43" s="262"/>
      <c r="E43" s="263"/>
      <c r="F43" s="263"/>
      <c r="G43" s="264">
        <v>0</v>
      </c>
      <c r="H43" s="265"/>
    </row>
    <row r="44" spans="1:10" ht="15" customHeight="1" x14ac:dyDescent="0.25">
      <c r="A44" s="106"/>
      <c r="B44" s="428"/>
      <c r="C44" s="429"/>
      <c r="D44" s="262"/>
      <c r="E44" s="263"/>
      <c r="F44" s="263"/>
      <c r="G44" s="264"/>
      <c r="H44" s="265"/>
    </row>
    <row r="45" spans="1:10" ht="15" customHeight="1" x14ac:dyDescent="0.25">
      <c r="A45" s="106"/>
      <c r="B45" s="428"/>
      <c r="C45" s="429"/>
      <c r="D45" s="262"/>
      <c r="E45" s="263"/>
      <c r="F45" s="263"/>
      <c r="G45" s="264"/>
      <c r="H45" s="265"/>
    </row>
    <row r="46" spans="1:10" ht="15" customHeight="1" x14ac:dyDescent="0.25">
      <c r="A46" s="106"/>
      <c r="B46" s="428"/>
      <c r="C46" s="429"/>
      <c r="D46" s="262"/>
      <c r="E46" s="263"/>
      <c r="F46" s="263"/>
      <c r="G46" s="264"/>
      <c r="H46" s="265"/>
    </row>
    <row r="47" spans="1:10" ht="15" customHeight="1" x14ac:dyDescent="0.25">
      <c r="A47" s="106"/>
      <c r="B47" s="407" t="s">
        <v>153</v>
      </c>
      <c r="C47" s="409"/>
      <c r="D47" s="262"/>
      <c r="E47" s="263"/>
      <c r="F47" s="263"/>
      <c r="G47" s="264"/>
      <c r="H47" s="265"/>
    </row>
    <row r="48" spans="1:10" x14ac:dyDescent="0.25">
      <c r="A48" s="106"/>
      <c r="B48" s="406"/>
      <c r="C48" s="406"/>
      <c r="D48" s="263"/>
      <c r="E48" s="263"/>
      <c r="F48" s="263"/>
      <c r="G48" s="266"/>
      <c r="H48" s="267"/>
    </row>
    <row r="49" spans="1:10" ht="21.95" customHeight="1" x14ac:dyDescent="0.25">
      <c r="A49" s="106"/>
      <c r="B49" s="88" t="s">
        <v>288</v>
      </c>
      <c r="C49" s="113"/>
      <c r="D49" s="140"/>
      <c r="E49" s="140"/>
      <c r="F49" s="140"/>
      <c r="G49" s="141"/>
      <c r="H49" s="142"/>
      <c r="J49" s="178"/>
    </row>
    <row r="50" spans="1:10" x14ac:dyDescent="0.25">
      <c r="A50" s="106"/>
      <c r="B50" s="406"/>
      <c r="C50" s="406"/>
      <c r="D50" s="263"/>
      <c r="E50" s="263"/>
      <c r="F50" s="263"/>
      <c r="G50" s="266">
        <v>0</v>
      </c>
      <c r="H50" s="267"/>
    </row>
    <row r="51" spans="1:10" x14ac:dyDescent="0.25">
      <c r="A51" s="106"/>
      <c r="B51" s="428"/>
      <c r="C51" s="429"/>
      <c r="D51" s="263"/>
      <c r="E51" s="263"/>
      <c r="F51" s="263"/>
      <c r="G51" s="266"/>
      <c r="H51" s="267"/>
    </row>
    <row r="52" spans="1:10" x14ac:dyDescent="0.25">
      <c r="A52" s="106"/>
      <c r="B52" s="428"/>
      <c r="C52" s="429"/>
      <c r="D52" s="263"/>
      <c r="E52" s="263"/>
      <c r="F52" s="263"/>
      <c r="G52" s="266"/>
      <c r="H52" s="267"/>
    </row>
    <row r="53" spans="1:10" x14ac:dyDescent="0.25">
      <c r="A53" s="106"/>
      <c r="B53" s="428"/>
      <c r="C53" s="429"/>
      <c r="D53" s="263"/>
      <c r="E53" s="263"/>
      <c r="F53" s="263"/>
      <c r="G53" s="266"/>
      <c r="H53" s="267"/>
    </row>
    <row r="54" spans="1:10" x14ac:dyDescent="0.25">
      <c r="A54" s="106"/>
      <c r="B54" s="407" t="s">
        <v>153</v>
      </c>
      <c r="C54" s="409"/>
      <c r="D54" s="263"/>
      <c r="E54" s="263"/>
      <c r="F54" s="263"/>
      <c r="G54" s="266"/>
      <c r="H54" s="267"/>
    </row>
    <row r="55" spans="1:10" x14ac:dyDescent="0.25">
      <c r="A55" s="106"/>
      <c r="B55" s="406"/>
      <c r="C55" s="406"/>
      <c r="D55" s="263"/>
      <c r="E55" s="263"/>
      <c r="F55" s="263"/>
      <c r="G55" s="266"/>
      <c r="H55" s="267"/>
    </row>
    <row r="56" spans="1:10" x14ac:dyDescent="0.25">
      <c r="A56" s="106"/>
      <c r="B56" s="143"/>
      <c r="C56" s="120"/>
      <c r="D56" s="144">
        <f>SUM(D43:D55)</f>
        <v>0</v>
      </c>
      <c r="E56" s="145">
        <f>SUM(E43:E55)</f>
        <v>0</v>
      </c>
      <c r="F56" s="145">
        <f>SUM(F43:F55)</f>
        <v>0</v>
      </c>
      <c r="G56" s="144">
        <f>SUM(G43:G55)</f>
        <v>0</v>
      </c>
      <c r="H56" s="146">
        <f>SUM(H43:H55)</f>
        <v>0</v>
      </c>
    </row>
    <row r="57" spans="1:10" x14ac:dyDescent="0.25">
      <c r="A57" s="74" t="s">
        <v>131</v>
      </c>
      <c r="B57" s="50" t="s">
        <v>297</v>
      </c>
      <c r="C57" s="120"/>
      <c r="D57" s="147"/>
      <c r="E57" s="147"/>
      <c r="F57" s="147"/>
      <c r="G57" s="141"/>
      <c r="H57" s="142"/>
    </row>
    <row r="58" spans="1:10" x14ac:dyDescent="0.25">
      <c r="A58" s="106"/>
      <c r="C58" s="44" t="s">
        <v>283</v>
      </c>
      <c r="D58" s="144">
        <f>D56</f>
        <v>0</v>
      </c>
      <c r="E58" s="145">
        <f t="shared" ref="E58:H58" si="0">E56</f>
        <v>0</v>
      </c>
      <c r="F58" s="145">
        <f t="shared" si="0"/>
        <v>0</v>
      </c>
      <c r="G58" s="144">
        <f t="shared" si="0"/>
        <v>0</v>
      </c>
      <c r="H58" s="150">
        <f t="shared" si="0"/>
        <v>0</v>
      </c>
    </row>
    <row r="59" spans="1:10" x14ac:dyDescent="0.25">
      <c r="A59" s="106"/>
      <c r="C59" s="44" t="s">
        <v>284</v>
      </c>
      <c r="E59" s="301" t="e">
        <f>E58/D58</f>
        <v>#DIV/0!</v>
      </c>
      <c r="F59" s="301" t="e">
        <f>F58/D58</f>
        <v>#DIV/0!</v>
      </c>
      <c r="G59" s="301" t="e">
        <f>G58/D58</f>
        <v>#DIV/0!</v>
      </c>
      <c r="H59" s="302" t="e">
        <f>H58/D58</f>
        <v>#DIV/0!</v>
      </c>
    </row>
    <row r="60" spans="1:10" x14ac:dyDescent="0.25">
      <c r="A60" s="106"/>
      <c r="C60" s="44" t="s">
        <v>298</v>
      </c>
      <c r="E60" s="92" t="e">
        <f>IF(E59&gt;=(2/3),"Yes","No")</f>
        <v>#DIV/0!</v>
      </c>
      <c r="F60" s="92" t="e">
        <f>IF(F59&gt;=(2/3),"Yes","No")</f>
        <v>#DIV/0!</v>
      </c>
      <c r="G60" s="92" t="e">
        <f>IF(G59&gt;=(2/3),"Yes","No")</f>
        <v>#DIV/0!</v>
      </c>
      <c r="H60" s="151" t="e">
        <f>IF(H59&gt;=(2/3),"Yes","No")</f>
        <v>#DIV/0!</v>
      </c>
    </row>
    <row r="61" spans="1:10" x14ac:dyDescent="0.25">
      <c r="A61" s="106"/>
      <c r="B61" s="84"/>
      <c r="C61" s="84"/>
      <c r="D61" s="84"/>
      <c r="E61" s="152" t="e">
        <f>IF(E60="No", "Note A", "Note B")</f>
        <v>#DIV/0!</v>
      </c>
      <c r="F61" s="152" t="e">
        <f>IF(F60="No", "Note A", "Note B")</f>
        <v>#DIV/0!</v>
      </c>
      <c r="G61" s="152" t="e">
        <f>IF(G60="No", "Note A", "Note B")</f>
        <v>#DIV/0!</v>
      </c>
      <c r="H61" s="153" t="e">
        <f>IF(H60="No", "Note A", "Note B")</f>
        <v>#DIV/0!</v>
      </c>
    </row>
    <row r="62" spans="1:10" x14ac:dyDescent="0.25">
      <c r="A62" s="137" t="s">
        <v>462</v>
      </c>
      <c r="D62" s="154"/>
      <c r="E62" s="154"/>
      <c r="F62" s="154"/>
      <c r="G62" s="154"/>
      <c r="H62" s="76"/>
    </row>
    <row r="63" spans="1:10" x14ac:dyDescent="0.25">
      <c r="A63" s="106"/>
      <c r="B63" s="88" t="s">
        <v>287</v>
      </c>
      <c r="C63" s="80"/>
      <c r="D63" s="80"/>
      <c r="E63" s="80"/>
      <c r="F63" s="80"/>
      <c r="G63" s="80"/>
      <c r="H63" s="81"/>
      <c r="J63" s="139"/>
    </row>
    <row r="64" spans="1:10" x14ac:dyDescent="0.25">
      <c r="A64" s="106"/>
      <c r="B64" s="406"/>
      <c r="C64" s="406"/>
      <c r="D64" s="262"/>
      <c r="E64" s="263"/>
      <c r="F64" s="263"/>
      <c r="G64" s="264"/>
      <c r="H64" s="265"/>
      <c r="J64" s="132"/>
    </row>
    <row r="65" spans="1:10" x14ac:dyDescent="0.25">
      <c r="A65" s="106"/>
      <c r="B65" s="428"/>
      <c r="C65" s="429"/>
      <c r="D65" s="262"/>
      <c r="E65" s="263"/>
      <c r="F65" s="263"/>
      <c r="G65" s="264"/>
      <c r="H65" s="265"/>
      <c r="J65" s="132"/>
    </row>
    <row r="66" spans="1:10" x14ac:dyDescent="0.25">
      <c r="A66" s="106"/>
      <c r="B66" s="428"/>
      <c r="C66" s="429"/>
      <c r="D66" s="262"/>
      <c r="E66" s="263"/>
      <c r="F66" s="263"/>
      <c r="G66" s="264"/>
      <c r="H66" s="265"/>
      <c r="J66" s="132"/>
    </row>
    <row r="67" spans="1:10" x14ac:dyDescent="0.25">
      <c r="A67" s="106"/>
      <c r="B67" s="428"/>
      <c r="C67" s="429"/>
      <c r="D67" s="262"/>
      <c r="E67" s="263"/>
      <c r="F67" s="263"/>
      <c r="G67" s="264"/>
      <c r="H67" s="265"/>
      <c r="J67" s="132"/>
    </row>
    <row r="68" spans="1:10" x14ac:dyDescent="0.25">
      <c r="A68" s="106"/>
      <c r="B68" s="407" t="s">
        <v>153</v>
      </c>
      <c r="C68" s="409"/>
      <c r="D68" s="262"/>
      <c r="E68" s="263"/>
      <c r="F68" s="263"/>
      <c r="G68" s="264"/>
      <c r="H68" s="265"/>
      <c r="J68" s="132"/>
    </row>
    <row r="69" spans="1:10" x14ac:dyDescent="0.25">
      <c r="A69" s="106"/>
      <c r="B69" s="406"/>
      <c r="C69" s="406"/>
      <c r="D69" s="263"/>
      <c r="E69" s="263"/>
      <c r="F69" s="263"/>
      <c r="G69" s="266"/>
      <c r="H69" s="267"/>
    </row>
    <row r="70" spans="1:10" x14ac:dyDescent="0.25">
      <c r="A70" s="106"/>
      <c r="B70" s="88" t="s">
        <v>288</v>
      </c>
      <c r="C70" s="113"/>
      <c r="D70" s="140"/>
      <c r="E70" s="140"/>
      <c r="F70" s="140"/>
      <c r="G70" s="141"/>
      <c r="H70" s="142"/>
    </row>
    <row r="71" spans="1:10" x14ac:dyDescent="0.25">
      <c r="A71" s="106"/>
      <c r="B71" s="406"/>
      <c r="C71" s="406"/>
      <c r="D71" s="263"/>
      <c r="E71" s="263"/>
      <c r="F71" s="263"/>
      <c r="G71" s="266"/>
      <c r="H71" s="267"/>
    </row>
    <row r="72" spans="1:10" x14ac:dyDescent="0.25">
      <c r="A72" s="106"/>
      <c r="B72" s="428"/>
      <c r="C72" s="429"/>
      <c r="D72" s="263"/>
      <c r="E72" s="263"/>
      <c r="F72" s="263"/>
      <c r="G72" s="266"/>
      <c r="H72" s="267"/>
    </row>
    <row r="73" spans="1:10" x14ac:dyDescent="0.25">
      <c r="A73" s="106"/>
      <c r="B73" s="428"/>
      <c r="C73" s="429"/>
      <c r="D73" s="263"/>
      <c r="E73" s="263"/>
      <c r="F73" s="263"/>
      <c r="G73" s="266"/>
      <c r="H73" s="267"/>
    </row>
    <row r="74" spans="1:10" x14ac:dyDescent="0.25">
      <c r="A74" s="106"/>
      <c r="B74" s="428"/>
      <c r="C74" s="429"/>
      <c r="D74" s="263"/>
      <c r="E74" s="263"/>
      <c r="F74" s="263"/>
      <c r="G74" s="266"/>
      <c r="H74" s="267"/>
    </row>
    <row r="75" spans="1:10" x14ac:dyDescent="0.25">
      <c r="A75" s="106"/>
      <c r="B75" s="407" t="s">
        <v>153</v>
      </c>
      <c r="C75" s="409"/>
      <c r="D75" s="263"/>
      <c r="E75" s="263"/>
      <c r="F75" s="263"/>
      <c r="G75" s="266"/>
      <c r="H75" s="267"/>
    </row>
    <row r="76" spans="1:10" x14ac:dyDescent="0.25">
      <c r="A76" s="106"/>
      <c r="B76" s="406"/>
      <c r="C76" s="406"/>
      <c r="D76" s="263"/>
      <c r="E76" s="263"/>
      <c r="F76" s="263"/>
      <c r="G76" s="266"/>
      <c r="H76" s="267"/>
    </row>
    <row r="77" spans="1:10" x14ac:dyDescent="0.25">
      <c r="A77" s="106"/>
      <c r="B77" s="143"/>
      <c r="C77" s="120"/>
      <c r="D77" s="144">
        <f>SUM(D64:D76)</f>
        <v>0</v>
      </c>
      <c r="E77" s="145">
        <f>SUM(E64:E76)</f>
        <v>0</v>
      </c>
      <c r="F77" s="145">
        <f>SUM(F64:F76)</f>
        <v>0</v>
      </c>
      <c r="G77" s="144">
        <f>SUM(G64:G76)</f>
        <v>0</v>
      </c>
      <c r="H77" s="146">
        <f>SUM(H64:H76)</f>
        <v>0</v>
      </c>
    </row>
    <row r="78" spans="1:10" x14ac:dyDescent="0.25">
      <c r="A78" s="74" t="s">
        <v>131</v>
      </c>
      <c r="B78" s="50" t="s">
        <v>297</v>
      </c>
      <c r="C78" s="120"/>
      <c r="D78" s="147"/>
      <c r="E78" s="147"/>
      <c r="F78" s="147"/>
      <c r="G78" s="141"/>
      <c r="H78" s="142"/>
    </row>
    <row r="79" spans="1:10" x14ac:dyDescent="0.25">
      <c r="A79" s="106"/>
      <c r="C79" s="44" t="s">
        <v>283</v>
      </c>
      <c r="D79" s="144">
        <f>D77</f>
        <v>0</v>
      </c>
      <c r="E79" s="145">
        <f t="shared" ref="E79:H79" si="1">E77</f>
        <v>0</v>
      </c>
      <c r="F79" s="145">
        <f t="shared" si="1"/>
        <v>0</v>
      </c>
      <c r="G79" s="144">
        <f t="shared" si="1"/>
        <v>0</v>
      </c>
      <c r="H79" s="150">
        <f t="shared" si="1"/>
        <v>0</v>
      </c>
    </row>
    <row r="80" spans="1:10" x14ac:dyDescent="0.25">
      <c r="A80" s="106"/>
      <c r="C80" s="44" t="s">
        <v>284</v>
      </c>
      <c r="E80" s="301" t="e">
        <f>E79/D79</f>
        <v>#DIV/0!</v>
      </c>
      <c r="F80" s="301" t="e">
        <f>F79/D79</f>
        <v>#DIV/0!</v>
      </c>
      <c r="G80" s="301" t="e">
        <f>G79/D79</f>
        <v>#DIV/0!</v>
      </c>
      <c r="H80" s="302" t="e">
        <f>H79/D79</f>
        <v>#DIV/0!</v>
      </c>
    </row>
    <row r="81" spans="1:10" x14ac:dyDescent="0.25">
      <c r="A81" s="106"/>
      <c r="C81" s="44" t="s">
        <v>298</v>
      </c>
      <c r="E81" s="92" t="e">
        <f>IF(E80&gt;=(2/3),"Yes","No")</f>
        <v>#DIV/0!</v>
      </c>
      <c r="F81" s="92" t="e">
        <f>IF(F80&gt;=(2/3),"Yes","No")</f>
        <v>#DIV/0!</v>
      </c>
      <c r="G81" s="92" t="e">
        <f>IF(G80&gt;=(2/3),"Yes","No")</f>
        <v>#DIV/0!</v>
      </c>
      <c r="H81" s="151" t="e">
        <f>IF(H80&gt;=(2/3),"Yes","No")</f>
        <v>#DIV/0!</v>
      </c>
    </row>
    <row r="82" spans="1:10" x14ac:dyDescent="0.25">
      <c r="A82" s="106"/>
      <c r="B82" s="84"/>
      <c r="C82" s="84"/>
      <c r="D82" s="84"/>
      <c r="E82" s="152" t="e">
        <f>IF(E81="No", "Note A", "Note B")</f>
        <v>#DIV/0!</v>
      </c>
      <c r="F82" s="152" t="e">
        <f>IF(F81="No", "Note A", "Note B")</f>
        <v>#DIV/0!</v>
      </c>
      <c r="G82" s="152" t="e">
        <f>IF(G81="No", "Note A", "Note B")</f>
        <v>#DIV/0!</v>
      </c>
      <c r="H82" s="153" t="e">
        <f>IF(H81="No", "Note A", "Note B")</f>
        <v>#DIV/0!</v>
      </c>
    </row>
    <row r="83" spans="1:10" x14ac:dyDescent="0.25">
      <c r="A83" s="137" t="s">
        <v>463</v>
      </c>
      <c r="D83" s="154"/>
      <c r="E83" s="154"/>
      <c r="F83" s="154"/>
      <c r="G83" s="154"/>
      <c r="H83" s="76"/>
    </row>
    <row r="84" spans="1:10" x14ac:dyDescent="0.25">
      <c r="A84" s="106"/>
      <c r="B84" s="88" t="s">
        <v>287</v>
      </c>
      <c r="C84" s="80"/>
      <c r="D84" s="80"/>
      <c r="E84" s="80"/>
      <c r="F84" s="80"/>
      <c r="G84" s="80"/>
      <c r="H84" s="81"/>
    </row>
    <row r="85" spans="1:10" x14ac:dyDescent="0.25">
      <c r="A85" s="106"/>
      <c r="B85" s="406"/>
      <c r="C85" s="406"/>
      <c r="D85" s="262"/>
      <c r="E85" s="263"/>
      <c r="F85" s="263"/>
      <c r="G85" s="264"/>
      <c r="H85" s="265"/>
      <c r="J85" s="139"/>
    </row>
    <row r="86" spans="1:10" x14ac:dyDescent="0.25">
      <c r="A86" s="106"/>
      <c r="B86" s="428"/>
      <c r="C86" s="429"/>
      <c r="D86" s="262"/>
      <c r="E86" s="263"/>
      <c r="F86" s="263"/>
      <c r="G86" s="264"/>
      <c r="H86" s="265"/>
      <c r="J86" s="139"/>
    </row>
    <row r="87" spans="1:10" x14ac:dyDescent="0.25">
      <c r="A87" s="106"/>
      <c r="B87" s="428"/>
      <c r="C87" s="429"/>
      <c r="D87" s="262"/>
      <c r="E87" s="263"/>
      <c r="F87" s="263"/>
      <c r="G87" s="264"/>
      <c r="H87" s="265"/>
      <c r="J87" s="139"/>
    </row>
    <row r="88" spans="1:10" x14ac:dyDescent="0.25">
      <c r="A88" s="106"/>
      <c r="B88" s="428"/>
      <c r="C88" s="429"/>
      <c r="D88" s="262"/>
      <c r="E88" s="263"/>
      <c r="F88" s="263"/>
      <c r="G88" s="264"/>
      <c r="H88" s="265"/>
      <c r="J88" s="139"/>
    </row>
    <row r="89" spans="1:10" x14ac:dyDescent="0.25">
      <c r="A89" s="106"/>
      <c r="B89" s="407" t="s">
        <v>153</v>
      </c>
      <c r="C89" s="409"/>
      <c r="D89" s="262"/>
      <c r="E89" s="263"/>
      <c r="F89" s="263"/>
      <c r="G89" s="264"/>
      <c r="H89" s="265"/>
      <c r="J89" s="139"/>
    </row>
    <row r="90" spans="1:10" x14ac:dyDescent="0.25">
      <c r="A90" s="106"/>
      <c r="B90" s="406"/>
      <c r="C90" s="406"/>
      <c r="D90" s="263"/>
      <c r="E90" s="263"/>
      <c r="F90" s="263"/>
      <c r="G90" s="266"/>
      <c r="H90" s="267"/>
    </row>
    <row r="91" spans="1:10" x14ac:dyDescent="0.25">
      <c r="A91" s="106"/>
      <c r="B91" s="88" t="s">
        <v>288</v>
      </c>
      <c r="C91" s="113"/>
      <c r="D91" s="140"/>
      <c r="E91" s="140"/>
      <c r="F91" s="140"/>
      <c r="G91" s="141"/>
      <c r="H91" s="142"/>
    </row>
    <row r="92" spans="1:10" x14ac:dyDescent="0.25">
      <c r="A92" s="106"/>
      <c r="B92" s="406"/>
      <c r="C92" s="406"/>
      <c r="D92" s="263"/>
      <c r="E92" s="263"/>
      <c r="F92" s="263"/>
      <c r="G92" s="266"/>
      <c r="H92" s="267"/>
    </row>
    <row r="93" spans="1:10" x14ac:dyDescent="0.25">
      <c r="A93" s="106"/>
      <c r="B93" s="428"/>
      <c r="C93" s="429"/>
      <c r="D93" s="263"/>
      <c r="E93" s="263"/>
      <c r="F93" s="263"/>
      <c r="G93" s="266"/>
      <c r="H93" s="267"/>
    </row>
    <row r="94" spans="1:10" x14ac:dyDescent="0.25">
      <c r="A94" s="106"/>
      <c r="B94" s="428"/>
      <c r="C94" s="429"/>
      <c r="D94" s="263"/>
      <c r="E94" s="263"/>
      <c r="F94" s="263"/>
      <c r="G94" s="266"/>
      <c r="H94" s="267"/>
    </row>
    <row r="95" spans="1:10" x14ac:dyDescent="0.25">
      <c r="A95" s="106"/>
      <c r="B95" s="428"/>
      <c r="C95" s="429"/>
      <c r="D95" s="263"/>
      <c r="E95" s="263"/>
      <c r="F95" s="263"/>
      <c r="G95" s="266"/>
      <c r="H95" s="267"/>
    </row>
    <row r="96" spans="1:10" x14ac:dyDescent="0.25">
      <c r="A96" s="106"/>
      <c r="B96" s="407" t="s">
        <v>153</v>
      </c>
      <c r="C96" s="409"/>
      <c r="D96" s="263"/>
      <c r="E96" s="263"/>
      <c r="F96" s="263"/>
      <c r="G96" s="266"/>
      <c r="H96" s="267"/>
    </row>
    <row r="97" spans="1:10" x14ac:dyDescent="0.25">
      <c r="A97" s="106"/>
      <c r="B97" s="406"/>
      <c r="C97" s="406"/>
      <c r="D97" s="263"/>
      <c r="E97" s="263"/>
      <c r="F97" s="263"/>
      <c r="G97" s="266"/>
      <c r="H97" s="267"/>
    </row>
    <row r="98" spans="1:10" x14ac:dyDescent="0.25">
      <c r="A98" s="106"/>
      <c r="B98" s="143"/>
      <c r="C98" s="120"/>
      <c r="D98" s="144">
        <f>SUM(D85:D97)</f>
        <v>0</v>
      </c>
      <c r="E98" s="145">
        <f>SUM(E85:E97)</f>
        <v>0</v>
      </c>
      <c r="F98" s="145">
        <f>SUM(F85:F97)</f>
        <v>0</v>
      </c>
      <c r="G98" s="144">
        <f>SUM(G85:G97)</f>
        <v>0</v>
      </c>
      <c r="H98" s="146">
        <f>SUM(H85:H97)</f>
        <v>0</v>
      </c>
    </row>
    <row r="99" spans="1:10" x14ac:dyDescent="0.25">
      <c r="A99" s="74" t="s">
        <v>131</v>
      </c>
      <c r="B99" s="50" t="s">
        <v>297</v>
      </c>
      <c r="C99" s="120"/>
      <c r="D99" s="147"/>
      <c r="E99" s="147"/>
      <c r="F99" s="147"/>
      <c r="G99" s="141"/>
      <c r="H99" s="142"/>
    </row>
    <row r="100" spans="1:10" x14ac:dyDescent="0.25">
      <c r="A100" s="106"/>
      <c r="C100" s="44" t="s">
        <v>283</v>
      </c>
      <c r="D100" s="144">
        <f>D98</f>
        <v>0</v>
      </c>
      <c r="E100" s="145">
        <f t="shared" ref="E100:H100" si="2">E98</f>
        <v>0</v>
      </c>
      <c r="F100" s="145">
        <f t="shared" si="2"/>
        <v>0</v>
      </c>
      <c r="G100" s="144">
        <f t="shared" si="2"/>
        <v>0</v>
      </c>
      <c r="H100" s="150">
        <f t="shared" si="2"/>
        <v>0</v>
      </c>
    </row>
    <row r="101" spans="1:10" x14ac:dyDescent="0.25">
      <c r="A101" s="106"/>
      <c r="C101" s="44" t="s">
        <v>284</v>
      </c>
      <c r="E101" s="301" t="e">
        <f>E100/D100</f>
        <v>#DIV/0!</v>
      </c>
      <c r="F101" s="301" t="e">
        <f>F100/D100</f>
        <v>#DIV/0!</v>
      </c>
      <c r="G101" s="301" t="e">
        <f>G100/D100</f>
        <v>#DIV/0!</v>
      </c>
      <c r="H101" s="302" t="e">
        <f>H100/D100</f>
        <v>#DIV/0!</v>
      </c>
    </row>
    <row r="102" spans="1:10" x14ac:dyDescent="0.25">
      <c r="A102" s="106"/>
      <c r="C102" s="44" t="s">
        <v>298</v>
      </c>
      <c r="E102" s="92" t="e">
        <f>IF(E101&gt;=(2/3),"Yes","No")</f>
        <v>#DIV/0!</v>
      </c>
      <c r="F102" s="92" t="e">
        <f>IF(F101&gt;=(2/3),"Yes","No")</f>
        <v>#DIV/0!</v>
      </c>
      <c r="G102" s="92" t="e">
        <f>IF(G101&gt;=(2/3),"Yes","No")</f>
        <v>#DIV/0!</v>
      </c>
      <c r="H102" s="151" t="e">
        <f>IF(H101&gt;=(2/3),"Yes","No")</f>
        <v>#DIV/0!</v>
      </c>
    </row>
    <row r="103" spans="1:10" x14ac:dyDescent="0.25">
      <c r="A103" s="106"/>
      <c r="B103" s="84"/>
      <c r="C103" s="84"/>
      <c r="D103" s="84"/>
      <c r="E103" s="152" t="e">
        <f>IF(E102="No", "Note A", "Note B")</f>
        <v>#DIV/0!</v>
      </c>
      <c r="F103" s="152" t="e">
        <f>IF(F102="No", "Note A", "Note B")</f>
        <v>#DIV/0!</v>
      </c>
      <c r="G103" s="152" t="e">
        <f>IF(G102="No", "Note A", "Note B")</f>
        <v>#DIV/0!</v>
      </c>
      <c r="H103" s="153" t="e">
        <f>IF(H102="No", "Note A", "Note B")</f>
        <v>#DIV/0!</v>
      </c>
    </row>
    <row r="104" spans="1:10" x14ac:dyDescent="0.25">
      <c r="A104" s="137" t="s">
        <v>464</v>
      </c>
      <c r="D104" s="154"/>
      <c r="E104" s="154"/>
      <c r="F104" s="154"/>
      <c r="G104" s="154"/>
      <c r="H104" s="76"/>
    </row>
    <row r="105" spans="1:10" x14ac:dyDescent="0.25">
      <c r="A105" s="106"/>
      <c r="B105" s="88" t="s">
        <v>287</v>
      </c>
      <c r="C105" s="80"/>
      <c r="D105" s="80"/>
      <c r="E105" s="80"/>
      <c r="F105" s="80"/>
      <c r="G105" s="80"/>
      <c r="H105" s="81"/>
    </row>
    <row r="106" spans="1:10" x14ac:dyDescent="0.25">
      <c r="A106" s="106"/>
      <c r="B106" s="406"/>
      <c r="C106" s="406"/>
      <c r="D106" s="262"/>
      <c r="E106" s="263"/>
      <c r="F106" s="263"/>
      <c r="G106" s="264"/>
      <c r="H106" s="265"/>
      <c r="J106" s="139"/>
    </row>
    <row r="107" spans="1:10" x14ac:dyDescent="0.25">
      <c r="A107" s="106"/>
      <c r="B107" s="428"/>
      <c r="C107" s="429"/>
      <c r="D107" s="262"/>
      <c r="E107" s="263"/>
      <c r="F107" s="263"/>
      <c r="G107" s="264"/>
      <c r="H107" s="265"/>
      <c r="J107" s="139"/>
    </row>
    <row r="108" spans="1:10" x14ac:dyDescent="0.25">
      <c r="A108" s="106"/>
      <c r="B108" s="428"/>
      <c r="C108" s="429"/>
      <c r="D108" s="262"/>
      <c r="E108" s="263"/>
      <c r="F108" s="263"/>
      <c r="G108" s="264"/>
      <c r="H108" s="265"/>
      <c r="J108" s="139"/>
    </row>
    <row r="109" spans="1:10" x14ac:dyDescent="0.25">
      <c r="A109" s="106"/>
      <c r="B109" s="428"/>
      <c r="C109" s="429"/>
      <c r="D109" s="262"/>
      <c r="E109" s="263"/>
      <c r="F109" s="263"/>
      <c r="G109" s="264"/>
      <c r="H109" s="265"/>
      <c r="J109" s="139"/>
    </row>
    <row r="110" spans="1:10" x14ac:dyDescent="0.25">
      <c r="A110" s="106"/>
      <c r="B110" s="407" t="s">
        <v>153</v>
      </c>
      <c r="C110" s="409"/>
      <c r="D110" s="262"/>
      <c r="E110" s="263"/>
      <c r="F110" s="263"/>
      <c r="G110" s="264"/>
      <c r="H110" s="265"/>
      <c r="J110" s="139"/>
    </row>
    <row r="111" spans="1:10" x14ac:dyDescent="0.25">
      <c r="A111" s="106"/>
      <c r="B111" s="406"/>
      <c r="C111" s="406"/>
      <c r="D111" s="263"/>
      <c r="E111" s="263"/>
      <c r="F111" s="263"/>
      <c r="G111" s="266"/>
      <c r="H111" s="267"/>
    </row>
    <row r="112" spans="1:10" x14ac:dyDescent="0.25">
      <c r="A112" s="106"/>
      <c r="B112" s="88" t="s">
        <v>288</v>
      </c>
      <c r="C112" s="113"/>
      <c r="D112" s="140"/>
      <c r="E112" s="140"/>
      <c r="F112" s="140"/>
      <c r="G112" s="141"/>
      <c r="H112" s="142"/>
    </row>
    <row r="113" spans="1:8" x14ac:dyDescent="0.25">
      <c r="A113" s="106"/>
      <c r="B113" s="406"/>
      <c r="C113" s="406"/>
      <c r="D113" s="263"/>
      <c r="E113" s="263"/>
      <c r="F113" s="263"/>
      <c r="G113" s="266"/>
      <c r="H113" s="267"/>
    </row>
    <row r="114" spans="1:8" x14ac:dyDescent="0.25">
      <c r="A114" s="106"/>
      <c r="B114" s="428"/>
      <c r="C114" s="429"/>
      <c r="D114" s="263"/>
      <c r="E114" s="263"/>
      <c r="F114" s="263"/>
      <c r="G114" s="266"/>
      <c r="H114" s="267"/>
    </row>
    <row r="115" spans="1:8" x14ac:dyDescent="0.25">
      <c r="A115" s="106"/>
      <c r="B115" s="428"/>
      <c r="C115" s="429"/>
      <c r="D115" s="263"/>
      <c r="E115" s="263"/>
      <c r="F115" s="263"/>
      <c r="G115" s="266"/>
      <c r="H115" s="267"/>
    </row>
    <row r="116" spans="1:8" x14ac:dyDescent="0.25">
      <c r="A116" s="106"/>
      <c r="B116" s="428"/>
      <c r="C116" s="429"/>
      <c r="D116" s="263"/>
      <c r="E116" s="263"/>
      <c r="F116" s="263"/>
      <c r="G116" s="266"/>
      <c r="H116" s="267"/>
    </row>
    <row r="117" spans="1:8" x14ac:dyDescent="0.25">
      <c r="A117" s="106"/>
      <c r="B117" s="407" t="s">
        <v>153</v>
      </c>
      <c r="C117" s="409"/>
      <c r="D117" s="263"/>
      <c r="E117" s="263"/>
      <c r="F117" s="263"/>
      <c r="G117" s="266"/>
      <c r="H117" s="267"/>
    </row>
    <row r="118" spans="1:8" x14ac:dyDescent="0.25">
      <c r="A118" s="106"/>
      <c r="B118" s="406"/>
      <c r="C118" s="406"/>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131</v>
      </c>
      <c r="B120" s="50" t="s">
        <v>297</v>
      </c>
      <c r="C120" s="120"/>
      <c r="D120" s="147"/>
      <c r="E120" s="147"/>
      <c r="F120" s="147"/>
      <c r="G120" s="141"/>
      <c r="H120" s="142"/>
    </row>
    <row r="121" spans="1:8" x14ac:dyDescent="0.25">
      <c r="A121" s="106"/>
      <c r="C121" s="44" t="s">
        <v>283</v>
      </c>
      <c r="D121" s="144">
        <f>D119</f>
        <v>0</v>
      </c>
      <c r="E121" s="145">
        <f t="shared" ref="E121:H121" si="3">E119</f>
        <v>0</v>
      </c>
      <c r="F121" s="145">
        <f t="shared" si="3"/>
        <v>0</v>
      </c>
      <c r="G121" s="144">
        <f t="shared" si="3"/>
        <v>0</v>
      </c>
      <c r="H121" s="150">
        <f t="shared" si="3"/>
        <v>0</v>
      </c>
    </row>
    <row r="122" spans="1:8" x14ac:dyDescent="0.25">
      <c r="A122" s="106"/>
      <c r="C122" s="44" t="s">
        <v>284</v>
      </c>
      <c r="E122" s="301" t="e">
        <f>E121/D121</f>
        <v>#DIV/0!</v>
      </c>
      <c r="F122" s="301" t="e">
        <f>F121/D121</f>
        <v>#DIV/0!</v>
      </c>
      <c r="G122" s="301" t="e">
        <f>G121/D121</f>
        <v>#DIV/0!</v>
      </c>
      <c r="H122" s="302" t="e">
        <f>H121/D121</f>
        <v>#DIV/0!</v>
      </c>
    </row>
    <row r="123" spans="1:8" x14ac:dyDescent="0.25">
      <c r="A123" s="106"/>
      <c r="C123" s="44" t="s">
        <v>298</v>
      </c>
      <c r="E123" s="92" t="e">
        <f>IF(E122&gt;=(2/3),"Yes","No")</f>
        <v>#DIV/0!</v>
      </c>
      <c r="F123" s="92" t="e">
        <f>IF(F122&gt;=(2/3),"Yes","No")</f>
        <v>#DIV/0!</v>
      </c>
      <c r="G123" s="92" t="e">
        <f>IF(G122&gt;=(2/3),"Yes","No")</f>
        <v>#DIV/0!</v>
      </c>
      <c r="H123" s="151" t="e">
        <f>IF(H122&gt;=(2/3),"Yes","No")</f>
        <v>#DIV/0!</v>
      </c>
    </row>
    <row r="124" spans="1:8" x14ac:dyDescent="0.25">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D125" s="154"/>
      <c r="E125" s="154"/>
      <c r="F125" s="154"/>
      <c r="G125" s="154"/>
      <c r="H125" s="76"/>
    </row>
    <row r="126" spans="1:8" ht="15" customHeight="1" x14ac:dyDescent="0.25">
      <c r="A126" s="106"/>
      <c r="B126" s="155" t="s">
        <v>291</v>
      </c>
      <c r="C126" s="143" t="s">
        <v>317</v>
      </c>
      <c r="D126" s="143"/>
      <c r="E126" s="143"/>
      <c r="F126" s="143"/>
      <c r="G126" s="143"/>
      <c r="H126" s="156"/>
    </row>
    <row r="127" spans="1:8" ht="15" customHeight="1" x14ac:dyDescent="0.25">
      <c r="A127" s="106"/>
      <c r="B127" s="155" t="s">
        <v>292</v>
      </c>
      <c r="C127" s="441" t="s">
        <v>351</v>
      </c>
      <c r="D127" s="441"/>
      <c r="E127" s="441"/>
      <c r="F127" s="441"/>
      <c r="G127" s="441"/>
      <c r="H127" s="442"/>
    </row>
    <row r="128" spans="1:8" x14ac:dyDescent="0.25">
      <c r="A128" s="106"/>
      <c r="B128" s="157"/>
      <c r="C128" s="441"/>
      <c r="D128" s="441"/>
      <c r="E128" s="441"/>
      <c r="F128" s="441"/>
      <c r="G128" s="441"/>
      <c r="H128" s="442"/>
    </row>
    <row r="129" spans="1:8" x14ac:dyDescent="0.25">
      <c r="A129" s="106"/>
      <c r="E129" s="92"/>
      <c r="F129" s="92"/>
      <c r="G129" s="92"/>
      <c r="H129" s="151"/>
    </row>
    <row r="130" spans="1:8" x14ac:dyDescent="0.25">
      <c r="A130" s="74" t="s">
        <v>132</v>
      </c>
      <c r="B130" s="50" t="s">
        <v>293</v>
      </c>
      <c r="E130" s="92"/>
      <c r="F130" s="92"/>
      <c r="G130" s="92"/>
      <c r="H130" s="151"/>
    </row>
    <row r="131" spans="1:8" x14ac:dyDescent="0.25">
      <c r="A131" s="106"/>
      <c r="B131" s="430" t="s">
        <v>301</v>
      </c>
      <c r="C131" s="430"/>
      <c r="D131" s="430"/>
      <c r="E131" s="430"/>
      <c r="F131" s="430"/>
      <c r="G131" s="430"/>
      <c r="H131" s="431"/>
    </row>
    <row r="132" spans="1:8" x14ac:dyDescent="0.25">
      <c r="A132" s="74"/>
      <c r="B132" s="430"/>
      <c r="C132" s="430"/>
      <c r="D132" s="430"/>
      <c r="E132" s="430"/>
      <c r="F132" s="430"/>
      <c r="G132" s="430"/>
      <c r="H132" s="431"/>
    </row>
    <row r="133" spans="1:8" x14ac:dyDescent="0.25">
      <c r="A133" s="74"/>
      <c r="B133" s="430"/>
      <c r="C133" s="430"/>
      <c r="D133" s="430"/>
      <c r="E133" s="430"/>
      <c r="F133" s="430"/>
      <c r="G133" s="430"/>
      <c r="H133" s="431"/>
    </row>
    <row r="134" spans="1:8" x14ac:dyDescent="0.25">
      <c r="A134" s="74"/>
      <c r="E134" s="92"/>
      <c r="F134" s="92"/>
      <c r="G134" s="92"/>
      <c r="H134" s="151"/>
    </row>
    <row r="135" spans="1:8" x14ac:dyDescent="0.25">
      <c r="A135" s="74"/>
      <c r="B135" s="430" t="s">
        <v>334</v>
      </c>
      <c r="C135" s="430"/>
      <c r="D135" s="430"/>
      <c r="E135" s="430"/>
      <c r="F135" s="430"/>
      <c r="G135" s="430"/>
      <c r="H135" s="431"/>
    </row>
    <row r="136" spans="1:8" x14ac:dyDescent="0.25">
      <c r="A136" s="74"/>
      <c r="B136" s="430"/>
      <c r="C136" s="430"/>
      <c r="D136" s="430"/>
      <c r="E136" s="430"/>
      <c r="F136" s="430"/>
      <c r="G136" s="430"/>
      <c r="H136" s="431"/>
    </row>
    <row r="137" spans="1:8" x14ac:dyDescent="0.25">
      <c r="A137" s="74"/>
      <c r="B137" s="430"/>
      <c r="C137" s="430"/>
      <c r="D137" s="430"/>
      <c r="E137" s="430"/>
      <c r="F137" s="430"/>
      <c r="G137" s="430"/>
      <c r="H137" s="431"/>
    </row>
    <row r="138" spans="1:8" x14ac:dyDescent="0.25">
      <c r="A138" s="74"/>
      <c r="B138" s="430"/>
      <c r="C138" s="430"/>
      <c r="D138" s="430"/>
      <c r="E138" s="430"/>
      <c r="F138" s="430"/>
      <c r="G138" s="430"/>
      <c r="H138" s="431"/>
    </row>
    <row r="139" spans="1:8" x14ac:dyDescent="0.25">
      <c r="A139" s="74"/>
      <c r="B139" s="430"/>
      <c r="C139" s="430"/>
      <c r="D139" s="430"/>
      <c r="E139" s="430"/>
      <c r="F139" s="430"/>
      <c r="G139" s="430"/>
      <c r="H139" s="431"/>
    </row>
    <row r="140" spans="1:8" x14ac:dyDescent="0.25">
      <c r="A140" s="74"/>
      <c r="E140" s="92"/>
      <c r="F140" s="92"/>
      <c r="G140" s="92"/>
      <c r="H140" s="151"/>
    </row>
    <row r="141" spans="1:8" x14ac:dyDescent="0.25">
      <c r="A141" s="74"/>
      <c r="B141" s="50" t="s">
        <v>413</v>
      </c>
      <c r="D141" s="422"/>
      <c r="E141" s="422"/>
      <c r="F141" s="422"/>
      <c r="G141" s="422"/>
      <c r="H141" s="423"/>
    </row>
    <row r="142" spans="1:8" x14ac:dyDescent="0.25">
      <c r="A142" s="74"/>
      <c r="D142" s="78"/>
      <c r="E142" s="158"/>
      <c r="F142" s="158"/>
      <c r="G142" s="158"/>
      <c r="H142" s="159"/>
    </row>
    <row r="143" spans="1:8" x14ac:dyDescent="0.25">
      <c r="A143" s="74"/>
      <c r="D143" s="78" t="s">
        <v>302</v>
      </c>
      <c r="E143" s="158" t="s">
        <v>295</v>
      </c>
      <c r="F143" s="158" t="s">
        <v>300</v>
      </c>
      <c r="G143" s="158"/>
      <c r="H143" s="159"/>
    </row>
    <row r="144" spans="1:8" x14ac:dyDescent="0.25">
      <c r="A144" s="74"/>
      <c r="B144" s="160" t="s">
        <v>294</v>
      </c>
      <c r="C144" s="84"/>
      <c r="D144" s="161" t="s">
        <v>303</v>
      </c>
      <c r="E144" s="162" t="s">
        <v>296</v>
      </c>
      <c r="F144" s="162" t="s">
        <v>299</v>
      </c>
      <c r="G144" s="443" t="s">
        <v>304</v>
      </c>
      <c r="H144" s="444"/>
    </row>
    <row r="145" spans="1:8" x14ac:dyDescent="0.25">
      <c r="A145" s="74"/>
      <c r="B145" s="44" t="s">
        <v>490</v>
      </c>
      <c r="C145" s="44" t="s">
        <v>350</v>
      </c>
      <c r="E145" s="92"/>
      <c r="G145" s="92"/>
      <c r="H145" s="151"/>
    </row>
    <row r="146" spans="1:8" x14ac:dyDescent="0.25">
      <c r="A146" s="74"/>
      <c r="C146" s="163" t="e">
        <f>IF(E60="Yes", "Complete Analysis", "N/A - Do Not Complete")</f>
        <v>#DIV/0!</v>
      </c>
      <c r="D146" s="286"/>
      <c r="E146" s="263"/>
      <c r="F146" s="91" t="e">
        <f>E146/E152</f>
        <v>#DIV/0!</v>
      </c>
      <c r="G146" s="426"/>
      <c r="H146" s="427"/>
    </row>
    <row r="147" spans="1:8" x14ac:dyDescent="0.25">
      <c r="A147" s="74"/>
      <c r="D147" s="286"/>
      <c r="E147" s="263"/>
      <c r="F147" s="91" t="e">
        <f>E147/E152</f>
        <v>#DIV/0!</v>
      </c>
      <c r="G147" s="426"/>
      <c r="H147" s="427"/>
    </row>
    <row r="148" spans="1:8" x14ac:dyDescent="0.25">
      <c r="A148" s="74"/>
      <c r="D148" s="286"/>
      <c r="E148" s="263"/>
      <c r="F148" s="91" t="e">
        <f>E148/E152</f>
        <v>#DIV/0!</v>
      </c>
      <c r="G148" s="426"/>
      <c r="H148" s="427"/>
    </row>
    <row r="149" spans="1:8" x14ac:dyDescent="0.25">
      <c r="A149" s="74"/>
      <c r="D149" s="286"/>
      <c r="E149" s="263"/>
      <c r="F149" s="91" t="e">
        <f>E149/E152</f>
        <v>#DIV/0!</v>
      </c>
      <c r="G149" s="426"/>
      <c r="H149" s="427"/>
    </row>
    <row r="150" spans="1:8" x14ac:dyDescent="0.25">
      <c r="A150" s="74"/>
      <c r="D150" s="286"/>
      <c r="E150" s="263"/>
      <c r="F150" s="91" t="e">
        <f>E150/E152</f>
        <v>#DIV/0!</v>
      </c>
      <c r="G150" s="426"/>
      <c r="H150" s="427"/>
    </row>
    <row r="151" spans="1:8" x14ac:dyDescent="0.25">
      <c r="A151" s="74"/>
      <c r="D151" s="287"/>
      <c r="E151" s="269"/>
      <c r="F151" s="91" t="e">
        <f>E151/E152</f>
        <v>#DIV/0!</v>
      </c>
      <c r="G151" s="424"/>
      <c r="H151" s="425"/>
    </row>
    <row r="152" spans="1:8" x14ac:dyDescent="0.25">
      <c r="A152" s="74"/>
      <c r="C152" s="164"/>
      <c r="D152" s="164" t="s">
        <v>352</v>
      </c>
      <c r="E152" s="165">
        <f>SUM(E146:E151)</f>
        <v>0</v>
      </c>
      <c r="F152" s="92"/>
      <c r="G152" s="166" t="s">
        <v>305</v>
      </c>
      <c r="H152" s="290"/>
    </row>
    <row r="153" spans="1:8" x14ac:dyDescent="0.25">
      <c r="A153" s="74"/>
      <c r="E153" s="92"/>
      <c r="F153" s="92"/>
      <c r="G153" s="92"/>
      <c r="H153" s="151"/>
    </row>
    <row r="154" spans="1:8" x14ac:dyDescent="0.25">
      <c r="A154" s="74"/>
      <c r="B154" s="44" t="s">
        <v>490</v>
      </c>
      <c r="C154" s="44" t="s">
        <v>148</v>
      </c>
      <c r="E154" s="92"/>
      <c r="F154" s="92"/>
      <c r="G154" s="92"/>
      <c r="H154" s="151"/>
    </row>
    <row r="155" spans="1:8" x14ac:dyDescent="0.25">
      <c r="A155" s="74"/>
      <c r="C155" s="163" t="e">
        <f>IF(F60="Yes", "Complete Analysis", "N/A - Do Not Complete")</f>
        <v>#DIV/0!</v>
      </c>
      <c r="D155" s="286"/>
      <c r="E155" s="263"/>
      <c r="F155" s="91" t="e">
        <f>E155/E161</f>
        <v>#DIV/0!</v>
      </c>
      <c r="G155" s="426"/>
      <c r="H155" s="427"/>
    </row>
    <row r="156" spans="1:8" x14ac:dyDescent="0.25">
      <c r="A156" s="74"/>
      <c r="D156" s="286"/>
      <c r="E156" s="263"/>
      <c r="F156" s="91" t="e">
        <f>E156/E161</f>
        <v>#DIV/0!</v>
      </c>
      <c r="G156" s="426"/>
      <c r="H156" s="427"/>
    </row>
    <row r="157" spans="1:8" x14ac:dyDescent="0.25">
      <c r="A157" s="74"/>
      <c r="D157" s="286"/>
      <c r="E157" s="263"/>
      <c r="F157" s="91" t="e">
        <f>E157/E161</f>
        <v>#DIV/0!</v>
      </c>
      <c r="G157" s="426"/>
      <c r="H157" s="427"/>
    </row>
    <row r="158" spans="1:8" x14ac:dyDescent="0.25">
      <c r="A158" s="74"/>
      <c r="D158" s="286"/>
      <c r="E158" s="263"/>
      <c r="F158" s="91" t="e">
        <f>E158/E161</f>
        <v>#DIV/0!</v>
      </c>
      <c r="G158" s="426"/>
      <c r="H158" s="427"/>
    </row>
    <row r="159" spans="1:8" x14ac:dyDescent="0.25">
      <c r="A159" s="74"/>
      <c r="D159" s="286"/>
      <c r="E159" s="263"/>
      <c r="F159" s="91" t="e">
        <f>E159/E161</f>
        <v>#DIV/0!</v>
      </c>
      <c r="G159" s="426"/>
      <c r="H159" s="427"/>
    </row>
    <row r="160" spans="1:8" x14ac:dyDescent="0.25">
      <c r="A160" s="74"/>
      <c r="D160" s="287"/>
      <c r="E160" s="269"/>
      <c r="F160" s="91" t="e">
        <f>E160/E161</f>
        <v>#DIV/0!</v>
      </c>
      <c r="G160" s="424"/>
      <c r="H160" s="425"/>
    </row>
    <row r="161" spans="1:11" x14ac:dyDescent="0.25">
      <c r="A161" s="74"/>
      <c r="D161" s="164" t="s">
        <v>306</v>
      </c>
      <c r="E161" s="165">
        <f>SUM(E155:E160)</f>
        <v>0</v>
      </c>
      <c r="F161" s="92"/>
      <c r="G161" s="166" t="s">
        <v>305</v>
      </c>
      <c r="H161" s="291"/>
    </row>
    <row r="162" spans="1:11" x14ac:dyDescent="0.25">
      <c r="A162" s="74"/>
      <c r="D162" s="164"/>
      <c r="E162" s="140"/>
      <c r="F162" s="92"/>
      <c r="G162" s="166"/>
      <c r="H162" s="167"/>
    </row>
    <row r="163" spans="1:11" x14ac:dyDescent="0.25">
      <c r="A163" s="106"/>
      <c r="B163" s="44" t="s">
        <v>490</v>
      </c>
      <c r="C163" s="44" t="s">
        <v>491</v>
      </c>
      <c r="E163" s="92"/>
      <c r="F163" s="92"/>
      <c r="G163" s="92"/>
      <c r="H163" s="151"/>
      <c r="I163" s="179"/>
      <c r="J163" s="139"/>
    </row>
    <row r="164" spans="1:11" x14ac:dyDescent="0.25">
      <c r="A164" s="106"/>
      <c r="C164" s="163" t="e">
        <f>IF(G60="Yes", "Complete Analysis", "N/A - Do Not Complete")</f>
        <v>#DIV/0!</v>
      </c>
      <c r="D164" s="286"/>
      <c r="E164" s="262"/>
      <c r="F164" s="91" t="e">
        <f>E164/$E$168</f>
        <v>#DIV/0!</v>
      </c>
      <c r="G164" s="426"/>
      <c r="H164" s="427"/>
      <c r="J164" s="139"/>
    </row>
    <row r="165" spans="1:11" x14ac:dyDescent="0.25">
      <c r="A165" s="106"/>
      <c r="C165" s="163"/>
      <c r="D165" s="286"/>
      <c r="E165" s="262"/>
      <c r="F165" s="91" t="e">
        <f>E165/$E$168</f>
        <v>#DIV/0!</v>
      </c>
      <c r="G165" s="426"/>
      <c r="H165" s="427"/>
      <c r="J165" s="139"/>
    </row>
    <row r="166" spans="1:11" x14ac:dyDescent="0.25">
      <c r="A166" s="106"/>
      <c r="D166" s="288"/>
      <c r="E166" s="262"/>
      <c r="F166" s="91" t="e">
        <f>E166/$E$168</f>
        <v>#DIV/0!</v>
      </c>
      <c r="G166" s="426"/>
      <c r="H166" s="427"/>
    </row>
    <row r="167" spans="1:11" x14ac:dyDescent="0.25">
      <c r="A167" s="106"/>
      <c r="D167" s="287"/>
      <c r="E167" s="262"/>
      <c r="F167" s="91" t="e">
        <f>E167/$E$168</f>
        <v>#DIV/0!</v>
      </c>
      <c r="G167" s="424"/>
      <c r="H167" s="425"/>
    </row>
    <row r="168" spans="1:11" x14ac:dyDescent="0.25">
      <c r="A168" s="106"/>
      <c r="D168" s="164" t="s">
        <v>307</v>
      </c>
      <c r="E168" s="168">
        <f>SUM(E164:E167)</f>
        <v>0</v>
      </c>
      <c r="F168" s="92"/>
      <c r="G168" s="166" t="s">
        <v>305</v>
      </c>
      <c r="H168" s="291"/>
    </row>
    <row r="169" spans="1:11" x14ac:dyDescent="0.25">
      <c r="A169" s="106"/>
      <c r="E169" s="92"/>
      <c r="F169" s="92"/>
      <c r="G169" s="92"/>
      <c r="H169" s="151"/>
    </row>
    <row r="170" spans="1:11" x14ac:dyDescent="0.25">
      <c r="A170" s="106"/>
      <c r="B170" s="44" t="s">
        <v>490</v>
      </c>
      <c r="C170" s="44" t="s">
        <v>511</v>
      </c>
      <c r="E170" s="92"/>
      <c r="F170" s="92"/>
      <c r="G170" s="92"/>
      <c r="H170" s="151"/>
      <c r="I170" s="179"/>
      <c r="J170" s="139"/>
    </row>
    <row r="171" spans="1:11" x14ac:dyDescent="0.25">
      <c r="A171" s="106"/>
      <c r="C171" s="163" t="e">
        <f>IF(G81 ="Yes", "Complete Analysis", "N/A - Do Not Complete")</f>
        <v>#DIV/0!</v>
      </c>
      <c r="D171" s="286"/>
      <c r="E171" s="262"/>
      <c r="F171" s="91" t="e">
        <f>E171/$E$177</f>
        <v>#DIV/0!</v>
      </c>
      <c r="G171" s="426"/>
      <c r="H171" s="427"/>
      <c r="J171" s="132"/>
    </row>
    <row r="172" spans="1:11" x14ac:dyDescent="0.25">
      <c r="A172" s="106"/>
      <c r="C172" s="163"/>
      <c r="D172" s="286"/>
      <c r="E172" s="262"/>
      <c r="F172" s="91" t="e">
        <f>E172/$E$177</f>
        <v>#DIV/0!</v>
      </c>
      <c r="G172" s="426"/>
      <c r="H172" s="427"/>
      <c r="K172" s="132"/>
    </row>
    <row r="173" spans="1:11" x14ac:dyDescent="0.25">
      <c r="A173" s="106"/>
      <c r="D173" s="288"/>
      <c r="E173" s="262"/>
      <c r="F173" s="91" t="e">
        <f>E173/$E$177</f>
        <v>#DIV/0!</v>
      </c>
      <c r="G173" s="426"/>
      <c r="H173" s="427"/>
    </row>
    <row r="174" spans="1:11" x14ac:dyDescent="0.25">
      <c r="A174" s="106"/>
      <c r="D174" s="288"/>
      <c r="E174" s="262"/>
      <c r="F174" s="91" t="e">
        <f t="shared" ref="F174:F175" si="4">E174/$E$177</f>
        <v>#DIV/0!</v>
      </c>
      <c r="G174" s="426"/>
      <c r="H174" s="427"/>
    </row>
    <row r="175" spans="1:11" x14ac:dyDescent="0.25">
      <c r="A175" s="106"/>
      <c r="D175" s="288"/>
      <c r="E175" s="262"/>
      <c r="F175" s="91" t="e">
        <f t="shared" si="4"/>
        <v>#DIV/0!</v>
      </c>
      <c r="G175" s="426"/>
      <c r="H175" s="427"/>
    </row>
    <row r="176" spans="1:11" x14ac:dyDescent="0.25">
      <c r="A176" s="106"/>
      <c r="D176" s="287"/>
      <c r="E176" s="262"/>
      <c r="F176" s="91" t="e">
        <f>E176/$E$177</f>
        <v>#DIV/0!</v>
      </c>
      <c r="G176" s="424"/>
      <c r="H176" s="425"/>
    </row>
    <row r="177" spans="1:11" x14ac:dyDescent="0.25">
      <c r="A177" s="106"/>
      <c r="D177" s="164" t="s">
        <v>307</v>
      </c>
      <c r="E177" s="168">
        <f>SUM(E171:E176)</f>
        <v>0</v>
      </c>
      <c r="F177" s="92"/>
      <c r="G177" s="166" t="s">
        <v>305</v>
      </c>
      <c r="H177" s="291"/>
    </row>
    <row r="178" spans="1:11" x14ac:dyDescent="0.25">
      <c r="A178" s="106"/>
      <c r="E178" s="92"/>
      <c r="F178" s="92"/>
      <c r="G178" s="92"/>
      <c r="H178" s="151"/>
    </row>
    <row r="179" spans="1:11" x14ac:dyDescent="0.25">
      <c r="A179" s="106"/>
      <c r="B179" s="44" t="s">
        <v>490</v>
      </c>
      <c r="C179" s="44" t="s">
        <v>512</v>
      </c>
      <c r="E179" s="92"/>
      <c r="F179" s="92"/>
      <c r="G179" s="92"/>
      <c r="H179" s="151"/>
      <c r="J179" s="139"/>
    </row>
    <row r="180" spans="1:11" x14ac:dyDescent="0.25">
      <c r="A180" s="106"/>
      <c r="C180" s="163" t="e">
        <f>IF(G102="Yes", "Complete Analysis", "N/A - Do Not Complete")</f>
        <v>#DIV/0!</v>
      </c>
      <c r="D180" s="286"/>
      <c r="E180" s="262"/>
      <c r="F180" s="91" t="e">
        <f>E180/$E$187</f>
        <v>#DIV/0!</v>
      </c>
      <c r="G180" s="426"/>
      <c r="H180" s="427"/>
      <c r="J180" s="132"/>
    </row>
    <row r="181" spans="1:11" x14ac:dyDescent="0.25">
      <c r="A181" s="106"/>
      <c r="C181" s="163"/>
      <c r="D181" s="286"/>
      <c r="E181" s="262"/>
      <c r="F181" s="91" t="e">
        <f>E181/$E$187</f>
        <v>#DIV/0!</v>
      </c>
      <c r="G181" s="426"/>
      <c r="H181" s="427"/>
      <c r="K181" s="132"/>
    </row>
    <row r="182" spans="1:11" x14ac:dyDescent="0.25">
      <c r="A182" s="106"/>
      <c r="D182" s="288"/>
      <c r="E182" s="262"/>
      <c r="F182" s="91" t="e">
        <f>E182/$E$187</f>
        <v>#DIV/0!</v>
      </c>
      <c r="G182" s="426"/>
      <c r="H182" s="427"/>
    </row>
    <row r="183" spans="1:11" x14ac:dyDescent="0.25">
      <c r="A183" s="106"/>
      <c r="D183" s="288"/>
      <c r="E183" s="262"/>
      <c r="F183" s="91" t="e">
        <f t="shared" ref="F183:F185" si="5">E183/$E$187</f>
        <v>#DIV/0!</v>
      </c>
      <c r="G183" s="426"/>
      <c r="H183" s="427"/>
    </row>
    <row r="184" spans="1:11" x14ac:dyDescent="0.25">
      <c r="A184" s="106"/>
      <c r="D184" s="288"/>
      <c r="E184" s="262"/>
      <c r="F184" s="91" t="e">
        <f t="shared" si="5"/>
        <v>#DIV/0!</v>
      </c>
      <c r="G184" s="426"/>
      <c r="H184" s="427"/>
    </row>
    <row r="185" spans="1:11" x14ac:dyDescent="0.25">
      <c r="A185" s="106"/>
      <c r="D185" s="288"/>
      <c r="E185" s="262"/>
      <c r="F185" s="91" t="e">
        <f t="shared" si="5"/>
        <v>#DIV/0!</v>
      </c>
      <c r="G185" s="426"/>
      <c r="H185" s="427"/>
    </row>
    <row r="186" spans="1:11" x14ac:dyDescent="0.25">
      <c r="A186" s="106"/>
      <c r="D186" s="287"/>
      <c r="E186" s="262"/>
      <c r="F186" s="91" t="e">
        <f>E186/$E$187</f>
        <v>#DIV/0!</v>
      </c>
      <c r="G186" s="424"/>
      <c r="H186" s="425"/>
    </row>
    <row r="187" spans="1:11" x14ac:dyDescent="0.25">
      <c r="A187" s="106"/>
      <c r="D187" s="164" t="s">
        <v>307</v>
      </c>
      <c r="E187" s="168">
        <f>SUM(E180:E186)</f>
        <v>0</v>
      </c>
      <c r="F187" s="92"/>
      <c r="G187" s="166" t="s">
        <v>305</v>
      </c>
      <c r="H187" s="291"/>
    </row>
    <row r="188" spans="1:11" x14ac:dyDescent="0.25">
      <c r="A188" s="106"/>
      <c r="E188" s="180"/>
      <c r="F188" s="92"/>
      <c r="G188" s="92"/>
      <c r="H188" s="151"/>
    </row>
    <row r="189" spans="1:11" x14ac:dyDescent="0.25">
      <c r="A189" s="106"/>
      <c r="B189" s="44" t="s">
        <v>490</v>
      </c>
      <c r="C189" s="44" t="s">
        <v>513</v>
      </c>
      <c r="E189" s="92"/>
      <c r="F189" s="92"/>
      <c r="G189" s="92"/>
      <c r="H189" s="151"/>
      <c r="J189" s="139"/>
    </row>
    <row r="190" spans="1:11" x14ac:dyDescent="0.25">
      <c r="A190" s="106"/>
      <c r="C190" s="163" t="e">
        <f>IF(G123="Yes", "Complete Analysis", "N/A - Do Not Complete")</f>
        <v>#DIV/0!</v>
      </c>
      <c r="D190" s="286"/>
      <c r="E190" s="262"/>
      <c r="F190" s="91" t="e">
        <f>E190/$E$196</f>
        <v>#DIV/0!</v>
      </c>
      <c r="G190" s="426"/>
      <c r="H190" s="427"/>
      <c r="J190" s="132"/>
    </row>
    <row r="191" spans="1:11" x14ac:dyDescent="0.25">
      <c r="A191" s="106"/>
      <c r="C191" s="163"/>
      <c r="D191" s="286"/>
      <c r="E191" s="262"/>
      <c r="F191" s="91" t="e">
        <f>E191/$E$196</f>
        <v>#DIV/0!</v>
      </c>
      <c r="G191" s="426"/>
      <c r="H191" s="427"/>
      <c r="K191" s="132"/>
    </row>
    <row r="192" spans="1:11" x14ac:dyDescent="0.25">
      <c r="A192" s="106"/>
      <c r="C192" s="163"/>
      <c r="D192" s="288"/>
      <c r="E192" s="262"/>
      <c r="F192" s="91" t="e">
        <f t="shared" ref="F192:F193" si="6">E192/$E$196</f>
        <v>#DIV/0!</v>
      </c>
      <c r="G192" s="426"/>
      <c r="H192" s="427"/>
      <c r="K192" s="132"/>
    </row>
    <row r="193" spans="1:11" x14ac:dyDescent="0.25">
      <c r="A193" s="106"/>
      <c r="C193" s="163"/>
      <c r="D193" s="288"/>
      <c r="E193" s="262"/>
      <c r="F193" s="91" t="e">
        <f t="shared" si="6"/>
        <v>#DIV/0!</v>
      </c>
      <c r="G193" s="426"/>
      <c r="H193" s="427"/>
      <c r="K193" s="132"/>
    </row>
    <row r="194" spans="1:11" x14ac:dyDescent="0.25">
      <c r="A194" s="106"/>
      <c r="D194" s="288"/>
      <c r="E194" s="262"/>
      <c r="F194" s="91" t="e">
        <f>E194/$E$196</f>
        <v>#DIV/0!</v>
      </c>
      <c r="G194" s="426"/>
      <c r="H194" s="427"/>
    </row>
    <row r="195" spans="1:11" x14ac:dyDescent="0.25">
      <c r="A195" s="106"/>
      <c r="D195" s="287"/>
      <c r="E195" s="262"/>
      <c r="F195" s="91"/>
      <c r="G195" s="424"/>
      <c r="H195" s="425"/>
    </row>
    <row r="196" spans="1:11" x14ac:dyDescent="0.25">
      <c r="A196" s="106"/>
      <c r="D196" s="164" t="s">
        <v>307</v>
      </c>
      <c r="E196" s="168">
        <f>SUM(E190:E195)</f>
        <v>0</v>
      </c>
      <c r="F196" s="92"/>
      <c r="G196" s="166" t="s">
        <v>305</v>
      </c>
      <c r="H196" s="291"/>
    </row>
    <row r="197" spans="1:11" x14ac:dyDescent="0.25">
      <c r="A197" s="106"/>
      <c r="E197" s="92"/>
      <c r="F197" s="92"/>
      <c r="G197" s="92"/>
      <c r="H197" s="151"/>
    </row>
    <row r="198" spans="1:11" x14ac:dyDescent="0.25">
      <c r="A198" s="106"/>
      <c r="B198" s="44" t="s">
        <v>490</v>
      </c>
      <c r="C198" s="44" t="s">
        <v>492</v>
      </c>
      <c r="E198" s="92"/>
      <c r="F198" s="92"/>
      <c r="G198" s="92"/>
      <c r="H198" s="151"/>
    </row>
    <row r="199" spans="1:11" x14ac:dyDescent="0.25">
      <c r="A199" s="106"/>
      <c r="C199" s="163" t="e">
        <f>IF(H60="Yes", "Complete Analysis", "N/A - Do Not Complete")</f>
        <v>#DIV/0!</v>
      </c>
      <c r="D199" s="289"/>
      <c r="E199" s="262"/>
      <c r="F199" s="91" t="e">
        <f>E199/E201</f>
        <v>#DIV/0!</v>
      </c>
      <c r="G199" s="426"/>
      <c r="H199" s="427"/>
    </row>
    <row r="200" spans="1:11" x14ac:dyDescent="0.25">
      <c r="A200" s="106"/>
      <c r="C200" s="163"/>
      <c r="D200" s="287"/>
      <c r="E200" s="270"/>
      <c r="F200" s="91" t="e">
        <f>E200/E201</f>
        <v>#DIV/0!</v>
      </c>
      <c r="G200" s="424"/>
      <c r="H200" s="425"/>
    </row>
    <row r="201" spans="1:11" x14ac:dyDescent="0.25">
      <c r="A201" s="106"/>
      <c r="C201" s="163"/>
      <c r="D201" s="164" t="s">
        <v>308</v>
      </c>
      <c r="E201" s="168">
        <f>SUM(E199:E200)</f>
        <v>0</v>
      </c>
      <c r="F201" s="91"/>
      <c r="G201" s="166" t="s">
        <v>305</v>
      </c>
      <c r="H201" s="292"/>
    </row>
    <row r="202" spans="1:11" ht="15.75" thickBot="1" x14ac:dyDescent="0.3">
      <c r="A202" s="121"/>
      <c r="B202" s="96"/>
      <c r="C202" s="169"/>
      <c r="D202" s="170"/>
      <c r="E202" s="170"/>
      <c r="F202" s="171"/>
      <c r="G202" s="97"/>
      <c r="H202" s="172"/>
    </row>
    <row r="203" spans="1:11" ht="15.75" thickBot="1" x14ac:dyDescent="0.3">
      <c r="C203" s="163"/>
      <c r="E203" s="140"/>
      <c r="F203" s="92"/>
      <c r="G203" s="92"/>
      <c r="H203" s="92"/>
    </row>
    <row r="204" spans="1:11" ht="16.5" thickBot="1" x14ac:dyDescent="0.3">
      <c r="A204" s="418" t="s">
        <v>390</v>
      </c>
      <c r="B204" s="419"/>
      <c r="C204" s="419"/>
      <c r="D204" s="419"/>
      <c r="E204" s="419"/>
      <c r="F204" s="419"/>
      <c r="G204" s="419"/>
      <c r="H204" s="420"/>
    </row>
    <row r="205" spans="1:11" x14ac:dyDescent="0.25">
      <c r="A205" s="74" t="s">
        <v>134</v>
      </c>
      <c r="B205" s="435" t="s">
        <v>335</v>
      </c>
      <c r="C205" s="435"/>
      <c r="D205" s="435"/>
      <c r="E205" s="435"/>
      <c r="F205" s="435"/>
      <c r="G205" s="435"/>
      <c r="H205" s="436"/>
    </row>
    <row r="206" spans="1:11" x14ac:dyDescent="0.25">
      <c r="A206" s="74"/>
      <c r="B206" s="430"/>
      <c r="C206" s="430"/>
      <c r="D206" s="430"/>
      <c r="E206" s="430"/>
      <c r="F206" s="430"/>
      <c r="G206" s="430"/>
      <c r="H206" s="431"/>
    </row>
    <row r="207" spans="1:11" x14ac:dyDescent="0.25">
      <c r="A207" s="106"/>
      <c r="H207" s="76"/>
    </row>
    <row r="208" spans="1:11" x14ac:dyDescent="0.25">
      <c r="A208" s="74"/>
      <c r="B208" s="50" t="s">
        <v>413</v>
      </c>
      <c r="D208" s="422"/>
      <c r="E208" s="422"/>
      <c r="F208" s="422"/>
      <c r="G208" s="422"/>
      <c r="H208" s="423"/>
    </row>
    <row r="209" spans="1:8" x14ac:dyDescent="0.25">
      <c r="A209" s="74"/>
      <c r="C209" s="78"/>
      <c r="D209" s="78"/>
      <c r="E209" s="78"/>
      <c r="F209" s="78"/>
      <c r="G209" s="78"/>
      <c r="H209" s="79"/>
    </row>
    <row r="210" spans="1:8" x14ac:dyDescent="0.25">
      <c r="A210" s="106"/>
      <c r="E210" s="437" t="s">
        <v>290</v>
      </c>
      <c r="F210" s="437"/>
      <c r="G210" s="437"/>
      <c r="H210" s="438"/>
    </row>
    <row r="211" spans="1:8" x14ac:dyDescent="0.25">
      <c r="A211" s="106"/>
      <c r="E211" s="80" t="s">
        <v>138</v>
      </c>
      <c r="F211" s="80" t="s">
        <v>138</v>
      </c>
      <c r="G211" s="80" t="s">
        <v>138</v>
      </c>
      <c r="H211" s="81" t="s">
        <v>138</v>
      </c>
    </row>
    <row r="212" spans="1:8" x14ac:dyDescent="0.25">
      <c r="A212" s="106"/>
      <c r="B212" s="82" t="s">
        <v>199</v>
      </c>
      <c r="C212" s="181"/>
      <c r="D212" s="84"/>
      <c r="E212" s="83" t="s">
        <v>350</v>
      </c>
      <c r="F212" s="83" t="s">
        <v>148</v>
      </c>
      <c r="G212" s="83" t="s">
        <v>285</v>
      </c>
      <c r="H212" s="135" t="s">
        <v>286</v>
      </c>
    </row>
    <row r="213" spans="1:8" ht="21.95" customHeight="1" x14ac:dyDescent="0.25">
      <c r="A213" s="106"/>
      <c r="B213" s="88" t="s">
        <v>287</v>
      </c>
      <c r="C213" s="80"/>
      <c r="D213" s="80"/>
      <c r="E213" s="80"/>
      <c r="F213" s="80"/>
      <c r="G213" s="80"/>
      <c r="H213" s="81"/>
    </row>
    <row r="214" spans="1:8" x14ac:dyDescent="0.25">
      <c r="A214" s="106"/>
      <c r="B214" s="439"/>
      <c r="C214" s="439"/>
      <c r="D214" s="439"/>
      <c r="E214" s="271"/>
      <c r="F214" s="271"/>
      <c r="G214" s="273"/>
      <c r="H214" s="272"/>
    </row>
    <row r="215" spans="1:8" x14ac:dyDescent="0.25">
      <c r="A215" s="106"/>
      <c r="B215" s="406"/>
      <c r="C215" s="406"/>
      <c r="D215" s="406"/>
      <c r="E215" s="273"/>
      <c r="F215" s="273"/>
      <c r="G215" s="273"/>
      <c r="H215" s="272"/>
    </row>
    <row r="216" spans="1:8" x14ac:dyDescent="0.25">
      <c r="A216" s="106"/>
      <c r="B216" s="406"/>
      <c r="C216" s="406"/>
      <c r="D216" s="406"/>
      <c r="E216" s="273"/>
      <c r="F216" s="273"/>
      <c r="G216" s="273"/>
      <c r="H216" s="272"/>
    </row>
    <row r="217" spans="1:8" x14ac:dyDescent="0.25">
      <c r="A217" s="106"/>
      <c r="B217" s="406"/>
      <c r="C217" s="406"/>
      <c r="D217" s="406"/>
      <c r="E217" s="273"/>
      <c r="F217" s="273"/>
      <c r="G217" s="273"/>
      <c r="H217" s="272"/>
    </row>
    <row r="218" spans="1:8" x14ac:dyDescent="0.25">
      <c r="A218" s="106"/>
      <c r="B218" s="434"/>
      <c r="C218" s="434"/>
      <c r="D218" s="434"/>
      <c r="E218" s="273"/>
      <c r="F218" s="273"/>
      <c r="G218" s="273"/>
      <c r="H218" s="274"/>
    </row>
    <row r="219" spans="1:8" x14ac:dyDescent="0.25">
      <c r="A219" s="106"/>
      <c r="B219" s="406"/>
      <c r="C219" s="406"/>
      <c r="D219" s="406"/>
      <c r="E219" s="273"/>
      <c r="F219" s="273"/>
      <c r="G219" s="273"/>
      <c r="H219" s="274"/>
    </row>
    <row r="220" spans="1:8" ht="21.95" customHeight="1" x14ac:dyDescent="0.25">
      <c r="A220" s="106"/>
      <c r="B220" s="88" t="s">
        <v>288</v>
      </c>
      <c r="C220" s="113"/>
      <c r="D220" s="140"/>
      <c r="E220" s="140"/>
      <c r="F220" s="140"/>
      <c r="G220" s="141"/>
      <c r="H220" s="142"/>
    </row>
    <row r="221" spans="1:8" x14ac:dyDescent="0.25">
      <c r="A221" s="106"/>
      <c r="B221" s="406"/>
      <c r="C221" s="406"/>
      <c r="D221" s="406"/>
      <c r="E221" s="273"/>
      <c r="F221" s="273"/>
      <c r="G221" s="273"/>
      <c r="H221" s="274"/>
    </row>
    <row r="222" spans="1:8" x14ac:dyDescent="0.25">
      <c r="A222" s="106"/>
      <c r="B222" s="428"/>
      <c r="C222" s="440"/>
      <c r="D222" s="429"/>
      <c r="E222" s="273"/>
      <c r="F222" s="273"/>
      <c r="G222" s="273"/>
      <c r="H222" s="274"/>
    </row>
    <row r="223" spans="1:8" x14ac:dyDescent="0.25">
      <c r="A223" s="106"/>
      <c r="B223" s="428"/>
      <c r="C223" s="440"/>
      <c r="D223" s="429"/>
      <c r="E223" s="273"/>
      <c r="F223" s="273"/>
      <c r="G223" s="273"/>
      <c r="H223" s="274"/>
    </row>
    <row r="224" spans="1:8" x14ac:dyDescent="0.25">
      <c r="A224" s="106"/>
      <c r="B224" s="428"/>
      <c r="C224" s="440"/>
      <c r="D224" s="429"/>
      <c r="E224" s="273"/>
      <c r="F224" s="273"/>
      <c r="G224" s="273"/>
      <c r="H224" s="274"/>
    </row>
    <row r="225" spans="1:10" x14ac:dyDescent="0.25">
      <c r="A225" s="106"/>
      <c r="B225" s="407" t="s">
        <v>153</v>
      </c>
      <c r="C225" s="408"/>
      <c r="D225" s="409"/>
      <c r="E225" s="273"/>
      <c r="F225" s="273"/>
      <c r="G225" s="273"/>
      <c r="H225" s="274"/>
    </row>
    <row r="226" spans="1:10" x14ac:dyDescent="0.25">
      <c r="A226" s="106"/>
      <c r="B226" s="406"/>
      <c r="C226" s="406"/>
      <c r="D226" s="406"/>
      <c r="E226" s="273"/>
      <c r="F226" s="273"/>
      <c r="G226" s="273"/>
      <c r="H226" s="274"/>
    </row>
    <row r="227" spans="1:10" x14ac:dyDescent="0.25">
      <c r="A227" s="106"/>
      <c r="B227" s="119"/>
      <c r="C227" s="119"/>
      <c r="D227" s="119"/>
      <c r="E227" s="120"/>
      <c r="F227" s="120"/>
      <c r="G227" s="120"/>
      <c r="H227" s="173"/>
    </row>
    <row r="228" spans="1:10" x14ac:dyDescent="0.25">
      <c r="A228" s="74" t="s">
        <v>135</v>
      </c>
      <c r="B228" s="118" t="s">
        <v>336</v>
      </c>
      <c r="C228" s="119"/>
      <c r="D228" s="119"/>
      <c r="E228" s="120"/>
      <c r="F228" s="120"/>
      <c r="G228" s="120"/>
      <c r="H228" s="173"/>
      <c r="J228" s="139"/>
    </row>
    <row r="229" spans="1:10" x14ac:dyDescent="0.25">
      <c r="A229" s="106"/>
      <c r="B229" s="410"/>
      <c r="C229" s="410"/>
      <c r="D229" s="410"/>
      <c r="E229" s="410"/>
      <c r="F229" s="410"/>
      <c r="G229" s="410"/>
      <c r="H229" s="411"/>
      <c r="J229" s="132"/>
    </row>
    <row r="230" spans="1:10" ht="43.15" customHeight="1" x14ac:dyDescent="0.25">
      <c r="A230" s="106"/>
      <c r="B230" s="410"/>
      <c r="C230" s="410"/>
      <c r="D230" s="410"/>
      <c r="E230" s="410"/>
      <c r="F230" s="410"/>
      <c r="G230" s="410"/>
      <c r="H230" s="411"/>
      <c r="J230" s="139"/>
    </row>
    <row r="231" spans="1:10" ht="15.75" thickBot="1" x14ac:dyDescent="0.3">
      <c r="A231" s="121"/>
      <c r="B231" s="174"/>
      <c r="C231" s="175"/>
      <c r="D231" s="175"/>
      <c r="E231" s="175"/>
      <c r="F231" s="175"/>
      <c r="G231" s="175"/>
      <c r="H231" s="176"/>
    </row>
    <row r="232" spans="1:10" x14ac:dyDescent="0.25">
      <c r="C232" s="163"/>
      <c r="E232" s="140"/>
      <c r="F232" s="92"/>
      <c r="G232" s="92"/>
      <c r="H232" s="92"/>
    </row>
  </sheetData>
  <sheetProtection algorithmName="SHA-512" hashValue="8eu/7/F6k5t+jF7JJau+Sc9QfdwLCJwS3VBdZL2qhH3MnMBNNgnW6fXjWyr9+oazpPBZrxZ9Ni5w0xZxziGVgw==" saltValue="XYw6kUWXHDwtja02v1YQzQ==" spinCount="100000" sheet="1" objects="1" scenarios="1" insertRows="0"/>
  <mergeCells count="114">
    <mergeCell ref="B17:E18"/>
    <mergeCell ref="B50:C50"/>
    <mergeCell ref="B55:C55"/>
    <mergeCell ref="B48:C48"/>
    <mergeCell ref="A28:H28"/>
    <mergeCell ref="B29:H30"/>
    <mergeCell ref="E37:H37"/>
    <mergeCell ref="B43:C43"/>
    <mergeCell ref="B52:C52"/>
    <mergeCell ref="B53:C53"/>
    <mergeCell ref="B54:C54"/>
    <mergeCell ref="B24:G24"/>
    <mergeCell ref="B25:G25"/>
    <mergeCell ref="B51:C51"/>
    <mergeCell ref="B111:C111"/>
    <mergeCell ref="B113:C113"/>
    <mergeCell ref="B72:C72"/>
    <mergeCell ref="B73:C73"/>
    <mergeCell ref="B74:C74"/>
    <mergeCell ref="B86:C86"/>
    <mergeCell ref="B87:C87"/>
    <mergeCell ref="B88:C88"/>
    <mergeCell ref="B89:C89"/>
    <mergeCell ref="B93:C93"/>
    <mergeCell ref="B94:C94"/>
    <mergeCell ref="B109:C109"/>
    <mergeCell ref="B110:C110"/>
    <mergeCell ref="B229:H230"/>
    <mergeCell ref="G171:H171"/>
    <mergeCell ref="G180:H180"/>
    <mergeCell ref="B219:D219"/>
    <mergeCell ref="B221:D221"/>
    <mergeCell ref="B216:D216"/>
    <mergeCell ref="B217:D217"/>
    <mergeCell ref="B218:D218"/>
    <mergeCell ref="A204:H204"/>
    <mergeCell ref="B205:H206"/>
    <mergeCell ref="D208:H208"/>
    <mergeCell ref="E210:H210"/>
    <mergeCell ref="B214:D214"/>
    <mergeCell ref="G190:H190"/>
    <mergeCell ref="B226:D226"/>
    <mergeCell ref="G199:H199"/>
    <mergeCell ref="G200:H200"/>
    <mergeCell ref="B222:D222"/>
    <mergeCell ref="B223:D223"/>
    <mergeCell ref="B224:D224"/>
    <mergeCell ref="B225:D225"/>
    <mergeCell ref="G194:H194"/>
    <mergeCell ref="G193:H193"/>
    <mergeCell ref="G192:H192"/>
    <mergeCell ref="B215:D215"/>
    <mergeCell ref="C127:H128"/>
    <mergeCell ref="B131:H133"/>
    <mergeCell ref="G146:H146"/>
    <mergeCell ref="G147:H147"/>
    <mergeCell ref="G167:H167"/>
    <mergeCell ref="G166:H166"/>
    <mergeCell ref="G165:H165"/>
    <mergeCell ref="G176:H176"/>
    <mergeCell ref="G175:H175"/>
    <mergeCell ref="G174:H174"/>
    <mergeCell ref="G173:H173"/>
    <mergeCell ref="G172:H172"/>
    <mergeCell ref="G159:H159"/>
    <mergeCell ref="G160:H160"/>
    <mergeCell ref="G164:H164"/>
    <mergeCell ref="G181:H181"/>
    <mergeCell ref="G195:H195"/>
    <mergeCell ref="B135:H139"/>
    <mergeCell ref="D141:H141"/>
    <mergeCell ref="G144:H144"/>
    <mergeCell ref="G191:H191"/>
    <mergeCell ref="G186:H186"/>
    <mergeCell ref="G185:H185"/>
    <mergeCell ref="B67:C67"/>
    <mergeCell ref="B68:C68"/>
    <mergeCell ref="B95:C95"/>
    <mergeCell ref="B96:C96"/>
    <mergeCell ref="B107:C107"/>
    <mergeCell ref="B108:C108"/>
    <mergeCell ref="B64:C64"/>
    <mergeCell ref="B69:C69"/>
    <mergeCell ref="B71:C71"/>
    <mergeCell ref="B76:C76"/>
    <mergeCell ref="B85:C85"/>
    <mergeCell ref="B90:C90"/>
    <mergeCell ref="B92:C92"/>
    <mergeCell ref="B97:C97"/>
    <mergeCell ref="B106:C106"/>
    <mergeCell ref="G184:H184"/>
    <mergeCell ref="G183:H183"/>
    <mergeCell ref="G182:H182"/>
    <mergeCell ref="D33:H35"/>
    <mergeCell ref="B75:C75"/>
    <mergeCell ref="B114:C114"/>
    <mergeCell ref="B115:C115"/>
    <mergeCell ref="B116:C116"/>
    <mergeCell ref="B117:C117"/>
    <mergeCell ref="G156:H156"/>
    <mergeCell ref="G148:H148"/>
    <mergeCell ref="G157:H157"/>
    <mergeCell ref="G158:H158"/>
    <mergeCell ref="G149:H149"/>
    <mergeCell ref="G150:H150"/>
    <mergeCell ref="G151:H151"/>
    <mergeCell ref="G155:H155"/>
    <mergeCell ref="B65:C65"/>
    <mergeCell ref="B66:C66"/>
    <mergeCell ref="B44:C44"/>
    <mergeCell ref="B45:C45"/>
    <mergeCell ref="B118:C118"/>
    <mergeCell ref="B46:C46"/>
    <mergeCell ref="B47:C47"/>
  </mergeCells>
  <conditionalFormatting sqref="A41">
    <cfRule type="expression" dxfId="194" priority="4">
      <formula>$F$17="no"</formula>
    </cfRule>
  </conditionalFormatting>
  <conditionalFormatting sqref="A28:H32 A33:D33 A34:C35 A36:H164 A165:G167 A168:H171 A172:G176 A177:H180 A181:G186 A187:H190 A191:G195 A196:H231">
    <cfRule type="expression" dxfId="193" priority="1">
      <formula>AND($F$11="no",$F$13="no",$F$15="no",$F$20="no")</formula>
    </cfRule>
  </conditionalFormatting>
  <conditionalFormatting sqref="A62:H64 A65:B68 D65:H68 A69:H71 A72:B75 D72:H75 A76:H85 A86:B89 D86:H89 A90:H92 A93:B96 D93:H96 A97:H106 A107:B110 D107:H110 A111:H113 A114:B117 D114:H117 A118:H124 A170:H171 A172:G176 A177:H180 A181:G186 A187:H190 A191:G195 A196:H196">
    <cfRule type="expression" dxfId="192" priority="5">
      <formula>$F$17="no"</formula>
    </cfRule>
  </conditionalFormatting>
  <conditionalFormatting sqref="B198">
    <cfRule type="expression" dxfId="191" priority="10">
      <formula>$F$20="no"</formula>
    </cfRule>
  </conditionalFormatting>
  <conditionalFormatting sqref="C163">
    <cfRule type="expression" dxfId="190" priority="3">
      <formula>$F$17="no"</formula>
    </cfRule>
  </conditionalFormatting>
  <conditionalFormatting sqref="C198">
    <cfRule type="expression" dxfId="189" priority="2">
      <formula>$F$17="no"</formula>
    </cfRule>
  </conditionalFormatting>
  <conditionalFormatting sqref="E43:E48 E50:E56 E58:E61 E71:E77 E79:E82 E92:E98 E100:E103 E113:E119 E121:E124 B145:H152 E221:E226">
    <cfRule type="expression" dxfId="188" priority="71">
      <formula>$F$11="no"</formula>
    </cfRule>
  </conditionalFormatting>
  <conditionalFormatting sqref="E64:E69">
    <cfRule type="expression" dxfId="187" priority="38">
      <formula>$F$11="no"</formula>
    </cfRule>
  </conditionalFormatting>
  <conditionalFormatting sqref="E85:E90">
    <cfRule type="expression" dxfId="186" priority="26">
      <formula>$F$11="no"</formula>
    </cfRule>
  </conditionalFormatting>
  <conditionalFormatting sqref="E106:E111">
    <cfRule type="expression" dxfId="185" priority="14">
      <formula>$F$11="no"</formula>
    </cfRule>
  </conditionalFormatting>
  <conditionalFormatting sqref="E214:E219">
    <cfRule type="expression" dxfId="184" priority="63">
      <formula>$F$11="no"</formula>
    </cfRule>
  </conditionalFormatting>
  <conditionalFormatting sqref="F43:F48 F50:F56 F58:F61 F71:F77 F79:F82 F92:F98 F100:F103 F113:F119 F121:F124 B154:H161 F221:F226">
    <cfRule type="expression" dxfId="183" priority="70">
      <formula>$F$13="no"</formula>
    </cfRule>
  </conditionalFormatting>
  <conditionalFormatting sqref="F64:F69">
    <cfRule type="expression" dxfId="182" priority="37">
      <formula>$F$13="no"</formula>
    </cfRule>
  </conditionalFormatting>
  <conditionalFormatting sqref="F85:F90">
    <cfRule type="expression" dxfId="181" priority="25">
      <formula>$F$13="no"</formula>
    </cfRule>
  </conditionalFormatting>
  <conditionalFormatting sqref="F106:F111">
    <cfRule type="expression" dxfId="180" priority="13">
      <formula>$F$13="no"</formula>
    </cfRule>
  </conditionalFormatting>
  <conditionalFormatting sqref="F214:F219">
    <cfRule type="expression" dxfId="179" priority="62">
      <formula>$F$13="no"</formula>
    </cfRule>
  </conditionalFormatting>
  <conditionalFormatting sqref="G43:G48 G50:G56 G58:G61 G64:G69 G71:G77 G79:G82 G85:G90 G92:G98 G100:G103 G106:G111 G113:G119 G121:G124 B163:H164 B165:G167 B168:H171 B172:G176 B177:H180 B181:G186 B187:H190 B191:G195 B196:H196 G214:G219 G221:G226">
    <cfRule type="expression" dxfId="178" priority="69">
      <formula>$F$15="no"</formula>
    </cfRule>
  </conditionalFormatting>
  <conditionalFormatting sqref="H43:H48 H50:H56 H58:H61 H71:H77 H79:H82 H92:H98 H100:H103 H113:H119 H121:H124 C198:H201 H221:H226">
    <cfRule type="expression" dxfId="177" priority="68">
      <formula>$F$20="no"</formula>
    </cfRule>
  </conditionalFormatting>
  <conditionalFormatting sqref="H64:H69">
    <cfRule type="expression" dxfId="176" priority="35">
      <formula>$F$20="no"</formula>
    </cfRule>
  </conditionalFormatting>
  <conditionalFormatting sqref="H85:H90">
    <cfRule type="expression" dxfId="175" priority="23">
      <formula>$F$20="no"</formula>
    </cfRule>
  </conditionalFormatting>
  <conditionalFormatting sqref="H106:H111">
    <cfRule type="expression" dxfId="174" priority="11">
      <formula>$F$20="no"</formula>
    </cfRule>
  </conditionalFormatting>
  <conditionalFormatting sqref="H214:H219">
    <cfRule type="expression" dxfId="173"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K265"/>
  <sheetViews>
    <sheetView showGridLines="0" workbookViewId="0">
      <selection activeCell="B2" sqref="B2"/>
    </sheetView>
  </sheetViews>
  <sheetFormatPr defaultColWidth="9.140625" defaultRowHeight="15" x14ac:dyDescent="0.25"/>
  <cols>
    <col min="1" max="1" width="3" style="44" customWidth="1"/>
    <col min="2" max="2" width="13.5703125" style="44" customWidth="1"/>
    <col min="3" max="3" width="42.42578125" style="44" customWidth="1"/>
    <col min="4" max="7" width="17.28515625" style="44" customWidth="1"/>
    <col min="8" max="8" width="22.7109375" style="44" customWidth="1"/>
    <col min="9" max="9" width="2.5703125" style="44" customWidth="1"/>
    <col min="10" max="10" width="9.140625" style="44"/>
    <col min="11" max="11" width="13.7109375" style="44" bestFit="1" customWidth="1"/>
    <col min="12" max="16384" width="9.140625" style="44"/>
  </cols>
  <sheetData>
    <row r="1" spans="1:10" ht="18.75" customHeight="1" x14ac:dyDescent="0.3">
      <c r="A1" s="43" t="str">
        <f>'Cover and Instructions'!A1</f>
        <v>Georgia Families MHPAEA Parity</v>
      </c>
      <c r="H1" s="45" t="s">
        <v>565</v>
      </c>
    </row>
    <row r="2" spans="1:10" ht="26.25" x14ac:dyDescent="0.4">
      <c r="A2" s="46" t="s">
        <v>16</v>
      </c>
    </row>
    <row r="3" spans="1:10" ht="21" x14ac:dyDescent="0.35">
      <c r="A3" s="48" t="s">
        <v>468</v>
      </c>
    </row>
    <row r="5" spans="1:10" x14ac:dyDescent="0.25">
      <c r="A5" s="50" t="s">
        <v>0</v>
      </c>
      <c r="C5" s="51" t="str">
        <f>'Cover and Instructions'!$D$4</f>
        <v>Amerigroup Community Care</v>
      </c>
      <c r="D5" s="51"/>
      <c r="E5" s="51"/>
      <c r="F5" s="51"/>
      <c r="G5" s="51"/>
    </row>
    <row r="6" spans="1:10" x14ac:dyDescent="0.25">
      <c r="A6" s="50" t="s">
        <v>510</v>
      </c>
      <c r="C6" s="51" t="str">
        <f>'Cover and Instructions'!D5</f>
        <v>Title XIX Foster Care and Adoption Assistance</v>
      </c>
      <c r="D6" s="51"/>
      <c r="E6" s="51"/>
      <c r="F6" s="51"/>
      <c r="G6" s="51"/>
    </row>
    <row r="7" spans="1:10" ht="15.75" thickBot="1" x14ac:dyDescent="0.3"/>
    <row r="8" spans="1:10" x14ac:dyDescent="0.25">
      <c r="A8" s="53" t="s">
        <v>375</v>
      </c>
      <c r="B8" s="54"/>
      <c r="C8" s="54"/>
      <c r="D8" s="54"/>
      <c r="E8" s="54"/>
      <c r="F8" s="54"/>
      <c r="G8" s="54"/>
      <c r="H8" s="55"/>
    </row>
    <row r="9" spans="1:10" ht="15" customHeight="1" x14ac:dyDescent="0.25">
      <c r="A9" s="56" t="s">
        <v>374</v>
      </c>
      <c r="B9" s="127"/>
      <c r="C9" s="127"/>
      <c r="D9" s="127"/>
      <c r="E9" s="127"/>
      <c r="F9" s="127"/>
      <c r="G9" s="127"/>
      <c r="H9" s="128"/>
    </row>
    <row r="10" spans="1:10" x14ac:dyDescent="0.25">
      <c r="A10" s="59"/>
      <c r="B10" s="60"/>
      <c r="C10" s="60"/>
      <c r="D10" s="60"/>
      <c r="E10" s="60"/>
      <c r="F10" s="60"/>
      <c r="G10" s="60"/>
      <c r="H10" s="61"/>
    </row>
    <row r="11" spans="1:10" x14ac:dyDescent="0.25">
      <c r="A11" s="62" t="s">
        <v>370</v>
      </c>
      <c r="B11" s="63" t="s">
        <v>386</v>
      </c>
      <c r="C11" s="60"/>
      <c r="D11" s="60"/>
      <c r="E11" s="60"/>
      <c r="F11" s="129" t="s">
        <v>372</v>
      </c>
      <c r="G11" s="65" t="str">
        <f>IF(F11="yes","  Complete Section 1 and Section 2","")</f>
        <v/>
      </c>
      <c r="H11" s="61"/>
    </row>
    <row r="12" spans="1:10" ht="6" customHeight="1" x14ac:dyDescent="0.25">
      <c r="A12" s="62"/>
      <c r="B12" s="63"/>
      <c r="C12" s="60"/>
      <c r="D12" s="60"/>
      <c r="E12" s="60"/>
      <c r="F12" s="60"/>
      <c r="G12" s="65"/>
      <c r="H12" s="61"/>
    </row>
    <row r="13" spans="1:10" x14ac:dyDescent="0.25">
      <c r="A13" s="62" t="s">
        <v>373</v>
      </c>
      <c r="B13" s="63" t="s">
        <v>387</v>
      </c>
      <c r="C13" s="60"/>
      <c r="D13" s="60"/>
      <c r="E13" s="60"/>
      <c r="F13" s="129" t="s">
        <v>372</v>
      </c>
      <c r="G13" s="65" t="str">
        <f>IF(F13="yes","  Complete Section 1 and Section 2","")</f>
        <v/>
      </c>
      <c r="H13" s="61"/>
    </row>
    <row r="14" spans="1:10" ht="6" customHeight="1" x14ac:dyDescent="0.25">
      <c r="A14" s="62"/>
      <c r="B14" s="63"/>
      <c r="C14" s="60"/>
      <c r="D14" s="60"/>
      <c r="E14" s="60"/>
      <c r="F14" s="60"/>
      <c r="G14" s="65"/>
      <c r="H14" s="61"/>
    </row>
    <row r="15" spans="1:10" x14ac:dyDescent="0.25">
      <c r="A15" s="62" t="s">
        <v>378</v>
      </c>
      <c r="B15" s="63" t="s">
        <v>388</v>
      </c>
      <c r="C15" s="60"/>
      <c r="D15" s="60"/>
      <c r="E15" s="60"/>
      <c r="F15" s="64" t="s">
        <v>372</v>
      </c>
      <c r="G15" s="65" t="str">
        <f>IF(F15="yes","  Complete Section 1 and Section 2","")</f>
        <v/>
      </c>
      <c r="H15" s="61"/>
      <c r="J15" s="132"/>
    </row>
    <row r="16" spans="1:10" ht="6" customHeight="1" x14ac:dyDescent="0.25">
      <c r="A16" s="62"/>
      <c r="B16" s="63"/>
      <c r="C16" s="60"/>
      <c r="D16" s="60"/>
      <c r="E16" s="60"/>
      <c r="F16" s="60"/>
      <c r="G16" s="65"/>
      <c r="H16" s="61"/>
      <c r="J16" s="50"/>
    </row>
    <row r="17" spans="1:10" x14ac:dyDescent="0.25">
      <c r="A17" s="62" t="s">
        <v>379</v>
      </c>
      <c r="B17" s="445" t="s">
        <v>497</v>
      </c>
      <c r="C17" s="445"/>
      <c r="D17" s="445"/>
      <c r="E17" s="445"/>
      <c r="F17" s="129" t="s">
        <v>372</v>
      </c>
      <c r="G17" s="65" t="str">
        <f>IF(F17="yes","  Report each income level in separate tiers in Section 1 and Section 2","")</f>
        <v/>
      </c>
      <c r="H17" s="61"/>
      <c r="J17" s="50"/>
    </row>
    <row r="18" spans="1:10" x14ac:dyDescent="0.25">
      <c r="A18" s="62"/>
      <c r="B18" s="445"/>
      <c r="C18" s="445"/>
      <c r="D18" s="445"/>
      <c r="E18" s="445"/>
      <c r="F18" s="60"/>
      <c r="G18" s="65"/>
      <c r="H18" s="61"/>
      <c r="J18" s="50"/>
    </row>
    <row r="19" spans="1:10" ht="6" customHeight="1" x14ac:dyDescent="0.25">
      <c r="A19" s="62"/>
      <c r="B19" s="63"/>
      <c r="C19" s="60"/>
      <c r="D19" s="60"/>
      <c r="E19" s="60"/>
      <c r="F19" s="60"/>
      <c r="G19" s="65"/>
      <c r="H19" s="61"/>
      <c r="J19" s="50"/>
    </row>
    <row r="20" spans="1:10" x14ac:dyDescent="0.25">
      <c r="A20" s="62" t="s">
        <v>489</v>
      </c>
      <c r="B20" s="63" t="s">
        <v>389</v>
      </c>
      <c r="C20" s="60"/>
      <c r="D20" s="60"/>
      <c r="E20" s="60"/>
      <c r="F20" s="129" t="s">
        <v>372</v>
      </c>
      <c r="G20" s="65" t="str">
        <f>IF(F20="yes","  Complete Section 1 and Section 2","")</f>
        <v/>
      </c>
      <c r="H20" s="61"/>
      <c r="J20" s="132"/>
    </row>
    <row r="21" spans="1:10" ht="6" customHeight="1" x14ac:dyDescent="0.25">
      <c r="A21" s="62"/>
      <c r="B21" s="63"/>
      <c r="C21" s="60"/>
      <c r="D21" s="60"/>
      <c r="E21" s="60"/>
      <c r="F21" s="60"/>
      <c r="G21" s="65"/>
      <c r="H21" s="130"/>
    </row>
    <row r="22" spans="1:10" x14ac:dyDescent="0.25">
      <c r="A22" s="62" t="s">
        <v>465</v>
      </c>
      <c r="B22" s="63"/>
      <c r="C22" s="60"/>
      <c r="D22" s="60"/>
      <c r="E22" s="60"/>
      <c r="F22" s="67"/>
      <c r="G22" s="65"/>
      <c r="H22" s="130"/>
    </row>
    <row r="23" spans="1:10" x14ac:dyDescent="0.25">
      <c r="A23" s="62"/>
      <c r="B23" s="63" t="s">
        <v>466</v>
      </c>
      <c r="C23" s="60"/>
      <c r="D23" s="60"/>
      <c r="E23" s="60"/>
      <c r="F23" s="67"/>
      <c r="G23" s="65"/>
      <c r="H23" s="130"/>
    </row>
    <row r="24" spans="1:10" x14ac:dyDescent="0.25">
      <c r="A24" s="62"/>
      <c r="B24" s="448"/>
      <c r="C24" s="448"/>
      <c r="D24" s="448"/>
      <c r="E24" s="448"/>
      <c r="F24" s="448"/>
      <c r="G24" s="448"/>
      <c r="H24" s="130"/>
      <c r="J24" s="132"/>
    </row>
    <row r="25" spans="1:10" x14ac:dyDescent="0.25">
      <c r="A25" s="62"/>
      <c r="B25" s="449"/>
      <c r="C25" s="449"/>
      <c r="D25" s="449"/>
      <c r="E25" s="449"/>
      <c r="F25" s="449"/>
      <c r="G25" s="449"/>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18" t="s">
        <v>391</v>
      </c>
      <c r="B28" s="419"/>
      <c r="C28" s="419"/>
      <c r="D28" s="419"/>
      <c r="E28" s="419"/>
      <c r="F28" s="419"/>
      <c r="G28" s="419"/>
      <c r="H28" s="420"/>
    </row>
    <row r="29" spans="1:10" x14ac:dyDescent="0.25">
      <c r="A29" s="74" t="s">
        <v>130</v>
      </c>
      <c r="B29" s="435" t="s">
        <v>368</v>
      </c>
      <c r="C29" s="435"/>
      <c r="D29" s="435"/>
      <c r="E29" s="435"/>
      <c r="F29" s="435"/>
      <c r="G29" s="435"/>
      <c r="H29" s="436"/>
    </row>
    <row r="30" spans="1:10" x14ac:dyDescent="0.25">
      <c r="A30" s="74"/>
      <c r="B30" s="430"/>
      <c r="C30" s="430"/>
      <c r="D30" s="430"/>
      <c r="E30" s="430"/>
      <c r="F30" s="430"/>
      <c r="G30" s="430"/>
      <c r="H30" s="431"/>
    </row>
    <row r="31" spans="1:10" x14ac:dyDescent="0.25">
      <c r="A31" s="74"/>
      <c r="B31" s="77" t="s">
        <v>309</v>
      </c>
      <c r="C31" s="78"/>
      <c r="D31" s="78"/>
      <c r="E31" s="78"/>
      <c r="F31" s="78"/>
      <c r="G31" s="78"/>
      <c r="H31" s="79"/>
    </row>
    <row r="32" spans="1:10" x14ac:dyDescent="0.25">
      <c r="A32" s="74"/>
      <c r="C32" s="78"/>
      <c r="D32" s="78"/>
      <c r="E32" s="78"/>
      <c r="F32" s="78"/>
      <c r="G32" s="78"/>
      <c r="H32" s="79"/>
    </row>
    <row r="33" spans="1:11" x14ac:dyDescent="0.25">
      <c r="A33" s="74"/>
      <c r="B33" s="50" t="s">
        <v>413</v>
      </c>
      <c r="D33" s="450" t="s">
        <v>487</v>
      </c>
      <c r="E33" s="450"/>
      <c r="F33" s="450"/>
      <c r="G33" s="450"/>
      <c r="H33" s="451"/>
      <c r="J33" s="132"/>
    </row>
    <row r="34" spans="1:11" ht="15" customHeight="1" x14ac:dyDescent="0.25">
      <c r="A34" s="74"/>
      <c r="B34" s="50"/>
      <c r="D34" s="450"/>
      <c r="E34" s="450"/>
      <c r="F34" s="450"/>
      <c r="G34" s="450"/>
      <c r="H34" s="451"/>
      <c r="J34" s="132"/>
    </row>
    <row r="35" spans="1:11" x14ac:dyDescent="0.25">
      <c r="A35" s="74"/>
      <c r="B35" s="50"/>
      <c r="D35" s="450"/>
      <c r="E35" s="450"/>
      <c r="F35" s="450"/>
      <c r="G35" s="450"/>
      <c r="H35" s="451"/>
    </row>
    <row r="36" spans="1:11" x14ac:dyDescent="0.25">
      <c r="A36" s="74"/>
      <c r="C36" s="78"/>
      <c r="D36" s="78"/>
      <c r="E36" s="78"/>
      <c r="F36" s="78"/>
      <c r="G36" s="78"/>
      <c r="H36" s="79"/>
    </row>
    <row r="37" spans="1:11" ht="15" customHeight="1" x14ac:dyDescent="0.25">
      <c r="A37" s="106"/>
      <c r="B37" s="78"/>
      <c r="C37" s="78"/>
      <c r="D37" s="78"/>
      <c r="E37" s="437" t="s">
        <v>290</v>
      </c>
      <c r="F37" s="437"/>
      <c r="G37" s="437"/>
      <c r="H37" s="438"/>
    </row>
    <row r="38" spans="1:11" x14ac:dyDescent="0.25">
      <c r="A38" s="106"/>
      <c r="E38" s="80" t="s">
        <v>158</v>
      </c>
      <c r="F38" s="80" t="s">
        <v>158</v>
      </c>
      <c r="G38" s="80" t="s">
        <v>158</v>
      </c>
      <c r="H38" s="81" t="s">
        <v>158</v>
      </c>
    </row>
    <row r="39" spans="1:11" x14ac:dyDescent="0.25">
      <c r="A39" s="106"/>
      <c r="B39" s="80"/>
      <c r="C39" s="80"/>
      <c r="D39" s="80" t="s">
        <v>164</v>
      </c>
      <c r="E39" s="80" t="s">
        <v>161</v>
      </c>
      <c r="F39" s="80" t="s">
        <v>161</v>
      </c>
      <c r="G39" s="80" t="s">
        <v>161</v>
      </c>
      <c r="H39" s="81" t="s">
        <v>161</v>
      </c>
      <c r="J39" s="177"/>
    </row>
    <row r="40" spans="1:11" x14ac:dyDescent="0.25">
      <c r="A40" s="106"/>
      <c r="B40" s="82" t="s">
        <v>191</v>
      </c>
      <c r="C40" s="83"/>
      <c r="D40" s="83" t="s">
        <v>158</v>
      </c>
      <c r="E40" s="83" t="s">
        <v>350</v>
      </c>
      <c r="F40" s="83" t="s">
        <v>148</v>
      </c>
      <c r="G40" s="83" t="s">
        <v>285</v>
      </c>
      <c r="H40" s="135" t="s">
        <v>286</v>
      </c>
      <c r="J40" s="178"/>
    </row>
    <row r="41" spans="1:11" x14ac:dyDescent="0.25">
      <c r="A41" s="137" t="s">
        <v>461</v>
      </c>
      <c r="B41" s="138"/>
      <c r="C41" s="80"/>
      <c r="D41" s="80"/>
      <c r="E41" s="80"/>
      <c r="F41" s="80"/>
      <c r="G41" s="80"/>
      <c r="H41" s="81"/>
      <c r="J41" s="178"/>
    </row>
    <row r="42" spans="1:11" ht="21.95" customHeight="1" x14ac:dyDescent="0.25">
      <c r="A42" s="106"/>
      <c r="B42" s="88" t="s">
        <v>287</v>
      </c>
      <c r="C42" s="80"/>
      <c r="D42" s="80"/>
      <c r="E42" s="80"/>
      <c r="F42" s="80"/>
      <c r="G42" s="80"/>
      <c r="H42" s="81"/>
      <c r="K42" s="182"/>
    </row>
    <row r="43" spans="1:11" ht="15" customHeight="1" x14ac:dyDescent="0.25">
      <c r="A43" s="106"/>
      <c r="B43" s="406"/>
      <c r="C43" s="406"/>
      <c r="D43" s="262"/>
      <c r="E43" s="263"/>
      <c r="F43" s="263"/>
      <c r="G43" s="264">
        <v>0</v>
      </c>
      <c r="H43" s="265"/>
    </row>
    <row r="44" spans="1:11" ht="15" customHeight="1" x14ac:dyDescent="0.25">
      <c r="A44" s="106"/>
      <c r="B44" s="360"/>
      <c r="C44" s="361"/>
      <c r="D44" s="262"/>
      <c r="E44" s="263"/>
      <c r="F44" s="263"/>
      <c r="G44" s="264">
        <v>0</v>
      </c>
      <c r="H44" s="265"/>
    </row>
    <row r="45" spans="1:11" ht="15" customHeight="1" x14ac:dyDescent="0.25">
      <c r="A45" s="106"/>
      <c r="B45" s="360"/>
      <c r="C45" s="361"/>
      <c r="D45" s="262"/>
      <c r="E45" s="263"/>
      <c r="F45" s="263"/>
      <c r="G45" s="264">
        <v>0</v>
      </c>
      <c r="H45" s="265"/>
    </row>
    <row r="46" spans="1:11" ht="15" customHeight="1" x14ac:dyDescent="0.25">
      <c r="A46" s="106"/>
      <c r="B46" s="360"/>
      <c r="C46" s="361"/>
      <c r="D46" s="262"/>
      <c r="E46" s="263"/>
      <c r="F46" s="263"/>
      <c r="G46" s="264">
        <v>0</v>
      </c>
      <c r="H46" s="265"/>
    </row>
    <row r="47" spans="1:11" ht="15" customHeight="1" x14ac:dyDescent="0.25">
      <c r="A47" s="106"/>
      <c r="B47" s="360"/>
      <c r="C47" s="361"/>
      <c r="D47" s="262"/>
      <c r="E47" s="263"/>
      <c r="F47" s="263"/>
      <c r="G47" s="264">
        <v>0</v>
      </c>
      <c r="H47" s="265"/>
    </row>
    <row r="48" spans="1:11" ht="15" customHeight="1" x14ac:dyDescent="0.25">
      <c r="A48" s="106"/>
      <c r="B48" s="360"/>
      <c r="C48" s="361"/>
      <c r="D48" s="262"/>
      <c r="E48" s="263"/>
      <c r="F48" s="263"/>
      <c r="G48" s="264">
        <v>0</v>
      </c>
      <c r="H48" s="265"/>
    </row>
    <row r="49" spans="1:10" ht="15" customHeight="1" x14ac:dyDescent="0.25">
      <c r="A49" s="106"/>
      <c r="B49" s="360"/>
      <c r="C49" s="361"/>
      <c r="D49" s="262"/>
      <c r="E49" s="263"/>
      <c r="F49" s="263"/>
      <c r="G49" s="264">
        <v>0</v>
      </c>
      <c r="H49" s="265"/>
    </row>
    <row r="50" spans="1:10" ht="15" customHeight="1" x14ac:dyDescent="0.25">
      <c r="A50" s="106"/>
      <c r="B50" s="360"/>
      <c r="C50" s="361"/>
      <c r="D50" s="262"/>
      <c r="E50" s="263"/>
      <c r="F50" s="263"/>
      <c r="G50" s="264">
        <v>0</v>
      </c>
      <c r="H50" s="265"/>
    </row>
    <row r="51" spans="1:10" ht="15" customHeight="1" x14ac:dyDescent="0.25">
      <c r="A51" s="106"/>
      <c r="B51" s="360"/>
      <c r="C51" s="361"/>
      <c r="D51" s="262"/>
      <c r="E51" s="263"/>
      <c r="F51" s="263"/>
      <c r="G51" s="264">
        <v>0</v>
      </c>
      <c r="H51" s="265"/>
    </row>
    <row r="52" spans="1:10" ht="15" customHeight="1" x14ac:dyDescent="0.25">
      <c r="A52" s="106"/>
      <c r="B52" s="360"/>
      <c r="C52" s="361"/>
      <c r="D52" s="262"/>
      <c r="E52" s="263"/>
      <c r="F52" s="263"/>
      <c r="G52" s="264">
        <v>0</v>
      </c>
      <c r="H52" s="265"/>
    </row>
    <row r="53" spans="1:10" ht="15" customHeight="1" x14ac:dyDescent="0.25">
      <c r="A53" s="106"/>
      <c r="B53" s="360"/>
      <c r="C53" s="361"/>
      <c r="D53" s="262"/>
      <c r="E53" s="263"/>
      <c r="F53" s="263"/>
      <c r="G53" s="264">
        <v>0</v>
      </c>
      <c r="H53" s="265"/>
    </row>
    <row r="54" spans="1:10" ht="15" customHeight="1" x14ac:dyDescent="0.25">
      <c r="A54" s="106"/>
      <c r="B54" s="360"/>
      <c r="C54" s="361"/>
      <c r="D54" s="262"/>
      <c r="E54" s="263"/>
      <c r="F54" s="263"/>
      <c r="G54" s="264">
        <v>0</v>
      </c>
      <c r="H54" s="265"/>
    </row>
    <row r="55" spans="1:10" ht="15" customHeight="1" x14ac:dyDescent="0.25">
      <c r="A55" s="106"/>
      <c r="B55" s="428"/>
      <c r="C55" s="429"/>
      <c r="D55" s="262"/>
      <c r="E55" s="263"/>
      <c r="F55" s="263"/>
      <c r="G55" s="264"/>
      <c r="H55" s="265"/>
    </row>
    <row r="56" spans="1:10" ht="15" customHeight="1" x14ac:dyDescent="0.25">
      <c r="A56" s="106"/>
      <c r="B56" s="428"/>
      <c r="C56" s="429"/>
      <c r="D56" s="262"/>
      <c r="E56" s="263"/>
      <c r="F56" s="263"/>
      <c r="G56" s="264"/>
      <c r="H56" s="265"/>
    </row>
    <row r="57" spans="1:10" ht="15" customHeight="1" x14ac:dyDescent="0.25">
      <c r="A57" s="106"/>
      <c r="B57" s="428"/>
      <c r="C57" s="429"/>
      <c r="D57" s="262"/>
      <c r="E57" s="263"/>
      <c r="F57" s="263"/>
      <c r="G57" s="264"/>
      <c r="H57" s="265"/>
    </row>
    <row r="58" spans="1:10" ht="15" customHeight="1" x14ac:dyDescent="0.25">
      <c r="A58" s="106"/>
      <c r="B58" s="407" t="s">
        <v>153</v>
      </c>
      <c r="C58" s="409"/>
      <c r="D58" s="262"/>
      <c r="E58" s="263"/>
      <c r="F58" s="263"/>
      <c r="G58" s="264"/>
      <c r="H58" s="265"/>
    </row>
    <row r="59" spans="1:10" x14ac:dyDescent="0.25">
      <c r="A59" s="106"/>
      <c r="B59" s="406"/>
      <c r="C59" s="406"/>
      <c r="D59" s="263"/>
      <c r="E59" s="263"/>
      <c r="F59" s="263"/>
      <c r="G59" s="266"/>
      <c r="H59" s="267"/>
    </row>
    <row r="60" spans="1:10" ht="21.95" customHeight="1" x14ac:dyDescent="0.25">
      <c r="A60" s="106"/>
      <c r="B60" s="88" t="s">
        <v>288</v>
      </c>
      <c r="C60" s="113"/>
      <c r="D60" s="140"/>
      <c r="E60" s="140"/>
      <c r="F60" s="140"/>
      <c r="G60" s="141"/>
      <c r="H60" s="142"/>
      <c r="J60" s="178"/>
    </row>
    <row r="61" spans="1:10" x14ac:dyDescent="0.25">
      <c r="A61" s="106"/>
      <c r="B61" s="406"/>
      <c r="C61" s="406"/>
      <c r="D61" s="263"/>
      <c r="E61" s="263"/>
      <c r="F61" s="263"/>
      <c r="G61" s="266">
        <v>0</v>
      </c>
      <c r="H61" s="267"/>
    </row>
    <row r="62" spans="1:10" x14ac:dyDescent="0.25">
      <c r="A62" s="106"/>
      <c r="B62" s="360"/>
      <c r="C62" s="361"/>
      <c r="D62" s="263"/>
      <c r="E62" s="263"/>
      <c r="F62" s="263"/>
      <c r="G62" s="266">
        <v>0</v>
      </c>
      <c r="H62" s="267"/>
    </row>
    <row r="63" spans="1:10" x14ac:dyDescent="0.25">
      <c r="A63" s="106"/>
      <c r="B63" s="360"/>
      <c r="C63" s="361"/>
      <c r="D63" s="263"/>
      <c r="E63" s="263"/>
      <c r="F63" s="263"/>
      <c r="G63" s="266">
        <v>0</v>
      </c>
      <c r="H63" s="267"/>
    </row>
    <row r="64" spans="1:10" x14ac:dyDescent="0.25">
      <c r="A64" s="106"/>
      <c r="B64" s="360"/>
      <c r="C64" s="361"/>
      <c r="D64" s="263"/>
      <c r="E64" s="263"/>
      <c r="F64" s="263"/>
      <c r="G64" s="266">
        <v>0</v>
      </c>
      <c r="H64" s="267"/>
    </row>
    <row r="65" spans="1:8" x14ac:dyDescent="0.25">
      <c r="A65" s="106"/>
      <c r="B65" s="360"/>
      <c r="C65" s="361"/>
      <c r="D65" s="263"/>
      <c r="E65" s="263"/>
      <c r="F65" s="263"/>
      <c r="G65" s="266">
        <v>0</v>
      </c>
      <c r="H65" s="267"/>
    </row>
    <row r="66" spans="1:8" x14ac:dyDescent="0.25">
      <c r="A66" s="106"/>
      <c r="B66" s="360"/>
      <c r="C66" s="361"/>
      <c r="D66" s="263"/>
      <c r="E66" s="263"/>
      <c r="F66" s="263"/>
      <c r="G66" s="266">
        <v>0</v>
      </c>
      <c r="H66" s="267"/>
    </row>
    <row r="67" spans="1:8" x14ac:dyDescent="0.25">
      <c r="A67" s="106"/>
      <c r="B67" s="360"/>
      <c r="C67" s="361"/>
      <c r="D67" s="263"/>
      <c r="E67" s="263"/>
      <c r="F67" s="263"/>
      <c r="G67" s="266">
        <v>0</v>
      </c>
      <c r="H67" s="267"/>
    </row>
    <row r="68" spans="1:8" x14ac:dyDescent="0.25">
      <c r="A68" s="106"/>
      <c r="B68" s="360"/>
      <c r="C68" s="361"/>
      <c r="D68" s="263"/>
      <c r="E68" s="263"/>
      <c r="F68" s="263"/>
      <c r="G68" s="266">
        <v>0</v>
      </c>
      <c r="H68" s="267"/>
    </row>
    <row r="69" spans="1:8" x14ac:dyDescent="0.25">
      <c r="A69" s="106"/>
      <c r="B69" s="360"/>
      <c r="C69" s="361"/>
      <c r="D69" s="263"/>
      <c r="E69" s="263"/>
      <c r="F69" s="263"/>
      <c r="G69" s="266">
        <v>0</v>
      </c>
      <c r="H69" s="267"/>
    </row>
    <row r="70" spans="1:8" x14ac:dyDescent="0.25">
      <c r="A70" s="106"/>
      <c r="B70" s="360"/>
      <c r="C70" s="361"/>
      <c r="D70" s="263"/>
      <c r="E70" s="263"/>
      <c r="F70" s="263"/>
      <c r="G70" s="266">
        <v>0</v>
      </c>
      <c r="H70" s="267"/>
    </row>
    <row r="71" spans="1:8" x14ac:dyDescent="0.25">
      <c r="A71" s="106"/>
      <c r="B71" s="360"/>
      <c r="C71" s="361"/>
      <c r="D71" s="263"/>
      <c r="E71" s="263"/>
      <c r="F71" s="263"/>
      <c r="G71" s="266"/>
      <c r="H71" s="267"/>
    </row>
    <row r="72" spans="1:8" x14ac:dyDescent="0.25">
      <c r="A72" s="106"/>
      <c r="B72" s="428"/>
      <c r="C72" s="429"/>
      <c r="D72" s="263"/>
      <c r="E72" s="263"/>
      <c r="F72" s="263"/>
      <c r="G72" s="266"/>
      <c r="H72" s="267"/>
    </row>
    <row r="73" spans="1:8" x14ac:dyDescent="0.25">
      <c r="A73" s="106"/>
      <c r="B73" s="428"/>
      <c r="C73" s="429"/>
      <c r="D73" s="263"/>
      <c r="E73" s="263"/>
      <c r="F73" s="263"/>
      <c r="G73" s="266"/>
      <c r="H73" s="267"/>
    </row>
    <row r="74" spans="1:8" x14ac:dyDescent="0.25">
      <c r="A74" s="106"/>
      <c r="B74" s="428"/>
      <c r="C74" s="429"/>
      <c r="D74" s="263"/>
      <c r="E74" s="263"/>
      <c r="F74" s="263"/>
      <c r="G74" s="266"/>
      <c r="H74" s="267"/>
    </row>
    <row r="75" spans="1:8" x14ac:dyDescent="0.25">
      <c r="A75" s="106"/>
      <c r="B75" s="407" t="s">
        <v>153</v>
      </c>
      <c r="C75" s="409"/>
      <c r="D75" s="263"/>
      <c r="E75" s="263"/>
      <c r="F75" s="263"/>
      <c r="G75" s="266"/>
      <c r="H75" s="267"/>
    </row>
    <row r="76" spans="1:8" x14ac:dyDescent="0.25">
      <c r="A76" s="106"/>
      <c r="B76" s="406"/>
      <c r="C76" s="406"/>
      <c r="D76" s="263"/>
      <c r="E76" s="263"/>
      <c r="F76" s="263"/>
      <c r="G76" s="266"/>
      <c r="H76" s="267"/>
    </row>
    <row r="77" spans="1:8" x14ac:dyDescent="0.25">
      <c r="A77" s="106"/>
      <c r="B77" s="143"/>
      <c r="C77" s="120"/>
      <c r="D77" s="144">
        <f>SUM(D43:D76)</f>
        <v>0</v>
      </c>
      <c r="E77" s="145">
        <f>SUM(E43:E76)</f>
        <v>0</v>
      </c>
      <c r="F77" s="145">
        <f>SUM(F43:F76)</f>
        <v>0</v>
      </c>
      <c r="G77" s="144">
        <f>SUM(G43:G76)</f>
        <v>0</v>
      </c>
      <c r="H77" s="146">
        <f>SUM(H43:H76)</f>
        <v>0</v>
      </c>
    </row>
    <row r="78" spans="1:8" x14ac:dyDescent="0.25">
      <c r="A78" s="74" t="s">
        <v>131</v>
      </c>
      <c r="B78" s="50" t="s">
        <v>297</v>
      </c>
      <c r="C78" s="120"/>
      <c r="D78" s="147"/>
      <c r="E78" s="147"/>
      <c r="F78" s="147"/>
      <c r="G78" s="141"/>
      <c r="H78" s="142"/>
    </row>
    <row r="79" spans="1:8" x14ac:dyDescent="0.25">
      <c r="A79" s="106"/>
      <c r="C79" s="44" t="s">
        <v>283</v>
      </c>
      <c r="D79" s="144">
        <f>D77</f>
        <v>0</v>
      </c>
      <c r="E79" s="145">
        <f t="shared" ref="E79:H79" si="0">E77</f>
        <v>0</v>
      </c>
      <c r="F79" s="145">
        <f t="shared" si="0"/>
        <v>0</v>
      </c>
      <c r="G79" s="144">
        <f t="shared" si="0"/>
        <v>0</v>
      </c>
      <c r="H79" s="150">
        <f t="shared" si="0"/>
        <v>0</v>
      </c>
    </row>
    <row r="80" spans="1:8" x14ac:dyDescent="0.25">
      <c r="A80" s="106"/>
      <c r="C80" s="44" t="s">
        <v>284</v>
      </c>
      <c r="E80" s="301" t="e">
        <f>E79/D79</f>
        <v>#DIV/0!</v>
      </c>
      <c r="F80" s="301" t="e">
        <f>F79/D79</f>
        <v>#DIV/0!</v>
      </c>
      <c r="G80" s="301" t="e">
        <f>G79/D79</f>
        <v>#DIV/0!</v>
      </c>
      <c r="H80" s="302" t="e">
        <f>H79/D79</f>
        <v>#DIV/0!</v>
      </c>
    </row>
    <row r="81" spans="1:10" x14ac:dyDescent="0.25">
      <c r="A81" s="106"/>
      <c r="C81" s="44" t="s">
        <v>298</v>
      </c>
      <c r="E81" s="92" t="e">
        <f>IF(E80&gt;=(2/3),"Yes","No")</f>
        <v>#DIV/0!</v>
      </c>
      <c r="F81" s="92" t="e">
        <f>IF(F80&gt;=(2/3),"Yes","No")</f>
        <v>#DIV/0!</v>
      </c>
      <c r="G81" s="92" t="e">
        <f>IF(G80&gt;=(2/3),"Yes","No")</f>
        <v>#DIV/0!</v>
      </c>
      <c r="H81" s="151" t="e">
        <f>IF(H80&gt;=(2/3),"Yes","No")</f>
        <v>#DIV/0!</v>
      </c>
    </row>
    <row r="82" spans="1:10" x14ac:dyDescent="0.25">
      <c r="A82" s="106"/>
      <c r="B82" s="84"/>
      <c r="C82" s="84"/>
      <c r="D82" s="84"/>
      <c r="E82" s="152" t="e">
        <f>IF(E81="No", "Note A", "Note B")</f>
        <v>#DIV/0!</v>
      </c>
      <c r="F82" s="152" t="e">
        <f>IF(F81="No", "Note A", "Note B")</f>
        <v>#DIV/0!</v>
      </c>
      <c r="G82" s="152" t="e">
        <f>IF(G81="No", "Note A", "Note B")</f>
        <v>#DIV/0!</v>
      </c>
      <c r="H82" s="153" t="e">
        <f>IF(H81="No", "Note A", "Note B")</f>
        <v>#DIV/0!</v>
      </c>
    </row>
    <row r="83" spans="1:10" x14ac:dyDescent="0.25">
      <c r="A83" s="137" t="s">
        <v>462</v>
      </c>
      <c r="D83" s="154"/>
      <c r="E83" s="154"/>
      <c r="F83" s="154"/>
      <c r="G83" s="154"/>
      <c r="H83" s="76"/>
    </row>
    <row r="84" spans="1:10" x14ac:dyDescent="0.25">
      <c r="A84" s="106"/>
      <c r="B84" s="88" t="s">
        <v>287</v>
      </c>
      <c r="C84" s="80"/>
      <c r="D84" s="80"/>
      <c r="E84" s="80"/>
      <c r="F84" s="80"/>
      <c r="G84" s="80"/>
      <c r="H84" s="81"/>
      <c r="J84" s="139"/>
    </row>
    <row r="85" spans="1:10" x14ac:dyDescent="0.25">
      <c r="A85" s="106"/>
      <c r="B85" s="406"/>
      <c r="C85" s="406"/>
      <c r="D85" s="262"/>
      <c r="E85" s="263"/>
      <c r="F85" s="263"/>
      <c r="G85" s="264"/>
      <c r="H85" s="265"/>
      <c r="J85" s="132"/>
    </row>
    <row r="86" spans="1:10" x14ac:dyDescent="0.25">
      <c r="A86" s="106"/>
      <c r="B86" s="428"/>
      <c r="C86" s="429"/>
      <c r="D86" s="262"/>
      <c r="E86" s="263"/>
      <c r="F86" s="263"/>
      <c r="G86" s="264"/>
      <c r="H86" s="265"/>
      <c r="J86" s="132"/>
    </row>
    <row r="87" spans="1:10" x14ac:dyDescent="0.25">
      <c r="A87" s="106"/>
      <c r="B87" s="428"/>
      <c r="C87" s="429"/>
      <c r="D87" s="262"/>
      <c r="E87" s="263"/>
      <c r="F87" s="263"/>
      <c r="G87" s="264"/>
      <c r="H87" s="265"/>
      <c r="J87" s="132"/>
    </row>
    <row r="88" spans="1:10" x14ac:dyDescent="0.25">
      <c r="A88" s="106"/>
      <c r="B88" s="428"/>
      <c r="C88" s="429"/>
      <c r="D88" s="262"/>
      <c r="E88" s="263"/>
      <c r="F88" s="263"/>
      <c r="G88" s="264"/>
      <c r="H88" s="265"/>
      <c r="J88" s="132"/>
    </row>
    <row r="89" spans="1:10" x14ac:dyDescent="0.25">
      <c r="A89" s="106"/>
      <c r="B89" s="407" t="s">
        <v>153</v>
      </c>
      <c r="C89" s="409"/>
      <c r="D89" s="262"/>
      <c r="E89" s="263"/>
      <c r="F89" s="263"/>
      <c r="G89" s="264"/>
      <c r="H89" s="265"/>
      <c r="J89" s="132"/>
    </row>
    <row r="90" spans="1:10" x14ac:dyDescent="0.25">
      <c r="A90" s="106"/>
      <c r="B90" s="406"/>
      <c r="C90" s="406"/>
      <c r="D90" s="263"/>
      <c r="E90" s="263"/>
      <c r="F90" s="263"/>
      <c r="G90" s="266"/>
      <c r="H90" s="267"/>
    </row>
    <row r="91" spans="1:10" x14ac:dyDescent="0.25">
      <c r="A91" s="106"/>
      <c r="B91" s="88" t="s">
        <v>288</v>
      </c>
      <c r="C91" s="113"/>
      <c r="D91" s="140"/>
      <c r="E91" s="140"/>
      <c r="F91" s="140"/>
      <c r="G91" s="141"/>
      <c r="H91" s="142"/>
    </row>
    <row r="92" spans="1:10" x14ac:dyDescent="0.25">
      <c r="A92" s="106"/>
      <c r="B92" s="406"/>
      <c r="C92" s="406"/>
      <c r="D92" s="263"/>
      <c r="E92" s="263"/>
      <c r="F92" s="263"/>
      <c r="G92" s="266"/>
      <c r="H92" s="267"/>
    </row>
    <row r="93" spans="1:10" x14ac:dyDescent="0.25">
      <c r="A93" s="106"/>
      <c r="B93" s="428"/>
      <c r="C93" s="429"/>
      <c r="D93" s="263"/>
      <c r="E93" s="263"/>
      <c r="F93" s="263"/>
      <c r="G93" s="266"/>
      <c r="H93" s="267"/>
    </row>
    <row r="94" spans="1:10" x14ac:dyDescent="0.25">
      <c r="A94" s="106"/>
      <c r="B94" s="428"/>
      <c r="C94" s="429"/>
      <c r="D94" s="263"/>
      <c r="E94" s="263"/>
      <c r="F94" s="263"/>
      <c r="G94" s="266"/>
      <c r="H94" s="267"/>
    </row>
    <row r="95" spans="1:10" x14ac:dyDescent="0.25">
      <c r="A95" s="106"/>
      <c r="B95" s="428"/>
      <c r="C95" s="429"/>
      <c r="D95" s="263"/>
      <c r="E95" s="263"/>
      <c r="F95" s="263"/>
      <c r="G95" s="266"/>
      <c r="H95" s="267"/>
    </row>
    <row r="96" spans="1:10" x14ac:dyDescent="0.25">
      <c r="A96" s="106"/>
      <c r="B96" s="407" t="s">
        <v>153</v>
      </c>
      <c r="C96" s="409"/>
      <c r="D96" s="263"/>
      <c r="E96" s="263"/>
      <c r="F96" s="263"/>
      <c r="G96" s="266"/>
      <c r="H96" s="267"/>
    </row>
    <row r="97" spans="1:10" x14ac:dyDescent="0.25">
      <c r="A97" s="106"/>
      <c r="B97" s="406"/>
      <c r="C97" s="406"/>
      <c r="D97" s="263"/>
      <c r="E97" s="263"/>
      <c r="F97" s="263"/>
      <c r="G97" s="266"/>
      <c r="H97" s="267"/>
    </row>
    <row r="98" spans="1:10" x14ac:dyDescent="0.25">
      <c r="A98" s="106"/>
      <c r="B98" s="143"/>
      <c r="C98" s="120"/>
      <c r="D98" s="144">
        <f>SUM(D85:D97)</f>
        <v>0</v>
      </c>
      <c r="E98" s="145">
        <f>SUM(E85:E97)</f>
        <v>0</v>
      </c>
      <c r="F98" s="145">
        <f>SUM(F85:F97)</f>
        <v>0</v>
      </c>
      <c r="G98" s="144">
        <f>SUM(G85:G97)</f>
        <v>0</v>
      </c>
      <c r="H98" s="146">
        <f>SUM(H85:H97)</f>
        <v>0</v>
      </c>
    </row>
    <row r="99" spans="1:10" x14ac:dyDescent="0.25">
      <c r="A99" s="74" t="s">
        <v>131</v>
      </c>
      <c r="B99" s="50" t="s">
        <v>297</v>
      </c>
      <c r="C99" s="120"/>
      <c r="D99" s="147"/>
      <c r="E99" s="147"/>
      <c r="F99" s="147"/>
      <c r="G99" s="141"/>
      <c r="H99" s="142"/>
    </row>
    <row r="100" spans="1:10" x14ac:dyDescent="0.25">
      <c r="A100" s="106"/>
      <c r="C100" s="44" t="s">
        <v>283</v>
      </c>
      <c r="D100" s="144">
        <f>D98</f>
        <v>0</v>
      </c>
      <c r="E100" s="145">
        <f t="shared" ref="E100:H100" si="1">E98</f>
        <v>0</v>
      </c>
      <c r="F100" s="145">
        <f t="shared" si="1"/>
        <v>0</v>
      </c>
      <c r="G100" s="144">
        <f t="shared" si="1"/>
        <v>0</v>
      </c>
      <c r="H100" s="150">
        <f t="shared" si="1"/>
        <v>0</v>
      </c>
    </row>
    <row r="101" spans="1:10" x14ac:dyDescent="0.25">
      <c r="A101" s="106"/>
      <c r="C101" s="44" t="s">
        <v>284</v>
      </c>
      <c r="E101" s="301" t="e">
        <f>E100/D100</f>
        <v>#DIV/0!</v>
      </c>
      <c r="F101" s="301" t="e">
        <f>F100/D100</f>
        <v>#DIV/0!</v>
      </c>
      <c r="G101" s="301" t="e">
        <f>G100/D100</f>
        <v>#DIV/0!</v>
      </c>
      <c r="H101" s="302" t="e">
        <f>H100/D100</f>
        <v>#DIV/0!</v>
      </c>
    </row>
    <row r="102" spans="1:10" x14ac:dyDescent="0.25">
      <c r="A102" s="106"/>
      <c r="C102" s="44" t="s">
        <v>298</v>
      </c>
      <c r="E102" s="92" t="e">
        <f>IF(E101&gt;=(2/3),"Yes","No")</f>
        <v>#DIV/0!</v>
      </c>
      <c r="F102" s="92" t="e">
        <f>IF(F101&gt;=(2/3),"Yes","No")</f>
        <v>#DIV/0!</v>
      </c>
      <c r="G102" s="92" t="e">
        <f>IF(G101&gt;=(2/3),"Yes","No")</f>
        <v>#DIV/0!</v>
      </c>
      <c r="H102" s="151" t="e">
        <f>IF(H101&gt;=(2/3),"Yes","No")</f>
        <v>#DIV/0!</v>
      </c>
    </row>
    <row r="103" spans="1:10" x14ac:dyDescent="0.25">
      <c r="A103" s="106"/>
      <c r="B103" s="84"/>
      <c r="C103" s="84"/>
      <c r="D103" s="84"/>
      <c r="E103" s="152" t="e">
        <f>IF(E102="No", "Note A", "Note B")</f>
        <v>#DIV/0!</v>
      </c>
      <c r="F103" s="152" t="e">
        <f>IF(F102="No", "Note A", "Note B")</f>
        <v>#DIV/0!</v>
      </c>
      <c r="G103" s="152" t="e">
        <f>IF(G102="No", "Note A", "Note B")</f>
        <v>#DIV/0!</v>
      </c>
      <c r="H103" s="153" t="e">
        <f>IF(H102="No", "Note A", "Note B")</f>
        <v>#DIV/0!</v>
      </c>
    </row>
    <row r="104" spans="1:10" x14ac:dyDescent="0.25">
      <c r="A104" s="137" t="s">
        <v>463</v>
      </c>
      <c r="D104" s="154"/>
      <c r="E104" s="154"/>
      <c r="F104" s="154"/>
      <c r="G104" s="154"/>
      <c r="H104" s="76"/>
    </row>
    <row r="105" spans="1:10" x14ac:dyDescent="0.25">
      <c r="A105" s="106"/>
      <c r="B105" s="88" t="s">
        <v>287</v>
      </c>
      <c r="C105" s="80"/>
      <c r="D105" s="80"/>
      <c r="E105" s="80"/>
      <c r="F105" s="80"/>
      <c r="G105" s="80"/>
      <c r="H105" s="81"/>
    </row>
    <row r="106" spans="1:10" x14ac:dyDescent="0.25">
      <c r="A106" s="106"/>
      <c r="B106" s="406"/>
      <c r="C106" s="406"/>
      <c r="D106" s="262"/>
      <c r="E106" s="263"/>
      <c r="F106" s="263"/>
      <c r="G106" s="264"/>
      <c r="H106" s="265"/>
      <c r="J106" s="139"/>
    </row>
    <row r="107" spans="1:10" x14ac:dyDescent="0.25">
      <c r="A107" s="106"/>
      <c r="B107" s="428"/>
      <c r="C107" s="429"/>
      <c r="D107" s="262"/>
      <c r="E107" s="263"/>
      <c r="F107" s="263"/>
      <c r="G107" s="264"/>
      <c r="H107" s="265"/>
      <c r="J107" s="139"/>
    </row>
    <row r="108" spans="1:10" x14ac:dyDescent="0.25">
      <c r="A108" s="106"/>
      <c r="B108" s="428"/>
      <c r="C108" s="429"/>
      <c r="D108" s="262"/>
      <c r="E108" s="263"/>
      <c r="F108" s="263"/>
      <c r="G108" s="264"/>
      <c r="H108" s="265"/>
      <c r="J108" s="139"/>
    </row>
    <row r="109" spans="1:10" x14ac:dyDescent="0.25">
      <c r="A109" s="106"/>
      <c r="B109" s="428"/>
      <c r="C109" s="429"/>
      <c r="D109" s="262"/>
      <c r="E109" s="263"/>
      <c r="F109" s="263"/>
      <c r="G109" s="264"/>
      <c r="H109" s="265"/>
      <c r="J109" s="139"/>
    </row>
    <row r="110" spans="1:10" x14ac:dyDescent="0.25">
      <c r="A110" s="106"/>
      <c r="B110" s="407" t="s">
        <v>153</v>
      </c>
      <c r="C110" s="409"/>
      <c r="D110" s="262"/>
      <c r="E110" s="263"/>
      <c r="F110" s="263"/>
      <c r="G110" s="264"/>
      <c r="H110" s="265"/>
      <c r="J110" s="139"/>
    </row>
    <row r="111" spans="1:10" x14ac:dyDescent="0.25">
      <c r="A111" s="106"/>
      <c r="B111" s="406"/>
      <c r="C111" s="406"/>
      <c r="D111" s="263"/>
      <c r="E111" s="263"/>
      <c r="F111" s="263"/>
      <c r="G111" s="266"/>
      <c r="H111" s="267"/>
    </row>
    <row r="112" spans="1:10" x14ac:dyDescent="0.25">
      <c r="A112" s="106"/>
      <c r="B112" s="88" t="s">
        <v>288</v>
      </c>
      <c r="C112" s="113"/>
      <c r="D112" s="140"/>
      <c r="E112" s="140"/>
      <c r="F112" s="140"/>
      <c r="G112" s="141"/>
      <c r="H112" s="142"/>
    </row>
    <row r="113" spans="1:10" x14ac:dyDescent="0.25">
      <c r="A113" s="106"/>
      <c r="B113" s="406"/>
      <c r="C113" s="406"/>
      <c r="D113" s="263"/>
      <c r="E113" s="263"/>
      <c r="F113" s="263"/>
      <c r="G113" s="266"/>
      <c r="H113" s="267"/>
    </row>
    <row r="114" spans="1:10" x14ac:dyDescent="0.25">
      <c r="A114" s="106"/>
      <c r="B114" s="428"/>
      <c r="C114" s="429"/>
      <c r="D114" s="263"/>
      <c r="E114" s="263"/>
      <c r="F114" s="263"/>
      <c r="G114" s="266"/>
      <c r="H114" s="267"/>
    </row>
    <row r="115" spans="1:10" x14ac:dyDescent="0.25">
      <c r="A115" s="106"/>
      <c r="B115" s="428"/>
      <c r="C115" s="429"/>
      <c r="D115" s="263"/>
      <c r="E115" s="263"/>
      <c r="F115" s="263"/>
      <c r="G115" s="266"/>
      <c r="H115" s="267"/>
    </row>
    <row r="116" spans="1:10" x14ac:dyDescent="0.25">
      <c r="A116" s="106"/>
      <c r="B116" s="428"/>
      <c r="C116" s="429"/>
      <c r="D116" s="263"/>
      <c r="E116" s="263"/>
      <c r="F116" s="263"/>
      <c r="G116" s="266"/>
      <c r="H116" s="267"/>
    </row>
    <row r="117" spans="1:10" x14ac:dyDescent="0.25">
      <c r="A117" s="106"/>
      <c r="B117" s="407" t="s">
        <v>153</v>
      </c>
      <c r="C117" s="409"/>
      <c r="D117" s="263"/>
      <c r="E117" s="263"/>
      <c r="F117" s="263"/>
      <c r="G117" s="266"/>
      <c r="H117" s="267"/>
    </row>
    <row r="118" spans="1:10" x14ac:dyDescent="0.25">
      <c r="A118" s="106"/>
      <c r="B118" s="406"/>
      <c r="C118" s="406"/>
      <c r="D118" s="263"/>
      <c r="E118" s="263"/>
      <c r="F118" s="263"/>
      <c r="G118" s="266"/>
      <c r="H118" s="267"/>
    </row>
    <row r="119" spans="1:10" x14ac:dyDescent="0.25">
      <c r="A119" s="106"/>
      <c r="B119" s="143"/>
      <c r="C119" s="120"/>
      <c r="D119" s="144">
        <f>SUM(D106:D118)</f>
        <v>0</v>
      </c>
      <c r="E119" s="145">
        <f>SUM(E106:E118)</f>
        <v>0</v>
      </c>
      <c r="F119" s="145">
        <f>SUM(F106:F118)</f>
        <v>0</v>
      </c>
      <c r="G119" s="144">
        <f>SUM(G106:G118)</f>
        <v>0</v>
      </c>
      <c r="H119" s="146">
        <f>SUM(H106:H118)</f>
        <v>0</v>
      </c>
    </row>
    <row r="120" spans="1:10" x14ac:dyDescent="0.25">
      <c r="A120" s="74" t="s">
        <v>131</v>
      </c>
      <c r="B120" s="50" t="s">
        <v>297</v>
      </c>
      <c r="C120" s="120"/>
      <c r="D120" s="147"/>
      <c r="E120" s="147"/>
      <c r="F120" s="147"/>
      <c r="G120" s="141"/>
      <c r="H120" s="142"/>
    </row>
    <row r="121" spans="1:10" x14ac:dyDescent="0.25">
      <c r="A121" s="106"/>
      <c r="C121" s="44" t="s">
        <v>283</v>
      </c>
      <c r="D121" s="144">
        <f>D119</f>
        <v>0</v>
      </c>
      <c r="E121" s="145">
        <f t="shared" ref="E121:H121" si="2">E119</f>
        <v>0</v>
      </c>
      <c r="F121" s="145">
        <f t="shared" si="2"/>
        <v>0</v>
      </c>
      <c r="G121" s="144">
        <f t="shared" si="2"/>
        <v>0</v>
      </c>
      <c r="H121" s="150">
        <f t="shared" si="2"/>
        <v>0</v>
      </c>
    </row>
    <row r="122" spans="1:10" x14ac:dyDescent="0.25">
      <c r="A122" s="106"/>
      <c r="C122" s="44" t="s">
        <v>284</v>
      </c>
      <c r="E122" s="301" t="e">
        <f>E121/D121</f>
        <v>#DIV/0!</v>
      </c>
      <c r="F122" s="301" t="e">
        <f>F121/D121</f>
        <v>#DIV/0!</v>
      </c>
      <c r="G122" s="301" t="e">
        <f>G121/D121</f>
        <v>#DIV/0!</v>
      </c>
      <c r="H122" s="302" t="e">
        <f>H121/D121</f>
        <v>#DIV/0!</v>
      </c>
    </row>
    <row r="123" spans="1:10" x14ac:dyDescent="0.25">
      <c r="A123" s="106"/>
      <c r="C123" s="44" t="s">
        <v>298</v>
      </c>
      <c r="E123" s="92" t="e">
        <f>IF(E122&gt;=(2/3),"Yes","No")</f>
        <v>#DIV/0!</v>
      </c>
      <c r="F123" s="92" t="e">
        <f>IF(F122&gt;=(2/3),"Yes","No")</f>
        <v>#DIV/0!</v>
      </c>
      <c r="G123" s="92" t="e">
        <f>IF(G122&gt;=(2/3),"Yes","No")</f>
        <v>#DIV/0!</v>
      </c>
      <c r="H123" s="151" t="e">
        <f>IF(H122&gt;=(2/3),"Yes","No")</f>
        <v>#DIV/0!</v>
      </c>
    </row>
    <row r="124" spans="1:10" x14ac:dyDescent="0.25">
      <c r="A124" s="106"/>
      <c r="B124" s="84"/>
      <c r="C124" s="84"/>
      <c r="D124" s="84"/>
      <c r="E124" s="152" t="e">
        <f>IF(E123="No", "Note A", "Note B")</f>
        <v>#DIV/0!</v>
      </c>
      <c r="F124" s="152" t="e">
        <f>IF(F123="No", "Note A", "Note B")</f>
        <v>#DIV/0!</v>
      </c>
      <c r="G124" s="152" t="e">
        <f>IF(G123="No", "Note A", "Note B")</f>
        <v>#DIV/0!</v>
      </c>
      <c r="H124" s="153" t="e">
        <f>IF(H123="No", "Note A", "Note B")</f>
        <v>#DIV/0!</v>
      </c>
    </row>
    <row r="125" spans="1:10" x14ac:dyDescent="0.25">
      <c r="A125" s="137" t="s">
        <v>464</v>
      </c>
      <c r="D125" s="154"/>
      <c r="E125" s="154"/>
      <c r="F125" s="154"/>
      <c r="G125" s="154"/>
      <c r="H125" s="76"/>
    </row>
    <row r="126" spans="1:10" x14ac:dyDescent="0.25">
      <c r="A126" s="106"/>
      <c r="B126" s="88" t="s">
        <v>287</v>
      </c>
      <c r="C126" s="80"/>
      <c r="D126" s="80"/>
      <c r="E126" s="80"/>
      <c r="F126" s="80"/>
      <c r="G126" s="80"/>
      <c r="H126" s="81"/>
    </row>
    <row r="127" spans="1:10" x14ac:dyDescent="0.25">
      <c r="A127" s="106"/>
      <c r="B127" s="406"/>
      <c r="C127" s="406"/>
      <c r="D127" s="262"/>
      <c r="E127" s="263"/>
      <c r="F127" s="263"/>
      <c r="G127" s="264"/>
      <c r="H127" s="265"/>
      <c r="J127" s="139"/>
    </row>
    <row r="128" spans="1:10" x14ac:dyDescent="0.25">
      <c r="A128" s="106"/>
      <c r="B128" s="428"/>
      <c r="C128" s="429"/>
      <c r="D128" s="262"/>
      <c r="E128" s="263"/>
      <c r="F128" s="263"/>
      <c r="G128" s="264"/>
      <c r="H128" s="265"/>
      <c r="J128" s="139"/>
    </row>
    <row r="129" spans="1:10" x14ac:dyDescent="0.25">
      <c r="A129" s="106"/>
      <c r="B129" s="428"/>
      <c r="C129" s="429"/>
      <c r="D129" s="262"/>
      <c r="E129" s="263"/>
      <c r="F129" s="263"/>
      <c r="G129" s="264"/>
      <c r="H129" s="265"/>
      <c r="J129" s="139"/>
    </row>
    <row r="130" spans="1:10" x14ac:dyDescent="0.25">
      <c r="A130" s="106"/>
      <c r="B130" s="428"/>
      <c r="C130" s="429"/>
      <c r="D130" s="262"/>
      <c r="E130" s="263"/>
      <c r="F130" s="263"/>
      <c r="G130" s="264"/>
      <c r="H130" s="265"/>
      <c r="J130" s="139"/>
    </row>
    <row r="131" spans="1:10" x14ac:dyDescent="0.25">
      <c r="A131" s="106"/>
      <c r="B131" s="407" t="s">
        <v>153</v>
      </c>
      <c r="C131" s="409"/>
      <c r="D131" s="262"/>
      <c r="E131" s="263"/>
      <c r="F131" s="263"/>
      <c r="G131" s="264"/>
      <c r="H131" s="265"/>
      <c r="J131" s="139"/>
    </row>
    <row r="132" spans="1:10" x14ac:dyDescent="0.25">
      <c r="A132" s="106"/>
      <c r="B132" s="406"/>
      <c r="C132" s="406"/>
      <c r="D132" s="263"/>
      <c r="E132" s="263"/>
      <c r="F132" s="263"/>
      <c r="G132" s="266"/>
      <c r="H132" s="267"/>
    </row>
    <row r="133" spans="1:10" x14ac:dyDescent="0.25">
      <c r="A133" s="106"/>
      <c r="B133" s="88" t="s">
        <v>288</v>
      </c>
      <c r="C133" s="113"/>
      <c r="D133" s="140"/>
      <c r="E133" s="140"/>
      <c r="F133" s="140"/>
      <c r="G133" s="141"/>
      <c r="H133" s="142"/>
    </row>
    <row r="134" spans="1:10" x14ac:dyDescent="0.25">
      <c r="A134" s="106"/>
      <c r="B134" s="406"/>
      <c r="C134" s="406"/>
      <c r="D134" s="263"/>
      <c r="E134" s="263"/>
      <c r="F134" s="263"/>
      <c r="G134" s="266"/>
      <c r="H134" s="267"/>
    </row>
    <row r="135" spans="1:10" x14ac:dyDescent="0.25">
      <c r="A135" s="106"/>
      <c r="B135" s="428"/>
      <c r="C135" s="429"/>
      <c r="D135" s="263"/>
      <c r="E135" s="263"/>
      <c r="F135" s="263"/>
      <c r="G135" s="266"/>
      <c r="H135" s="267"/>
    </row>
    <row r="136" spans="1:10" x14ac:dyDescent="0.25">
      <c r="A136" s="106"/>
      <c r="B136" s="428"/>
      <c r="C136" s="429"/>
      <c r="D136" s="263"/>
      <c r="E136" s="263"/>
      <c r="F136" s="263"/>
      <c r="G136" s="266"/>
      <c r="H136" s="267"/>
    </row>
    <row r="137" spans="1:10" x14ac:dyDescent="0.25">
      <c r="A137" s="106"/>
      <c r="B137" s="428"/>
      <c r="C137" s="429"/>
      <c r="D137" s="263"/>
      <c r="E137" s="263"/>
      <c r="F137" s="263"/>
      <c r="G137" s="266"/>
      <c r="H137" s="267"/>
    </row>
    <row r="138" spans="1:10" x14ac:dyDescent="0.25">
      <c r="A138" s="106"/>
      <c r="B138" s="407" t="s">
        <v>153</v>
      </c>
      <c r="C138" s="409"/>
      <c r="D138" s="263"/>
      <c r="E138" s="263"/>
      <c r="F138" s="263"/>
      <c r="G138" s="266"/>
      <c r="H138" s="267"/>
    </row>
    <row r="139" spans="1:10" x14ac:dyDescent="0.25">
      <c r="A139" s="106"/>
      <c r="B139" s="406"/>
      <c r="C139" s="406"/>
      <c r="D139" s="263"/>
      <c r="E139" s="263"/>
      <c r="F139" s="263"/>
      <c r="G139" s="266"/>
      <c r="H139" s="267"/>
    </row>
    <row r="140" spans="1:10" x14ac:dyDescent="0.25">
      <c r="A140" s="106"/>
      <c r="B140" s="143"/>
      <c r="C140" s="120"/>
      <c r="D140" s="144">
        <f>SUM(D127:D139)</f>
        <v>0</v>
      </c>
      <c r="E140" s="145">
        <f>SUM(E127:E139)</f>
        <v>0</v>
      </c>
      <c r="F140" s="145">
        <f>SUM(F127:F139)</f>
        <v>0</v>
      </c>
      <c r="G140" s="144">
        <f>SUM(G127:G139)</f>
        <v>0</v>
      </c>
      <c r="H140" s="146">
        <f>SUM(H127:H139)</f>
        <v>0</v>
      </c>
    </row>
    <row r="141" spans="1:10" x14ac:dyDescent="0.25">
      <c r="A141" s="74" t="s">
        <v>131</v>
      </c>
      <c r="B141" s="50" t="s">
        <v>297</v>
      </c>
      <c r="C141" s="120"/>
      <c r="D141" s="147"/>
      <c r="E141" s="147"/>
      <c r="F141" s="147"/>
      <c r="G141" s="141"/>
      <c r="H141" s="142"/>
    </row>
    <row r="142" spans="1:10" x14ac:dyDescent="0.25">
      <c r="A142" s="106"/>
      <c r="C142" s="44" t="s">
        <v>283</v>
      </c>
      <c r="D142" s="144">
        <f>D140</f>
        <v>0</v>
      </c>
      <c r="E142" s="145">
        <f t="shared" ref="E142:H142" si="3">E140</f>
        <v>0</v>
      </c>
      <c r="F142" s="145">
        <f t="shared" si="3"/>
        <v>0</v>
      </c>
      <c r="G142" s="144">
        <f t="shared" si="3"/>
        <v>0</v>
      </c>
      <c r="H142" s="150">
        <f t="shared" si="3"/>
        <v>0</v>
      </c>
    </row>
    <row r="143" spans="1:10" x14ac:dyDescent="0.25">
      <c r="A143" s="106"/>
      <c r="C143" s="44" t="s">
        <v>284</v>
      </c>
      <c r="E143" s="301" t="e">
        <f>E142/D142</f>
        <v>#DIV/0!</v>
      </c>
      <c r="F143" s="301" t="e">
        <f>F142/D142</f>
        <v>#DIV/0!</v>
      </c>
      <c r="G143" s="301" t="e">
        <f>G142/D142</f>
        <v>#DIV/0!</v>
      </c>
      <c r="H143" s="302" t="e">
        <f>H142/D142</f>
        <v>#DIV/0!</v>
      </c>
    </row>
    <row r="144" spans="1:10" x14ac:dyDescent="0.25">
      <c r="A144" s="106"/>
      <c r="C144" s="44" t="s">
        <v>298</v>
      </c>
      <c r="E144" s="92" t="e">
        <f>IF(E143&gt;=(2/3),"Yes","No")</f>
        <v>#DIV/0!</v>
      </c>
      <c r="F144" s="92" t="e">
        <f>IF(F143&gt;=(2/3),"Yes","No")</f>
        <v>#DIV/0!</v>
      </c>
      <c r="G144" s="92" t="e">
        <f>IF(G143&gt;=(2/3),"Yes","No")</f>
        <v>#DIV/0!</v>
      </c>
      <c r="H144" s="151" t="e">
        <f>IF(H143&gt;=(2/3),"Yes","No")</f>
        <v>#DIV/0!</v>
      </c>
    </row>
    <row r="145" spans="1:8" x14ac:dyDescent="0.25">
      <c r="A145" s="106"/>
      <c r="B145" s="84"/>
      <c r="C145" s="84"/>
      <c r="D145" s="84"/>
      <c r="E145" s="152" t="e">
        <f>IF(E144="No", "Note A", "Note B")</f>
        <v>#DIV/0!</v>
      </c>
      <c r="F145" s="152" t="e">
        <f>IF(F144="No", "Note A", "Note B")</f>
        <v>#DIV/0!</v>
      </c>
      <c r="G145" s="152" t="e">
        <f>IF(G144="No", "Note A", "Note B")</f>
        <v>#DIV/0!</v>
      </c>
      <c r="H145" s="153" t="e">
        <f>IF(H144="No", "Note A", "Note B")</f>
        <v>#DIV/0!</v>
      </c>
    </row>
    <row r="146" spans="1:8" x14ac:dyDescent="0.25">
      <c r="A146" s="106"/>
      <c r="D146" s="154"/>
      <c r="E146" s="154"/>
      <c r="F146" s="154"/>
      <c r="G146" s="154"/>
      <c r="H146" s="76"/>
    </row>
    <row r="147" spans="1:8" ht="15" customHeight="1" x14ac:dyDescent="0.25">
      <c r="A147" s="106"/>
      <c r="B147" s="155" t="s">
        <v>291</v>
      </c>
      <c r="C147" s="143" t="s">
        <v>317</v>
      </c>
      <c r="D147" s="143"/>
      <c r="E147" s="143"/>
      <c r="F147" s="143"/>
      <c r="G147" s="143"/>
      <c r="H147" s="156"/>
    </row>
    <row r="148" spans="1:8" ht="15" customHeight="1" x14ac:dyDescent="0.25">
      <c r="A148" s="106"/>
      <c r="B148" s="155" t="s">
        <v>292</v>
      </c>
      <c r="C148" s="441" t="s">
        <v>351</v>
      </c>
      <c r="D148" s="441"/>
      <c r="E148" s="441"/>
      <c r="F148" s="441"/>
      <c r="G148" s="441"/>
      <c r="H148" s="442"/>
    </row>
    <row r="149" spans="1:8" x14ac:dyDescent="0.25">
      <c r="A149" s="106"/>
      <c r="B149" s="157"/>
      <c r="C149" s="441"/>
      <c r="D149" s="441"/>
      <c r="E149" s="441"/>
      <c r="F149" s="441"/>
      <c r="G149" s="441"/>
      <c r="H149" s="442"/>
    </row>
    <row r="150" spans="1:8" x14ac:dyDescent="0.25">
      <c r="A150" s="106"/>
      <c r="E150" s="92"/>
      <c r="F150" s="92"/>
      <c r="G150" s="92"/>
      <c r="H150" s="151"/>
    </row>
    <row r="151" spans="1:8" x14ac:dyDescent="0.25">
      <c r="A151" s="74" t="s">
        <v>132</v>
      </c>
      <c r="B151" s="50" t="s">
        <v>293</v>
      </c>
      <c r="E151" s="92"/>
      <c r="F151" s="92"/>
      <c r="G151" s="92"/>
      <c r="H151" s="151"/>
    </row>
    <row r="152" spans="1:8" x14ac:dyDescent="0.25">
      <c r="A152" s="106"/>
      <c r="B152" s="430" t="s">
        <v>301</v>
      </c>
      <c r="C152" s="430"/>
      <c r="D152" s="430"/>
      <c r="E152" s="430"/>
      <c r="F152" s="430"/>
      <c r="G152" s="430"/>
      <c r="H152" s="431"/>
    </row>
    <row r="153" spans="1:8" x14ac:dyDescent="0.25">
      <c r="A153" s="74"/>
      <c r="B153" s="430"/>
      <c r="C153" s="430"/>
      <c r="D153" s="430"/>
      <c r="E153" s="430"/>
      <c r="F153" s="430"/>
      <c r="G153" s="430"/>
      <c r="H153" s="431"/>
    </row>
    <row r="154" spans="1:8" x14ac:dyDescent="0.25">
      <c r="A154" s="74"/>
      <c r="B154" s="430"/>
      <c r="C154" s="430"/>
      <c r="D154" s="430"/>
      <c r="E154" s="430"/>
      <c r="F154" s="430"/>
      <c r="G154" s="430"/>
      <c r="H154" s="431"/>
    </row>
    <row r="155" spans="1:8" x14ac:dyDescent="0.25">
      <c r="A155" s="74"/>
      <c r="E155" s="92"/>
      <c r="F155" s="92"/>
      <c r="G155" s="92"/>
      <c r="H155" s="151"/>
    </row>
    <row r="156" spans="1:8" x14ac:dyDescent="0.25">
      <c r="A156" s="74"/>
      <c r="B156" s="430" t="s">
        <v>334</v>
      </c>
      <c r="C156" s="430"/>
      <c r="D156" s="430"/>
      <c r="E156" s="430"/>
      <c r="F156" s="430"/>
      <c r="G156" s="430"/>
      <c r="H156" s="431"/>
    </row>
    <row r="157" spans="1:8" x14ac:dyDescent="0.25">
      <c r="A157" s="74"/>
      <c r="B157" s="430"/>
      <c r="C157" s="430"/>
      <c r="D157" s="430"/>
      <c r="E157" s="430"/>
      <c r="F157" s="430"/>
      <c r="G157" s="430"/>
      <c r="H157" s="431"/>
    </row>
    <row r="158" spans="1:8" x14ac:dyDescent="0.25">
      <c r="A158" s="74"/>
      <c r="B158" s="430"/>
      <c r="C158" s="430"/>
      <c r="D158" s="430"/>
      <c r="E158" s="430"/>
      <c r="F158" s="430"/>
      <c r="G158" s="430"/>
      <c r="H158" s="431"/>
    </row>
    <row r="159" spans="1:8" x14ac:dyDescent="0.25">
      <c r="A159" s="74"/>
      <c r="B159" s="430"/>
      <c r="C159" s="430"/>
      <c r="D159" s="430"/>
      <c r="E159" s="430"/>
      <c r="F159" s="430"/>
      <c r="G159" s="430"/>
      <c r="H159" s="431"/>
    </row>
    <row r="160" spans="1:8" x14ac:dyDescent="0.25">
      <c r="A160" s="74"/>
      <c r="B160" s="430"/>
      <c r="C160" s="430"/>
      <c r="D160" s="430"/>
      <c r="E160" s="430"/>
      <c r="F160" s="430"/>
      <c r="G160" s="430"/>
      <c r="H160" s="431"/>
    </row>
    <row r="161" spans="1:10" x14ac:dyDescent="0.25">
      <c r="A161" s="74"/>
      <c r="E161" s="92"/>
      <c r="F161" s="92"/>
      <c r="G161" s="92"/>
      <c r="H161" s="151"/>
    </row>
    <row r="162" spans="1:10" x14ac:dyDescent="0.25">
      <c r="A162" s="74"/>
      <c r="B162" s="50" t="s">
        <v>413</v>
      </c>
      <c r="D162" s="422"/>
      <c r="E162" s="422"/>
      <c r="F162" s="422"/>
      <c r="G162" s="422"/>
      <c r="H162" s="423"/>
      <c r="J162" s="132"/>
    </row>
    <row r="163" spans="1:10" x14ac:dyDescent="0.25">
      <c r="A163" s="74"/>
      <c r="D163" s="78"/>
      <c r="E163" s="158"/>
      <c r="F163" s="158"/>
      <c r="G163" s="158"/>
      <c r="H163" s="159"/>
    </row>
    <row r="164" spans="1:10" x14ac:dyDescent="0.25">
      <c r="A164" s="74"/>
      <c r="D164" s="78" t="s">
        <v>302</v>
      </c>
      <c r="E164" s="158" t="s">
        <v>295</v>
      </c>
      <c r="F164" s="158" t="s">
        <v>300</v>
      </c>
      <c r="G164" s="158"/>
      <c r="H164" s="159"/>
    </row>
    <row r="165" spans="1:10" x14ac:dyDescent="0.25">
      <c r="A165" s="74"/>
      <c r="B165" s="160" t="s">
        <v>294</v>
      </c>
      <c r="C165" s="84"/>
      <c r="D165" s="161" t="s">
        <v>303</v>
      </c>
      <c r="E165" s="162" t="s">
        <v>296</v>
      </c>
      <c r="F165" s="162" t="s">
        <v>299</v>
      </c>
      <c r="G165" s="443" t="s">
        <v>304</v>
      </c>
      <c r="H165" s="444"/>
    </row>
    <row r="166" spans="1:10" x14ac:dyDescent="0.25">
      <c r="A166" s="74"/>
      <c r="B166" s="44" t="s">
        <v>490</v>
      </c>
      <c r="C166" s="44" t="s">
        <v>350</v>
      </c>
      <c r="E166" s="92"/>
      <c r="G166" s="92"/>
      <c r="H166" s="151"/>
    </row>
    <row r="167" spans="1:10" x14ac:dyDescent="0.25">
      <c r="A167" s="74"/>
      <c r="C167" s="163" t="e">
        <f>IF(E81="Yes", "Complete Analysis", "N/A - Do Not Complete")</f>
        <v>#DIV/0!</v>
      </c>
      <c r="D167" s="286"/>
      <c r="E167" s="263"/>
      <c r="F167" s="91" t="e">
        <f>E167/E173</f>
        <v>#DIV/0!</v>
      </c>
      <c r="G167" s="426"/>
      <c r="H167" s="427"/>
    </row>
    <row r="168" spans="1:10" x14ac:dyDescent="0.25">
      <c r="A168" s="74"/>
      <c r="D168" s="286"/>
      <c r="E168" s="263"/>
      <c r="F168" s="91" t="e">
        <f>E168/E173</f>
        <v>#DIV/0!</v>
      </c>
      <c r="G168" s="426"/>
      <c r="H168" s="427"/>
    </row>
    <row r="169" spans="1:10" x14ac:dyDescent="0.25">
      <c r="A169" s="74"/>
      <c r="D169" s="286"/>
      <c r="E169" s="263"/>
      <c r="F169" s="91" t="e">
        <f>E169/E173</f>
        <v>#DIV/0!</v>
      </c>
      <c r="G169" s="426"/>
      <c r="H169" s="427"/>
    </row>
    <row r="170" spans="1:10" x14ac:dyDescent="0.25">
      <c r="A170" s="74"/>
      <c r="D170" s="286"/>
      <c r="E170" s="263"/>
      <c r="F170" s="91" t="e">
        <f>E170/E173</f>
        <v>#DIV/0!</v>
      </c>
      <c r="G170" s="426"/>
      <c r="H170" s="427"/>
    </row>
    <row r="171" spans="1:10" x14ac:dyDescent="0.25">
      <c r="A171" s="74"/>
      <c r="D171" s="286"/>
      <c r="E171" s="263"/>
      <c r="F171" s="91" t="e">
        <f>E171/E173</f>
        <v>#DIV/0!</v>
      </c>
      <c r="G171" s="426"/>
      <c r="H171" s="427"/>
    </row>
    <row r="172" spans="1:10" x14ac:dyDescent="0.25">
      <c r="A172" s="74"/>
      <c r="D172" s="287"/>
      <c r="E172" s="269"/>
      <c r="F172" s="91" t="e">
        <f>E172/E173</f>
        <v>#DIV/0!</v>
      </c>
      <c r="G172" s="424"/>
      <c r="H172" s="425"/>
    </row>
    <row r="173" spans="1:10" x14ac:dyDescent="0.25">
      <c r="A173" s="74"/>
      <c r="C173" s="164"/>
      <c r="D173" s="164" t="s">
        <v>352</v>
      </c>
      <c r="E173" s="165">
        <f>SUM(E167:E172)</f>
        <v>0</v>
      </c>
      <c r="F173" s="92"/>
      <c r="G173" s="166" t="s">
        <v>305</v>
      </c>
      <c r="H173" s="290"/>
    </row>
    <row r="174" spans="1:10" x14ac:dyDescent="0.25">
      <c r="A174" s="74"/>
      <c r="E174" s="92"/>
      <c r="F174" s="92"/>
      <c r="G174" s="92"/>
      <c r="H174" s="151"/>
    </row>
    <row r="175" spans="1:10" x14ac:dyDescent="0.25">
      <c r="A175" s="74"/>
      <c r="B175" s="44" t="s">
        <v>490</v>
      </c>
      <c r="C175" s="44" t="s">
        <v>148</v>
      </c>
      <c r="E175" s="92"/>
      <c r="F175" s="92"/>
      <c r="G175" s="92"/>
      <c r="H175" s="151"/>
    </row>
    <row r="176" spans="1:10" x14ac:dyDescent="0.25">
      <c r="A176" s="74"/>
      <c r="C176" s="163" t="e">
        <f>IF(F81="Yes", "Complete Analysis", "N/A - Do Not Complete")</f>
        <v>#DIV/0!</v>
      </c>
      <c r="D176" s="286"/>
      <c r="E176" s="263"/>
      <c r="F176" s="91" t="e">
        <f>E176/E182</f>
        <v>#DIV/0!</v>
      </c>
      <c r="G176" s="426"/>
      <c r="H176" s="427"/>
    </row>
    <row r="177" spans="1:10" x14ac:dyDescent="0.25">
      <c r="A177" s="74"/>
      <c r="D177" s="286"/>
      <c r="E177" s="263"/>
      <c r="F177" s="91" t="e">
        <f>E177/E182</f>
        <v>#DIV/0!</v>
      </c>
      <c r="G177" s="426"/>
      <c r="H177" s="427"/>
    </row>
    <row r="178" spans="1:10" x14ac:dyDescent="0.25">
      <c r="A178" s="74"/>
      <c r="D178" s="286"/>
      <c r="E178" s="263"/>
      <c r="F178" s="91" t="e">
        <f>E178/E182</f>
        <v>#DIV/0!</v>
      </c>
      <c r="G178" s="426"/>
      <c r="H178" s="427"/>
    </row>
    <row r="179" spans="1:10" x14ac:dyDescent="0.25">
      <c r="A179" s="74"/>
      <c r="D179" s="286"/>
      <c r="E179" s="263"/>
      <c r="F179" s="91" t="e">
        <f>E179/E182</f>
        <v>#DIV/0!</v>
      </c>
      <c r="G179" s="426"/>
      <c r="H179" s="427"/>
    </row>
    <row r="180" spans="1:10" x14ac:dyDescent="0.25">
      <c r="A180" s="74"/>
      <c r="D180" s="286"/>
      <c r="E180" s="263"/>
      <c r="F180" s="91" t="e">
        <f>E180/E182</f>
        <v>#DIV/0!</v>
      </c>
      <c r="G180" s="426"/>
      <c r="H180" s="427"/>
    </row>
    <row r="181" spans="1:10" x14ac:dyDescent="0.25">
      <c r="A181" s="74"/>
      <c r="D181" s="287"/>
      <c r="E181" s="269"/>
      <c r="F181" s="91" t="e">
        <f>E181/E182</f>
        <v>#DIV/0!</v>
      </c>
      <c r="G181" s="424"/>
      <c r="H181" s="425"/>
    </row>
    <row r="182" spans="1:10" x14ac:dyDescent="0.25">
      <c r="A182" s="74"/>
      <c r="D182" s="164" t="s">
        <v>306</v>
      </c>
      <c r="E182" s="165">
        <f>SUM(E176:E181)</f>
        <v>0</v>
      </c>
      <c r="F182" s="92"/>
      <c r="G182" s="166" t="s">
        <v>305</v>
      </c>
      <c r="H182" s="291"/>
    </row>
    <row r="183" spans="1:10" x14ac:dyDescent="0.25">
      <c r="A183" s="74"/>
      <c r="D183" s="164"/>
      <c r="E183" s="140"/>
      <c r="F183" s="92"/>
      <c r="G183" s="166"/>
      <c r="H183" s="167"/>
    </row>
    <row r="184" spans="1:10" x14ac:dyDescent="0.25">
      <c r="A184" s="106"/>
      <c r="B184" s="44" t="s">
        <v>490</v>
      </c>
      <c r="C184" s="44" t="s">
        <v>491</v>
      </c>
      <c r="E184" s="92"/>
      <c r="F184" s="92"/>
      <c r="G184" s="92"/>
      <c r="H184" s="151"/>
      <c r="I184" s="179"/>
      <c r="J184" s="132"/>
    </row>
    <row r="185" spans="1:10" x14ac:dyDescent="0.25">
      <c r="A185" s="106"/>
      <c r="C185" s="163" t="e">
        <f>IF(G81="Yes", "Complete Analysis", "N/A - Do Not Complete")</f>
        <v>#DIV/0!</v>
      </c>
      <c r="D185" s="286"/>
      <c r="E185" s="262"/>
      <c r="F185" s="91" t="e">
        <f>E185/$E$189</f>
        <v>#DIV/0!</v>
      </c>
      <c r="G185" s="426"/>
      <c r="H185" s="427"/>
      <c r="J185" s="139"/>
    </row>
    <row r="186" spans="1:10" x14ac:dyDescent="0.25">
      <c r="A186" s="106"/>
      <c r="C186" s="163"/>
      <c r="D186" s="286"/>
      <c r="E186" s="262"/>
      <c r="F186" s="91" t="e">
        <f>E186/$E$189</f>
        <v>#DIV/0!</v>
      </c>
      <c r="G186" s="426"/>
      <c r="H186" s="427"/>
      <c r="J186" s="139"/>
    </row>
    <row r="187" spans="1:10" x14ac:dyDescent="0.25">
      <c r="A187" s="106"/>
      <c r="D187" s="288"/>
      <c r="E187" s="262"/>
      <c r="F187" s="91" t="e">
        <f>E187/$E$189</f>
        <v>#DIV/0!</v>
      </c>
      <c r="G187" s="426"/>
      <c r="H187" s="427"/>
    </row>
    <row r="188" spans="1:10" x14ac:dyDescent="0.25">
      <c r="A188" s="106"/>
      <c r="D188" s="287"/>
      <c r="E188" s="262"/>
      <c r="F188" s="91" t="e">
        <f>E188/$E$189</f>
        <v>#DIV/0!</v>
      </c>
      <c r="G188" s="424"/>
      <c r="H188" s="425"/>
    </row>
    <row r="189" spans="1:10" x14ac:dyDescent="0.25">
      <c r="A189" s="106"/>
      <c r="D189" s="164" t="s">
        <v>307</v>
      </c>
      <c r="E189" s="168">
        <f>SUM(E185:E188)</f>
        <v>0</v>
      </c>
      <c r="F189" s="92"/>
      <c r="G189" s="166" t="s">
        <v>305</v>
      </c>
      <c r="H189" s="291"/>
    </row>
    <row r="190" spans="1:10" x14ac:dyDescent="0.25">
      <c r="A190" s="106"/>
      <c r="E190" s="92"/>
      <c r="F190" s="92"/>
      <c r="G190" s="92"/>
      <c r="H190" s="151"/>
    </row>
    <row r="191" spans="1:10" x14ac:dyDescent="0.25">
      <c r="A191" s="106"/>
      <c r="B191" s="44" t="s">
        <v>490</v>
      </c>
      <c r="C191" s="44" t="s">
        <v>511</v>
      </c>
      <c r="E191" s="92"/>
      <c r="F191" s="92"/>
      <c r="G191" s="92"/>
      <c r="H191" s="151"/>
      <c r="I191" s="179"/>
      <c r="J191" s="139"/>
    </row>
    <row r="192" spans="1:10" x14ac:dyDescent="0.25">
      <c r="A192" s="106"/>
      <c r="C192" s="163" t="e">
        <f>IF(G102 ="Yes", "Complete Analysis", "N/A - Do Not Complete")</f>
        <v>#DIV/0!</v>
      </c>
      <c r="D192" s="286"/>
      <c r="E192" s="262"/>
      <c r="F192" s="91" t="e">
        <f>E192/$E$197</f>
        <v>#DIV/0!</v>
      </c>
      <c r="G192" s="426"/>
      <c r="H192" s="427"/>
      <c r="J192" s="132"/>
    </row>
    <row r="193" spans="1:11" x14ac:dyDescent="0.25">
      <c r="A193" s="106"/>
      <c r="C193" s="163"/>
      <c r="D193" s="286"/>
      <c r="E193" s="262"/>
      <c r="F193" s="91" t="e">
        <f>E193/$E$197</f>
        <v>#DIV/0!</v>
      </c>
      <c r="G193" s="426"/>
      <c r="H193" s="427"/>
      <c r="K193" s="132"/>
    </row>
    <row r="194" spans="1:11" x14ac:dyDescent="0.25">
      <c r="A194" s="106"/>
      <c r="D194" s="288"/>
      <c r="E194" s="262"/>
      <c r="F194" s="91" t="e">
        <f>E194/$E$197</f>
        <v>#DIV/0!</v>
      </c>
      <c r="G194" s="426"/>
      <c r="H194" s="427"/>
    </row>
    <row r="195" spans="1:11" x14ac:dyDescent="0.25">
      <c r="A195" s="106"/>
      <c r="D195" s="288"/>
      <c r="E195" s="262"/>
      <c r="F195" s="91" t="e">
        <f>E195/$E$197</f>
        <v>#DIV/0!</v>
      </c>
      <c r="G195" s="426"/>
      <c r="H195" s="427"/>
    </row>
    <row r="196" spans="1:11" x14ac:dyDescent="0.25">
      <c r="A196" s="106"/>
      <c r="D196" s="287"/>
      <c r="E196" s="262"/>
      <c r="F196" s="91" t="e">
        <f>E196/$E$197</f>
        <v>#DIV/0!</v>
      </c>
      <c r="G196" s="424"/>
      <c r="H196" s="425"/>
    </row>
    <row r="197" spans="1:11" x14ac:dyDescent="0.25">
      <c r="A197" s="106"/>
      <c r="D197" s="164" t="s">
        <v>307</v>
      </c>
      <c r="E197" s="168">
        <f>SUM(E192:E196)</f>
        <v>0</v>
      </c>
      <c r="F197" s="92"/>
      <c r="G197" s="166" t="s">
        <v>305</v>
      </c>
      <c r="H197" s="291"/>
    </row>
    <row r="198" spans="1:11" x14ac:dyDescent="0.25">
      <c r="A198" s="106"/>
      <c r="E198" s="92"/>
      <c r="F198" s="92"/>
      <c r="G198" s="92"/>
      <c r="H198" s="151"/>
    </row>
    <row r="199" spans="1:11" x14ac:dyDescent="0.25">
      <c r="A199" s="106"/>
      <c r="B199" s="44" t="s">
        <v>490</v>
      </c>
      <c r="C199" s="44" t="s">
        <v>512</v>
      </c>
      <c r="E199" s="92"/>
      <c r="F199" s="92"/>
      <c r="G199" s="92"/>
      <c r="H199" s="151"/>
      <c r="J199" s="139"/>
    </row>
    <row r="200" spans="1:11" x14ac:dyDescent="0.25">
      <c r="A200" s="106"/>
      <c r="C200" s="163" t="e">
        <f>IF(G123="Yes", "Complete Analysis", "N/A - Do Not Complete")</f>
        <v>#DIV/0!</v>
      </c>
      <c r="D200" s="286"/>
      <c r="E200" s="262"/>
      <c r="F200" s="91" t="e">
        <f>E200/$E$208</f>
        <v>#DIV/0!</v>
      </c>
      <c r="G200" s="426"/>
      <c r="H200" s="427"/>
      <c r="J200" s="132"/>
    </row>
    <row r="201" spans="1:11" x14ac:dyDescent="0.25">
      <c r="A201" s="106"/>
      <c r="C201" s="163"/>
      <c r="D201" s="286"/>
      <c r="E201" s="262"/>
      <c r="F201" s="91" t="e">
        <f>E201/$E$208</f>
        <v>#DIV/0!</v>
      </c>
      <c r="G201" s="426"/>
      <c r="H201" s="427"/>
      <c r="K201" s="132"/>
    </row>
    <row r="202" spans="1:11" x14ac:dyDescent="0.25">
      <c r="A202" s="106"/>
      <c r="C202" s="163"/>
      <c r="D202" s="288"/>
      <c r="E202" s="262"/>
      <c r="F202" s="91"/>
      <c r="G202" s="426"/>
      <c r="H202" s="427"/>
      <c r="K202" s="132"/>
    </row>
    <row r="203" spans="1:11" x14ac:dyDescent="0.25">
      <c r="A203" s="106"/>
      <c r="C203" s="163"/>
      <c r="D203" s="288"/>
      <c r="E203" s="262"/>
      <c r="F203" s="91" t="e">
        <f>E203/$E$208</f>
        <v>#DIV/0!</v>
      </c>
      <c r="G203" s="426"/>
      <c r="H203" s="427"/>
      <c r="K203" s="132"/>
    </row>
    <row r="204" spans="1:11" x14ac:dyDescent="0.25">
      <c r="A204" s="106"/>
      <c r="C204" s="163"/>
      <c r="D204" s="288"/>
      <c r="E204" s="262"/>
      <c r="F204" s="91" t="e">
        <f>E204/$E$208</f>
        <v>#DIV/0!</v>
      </c>
      <c r="G204" s="426"/>
      <c r="H204" s="427"/>
      <c r="K204" s="132"/>
    </row>
    <row r="205" spans="1:11" x14ac:dyDescent="0.25">
      <c r="A205" s="106"/>
      <c r="C205" s="163"/>
      <c r="D205" s="288"/>
      <c r="E205" s="262"/>
      <c r="F205" s="91" t="e">
        <f>E205/$E$208</f>
        <v>#DIV/0!</v>
      </c>
      <c r="G205" s="426"/>
      <c r="H205" s="427"/>
      <c r="K205" s="132"/>
    </row>
    <row r="206" spans="1:11" x14ac:dyDescent="0.25">
      <c r="A206" s="106"/>
      <c r="D206" s="288"/>
      <c r="E206" s="262"/>
      <c r="F206" s="91" t="e">
        <f>E206/$E$208</f>
        <v>#DIV/0!</v>
      </c>
      <c r="G206" s="426"/>
      <c r="H206" s="427"/>
    </row>
    <row r="207" spans="1:11" x14ac:dyDescent="0.25">
      <c r="A207" s="106"/>
      <c r="D207" s="287"/>
      <c r="E207" s="262"/>
      <c r="F207" s="91" t="e">
        <f>E207/$E$208</f>
        <v>#DIV/0!</v>
      </c>
      <c r="G207" s="424"/>
      <c r="H207" s="425"/>
    </row>
    <row r="208" spans="1:11" x14ac:dyDescent="0.25">
      <c r="A208" s="106"/>
      <c r="D208" s="164" t="s">
        <v>307</v>
      </c>
      <c r="E208" s="168">
        <f>SUM(E200:E207)</f>
        <v>0</v>
      </c>
      <c r="F208" s="92"/>
      <c r="G208" s="166" t="s">
        <v>305</v>
      </c>
      <c r="H208" s="291"/>
    </row>
    <row r="209" spans="1:11" x14ac:dyDescent="0.25">
      <c r="A209" s="106"/>
      <c r="E209" s="92"/>
      <c r="F209" s="92"/>
      <c r="G209" s="92"/>
      <c r="H209" s="151"/>
    </row>
    <row r="210" spans="1:11" x14ac:dyDescent="0.25">
      <c r="A210" s="106"/>
      <c r="B210" s="44" t="s">
        <v>490</v>
      </c>
      <c r="C210" s="44" t="s">
        <v>513</v>
      </c>
      <c r="E210" s="92"/>
      <c r="F210" s="92"/>
      <c r="G210" s="92"/>
      <c r="H210" s="151"/>
      <c r="J210" s="139"/>
    </row>
    <row r="211" spans="1:11" x14ac:dyDescent="0.25">
      <c r="A211" s="106"/>
      <c r="C211" s="163" t="e">
        <f>IF(G144="Yes", "Complete Analysis", "N/A - Do Not Complete")</f>
        <v>#DIV/0!</v>
      </c>
      <c r="D211" s="286"/>
      <c r="E211" s="262"/>
      <c r="F211" s="91" t="e">
        <f>E211/$E$215</f>
        <v>#DIV/0!</v>
      </c>
      <c r="G211" s="426"/>
      <c r="H211" s="427"/>
      <c r="J211" s="132"/>
    </row>
    <row r="212" spans="1:11" x14ac:dyDescent="0.25">
      <c r="A212" s="106"/>
      <c r="C212" s="163"/>
      <c r="D212" s="286"/>
      <c r="E212" s="262"/>
      <c r="F212" s="91" t="e">
        <f>E212/$E$215</f>
        <v>#DIV/0!</v>
      </c>
      <c r="G212" s="426"/>
      <c r="H212" s="427"/>
      <c r="K212" s="132"/>
    </row>
    <row r="213" spans="1:11" x14ac:dyDescent="0.25">
      <c r="A213" s="106"/>
      <c r="D213" s="288"/>
      <c r="E213" s="262"/>
      <c r="F213" s="91" t="e">
        <f>E213/$E$215</f>
        <v>#DIV/0!</v>
      </c>
      <c r="G213" s="426"/>
      <c r="H213" s="427"/>
    </row>
    <row r="214" spans="1:11" x14ac:dyDescent="0.25">
      <c r="A214" s="106"/>
      <c r="D214" s="287"/>
      <c r="E214" s="262"/>
      <c r="F214" s="91" t="e">
        <f>E214/$E$215</f>
        <v>#DIV/0!</v>
      </c>
      <c r="G214" s="424"/>
      <c r="H214" s="425"/>
    </row>
    <row r="215" spans="1:11" x14ac:dyDescent="0.25">
      <c r="A215" s="106"/>
      <c r="D215" s="164" t="s">
        <v>307</v>
      </c>
      <c r="E215" s="168">
        <f>SUM(E211:E214)</f>
        <v>0</v>
      </c>
      <c r="F215" s="92"/>
      <c r="G215" s="166" t="s">
        <v>305</v>
      </c>
      <c r="H215" s="291"/>
    </row>
    <row r="216" spans="1:11" x14ac:dyDescent="0.25">
      <c r="A216" s="106"/>
      <c r="E216" s="92"/>
      <c r="F216" s="92"/>
      <c r="G216" s="92"/>
      <c r="H216" s="151"/>
    </row>
    <row r="217" spans="1:11" x14ac:dyDescent="0.25">
      <c r="A217" s="106"/>
      <c r="B217" s="44" t="s">
        <v>490</v>
      </c>
      <c r="C217" s="44" t="s">
        <v>492</v>
      </c>
      <c r="E217" s="92"/>
      <c r="F217" s="92"/>
      <c r="G217" s="92"/>
      <c r="H217" s="151"/>
    </row>
    <row r="218" spans="1:11" x14ac:dyDescent="0.25">
      <c r="A218" s="106"/>
      <c r="C218" s="163" t="e">
        <f>IF(H81="Yes", "Complete Analysis", "N/A - Do Not Complete")</f>
        <v>#DIV/0!</v>
      </c>
      <c r="D218" s="289"/>
      <c r="E218" s="262"/>
      <c r="F218" s="91" t="e">
        <f>E218/E220</f>
        <v>#DIV/0!</v>
      </c>
      <c r="G218" s="426"/>
      <c r="H218" s="427"/>
    </row>
    <row r="219" spans="1:11" x14ac:dyDescent="0.25">
      <c r="A219" s="106"/>
      <c r="C219" s="163"/>
      <c r="D219" s="287"/>
      <c r="E219" s="270"/>
      <c r="F219" s="91" t="e">
        <f>E219/E220</f>
        <v>#DIV/0!</v>
      </c>
      <c r="G219" s="424"/>
      <c r="H219" s="425"/>
    </row>
    <row r="220" spans="1:11" x14ac:dyDescent="0.25">
      <c r="A220" s="106"/>
      <c r="C220" s="163"/>
      <c r="D220" s="164" t="s">
        <v>308</v>
      </c>
      <c r="E220" s="168">
        <f>SUM(E218:E219)</f>
        <v>0</v>
      </c>
      <c r="F220" s="91"/>
      <c r="G220" s="166" t="s">
        <v>305</v>
      </c>
      <c r="H220" s="292"/>
    </row>
    <row r="221" spans="1:11" ht="15.75" thickBot="1" x14ac:dyDescent="0.3">
      <c r="A221" s="121"/>
      <c r="B221" s="96"/>
      <c r="C221" s="169"/>
      <c r="D221" s="170"/>
      <c r="E221" s="170"/>
      <c r="F221" s="171"/>
      <c r="G221" s="97"/>
      <c r="H221" s="172"/>
    </row>
    <row r="222" spans="1:11" ht="15.75" thickBot="1" x14ac:dyDescent="0.3">
      <c r="C222" s="163"/>
      <c r="E222" s="140"/>
      <c r="F222" s="92"/>
      <c r="G222" s="92"/>
      <c r="H222" s="92"/>
    </row>
    <row r="223" spans="1:11" ht="16.5" thickBot="1" x14ac:dyDescent="0.3">
      <c r="A223" s="418" t="s">
        <v>390</v>
      </c>
      <c r="B223" s="419"/>
      <c r="C223" s="419"/>
      <c r="D223" s="419"/>
      <c r="E223" s="419"/>
      <c r="F223" s="419"/>
      <c r="G223" s="419"/>
      <c r="H223" s="420"/>
    </row>
    <row r="224" spans="1:11" x14ac:dyDescent="0.25">
      <c r="A224" s="74" t="s">
        <v>134</v>
      </c>
      <c r="B224" s="435" t="s">
        <v>335</v>
      </c>
      <c r="C224" s="435"/>
      <c r="D224" s="435"/>
      <c r="E224" s="435"/>
      <c r="F224" s="435"/>
      <c r="G224" s="435"/>
      <c r="H224" s="436"/>
    </row>
    <row r="225" spans="1:10" x14ac:dyDescent="0.25">
      <c r="A225" s="74"/>
      <c r="B225" s="430"/>
      <c r="C225" s="430"/>
      <c r="D225" s="430"/>
      <c r="E225" s="430"/>
      <c r="F225" s="430"/>
      <c r="G225" s="430"/>
      <c r="H225" s="431"/>
    </row>
    <row r="226" spans="1:10" x14ac:dyDescent="0.25">
      <c r="A226" s="106"/>
      <c r="H226" s="76"/>
    </row>
    <row r="227" spans="1:10" x14ac:dyDescent="0.25">
      <c r="A227" s="74"/>
      <c r="B227" s="50" t="s">
        <v>413</v>
      </c>
      <c r="D227" s="422"/>
      <c r="E227" s="422"/>
      <c r="F227" s="422"/>
      <c r="G227" s="422"/>
      <c r="H227" s="423"/>
      <c r="J227" s="132"/>
    </row>
    <row r="228" spans="1:10" x14ac:dyDescent="0.25">
      <c r="A228" s="74"/>
      <c r="C228" s="78"/>
      <c r="D228" s="78"/>
      <c r="E228" s="78"/>
      <c r="F228" s="78"/>
      <c r="G228" s="78"/>
      <c r="H228" s="79"/>
      <c r="J228" s="50"/>
    </row>
    <row r="229" spans="1:10" x14ac:dyDescent="0.25">
      <c r="A229" s="106"/>
      <c r="E229" s="437" t="s">
        <v>290</v>
      </c>
      <c r="F229" s="437"/>
      <c r="G229" s="437"/>
      <c r="H229" s="438"/>
      <c r="J229" s="50"/>
    </row>
    <row r="230" spans="1:10" x14ac:dyDescent="0.25">
      <c r="A230" s="106"/>
      <c r="E230" s="80" t="s">
        <v>138</v>
      </c>
      <c r="F230" s="80" t="s">
        <v>138</v>
      </c>
      <c r="G230" s="80" t="s">
        <v>138</v>
      </c>
      <c r="H230" s="81" t="s">
        <v>138</v>
      </c>
      <c r="J230" s="50"/>
    </row>
    <row r="231" spans="1:10" x14ac:dyDescent="0.25">
      <c r="A231" s="106"/>
      <c r="B231" s="82" t="s">
        <v>199</v>
      </c>
      <c r="C231" s="83"/>
      <c r="D231" s="84"/>
      <c r="E231" s="83" t="s">
        <v>350</v>
      </c>
      <c r="F231" s="83" t="s">
        <v>148</v>
      </c>
      <c r="G231" s="83" t="s">
        <v>285</v>
      </c>
      <c r="H231" s="135" t="s">
        <v>286</v>
      </c>
      <c r="J231" s="50"/>
    </row>
    <row r="232" spans="1:10" ht="21.95" customHeight="1" x14ac:dyDescent="0.25">
      <c r="A232" s="106"/>
      <c r="B232" s="88" t="s">
        <v>287</v>
      </c>
      <c r="C232" s="80"/>
      <c r="D232" s="80"/>
      <c r="E232" s="80"/>
      <c r="F232" s="80"/>
      <c r="G232" s="80"/>
      <c r="H232" s="81"/>
      <c r="J232" s="132"/>
    </row>
    <row r="233" spans="1:10" x14ac:dyDescent="0.25">
      <c r="A233" s="106"/>
      <c r="B233" s="439"/>
      <c r="C233" s="439"/>
      <c r="D233" s="439"/>
      <c r="E233" s="271"/>
      <c r="F233" s="271"/>
      <c r="G233" s="273"/>
      <c r="H233" s="272"/>
    </row>
    <row r="234" spans="1:10" x14ac:dyDescent="0.25">
      <c r="A234" s="106"/>
      <c r="B234" s="406"/>
      <c r="C234" s="406"/>
      <c r="D234" s="406"/>
      <c r="E234" s="273"/>
      <c r="F234" s="273"/>
      <c r="G234" s="273"/>
      <c r="H234" s="272"/>
    </row>
    <row r="235" spans="1:10" x14ac:dyDescent="0.25">
      <c r="A235" s="106"/>
      <c r="B235" s="359"/>
      <c r="C235" s="359"/>
      <c r="D235" s="359"/>
      <c r="E235" s="273"/>
      <c r="F235" s="273"/>
      <c r="G235" s="273"/>
      <c r="H235" s="272"/>
    </row>
    <row r="236" spans="1:10" x14ac:dyDescent="0.25">
      <c r="A236" s="106"/>
      <c r="B236" s="359"/>
      <c r="C236" s="359"/>
      <c r="D236" s="359"/>
      <c r="E236" s="273"/>
      <c r="F236" s="273"/>
      <c r="G236" s="273"/>
      <c r="H236" s="272"/>
    </row>
    <row r="237" spans="1:10" x14ac:dyDescent="0.25">
      <c r="A237" s="106"/>
      <c r="B237" s="359"/>
      <c r="C237" s="359"/>
      <c r="D237" s="359"/>
      <c r="E237" s="273"/>
      <c r="F237" s="273"/>
      <c r="G237" s="273"/>
      <c r="H237" s="272"/>
    </row>
    <row r="238" spans="1:10" x14ac:dyDescent="0.25">
      <c r="A238" s="106"/>
      <c r="B238" s="359"/>
      <c r="C238" s="359"/>
      <c r="D238" s="359"/>
      <c r="E238" s="273"/>
      <c r="F238" s="273"/>
      <c r="G238" s="273"/>
      <c r="H238" s="272"/>
    </row>
    <row r="239" spans="1:10" x14ac:dyDescent="0.25">
      <c r="A239" s="106"/>
      <c r="B239" s="359"/>
      <c r="C239" s="359"/>
      <c r="D239" s="359"/>
      <c r="E239" s="273"/>
      <c r="F239" s="273"/>
      <c r="G239" s="273"/>
      <c r="H239" s="272"/>
    </row>
    <row r="240" spans="1:10" x14ac:dyDescent="0.25">
      <c r="A240" s="106"/>
      <c r="B240" s="359"/>
      <c r="C240" s="359"/>
      <c r="D240" s="359"/>
      <c r="E240" s="273"/>
      <c r="F240" s="273"/>
      <c r="G240" s="273"/>
      <c r="H240" s="272"/>
    </row>
    <row r="241" spans="1:8" x14ac:dyDescent="0.25">
      <c r="A241" s="106"/>
      <c r="B241" s="359"/>
      <c r="C241" s="359"/>
      <c r="D241" s="359"/>
      <c r="E241" s="273"/>
      <c r="F241" s="273"/>
      <c r="G241" s="273"/>
      <c r="H241" s="272"/>
    </row>
    <row r="242" spans="1:8" x14ac:dyDescent="0.25">
      <c r="A242" s="106"/>
      <c r="B242" s="359"/>
      <c r="C242" s="359"/>
      <c r="D242" s="359"/>
      <c r="E242" s="273"/>
      <c r="F242" s="273"/>
      <c r="G242" s="273"/>
      <c r="H242" s="272"/>
    </row>
    <row r="243" spans="1:8" x14ac:dyDescent="0.25">
      <c r="A243" s="106"/>
      <c r="B243" s="406"/>
      <c r="C243" s="406"/>
      <c r="D243" s="406"/>
      <c r="E243" s="273"/>
      <c r="F243" s="273"/>
      <c r="G243" s="273"/>
      <c r="H243" s="272"/>
    </row>
    <row r="244" spans="1:8" x14ac:dyDescent="0.25">
      <c r="A244" s="106"/>
      <c r="B244" s="406"/>
      <c r="C244" s="406"/>
      <c r="D244" s="406"/>
      <c r="E244" s="273"/>
      <c r="F244" s="273"/>
      <c r="G244" s="273"/>
      <c r="H244" s="272"/>
    </row>
    <row r="245" spans="1:8" x14ac:dyDescent="0.25">
      <c r="A245" s="106"/>
      <c r="B245" s="434" t="s">
        <v>153</v>
      </c>
      <c r="C245" s="434"/>
      <c r="D245" s="434"/>
      <c r="E245" s="273"/>
      <c r="F245" s="273"/>
      <c r="G245" s="273"/>
      <c r="H245" s="274"/>
    </row>
    <row r="246" spans="1:8" x14ac:dyDescent="0.25">
      <c r="A246" s="106"/>
      <c r="B246" s="406"/>
      <c r="C246" s="406"/>
      <c r="D246" s="406"/>
      <c r="E246" s="273"/>
      <c r="F246" s="273"/>
      <c r="G246" s="273"/>
      <c r="H246" s="274"/>
    </row>
    <row r="247" spans="1:8" ht="21.95" customHeight="1" x14ac:dyDescent="0.25">
      <c r="A247" s="106"/>
      <c r="B247" s="88" t="s">
        <v>288</v>
      </c>
      <c r="C247" s="113"/>
      <c r="D247" s="140"/>
      <c r="E247" s="140"/>
      <c r="F247" s="140"/>
      <c r="G247" s="141"/>
      <c r="H247" s="142"/>
    </row>
    <row r="248" spans="1:8" x14ac:dyDescent="0.25">
      <c r="A248" s="106"/>
      <c r="B248" s="406"/>
      <c r="C248" s="406"/>
      <c r="D248" s="406"/>
      <c r="E248" s="273"/>
      <c r="F248" s="273"/>
      <c r="G248" s="273"/>
      <c r="H248" s="274"/>
    </row>
    <row r="249" spans="1:8" x14ac:dyDescent="0.25">
      <c r="A249" s="106"/>
      <c r="B249" s="428"/>
      <c r="C249" s="440"/>
      <c r="D249" s="429"/>
      <c r="E249" s="273"/>
      <c r="F249" s="273"/>
      <c r="G249" s="273"/>
      <c r="H249" s="274"/>
    </row>
    <row r="250" spans="1:8" x14ac:dyDescent="0.25">
      <c r="A250" s="106"/>
      <c r="B250" s="360"/>
      <c r="C250" s="362"/>
      <c r="D250" s="361"/>
      <c r="E250" s="273"/>
      <c r="F250" s="273"/>
      <c r="G250" s="273"/>
      <c r="H250" s="274"/>
    </row>
    <row r="251" spans="1:8" x14ac:dyDescent="0.25">
      <c r="A251" s="106"/>
      <c r="B251" s="360"/>
      <c r="C251" s="362"/>
      <c r="D251" s="361"/>
      <c r="E251" s="273"/>
      <c r="F251" s="273"/>
      <c r="G251" s="273"/>
      <c r="H251" s="274"/>
    </row>
    <row r="252" spans="1:8" x14ac:dyDescent="0.25">
      <c r="A252" s="106"/>
      <c r="B252" s="360"/>
      <c r="C252" s="362"/>
      <c r="D252" s="361"/>
      <c r="E252" s="273"/>
      <c r="F252" s="273"/>
      <c r="G252" s="273"/>
      <c r="H252" s="274"/>
    </row>
    <row r="253" spans="1:8" x14ac:dyDescent="0.25">
      <c r="A253" s="106"/>
      <c r="B253" s="360"/>
      <c r="C253" s="362"/>
      <c r="D253" s="361"/>
      <c r="E253" s="273"/>
      <c r="F253" s="273"/>
      <c r="G253" s="273"/>
      <c r="H253" s="274"/>
    </row>
    <row r="254" spans="1:8" x14ac:dyDescent="0.25">
      <c r="A254" s="106"/>
      <c r="B254" s="360"/>
      <c r="C254" s="362"/>
      <c r="D254" s="361"/>
      <c r="E254" s="273"/>
      <c r="F254" s="273"/>
      <c r="G254" s="273"/>
      <c r="H254" s="274"/>
    </row>
    <row r="255" spans="1:8" x14ac:dyDescent="0.25">
      <c r="A255" s="106"/>
      <c r="B255" s="360"/>
      <c r="C255" s="362"/>
      <c r="D255" s="361"/>
      <c r="E255" s="273"/>
      <c r="F255" s="273"/>
      <c r="G255" s="273"/>
      <c r="H255" s="274"/>
    </row>
    <row r="256" spans="1:8" x14ac:dyDescent="0.25">
      <c r="A256" s="106"/>
      <c r="B256" s="428"/>
      <c r="C256" s="440"/>
      <c r="D256" s="429"/>
      <c r="E256" s="273"/>
      <c r="F256" s="273"/>
      <c r="G256" s="273"/>
      <c r="H256" s="274"/>
    </row>
    <row r="257" spans="1:10" x14ac:dyDescent="0.25">
      <c r="A257" s="106"/>
      <c r="B257" s="428"/>
      <c r="C257" s="440"/>
      <c r="D257" s="429"/>
      <c r="E257" s="273"/>
      <c r="F257" s="273"/>
      <c r="G257" s="273"/>
      <c r="H257" s="274"/>
    </row>
    <row r="258" spans="1:10" x14ac:dyDescent="0.25">
      <c r="A258" s="106"/>
      <c r="B258" s="407" t="s">
        <v>153</v>
      </c>
      <c r="C258" s="408"/>
      <c r="D258" s="409"/>
      <c r="E258" s="273"/>
      <c r="F258" s="273"/>
      <c r="G258" s="273"/>
      <c r="H258" s="274"/>
    </row>
    <row r="259" spans="1:10" x14ac:dyDescent="0.25">
      <c r="A259" s="106"/>
      <c r="B259" s="406"/>
      <c r="C259" s="406"/>
      <c r="D259" s="406"/>
      <c r="E259" s="273"/>
      <c r="F259" s="273"/>
      <c r="G259" s="273"/>
      <c r="H259" s="274"/>
    </row>
    <row r="260" spans="1:10" x14ac:dyDescent="0.25">
      <c r="A260" s="106"/>
      <c r="B260" s="119"/>
      <c r="C260" s="119"/>
      <c r="D260" s="119"/>
      <c r="E260" s="120"/>
      <c r="F260" s="120"/>
      <c r="G260" s="120"/>
      <c r="H260" s="173"/>
    </row>
    <row r="261" spans="1:10" x14ac:dyDescent="0.25">
      <c r="A261" s="74" t="s">
        <v>135</v>
      </c>
      <c r="B261" s="118" t="s">
        <v>336</v>
      </c>
      <c r="C261" s="119"/>
      <c r="D261" s="119"/>
      <c r="E261" s="120"/>
      <c r="F261" s="120"/>
      <c r="G261" s="120"/>
      <c r="H261" s="173"/>
      <c r="J261" s="139"/>
    </row>
    <row r="262" spans="1:10" x14ac:dyDescent="0.25">
      <c r="A262" s="106"/>
      <c r="B262" s="410"/>
      <c r="C262" s="410"/>
      <c r="D262" s="410"/>
      <c r="E262" s="410"/>
      <c r="F262" s="410"/>
      <c r="G262" s="410"/>
      <c r="H262" s="411"/>
      <c r="J262" s="132"/>
    </row>
    <row r="263" spans="1:10" ht="43.15" customHeight="1" x14ac:dyDescent="0.25">
      <c r="A263" s="106"/>
      <c r="B263" s="410"/>
      <c r="C263" s="410"/>
      <c r="D263" s="410"/>
      <c r="E263" s="410"/>
      <c r="F263" s="410"/>
      <c r="G263" s="410"/>
      <c r="H263" s="411"/>
      <c r="J263" s="139"/>
    </row>
    <row r="264" spans="1:10" ht="15.75" thickBot="1" x14ac:dyDescent="0.3">
      <c r="A264" s="121"/>
      <c r="B264" s="174"/>
      <c r="C264" s="175"/>
      <c r="D264" s="175"/>
      <c r="E264" s="175"/>
      <c r="F264" s="175"/>
      <c r="G264" s="175"/>
      <c r="H264" s="176"/>
    </row>
    <row r="265" spans="1:10" x14ac:dyDescent="0.25">
      <c r="C265" s="163"/>
      <c r="E265" s="140"/>
      <c r="F265" s="92"/>
      <c r="G265" s="92"/>
      <c r="H265" s="92"/>
    </row>
  </sheetData>
  <sheetProtection algorithmName="SHA-512" hashValue="2c877D52yIcgupu93S4eavb5XiKGEDREJluDcO6vtJ2NF9/JYdeDCqSdNEI2hWhU77qWDGUT0NX9ekXeynh0Iw==" saltValue="MEc9VZlcrAGLuXuj4CzexQ==" spinCount="100000" sheet="1" objects="1" scenarios="1" insertRows="0"/>
  <mergeCells count="112">
    <mergeCell ref="B17:E18"/>
    <mergeCell ref="B97:C97"/>
    <mergeCell ref="A28:H28"/>
    <mergeCell ref="B29:H30"/>
    <mergeCell ref="E37:H37"/>
    <mergeCell ref="B43:C43"/>
    <mergeCell ref="B59:C59"/>
    <mergeCell ref="B61:C61"/>
    <mergeCell ref="B76:C76"/>
    <mergeCell ref="B85:C85"/>
    <mergeCell ref="B90:C90"/>
    <mergeCell ref="B92:C92"/>
    <mergeCell ref="B74:C74"/>
    <mergeCell ref="B73:C73"/>
    <mergeCell ref="B94:C94"/>
    <mergeCell ref="B95:C95"/>
    <mergeCell ref="B96:C96"/>
    <mergeCell ref="B86:C86"/>
    <mergeCell ref="B87:C87"/>
    <mergeCell ref="B88:C88"/>
    <mergeCell ref="B89:C89"/>
    <mergeCell ref="B93:C93"/>
    <mergeCell ref="D33:H35"/>
    <mergeCell ref="D162:H162"/>
    <mergeCell ref="B106:C106"/>
    <mergeCell ref="B111:C111"/>
    <mergeCell ref="B113:C113"/>
    <mergeCell ref="B118:C118"/>
    <mergeCell ref="B127:C127"/>
    <mergeCell ref="B132:C132"/>
    <mergeCell ref="B134:C134"/>
    <mergeCell ref="B139:C139"/>
    <mergeCell ref="C148:H149"/>
    <mergeCell ref="B152:H154"/>
    <mergeCell ref="B156:H160"/>
    <mergeCell ref="B128:C128"/>
    <mergeCell ref="B129:C129"/>
    <mergeCell ref="B130:C130"/>
    <mergeCell ref="B131:C131"/>
    <mergeCell ref="B107:C107"/>
    <mergeCell ref="B108:C108"/>
    <mergeCell ref="B109:C109"/>
    <mergeCell ref="B110:C110"/>
    <mergeCell ref="B138:C138"/>
    <mergeCell ref="G180:H180"/>
    <mergeCell ref="G165:H165"/>
    <mergeCell ref="G167:H167"/>
    <mergeCell ref="G168:H168"/>
    <mergeCell ref="G169:H169"/>
    <mergeCell ref="G170:H170"/>
    <mergeCell ref="G171:H171"/>
    <mergeCell ref="G172:H172"/>
    <mergeCell ref="G176:H176"/>
    <mergeCell ref="G177:H177"/>
    <mergeCell ref="G178:H178"/>
    <mergeCell ref="G179:H179"/>
    <mergeCell ref="B259:D259"/>
    <mergeCell ref="B262:H263"/>
    <mergeCell ref="B234:D234"/>
    <mergeCell ref="B243:D243"/>
    <mergeCell ref="B244:D244"/>
    <mergeCell ref="B245:D245"/>
    <mergeCell ref="B246:D246"/>
    <mergeCell ref="B248:D248"/>
    <mergeCell ref="B249:D249"/>
    <mergeCell ref="B256:D256"/>
    <mergeCell ref="B257:D257"/>
    <mergeCell ref="B258:D258"/>
    <mergeCell ref="G219:H219"/>
    <mergeCell ref="A223:H223"/>
    <mergeCell ref="B224:H225"/>
    <mergeCell ref="D227:H227"/>
    <mergeCell ref="E229:H229"/>
    <mergeCell ref="G193:H193"/>
    <mergeCell ref="G194:H194"/>
    <mergeCell ref="G195:H195"/>
    <mergeCell ref="G196:H196"/>
    <mergeCell ref="G202:H202"/>
    <mergeCell ref="G201:H201"/>
    <mergeCell ref="G214:H214"/>
    <mergeCell ref="G213:H213"/>
    <mergeCell ref="G212:H212"/>
    <mergeCell ref="G207:H207"/>
    <mergeCell ref="G206:H206"/>
    <mergeCell ref="G205:H205"/>
    <mergeCell ref="G204:H204"/>
    <mergeCell ref="G203:H203"/>
    <mergeCell ref="G211:H211"/>
    <mergeCell ref="B233:D233"/>
    <mergeCell ref="G181:H181"/>
    <mergeCell ref="G185:H185"/>
    <mergeCell ref="G192:H192"/>
    <mergeCell ref="G200:H200"/>
    <mergeCell ref="B24:G24"/>
    <mergeCell ref="B25:G25"/>
    <mergeCell ref="G186:H186"/>
    <mergeCell ref="G187:H187"/>
    <mergeCell ref="G188:H188"/>
    <mergeCell ref="B72:C72"/>
    <mergeCell ref="B58:C58"/>
    <mergeCell ref="B57:C57"/>
    <mergeCell ref="B56:C56"/>
    <mergeCell ref="B55:C55"/>
    <mergeCell ref="B114:C114"/>
    <mergeCell ref="B115:C115"/>
    <mergeCell ref="B116:C116"/>
    <mergeCell ref="B117:C117"/>
    <mergeCell ref="B75:C75"/>
    <mergeCell ref="B135:C135"/>
    <mergeCell ref="B136:C136"/>
    <mergeCell ref="B137:C137"/>
    <mergeCell ref="G218:H218"/>
  </mergeCells>
  <conditionalFormatting sqref="A41">
    <cfRule type="expression" dxfId="172" priority="4">
      <formula>$F$17="no"</formula>
    </cfRule>
  </conditionalFormatting>
  <conditionalFormatting sqref="A28:H32 A33:D33 A34:C35 A36:H185 A186:G188 A189:H192 A193:G196 A197:H200 A201:G207 A208:H211 A212:G214 A215:H264">
    <cfRule type="expression" dxfId="171" priority="1">
      <formula>AND($F$11="no",$F$13="no",$F$15="no",$F$20="no")</formula>
    </cfRule>
  </conditionalFormatting>
  <conditionalFormatting sqref="A83:H85 A86:B89 D86:H89 A90:H92 A93:B96 D93:H96 A97:H106 A107:B110 D107:H110 A111:H113 A114:B117 D114:H117 A118:H127 A128:B131 D128:H131 A132:H134 A135:B138 D135:H138 A139:H145 A191:H192 A193:G196 A197:H200 A201:G207 A208:H211 A212:G214 A215:H215">
    <cfRule type="expression" dxfId="170" priority="5">
      <formula>$F$17="no"</formula>
    </cfRule>
  </conditionalFormatting>
  <conditionalFormatting sqref="B217">
    <cfRule type="expression" dxfId="169" priority="22">
      <formula>$F$20="no"</formula>
    </cfRule>
  </conditionalFormatting>
  <conditionalFormatting sqref="C184">
    <cfRule type="expression" dxfId="168" priority="3">
      <formula>$F$17="no"</formula>
    </cfRule>
  </conditionalFormatting>
  <conditionalFormatting sqref="C217">
    <cfRule type="expression" dxfId="167" priority="2">
      <formula>$F$17="no"</formula>
    </cfRule>
  </conditionalFormatting>
  <conditionalFormatting sqref="E43:E59 E61:E77 E79:E82 E92:E98 E100:E103 E113:E119 E121:E124 E134:E140 E142:E145 B166:H173 E248:E259">
    <cfRule type="expression" dxfId="166" priority="75">
      <formula>$F$11="no"</formula>
    </cfRule>
  </conditionalFormatting>
  <conditionalFormatting sqref="E85:E90">
    <cfRule type="expression" dxfId="165" priority="50">
      <formula>$F$11="no"</formula>
    </cfRule>
  </conditionalFormatting>
  <conditionalFormatting sqref="E106:E111">
    <cfRule type="expression" dxfId="164" priority="38">
      <formula>$F$11="no"</formula>
    </cfRule>
  </conditionalFormatting>
  <conditionalFormatting sqref="E127:E132">
    <cfRule type="expression" dxfId="163" priority="26">
      <formula>$F$11="no"</formula>
    </cfRule>
  </conditionalFormatting>
  <conditionalFormatting sqref="E233:E246">
    <cfRule type="expression" dxfId="162" priority="9">
      <formula>$F$11="no"</formula>
    </cfRule>
  </conditionalFormatting>
  <conditionalFormatting sqref="F43:F59 F61:F77 F79:F82 F92:F98 F100:F103 F113:F119 F121:F124 F134:F140 F142:F145 B175:H182 F248:F259">
    <cfRule type="expression" dxfId="161" priority="74">
      <formula>$F$13="no"</formula>
    </cfRule>
  </conditionalFormatting>
  <conditionalFormatting sqref="F85:F90">
    <cfRule type="expression" dxfId="160" priority="49">
      <formula>$F$13="no"</formula>
    </cfRule>
  </conditionalFormatting>
  <conditionalFormatting sqref="F106:F111">
    <cfRule type="expression" dxfId="159" priority="37">
      <formula>$F$13="no"</formula>
    </cfRule>
  </conditionalFormatting>
  <conditionalFormatting sqref="F127:F132">
    <cfRule type="expression" dxfId="158" priority="25">
      <formula>$F$13="no"</formula>
    </cfRule>
  </conditionalFormatting>
  <conditionalFormatting sqref="F233:F246">
    <cfRule type="expression" dxfId="157" priority="8">
      <formula>$F$13="no"</formula>
    </cfRule>
  </conditionalFormatting>
  <conditionalFormatting sqref="G43:G59 G61:G77 G79:G82 G85:G90 G92:G98 G100:G103 G106:G111 G113:G119 G121:G124 G127:G132 G134:G140 G142:G145 B184:H185 B186:G188 B189:H192 B193:G196 B197:H200 B201:G207 B208:H211 B212:G214 B215:H215 G233:G246 G248:G259">
    <cfRule type="expression" dxfId="156" priority="73">
      <formula>$F$15="no"</formula>
    </cfRule>
  </conditionalFormatting>
  <conditionalFormatting sqref="H43:H59 H61:H77 H79:H82 H92:H98 H100:H103 H113:H119 H121:H124 H134:H140 H142:H145 C217:H220 H248:H259">
    <cfRule type="expression" dxfId="155" priority="72">
      <formula>$F$20="no"</formula>
    </cfRule>
  </conditionalFormatting>
  <conditionalFormatting sqref="H85:H90">
    <cfRule type="expression" dxfId="154" priority="47">
      <formula>$F$20="no"</formula>
    </cfRule>
  </conditionalFormatting>
  <conditionalFormatting sqref="H106:H111">
    <cfRule type="expression" dxfId="153" priority="35">
      <formula>$F$20="no"</formula>
    </cfRule>
  </conditionalFormatting>
  <conditionalFormatting sqref="H127:H132">
    <cfRule type="expression" dxfId="152" priority="23">
      <formula>$F$20="no"</formula>
    </cfRule>
  </conditionalFormatting>
  <conditionalFormatting sqref="H233:H246">
    <cfRule type="expression" dxfId="151"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J228"/>
  <sheetViews>
    <sheetView showGridLines="0" zoomScaleNormal="100" workbookViewId="0">
      <selection activeCell="B2" sqref="B2"/>
    </sheetView>
  </sheetViews>
  <sheetFormatPr defaultColWidth="9.140625" defaultRowHeight="15" x14ac:dyDescent="0.25"/>
  <cols>
    <col min="1" max="1" width="3" style="44" customWidth="1"/>
    <col min="2" max="2" width="12.28515625" style="44" customWidth="1"/>
    <col min="3" max="3" width="43.5703125" style="44" customWidth="1"/>
    <col min="4" max="4" width="19.28515625" style="44" customWidth="1"/>
    <col min="5" max="8" width="17.42578125" style="44" customWidth="1"/>
    <col min="9" max="9" width="3.140625" style="44" customWidth="1"/>
    <col min="10" max="16384" width="9.140625" style="44"/>
  </cols>
  <sheetData>
    <row r="1" spans="1:8" ht="18.75" customHeight="1" x14ac:dyDescent="0.3">
      <c r="A1" s="43" t="str">
        <f>'Cover and Instructions'!A1</f>
        <v>Georgia Families MHPAEA Parity</v>
      </c>
      <c r="H1" s="45" t="s">
        <v>565</v>
      </c>
    </row>
    <row r="2" spans="1:8" ht="26.25" x14ac:dyDescent="0.4">
      <c r="A2" s="46" t="s">
        <v>16</v>
      </c>
    </row>
    <row r="3" spans="1:8" ht="21" x14ac:dyDescent="0.35">
      <c r="A3" s="48" t="s">
        <v>310</v>
      </c>
    </row>
    <row r="5" spans="1:8" x14ac:dyDescent="0.25">
      <c r="A5" s="50" t="s">
        <v>0</v>
      </c>
      <c r="C5" s="51" t="str">
        <f>'Cover and Instructions'!$D$4</f>
        <v>Amerigroup Community Care</v>
      </c>
      <c r="D5" s="51"/>
      <c r="E5" s="51"/>
      <c r="F5" s="51"/>
      <c r="G5" s="51"/>
    </row>
    <row r="6" spans="1:8" x14ac:dyDescent="0.25">
      <c r="A6" s="50" t="s">
        <v>510</v>
      </c>
      <c r="C6" s="51" t="str">
        <f>'Cover and Instructions'!D5</f>
        <v>Title XIX Foster Care and Adoption Assistance</v>
      </c>
      <c r="D6" s="51"/>
      <c r="E6" s="51"/>
      <c r="F6" s="51"/>
      <c r="G6" s="51"/>
    </row>
    <row r="7" spans="1:8" ht="15.75" thickBot="1" x14ac:dyDescent="0.3"/>
    <row r="8" spans="1:8" x14ac:dyDescent="0.25">
      <c r="A8" s="53" t="s">
        <v>375</v>
      </c>
      <c r="B8" s="54"/>
      <c r="C8" s="54"/>
      <c r="D8" s="54"/>
      <c r="E8" s="54"/>
      <c r="F8" s="54"/>
      <c r="G8" s="54"/>
      <c r="H8" s="55"/>
    </row>
    <row r="9" spans="1:8" ht="15" customHeight="1" x14ac:dyDescent="0.25">
      <c r="A9" s="56" t="s">
        <v>374</v>
      </c>
      <c r="B9" s="127"/>
      <c r="C9" s="127"/>
      <c r="D9" s="127"/>
      <c r="E9" s="127"/>
      <c r="F9" s="127"/>
      <c r="G9" s="127"/>
      <c r="H9" s="128"/>
    </row>
    <row r="10" spans="1:8" x14ac:dyDescent="0.25">
      <c r="A10" s="59"/>
      <c r="B10" s="60"/>
      <c r="C10" s="60"/>
      <c r="D10" s="60"/>
      <c r="E10" s="60"/>
      <c r="F10" s="60"/>
      <c r="G10" s="60"/>
      <c r="H10" s="61"/>
    </row>
    <row r="11" spans="1:8" x14ac:dyDescent="0.25">
      <c r="A11" s="62" t="s">
        <v>370</v>
      </c>
      <c r="B11" s="63" t="s">
        <v>392</v>
      </c>
      <c r="C11" s="60"/>
      <c r="D11" s="60"/>
      <c r="E11" s="60"/>
      <c r="F11" s="129" t="s">
        <v>372</v>
      </c>
      <c r="G11" s="65" t="str">
        <f>IF(F11="yes","  Complete Section 1 and Section 2","")</f>
        <v/>
      </c>
      <c r="H11" s="61"/>
    </row>
    <row r="12" spans="1:8" ht="6" customHeight="1" x14ac:dyDescent="0.25">
      <c r="A12" s="62"/>
      <c r="B12" s="63"/>
      <c r="C12" s="60"/>
      <c r="D12" s="60"/>
      <c r="E12" s="60"/>
      <c r="F12" s="60"/>
      <c r="G12" s="65"/>
      <c r="H12" s="61"/>
    </row>
    <row r="13" spans="1:8" x14ac:dyDescent="0.25">
      <c r="A13" s="62" t="s">
        <v>373</v>
      </c>
      <c r="B13" s="63" t="s">
        <v>393</v>
      </c>
      <c r="C13" s="60"/>
      <c r="D13" s="60"/>
      <c r="E13" s="60"/>
      <c r="F13" s="129" t="s">
        <v>372</v>
      </c>
      <c r="G13" s="65" t="str">
        <f>IF(F13="yes","  Complete Section 1 and Section 2","")</f>
        <v/>
      </c>
      <c r="H13" s="61"/>
    </row>
    <row r="14" spans="1:8" ht="6" customHeight="1" x14ac:dyDescent="0.25">
      <c r="A14" s="62"/>
      <c r="B14" s="63"/>
      <c r="C14" s="60"/>
      <c r="D14" s="60"/>
      <c r="E14" s="60"/>
      <c r="F14" s="60"/>
      <c r="G14" s="65"/>
      <c r="H14" s="61"/>
    </row>
    <row r="15" spans="1:8" x14ac:dyDescent="0.25">
      <c r="A15" s="62" t="s">
        <v>378</v>
      </c>
      <c r="B15" s="63" t="s">
        <v>394</v>
      </c>
      <c r="C15" s="60"/>
      <c r="D15" s="60"/>
      <c r="E15" s="60"/>
      <c r="F15" s="64" t="s">
        <v>372</v>
      </c>
      <c r="G15" s="65" t="str">
        <f>IF(F15="yes","  Complete Section 1 and Section 2","")</f>
        <v/>
      </c>
      <c r="H15" s="61"/>
    </row>
    <row r="16" spans="1:8" ht="6" customHeight="1" x14ac:dyDescent="0.25">
      <c r="A16" s="62"/>
      <c r="B16" s="63"/>
      <c r="C16" s="60"/>
      <c r="D16" s="60"/>
      <c r="E16" s="60"/>
      <c r="F16" s="60"/>
      <c r="G16" s="65"/>
      <c r="H16" s="61"/>
    </row>
    <row r="17" spans="1:10" x14ac:dyDescent="0.25">
      <c r="A17" s="62" t="s">
        <v>379</v>
      </c>
      <c r="B17" s="445" t="s">
        <v>498</v>
      </c>
      <c r="C17" s="445"/>
      <c r="D17" s="445"/>
      <c r="E17" s="445"/>
      <c r="F17" s="129" t="s">
        <v>372</v>
      </c>
      <c r="G17" s="65" t="str">
        <f>IF(F17="yes","  Report each income level in separate tiers in Section 1 and Section 2","")</f>
        <v/>
      </c>
      <c r="H17" s="61"/>
    </row>
    <row r="18" spans="1:10" x14ac:dyDescent="0.25">
      <c r="A18" s="62"/>
      <c r="B18" s="445"/>
      <c r="C18" s="445"/>
      <c r="D18" s="445"/>
      <c r="E18" s="445"/>
      <c r="F18" s="60"/>
      <c r="G18" s="65"/>
      <c r="H18" s="61"/>
    </row>
    <row r="19" spans="1:10" ht="6" customHeight="1" x14ac:dyDescent="0.25">
      <c r="A19" s="62"/>
      <c r="B19" s="63"/>
      <c r="C19" s="60"/>
      <c r="D19" s="60"/>
      <c r="E19" s="60"/>
      <c r="F19" s="60"/>
      <c r="G19" s="65"/>
      <c r="H19" s="61"/>
    </row>
    <row r="20" spans="1:10" x14ac:dyDescent="0.25">
      <c r="A20" s="62" t="s">
        <v>489</v>
      </c>
      <c r="B20" s="63" t="s">
        <v>395</v>
      </c>
      <c r="C20" s="60"/>
      <c r="D20" s="60"/>
      <c r="E20" s="60"/>
      <c r="F20" s="129" t="s">
        <v>372</v>
      </c>
      <c r="G20" s="65" t="str">
        <f>IF(F20="yes","  Complete Section 1 and Section 2","")</f>
        <v/>
      </c>
      <c r="H20" s="61"/>
    </row>
    <row r="21" spans="1:10" ht="6" customHeight="1" x14ac:dyDescent="0.25">
      <c r="A21" s="62"/>
      <c r="B21" s="63"/>
      <c r="C21" s="60"/>
      <c r="D21" s="60"/>
      <c r="E21" s="60"/>
      <c r="F21" s="60"/>
      <c r="G21" s="65"/>
      <c r="H21" s="130"/>
    </row>
    <row r="22" spans="1:10" x14ac:dyDescent="0.25">
      <c r="A22" s="62" t="s">
        <v>465</v>
      </c>
      <c r="B22" s="63"/>
      <c r="C22" s="60"/>
      <c r="D22" s="60"/>
      <c r="E22" s="60"/>
      <c r="F22" s="67"/>
      <c r="G22" s="65"/>
      <c r="H22" s="130"/>
    </row>
    <row r="23" spans="1:10" x14ac:dyDescent="0.25">
      <c r="A23" s="62"/>
      <c r="B23" s="63" t="s">
        <v>466</v>
      </c>
      <c r="C23" s="60"/>
      <c r="D23" s="60"/>
      <c r="E23" s="60"/>
      <c r="F23" s="67"/>
      <c r="G23" s="65"/>
      <c r="H23" s="130"/>
    </row>
    <row r="24" spans="1:10" x14ac:dyDescent="0.25">
      <c r="A24" s="62"/>
      <c r="B24" s="448"/>
      <c r="C24" s="448"/>
      <c r="D24" s="448"/>
      <c r="E24" s="448"/>
      <c r="F24" s="448"/>
      <c r="G24" s="448"/>
      <c r="H24" s="130"/>
      <c r="J24" s="132"/>
    </row>
    <row r="25" spans="1:10" x14ac:dyDescent="0.25">
      <c r="A25" s="62"/>
      <c r="B25" s="449"/>
      <c r="C25" s="449"/>
      <c r="D25" s="449"/>
      <c r="E25" s="449"/>
      <c r="F25" s="449"/>
      <c r="G25" s="449"/>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18" t="s">
        <v>397</v>
      </c>
      <c r="B28" s="419"/>
      <c r="C28" s="419"/>
      <c r="D28" s="419"/>
      <c r="E28" s="419"/>
      <c r="F28" s="419"/>
      <c r="G28" s="419"/>
      <c r="H28" s="420"/>
    </row>
    <row r="29" spans="1:10" x14ac:dyDescent="0.25">
      <c r="A29" s="74" t="s">
        <v>130</v>
      </c>
      <c r="B29" s="435" t="s">
        <v>368</v>
      </c>
      <c r="C29" s="435"/>
      <c r="D29" s="435"/>
      <c r="E29" s="435"/>
      <c r="F29" s="435"/>
      <c r="G29" s="435"/>
      <c r="H29" s="436"/>
    </row>
    <row r="30" spans="1:10" x14ac:dyDescent="0.25">
      <c r="A30" s="74"/>
      <c r="B30" s="430"/>
      <c r="C30" s="430"/>
      <c r="D30" s="430"/>
      <c r="E30" s="430"/>
      <c r="F30" s="430"/>
      <c r="G30" s="430"/>
      <c r="H30" s="431"/>
    </row>
    <row r="31" spans="1:10" x14ac:dyDescent="0.25">
      <c r="A31" s="74"/>
      <c r="B31" s="77" t="s">
        <v>309</v>
      </c>
      <c r="C31" s="78"/>
      <c r="D31" s="78"/>
      <c r="E31" s="78"/>
      <c r="F31" s="78"/>
      <c r="G31" s="78"/>
      <c r="H31" s="79"/>
    </row>
    <row r="32" spans="1:10" x14ac:dyDescent="0.25">
      <c r="A32" s="74"/>
      <c r="C32" s="78"/>
      <c r="D32" s="78"/>
      <c r="E32" s="78"/>
      <c r="F32" s="78"/>
      <c r="G32" s="78"/>
      <c r="H32" s="79"/>
    </row>
    <row r="33" spans="1:10" x14ac:dyDescent="0.25">
      <c r="A33" s="74"/>
      <c r="B33" s="50" t="s">
        <v>413</v>
      </c>
      <c r="D33" s="410" t="s">
        <v>487</v>
      </c>
      <c r="E33" s="410"/>
      <c r="F33" s="410"/>
      <c r="G33" s="410"/>
      <c r="H33" s="411"/>
    </row>
    <row r="34" spans="1:10" ht="15" customHeight="1" x14ac:dyDescent="0.25">
      <c r="A34" s="74"/>
      <c r="B34" s="50"/>
      <c r="D34" s="410"/>
      <c r="E34" s="410"/>
      <c r="F34" s="410"/>
      <c r="G34" s="410"/>
      <c r="H34" s="411"/>
    </row>
    <row r="35" spans="1:10" x14ac:dyDescent="0.25">
      <c r="A35" s="74"/>
      <c r="B35" s="50"/>
      <c r="D35" s="410"/>
      <c r="E35" s="410"/>
      <c r="F35" s="410"/>
      <c r="G35" s="410"/>
      <c r="H35" s="411"/>
    </row>
    <row r="36" spans="1:10" x14ac:dyDescent="0.25">
      <c r="A36" s="74"/>
      <c r="C36" s="78"/>
      <c r="D36" s="78"/>
      <c r="E36" s="78"/>
      <c r="F36" s="78"/>
      <c r="G36" s="78"/>
      <c r="H36" s="79"/>
    </row>
    <row r="37" spans="1:10" ht="15" customHeight="1" x14ac:dyDescent="0.25">
      <c r="A37" s="106"/>
      <c r="B37" s="78"/>
      <c r="C37" s="78"/>
      <c r="D37" s="78"/>
      <c r="E37" s="437" t="s">
        <v>290</v>
      </c>
      <c r="F37" s="437"/>
      <c r="G37" s="437"/>
      <c r="H37" s="438"/>
    </row>
    <row r="38" spans="1:10" x14ac:dyDescent="0.25">
      <c r="A38" s="106"/>
      <c r="E38" s="80" t="s">
        <v>158</v>
      </c>
      <c r="F38" s="80" t="s">
        <v>158</v>
      </c>
      <c r="G38" s="80" t="s">
        <v>158</v>
      </c>
      <c r="H38" s="81" t="s">
        <v>158</v>
      </c>
    </row>
    <row r="39" spans="1:10" x14ac:dyDescent="0.25">
      <c r="A39" s="106"/>
      <c r="B39" s="80"/>
      <c r="C39" s="80"/>
      <c r="D39" s="80" t="s">
        <v>165</v>
      </c>
      <c r="E39" s="80" t="s">
        <v>161</v>
      </c>
      <c r="F39" s="80" t="s">
        <v>161</v>
      </c>
      <c r="G39" s="80" t="s">
        <v>161</v>
      </c>
      <c r="H39" s="81" t="s">
        <v>161</v>
      </c>
    </row>
    <row r="40" spans="1:10" x14ac:dyDescent="0.25">
      <c r="A40" s="106"/>
      <c r="B40" s="82" t="s">
        <v>192</v>
      </c>
      <c r="C40" s="83"/>
      <c r="D40" s="83" t="s">
        <v>158</v>
      </c>
      <c r="E40" s="83" t="s">
        <v>350</v>
      </c>
      <c r="F40" s="83" t="s">
        <v>148</v>
      </c>
      <c r="G40" s="83" t="s">
        <v>285</v>
      </c>
      <c r="H40" s="135" t="s">
        <v>286</v>
      </c>
    </row>
    <row r="41" spans="1:10" x14ac:dyDescent="0.25">
      <c r="A41" s="137" t="s">
        <v>461</v>
      </c>
      <c r="B41" s="138"/>
      <c r="C41" s="80"/>
      <c r="D41" s="80"/>
      <c r="E41" s="80"/>
      <c r="F41" s="80"/>
      <c r="G41" s="80"/>
      <c r="H41" s="81"/>
    </row>
    <row r="42" spans="1:10" ht="21.95" customHeight="1" x14ac:dyDescent="0.25">
      <c r="A42" s="106"/>
      <c r="B42" s="88" t="s">
        <v>287</v>
      </c>
      <c r="C42" s="80"/>
      <c r="D42" s="80"/>
      <c r="E42" s="80"/>
      <c r="F42" s="80"/>
      <c r="G42" s="80"/>
      <c r="H42" s="81"/>
      <c r="J42" s="136"/>
    </row>
    <row r="43" spans="1:10" ht="15" customHeight="1" x14ac:dyDescent="0.25">
      <c r="A43" s="106"/>
      <c r="B43" s="406"/>
      <c r="C43" s="406"/>
      <c r="D43" s="262"/>
      <c r="E43" s="263"/>
      <c r="F43" s="263"/>
      <c r="G43" s="264">
        <v>0</v>
      </c>
      <c r="H43" s="265"/>
      <c r="J43" s="139"/>
    </row>
    <row r="44" spans="1:10" ht="15" customHeight="1" x14ac:dyDescent="0.25">
      <c r="A44" s="106"/>
      <c r="B44" s="428"/>
      <c r="C44" s="429"/>
      <c r="D44" s="262"/>
      <c r="E44" s="263"/>
      <c r="F44" s="263"/>
      <c r="G44" s="264">
        <v>0</v>
      </c>
      <c r="H44" s="265"/>
      <c r="J44" s="139"/>
    </row>
    <row r="45" spans="1:10" ht="15" customHeight="1" x14ac:dyDescent="0.25">
      <c r="A45" s="106"/>
      <c r="B45" s="428"/>
      <c r="C45" s="429"/>
      <c r="D45" s="262"/>
      <c r="E45" s="263"/>
      <c r="F45" s="263"/>
      <c r="G45" s="264"/>
      <c r="H45" s="265"/>
      <c r="J45" s="139"/>
    </row>
    <row r="46" spans="1:10" ht="15" customHeight="1" x14ac:dyDescent="0.25">
      <c r="A46" s="106"/>
      <c r="B46" s="428"/>
      <c r="C46" s="429"/>
      <c r="D46" s="262"/>
      <c r="E46" s="263"/>
      <c r="F46" s="263"/>
      <c r="G46" s="264"/>
      <c r="H46" s="265"/>
      <c r="J46" s="139"/>
    </row>
    <row r="47" spans="1:10" ht="15" customHeight="1" x14ac:dyDescent="0.25">
      <c r="A47" s="106"/>
      <c r="B47" s="407" t="s">
        <v>153</v>
      </c>
      <c r="C47" s="409"/>
      <c r="D47" s="262"/>
      <c r="E47" s="263"/>
      <c r="F47" s="263"/>
      <c r="G47" s="264"/>
      <c r="H47" s="265"/>
      <c r="J47" s="139"/>
    </row>
    <row r="48" spans="1:10" x14ac:dyDescent="0.25">
      <c r="A48" s="106"/>
      <c r="B48" s="406"/>
      <c r="C48" s="406"/>
      <c r="D48" s="263"/>
      <c r="E48" s="263"/>
      <c r="F48" s="263"/>
      <c r="G48" s="266"/>
      <c r="H48" s="267"/>
    </row>
    <row r="49" spans="1:8" ht="21.95" customHeight="1" x14ac:dyDescent="0.25">
      <c r="A49" s="106"/>
      <c r="B49" s="88" t="s">
        <v>288</v>
      </c>
      <c r="C49" s="113"/>
      <c r="D49" s="140"/>
      <c r="E49" s="140"/>
      <c r="F49" s="140"/>
      <c r="G49" s="141"/>
      <c r="H49" s="142"/>
    </row>
    <row r="50" spans="1:8" x14ac:dyDescent="0.25">
      <c r="A50" s="106"/>
      <c r="B50" s="406"/>
      <c r="C50" s="406"/>
      <c r="D50" s="263"/>
      <c r="E50" s="263"/>
      <c r="F50" s="263"/>
      <c r="G50" s="266">
        <v>0</v>
      </c>
      <c r="H50" s="267"/>
    </row>
    <row r="51" spans="1:8" x14ac:dyDescent="0.25">
      <c r="A51" s="106"/>
      <c r="B51" s="428"/>
      <c r="C51" s="429"/>
      <c r="D51" s="263"/>
      <c r="E51" s="263"/>
      <c r="F51" s="263"/>
      <c r="G51" s="266">
        <v>0</v>
      </c>
      <c r="H51" s="267"/>
    </row>
    <row r="52" spans="1:8" x14ac:dyDescent="0.25">
      <c r="A52" s="106"/>
      <c r="B52" s="428"/>
      <c r="C52" s="429"/>
      <c r="D52" s="263"/>
      <c r="E52" s="263"/>
      <c r="F52" s="263"/>
      <c r="G52" s="266"/>
      <c r="H52" s="267"/>
    </row>
    <row r="53" spans="1:8" x14ac:dyDescent="0.25">
      <c r="A53" s="106"/>
      <c r="B53" s="428"/>
      <c r="C53" s="429"/>
      <c r="D53" s="263"/>
      <c r="E53" s="263"/>
      <c r="F53" s="263"/>
      <c r="G53" s="266"/>
      <c r="H53" s="267"/>
    </row>
    <row r="54" spans="1:8" x14ac:dyDescent="0.25">
      <c r="A54" s="106"/>
      <c r="B54" s="407" t="s">
        <v>153</v>
      </c>
      <c r="C54" s="409"/>
      <c r="D54" s="263"/>
      <c r="E54" s="263"/>
      <c r="F54" s="263"/>
      <c r="G54" s="266"/>
      <c r="H54" s="267"/>
    </row>
    <row r="55" spans="1:8" x14ac:dyDescent="0.25">
      <c r="A55" s="106"/>
      <c r="B55" s="406"/>
      <c r="C55" s="406"/>
      <c r="D55" s="263"/>
      <c r="E55" s="263"/>
      <c r="F55" s="263"/>
      <c r="G55" s="266"/>
      <c r="H55" s="267"/>
    </row>
    <row r="56" spans="1:8" x14ac:dyDescent="0.25">
      <c r="A56" s="106"/>
      <c r="B56" s="143"/>
      <c r="C56" s="120"/>
      <c r="D56" s="144">
        <f>SUM(D43:D55)</f>
        <v>0</v>
      </c>
      <c r="E56" s="145">
        <f>SUM(E43:E55)</f>
        <v>0</v>
      </c>
      <c r="F56" s="145">
        <f>SUM(F43:F55)</f>
        <v>0</v>
      </c>
      <c r="G56" s="144">
        <f>SUM(G43:G55)</f>
        <v>0</v>
      </c>
      <c r="H56" s="146">
        <f>SUM(H43:H55)</f>
        <v>0</v>
      </c>
    </row>
    <row r="57" spans="1:8" x14ac:dyDescent="0.25">
      <c r="A57" s="74" t="s">
        <v>131</v>
      </c>
      <c r="B57" s="50" t="s">
        <v>297</v>
      </c>
      <c r="C57" s="120"/>
      <c r="D57" s="147"/>
      <c r="E57" s="147"/>
      <c r="F57" s="147"/>
      <c r="G57" s="141"/>
      <c r="H57" s="142"/>
    </row>
    <row r="58" spans="1:8" x14ac:dyDescent="0.25">
      <c r="A58" s="106"/>
      <c r="C58" s="44" t="s">
        <v>283</v>
      </c>
      <c r="D58" s="144">
        <f>D56</f>
        <v>0</v>
      </c>
      <c r="E58" s="145">
        <f t="shared" ref="E58:H58" si="0">E56</f>
        <v>0</v>
      </c>
      <c r="F58" s="145">
        <f t="shared" si="0"/>
        <v>0</v>
      </c>
      <c r="G58" s="144">
        <f t="shared" si="0"/>
        <v>0</v>
      </c>
      <c r="H58" s="150">
        <f t="shared" si="0"/>
        <v>0</v>
      </c>
    </row>
    <row r="59" spans="1:8" x14ac:dyDescent="0.25">
      <c r="A59" s="106"/>
      <c r="C59" s="44" t="s">
        <v>284</v>
      </c>
      <c r="E59" s="301" t="e">
        <f>E58/D58</f>
        <v>#DIV/0!</v>
      </c>
      <c r="F59" s="301" t="e">
        <f>F58/D58</f>
        <v>#DIV/0!</v>
      </c>
      <c r="G59" s="301" t="e">
        <f>G58/D58</f>
        <v>#DIV/0!</v>
      </c>
      <c r="H59" s="302" t="e">
        <f>H58/D58</f>
        <v>#DIV/0!</v>
      </c>
    </row>
    <row r="60" spans="1:8" x14ac:dyDescent="0.25">
      <c r="A60" s="106"/>
      <c r="C60" s="44" t="s">
        <v>298</v>
      </c>
      <c r="E60" s="92" t="e">
        <f>IF(E59&gt;=(2/3),"Yes","No")</f>
        <v>#DIV/0!</v>
      </c>
      <c r="F60" s="92" t="e">
        <f>IF(F59&gt;=(2/3),"Yes","No")</f>
        <v>#DIV/0!</v>
      </c>
      <c r="G60" s="92" t="e">
        <f>IF(G59&gt;=(2/3),"Yes","No")</f>
        <v>#DIV/0!</v>
      </c>
      <c r="H60" s="151" t="e">
        <f>IF(H59&gt;=(2/3),"Yes","No")</f>
        <v>#DIV/0!</v>
      </c>
    </row>
    <row r="61" spans="1:8" x14ac:dyDescent="0.25">
      <c r="A61" s="106"/>
      <c r="B61" s="84"/>
      <c r="C61" s="84"/>
      <c r="D61" s="84"/>
      <c r="E61" s="152" t="e">
        <f>IF(E60="No", "Note A", "Note B")</f>
        <v>#DIV/0!</v>
      </c>
      <c r="F61" s="152" t="e">
        <f>IF(F60="No", "Note A", "Note B")</f>
        <v>#DIV/0!</v>
      </c>
      <c r="G61" s="152" t="e">
        <f>IF(G60="No", "Note A", "Note B")</f>
        <v>#DIV/0!</v>
      </c>
      <c r="H61" s="153" t="e">
        <f>IF(H60="No", "Note A", "Note B")</f>
        <v>#DIV/0!</v>
      </c>
    </row>
    <row r="62" spans="1:8" x14ac:dyDescent="0.25">
      <c r="A62" s="137" t="s">
        <v>462</v>
      </c>
      <c r="B62" s="138"/>
      <c r="C62" s="80"/>
      <c r="D62" s="80"/>
      <c r="E62" s="80"/>
      <c r="F62" s="80"/>
      <c r="G62" s="80"/>
      <c r="H62" s="81"/>
    </row>
    <row r="63" spans="1:8" ht="19.5" customHeight="1" x14ac:dyDescent="0.25">
      <c r="A63" s="106"/>
      <c r="B63" s="88" t="s">
        <v>287</v>
      </c>
      <c r="C63" s="80"/>
      <c r="D63" s="80"/>
      <c r="E63" s="80"/>
      <c r="F63" s="80"/>
      <c r="G63" s="80"/>
      <c r="H63" s="81"/>
    </row>
    <row r="64" spans="1:8" x14ac:dyDescent="0.25">
      <c r="A64" s="106"/>
      <c r="B64" s="406"/>
      <c r="C64" s="406"/>
      <c r="D64" s="262"/>
      <c r="E64" s="263"/>
      <c r="F64" s="263"/>
      <c r="G64" s="264"/>
      <c r="H64" s="265"/>
    </row>
    <row r="65" spans="1:8" x14ac:dyDescent="0.25">
      <c r="A65" s="106"/>
      <c r="B65" s="428"/>
      <c r="C65" s="429"/>
      <c r="D65" s="262"/>
      <c r="E65" s="263"/>
      <c r="F65" s="263"/>
      <c r="G65" s="264"/>
      <c r="H65" s="265"/>
    </row>
    <row r="66" spans="1:8" x14ac:dyDescent="0.25">
      <c r="A66" s="106"/>
      <c r="B66" s="428"/>
      <c r="C66" s="429"/>
      <c r="D66" s="262"/>
      <c r="E66" s="263"/>
      <c r="F66" s="263"/>
      <c r="G66" s="264"/>
      <c r="H66" s="265"/>
    </row>
    <row r="67" spans="1:8" x14ac:dyDescent="0.25">
      <c r="A67" s="106"/>
      <c r="B67" s="428"/>
      <c r="C67" s="429"/>
      <c r="D67" s="262"/>
      <c r="E67" s="263"/>
      <c r="F67" s="263"/>
      <c r="G67" s="264"/>
      <c r="H67" s="265"/>
    </row>
    <row r="68" spans="1:8" x14ac:dyDescent="0.25">
      <c r="A68" s="106"/>
      <c r="B68" s="407" t="s">
        <v>153</v>
      </c>
      <c r="C68" s="409"/>
      <c r="D68" s="262"/>
      <c r="E68" s="263"/>
      <c r="F68" s="263"/>
      <c r="G68" s="264"/>
      <c r="H68" s="265"/>
    </row>
    <row r="69" spans="1:8" x14ac:dyDescent="0.25">
      <c r="A69" s="106"/>
      <c r="B69" s="406"/>
      <c r="C69" s="406"/>
      <c r="D69" s="263"/>
      <c r="E69" s="263"/>
      <c r="F69" s="263"/>
      <c r="G69" s="266"/>
      <c r="H69" s="267"/>
    </row>
    <row r="70" spans="1:8" ht="19.5" customHeight="1" x14ac:dyDescent="0.25">
      <c r="A70" s="106"/>
      <c r="B70" s="88" t="s">
        <v>288</v>
      </c>
      <c r="C70" s="113"/>
      <c r="D70" s="140"/>
      <c r="E70" s="140"/>
      <c r="F70" s="140"/>
      <c r="G70" s="141"/>
      <c r="H70" s="142"/>
    </row>
    <row r="71" spans="1:8" x14ac:dyDescent="0.25">
      <c r="A71" s="106"/>
      <c r="B71" s="406"/>
      <c r="C71" s="406"/>
      <c r="D71" s="263"/>
      <c r="E71" s="263"/>
      <c r="F71" s="263"/>
      <c r="G71" s="266"/>
      <c r="H71" s="267"/>
    </row>
    <row r="72" spans="1:8" x14ac:dyDescent="0.25">
      <c r="A72" s="106"/>
      <c r="B72" s="428"/>
      <c r="C72" s="429"/>
      <c r="D72" s="263"/>
      <c r="E72" s="263"/>
      <c r="F72" s="263"/>
      <c r="G72" s="266"/>
      <c r="H72" s="267"/>
    </row>
    <row r="73" spans="1:8" x14ac:dyDescent="0.25">
      <c r="A73" s="106"/>
      <c r="B73" s="428"/>
      <c r="C73" s="429"/>
      <c r="D73" s="263"/>
      <c r="E73" s="263"/>
      <c r="F73" s="263"/>
      <c r="G73" s="266"/>
      <c r="H73" s="267"/>
    </row>
    <row r="74" spans="1:8" x14ac:dyDescent="0.25">
      <c r="A74" s="106"/>
      <c r="B74" s="428"/>
      <c r="C74" s="429"/>
      <c r="D74" s="263"/>
      <c r="E74" s="263"/>
      <c r="F74" s="263"/>
      <c r="G74" s="266"/>
      <c r="H74" s="267"/>
    </row>
    <row r="75" spans="1:8" x14ac:dyDescent="0.25">
      <c r="A75" s="106"/>
      <c r="B75" s="407" t="s">
        <v>153</v>
      </c>
      <c r="C75" s="409"/>
      <c r="D75" s="263"/>
      <c r="E75" s="263"/>
      <c r="F75" s="263"/>
      <c r="G75" s="266"/>
      <c r="H75" s="267"/>
    </row>
    <row r="76" spans="1:8" x14ac:dyDescent="0.25">
      <c r="A76" s="106"/>
      <c r="B76" s="406"/>
      <c r="C76" s="406"/>
      <c r="D76" s="263"/>
      <c r="E76" s="263"/>
      <c r="F76" s="263"/>
      <c r="G76" s="266"/>
      <c r="H76" s="267"/>
    </row>
    <row r="77" spans="1:8" x14ac:dyDescent="0.25">
      <c r="A77" s="106"/>
      <c r="B77" s="143"/>
      <c r="C77" s="120"/>
      <c r="D77" s="144">
        <f>SUM(D64:D76)</f>
        <v>0</v>
      </c>
      <c r="E77" s="145">
        <f>SUM(E64:E76)</f>
        <v>0</v>
      </c>
      <c r="F77" s="145">
        <f>SUM(F64:F76)</f>
        <v>0</v>
      </c>
      <c r="G77" s="144">
        <f>SUM(G64:G76)</f>
        <v>0</v>
      </c>
      <c r="H77" s="146">
        <f>SUM(H64:H76)</f>
        <v>0</v>
      </c>
    </row>
    <row r="78" spans="1:8" x14ac:dyDescent="0.25">
      <c r="A78" s="74" t="s">
        <v>131</v>
      </c>
      <c r="B78" s="50" t="s">
        <v>297</v>
      </c>
      <c r="C78" s="120"/>
      <c r="D78" s="147"/>
      <c r="E78" s="147"/>
      <c r="F78" s="147"/>
      <c r="G78" s="141"/>
      <c r="H78" s="142"/>
    </row>
    <row r="79" spans="1:8" x14ac:dyDescent="0.25">
      <c r="A79" s="106"/>
      <c r="C79" s="44" t="s">
        <v>283</v>
      </c>
      <c r="D79" s="144">
        <f>D77</f>
        <v>0</v>
      </c>
      <c r="E79" s="145">
        <f t="shared" ref="E79:H79" si="1">E77</f>
        <v>0</v>
      </c>
      <c r="F79" s="145">
        <f t="shared" si="1"/>
        <v>0</v>
      </c>
      <c r="G79" s="144">
        <f t="shared" si="1"/>
        <v>0</v>
      </c>
      <c r="H79" s="150">
        <f t="shared" si="1"/>
        <v>0</v>
      </c>
    </row>
    <row r="80" spans="1:8" x14ac:dyDescent="0.25">
      <c r="A80" s="106"/>
      <c r="C80" s="44" t="s">
        <v>284</v>
      </c>
      <c r="E80" s="301" t="e">
        <f>E79/D79</f>
        <v>#DIV/0!</v>
      </c>
      <c r="F80" s="301" t="e">
        <f>F79/D79</f>
        <v>#DIV/0!</v>
      </c>
      <c r="G80" s="301" t="e">
        <f>G79/D79</f>
        <v>#DIV/0!</v>
      </c>
      <c r="H80" s="302" t="e">
        <f>H79/D79</f>
        <v>#DIV/0!</v>
      </c>
    </row>
    <row r="81" spans="1:8" x14ac:dyDescent="0.25">
      <c r="A81" s="106"/>
      <c r="C81" s="44" t="s">
        <v>298</v>
      </c>
      <c r="E81" s="92" t="e">
        <f>IF(E80&gt;=(2/3),"Yes","No")</f>
        <v>#DIV/0!</v>
      </c>
      <c r="F81" s="92" t="e">
        <f>IF(F80&gt;=(2/3),"Yes","No")</f>
        <v>#DIV/0!</v>
      </c>
      <c r="G81" s="92" t="e">
        <f>IF(G80&gt;=(2/3),"Yes","No")</f>
        <v>#DIV/0!</v>
      </c>
      <c r="H81" s="151" t="e">
        <f>IF(H80&gt;=(2/3),"Yes","No")</f>
        <v>#DIV/0!</v>
      </c>
    </row>
    <row r="82" spans="1:8" x14ac:dyDescent="0.25">
      <c r="A82" s="106"/>
      <c r="B82" s="84"/>
      <c r="C82" s="84"/>
      <c r="D82" s="84"/>
      <c r="E82" s="152" t="e">
        <f>IF(E81="No", "Note A", "Note B")</f>
        <v>#DIV/0!</v>
      </c>
      <c r="F82" s="152" t="e">
        <f>IF(F81="No", "Note A", "Note B")</f>
        <v>#DIV/0!</v>
      </c>
      <c r="G82" s="152" t="e">
        <f>IF(G81="No", "Note A", "Note B")</f>
        <v>#DIV/0!</v>
      </c>
      <c r="H82" s="153" t="e">
        <f>IF(H81="No", "Note A", "Note B")</f>
        <v>#DIV/0!</v>
      </c>
    </row>
    <row r="83" spans="1:8" x14ac:dyDescent="0.25">
      <c r="A83" s="137" t="s">
        <v>463</v>
      </c>
      <c r="B83" s="138"/>
      <c r="C83" s="80"/>
      <c r="D83" s="80"/>
      <c r="E83" s="80"/>
      <c r="F83" s="80"/>
      <c r="G83" s="80"/>
      <c r="H83" s="81"/>
    </row>
    <row r="84" spans="1:8" ht="19.5" customHeight="1" x14ac:dyDescent="0.25">
      <c r="A84" s="106"/>
      <c r="B84" s="88" t="s">
        <v>287</v>
      </c>
      <c r="C84" s="80"/>
      <c r="D84" s="80"/>
      <c r="E84" s="80"/>
      <c r="F84" s="80"/>
      <c r="G84" s="80"/>
      <c r="H84" s="81"/>
    </row>
    <row r="85" spans="1:8" x14ac:dyDescent="0.25">
      <c r="A85" s="106"/>
      <c r="B85" s="406"/>
      <c r="C85" s="406"/>
      <c r="D85" s="262"/>
      <c r="E85" s="263"/>
      <c r="F85" s="263"/>
      <c r="G85" s="264"/>
      <c r="H85" s="265"/>
    </row>
    <row r="86" spans="1:8" x14ac:dyDescent="0.25">
      <c r="A86" s="106"/>
      <c r="B86" s="428"/>
      <c r="C86" s="429"/>
      <c r="D86" s="262"/>
      <c r="E86" s="263"/>
      <c r="F86" s="263"/>
      <c r="G86" s="264"/>
      <c r="H86" s="265"/>
    </row>
    <row r="87" spans="1:8" x14ac:dyDescent="0.25">
      <c r="A87" s="106"/>
      <c r="B87" s="428"/>
      <c r="C87" s="429"/>
      <c r="D87" s="262"/>
      <c r="E87" s="263"/>
      <c r="F87" s="263"/>
      <c r="G87" s="264"/>
      <c r="H87" s="265"/>
    </row>
    <row r="88" spans="1:8" x14ac:dyDescent="0.25">
      <c r="A88" s="106"/>
      <c r="B88" s="428"/>
      <c r="C88" s="429"/>
      <c r="D88" s="262"/>
      <c r="E88" s="263"/>
      <c r="F88" s="263"/>
      <c r="G88" s="264"/>
      <c r="H88" s="265"/>
    </row>
    <row r="89" spans="1:8" x14ac:dyDescent="0.25">
      <c r="A89" s="106"/>
      <c r="B89" s="407" t="s">
        <v>153</v>
      </c>
      <c r="C89" s="409"/>
      <c r="D89" s="262"/>
      <c r="E89" s="263"/>
      <c r="F89" s="263"/>
      <c r="G89" s="264"/>
      <c r="H89" s="265"/>
    </row>
    <row r="90" spans="1:8" x14ac:dyDescent="0.25">
      <c r="A90" s="106"/>
      <c r="B90" s="406"/>
      <c r="C90" s="406"/>
      <c r="D90" s="263"/>
      <c r="E90" s="263"/>
      <c r="F90" s="263"/>
      <c r="G90" s="266"/>
      <c r="H90" s="267"/>
    </row>
    <row r="91" spans="1:8" ht="19.5" customHeight="1" x14ac:dyDescent="0.25">
      <c r="A91" s="106"/>
      <c r="B91" s="88" t="s">
        <v>288</v>
      </c>
      <c r="C91" s="113"/>
      <c r="D91" s="140"/>
      <c r="E91" s="140"/>
      <c r="F91" s="140"/>
      <c r="G91" s="141"/>
      <c r="H91" s="142"/>
    </row>
    <row r="92" spans="1:8" x14ac:dyDescent="0.25">
      <c r="A92" s="106"/>
      <c r="B92" s="406"/>
      <c r="C92" s="406"/>
      <c r="D92" s="263"/>
      <c r="E92" s="263"/>
      <c r="F92" s="263"/>
      <c r="G92" s="266"/>
      <c r="H92" s="267"/>
    </row>
    <row r="93" spans="1:8" x14ac:dyDescent="0.25">
      <c r="A93" s="106"/>
      <c r="B93" s="428"/>
      <c r="C93" s="429"/>
      <c r="D93" s="263"/>
      <c r="E93" s="263"/>
      <c r="F93" s="263"/>
      <c r="G93" s="266"/>
      <c r="H93" s="267"/>
    </row>
    <row r="94" spans="1:8" x14ac:dyDescent="0.25">
      <c r="A94" s="106"/>
      <c r="B94" s="428"/>
      <c r="C94" s="429"/>
      <c r="D94" s="263"/>
      <c r="E94" s="263"/>
      <c r="F94" s="263"/>
      <c r="G94" s="266"/>
      <c r="H94" s="267"/>
    </row>
    <row r="95" spans="1:8" x14ac:dyDescent="0.25">
      <c r="A95" s="106"/>
      <c r="B95" s="428"/>
      <c r="C95" s="429"/>
      <c r="D95" s="263"/>
      <c r="E95" s="263"/>
      <c r="F95" s="263"/>
      <c r="G95" s="266"/>
      <c r="H95" s="267"/>
    </row>
    <row r="96" spans="1:8" x14ac:dyDescent="0.25">
      <c r="A96" s="106"/>
      <c r="B96" s="407" t="s">
        <v>153</v>
      </c>
      <c r="C96" s="409"/>
      <c r="D96" s="263"/>
      <c r="E96" s="263"/>
      <c r="F96" s="263"/>
      <c r="G96" s="266"/>
      <c r="H96" s="267"/>
    </row>
    <row r="97" spans="1:8" x14ac:dyDescent="0.25">
      <c r="A97" s="106"/>
      <c r="B97" s="406"/>
      <c r="C97" s="406"/>
      <c r="D97" s="263"/>
      <c r="E97" s="263"/>
      <c r="F97" s="263"/>
      <c r="G97" s="266"/>
      <c r="H97" s="267"/>
    </row>
    <row r="98" spans="1:8" x14ac:dyDescent="0.25">
      <c r="A98" s="106"/>
      <c r="B98" s="143"/>
      <c r="C98" s="120"/>
      <c r="D98" s="144">
        <f>SUM(D85:D97)</f>
        <v>0</v>
      </c>
      <c r="E98" s="145">
        <f>SUM(E85:E97)</f>
        <v>0</v>
      </c>
      <c r="F98" s="145">
        <f>SUM(F85:F97)</f>
        <v>0</v>
      </c>
      <c r="G98" s="144">
        <f>SUM(G85:G97)</f>
        <v>0</v>
      </c>
      <c r="H98" s="146">
        <f>SUM(H85:H97)</f>
        <v>0</v>
      </c>
    </row>
    <row r="99" spans="1:8" x14ac:dyDescent="0.25">
      <c r="A99" s="74" t="s">
        <v>131</v>
      </c>
      <c r="B99" s="50" t="s">
        <v>297</v>
      </c>
      <c r="C99" s="120"/>
      <c r="D99" s="147"/>
      <c r="E99" s="147"/>
      <c r="F99" s="147"/>
      <c r="G99" s="141"/>
      <c r="H99" s="142"/>
    </row>
    <row r="100" spans="1:8" x14ac:dyDescent="0.25">
      <c r="A100" s="106"/>
      <c r="C100" s="44" t="s">
        <v>283</v>
      </c>
      <c r="D100" s="144">
        <f>D98</f>
        <v>0</v>
      </c>
      <c r="E100" s="145">
        <f t="shared" ref="E100:H100" si="2">E98</f>
        <v>0</v>
      </c>
      <c r="F100" s="145">
        <f t="shared" si="2"/>
        <v>0</v>
      </c>
      <c r="G100" s="144">
        <f t="shared" si="2"/>
        <v>0</v>
      </c>
      <c r="H100" s="150">
        <f t="shared" si="2"/>
        <v>0</v>
      </c>
    </row>
    <row r="101" spans="1:8" x14ac:dyDescent="0.25">
      <c r="A101" s="106"/>
      <c r="C101" s="44" t="s">
        <v>284</v>
      </c>
      <c r="E101" s="301" t="e">
        <f>E100/D100</f>
        <v>#DIV/0!</v>
      </c>
      <c r="F101" s="301" t="e">
        <f>F100/D100</f>
        <v>#DIV/0!</v>
      </c>
      <c r="G101" s="301" t="e">
        <f>G100/D100</f>
        <v>#DIV/0!</v>
      </c>
      <c r="H101" s="302" t="e">
        <f>H100/D100</f>
        <v>#DIV/0!</v>
      </c>
    </row>
    <row r="102" spans="1:8" x14ac:dyDescent="0.25">
      <c r="A102" s="106"/>
      <c r="C102" s="44" t="s">
        <v>298</v>
      </c>
      <c r="E102" s="92" t="e">
        <f>IF(E101&gt;=(2/3),"Yes","No")</f>
        <v>#DIV/0!</v>
      </c>
      <c r="F102" s="92" t="e">
        <f>IF(F101&gt;=(2/3),"Yes","No")</f>
        <v>#DIV/0!</v>
      </c>
      <c r="G102" s="92" t="e">
        <f>IF(G101&gt;=(2/3),"Yes","No")</f>
        <v>#DIV/0!</v>
      </c>
      <c r="H102" s="151" t="e">
        <f>IF(H101&gt;=(2/3),"Yes","No")</f>
        <v>#DIV/0!</v>
      </c>
    </row>
    <row r="103" spans="1:8" x14ac:dyDescent="0.25">
      <c r="A103" s="106"/>
      <c r="B103" s="84"/>
      <c r="C103" s="84"/>
      <c r="D103" s="84"/>
      <c r="E103" s="152" t="e">
        <f>IF(E102="No", "Note A", "Note B")</f>
        <v>#DIV/0!</v>
      </c>
      <c r="F103" s="152" t="e">
        <f>IF(F102="No", "Note A", "Note B")</f>
        <v>#DIV/0!</v>
      </c>
      <c r="G103" s="152" t="e">
        <f>IF(G102="No", "Note A", "Note B")</f>
        <v>#DIV/0!</v>
      </c>
      <c r="H103" s="153" t="e">
        <f>IF(H102="No", "Note A", "Note B")</f>
        <v>#DIV/0!</v>
      </c>
    </row>
    <row r="104" spans="1:8" x14ac:dyDescent="0.25">
      <c r="A104" s="137" t="s">
        <v>464</v>
      </c>
      <c r="B104" s="138"/>
      <c r="C104" s="80"/>
      <c r="D104" s="80"/>
      <c r="E104" s="80"/>
      <c r="F104" s="80"/>
      <c r="G104" s="80"/>
      <c r="H104" s="81"/>
    </row>
    <row r="105" spans="1:8" ht="19.5" customHeight="1" x14ac:dyDescent="0.25">
      <c r="A105" s="106"/>
      <c r="B105" s="88" t="s">
        <v>287</v>
      </c>
      <c r="C105" s="80"/>
      <c r="D105" s="80"/>
      <c r="E105" s="80"/>
      <c r="F105" s="80"/>
      <c r="G105" s="80"/>
      <c r="H105" s="81"/>
    </row>
    <row r="106" spans="1:8" x14ac:dyDescent="0.25">
      <c r="A106" s="106"/>
      <c r="B106" s="406"/>
      <c r="C106" s="406"/>
      <c r="D106" s="262"/>
      <c r="E106" s="263"/>
      <c r="F106" s="263"/>
      <c r="G106" s="264"/>
      <c r="H106" s="265"/>
    </row>
    <row r="107" spans="1:8" x14ac:dyDescent="0.25">
      <c r="A107" s="106"/>
      <c r="B107" s="428"/>
      <c r="C107" s="429"/>
      <c r="D107" s="262"/>
      <c r="E107" s="263"/>
      <c r="F107" s="263"/>
      <c r="G107" s="264"/>
      <c r="H107" s="265"/>
    </row>
    <row r="108" spans="1:8" x14ac:dyDescent="0.25">
      <c r="A108" s="106"/>
      <c r="B108" s="428"/>
      <c r="C108" s="429"/>
      <c r="D108" s="262"/>
      <c r="E108" s="263"/>
      <c r="F108" s="263"/>
      <c r="G108" s="264"/>
      <c r="H108" s="265"/>
    </row>
    <row r="109" spans="1:8" x14ac:dyDescent="0.25">
      <c r="A109" s="106"/>
      <c r="B109" s="428"/>
      <c r="C109" s="429"/>
      <c r="D109" s="262"/>
      <c r="E109" s="263"/>
      <c r="F109" s="263"/>
      <c r="G109" s="264"/>
      <c r="H109" s="265"/>
    </row>
    <row r="110" spans="1:8" x14ac:dyDescent="0.25">
      <c r="A110" s="106"/>
      <c r="B110" s="407" t="s">
        <v>153</v>
      </c>
      <c r="C110" s="409"/>
      <c r="D110" s="262"/>
      <c r="E110" s="263"/>
      <c r="F110" s="263"/>
      <c r="G110" s="264"/>
      <c r="H110" s="265"/>
    </row>
    <row r="111" spans="1:8" x14ac:dyDescent="0.25">
      <c r="A111" s="106"/>
      <c r="B111" s="406"/>
      <c r="C111" s="406"/>
      <c r="D111" s="263"/>
      <c r="E111" s="263"/>
      <c r="F111" s="263"/>
      <c r="G111" s="266"/>
      <c r="H111" s="267"/>
    </row>
    <row r="112" spans="1:8" ht="19.5" customHeight="1" x14ac:dyDescent="0.25">
      <c r="A112" s="106"/>
      <c r="B112" s="88" t="s">
        <v>288</v>
      </c>
      <c r="C112" s="113"/>
      <c r="D112" s="140"/>
      <c r="E112" s="140"/>
      <c r="F112" s="140"/>
      <c r="G112" s="141"/>
      <c r="H112" s="142"/>
    </row>
    <row r="113" spans="1:8" x14ac:dyDescent="0.25">
      <c r="A113" s="106"/>
      <c r="B113" s="406"/>
      <c r="C113" s="406"/>
      <c r="D113" s="263"/>
      <c r="E113" s="263"/>
      <c r="F113" s="263"/>
      <c r="G113" s="266"/>
      <c r="H113" s="267"/>
    </row>
    <row r="114" spans="1:8" x14ac:dyDescent="0.25">
      <c r="A114" s="106"/>
      <c r="B114" s="428"/>
      <c r="C114" s="429"/>
      <c r="D114" s="263"/>
      <c r="E114" s="263"/>
      <c r="F114" s="263"/>
      <c r="G114" s="266"/>
      <c r="H114" s="267"/>
    </row>
    <row r="115" spans="1:8" x14ac:dyDescent="0.25">
      <c r="A115" s="106"/>
      <c r="B115" s="428"/>
      <c r="C115" s="429"/>
      <c r="D115" s="263"/>
      <c r="E115" s="263"/>
      <c r="F115" s="263"/>
      <c r="G115" s="266"/>
      <c r="H115" s="267"/>
    </row>
    <row r="116" spans="1:8" x14ac:dyDescent="0.25">
      <c r="A116" s="106"/>
      <c r="B116" s="428"/>
      <c r="C116" s="429"/>
      <c r="D116" s="263"/>
      <c r="E116" s="263"/>
      <c r="F116" s="263"/>
      <c r="G116" s="266"/>
      <c r="H116" s="267"/>
    </row>
    <row r="117" spans="1:8" x14ac:dyDescent="0.25">
      <c r="A117" s="106"/>
      <c r="B117" s="407" t="s">
        <v>153</v>
      </c>
      <c r="C117" s="409"/>
      <c r="D117" s="263"/>
      <c r="E117" s="263"/>
      <c r="F117" s="263"/>
      <c r="G117" s="266"/>
      <c r="H117" s="267"/>
    </row>
    <row r="118" spans="1:8" x14ac:dyDescent="0.25">
      <c r="A118" s="106"/>
      <c r="B118" s="406"/>
      <c r="C118" s="406"/>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131</v>
      </c>
      <c r="B120" s="50" t="s">
        <v>297</v>
      </c>
      <c r="C120" s="120"/>
      <c r="D120" s="147"/>
      <c r="E120" s="147"/>
      <c r="F120" s="147"/>
      <c r="G120" s="141"/>
      <c r="H120" s="142"/>
    </row>
    <row r="121" spans="1:8" x14ac:dyDescent="0.25">
      <c r="A121" s="106"/>
      <c r="C121" s="44" t="s">
        <v>283</v>
      </c>
      <c r="D121" s="144">
        <f>D119</f>
        <v>0</v>
      </c>
      <c r="E121" s="145">
        <f t="shared" ref="E121:H121" si="3">E119</f>
        <v>0</v>
      </c>
      <c r="F121" s="145">
        <f t="shared" si="3"/>
        <v>0</v>
      </c>
      <c r="G121" s="144">
        <f t="shared" si="3"/>
        <v>0</v>
      </c>
      <c r="H121" s="150">
        <f t="shared" si="3"/>
        <v>0</v>
      </c>
    </row>
    <row r="122" spans="1:8" x14ac:dyDescent="0.25">
      <c r="A122" s="106"/>
      <c r="C122" s="44" t="s">
        <v>284</v>
      </c>
      <c r="E122" s="301" t="e">
        <f>E121/D121</f>
        <v>#DIV/0!</v>
      </c>
      <c r="F122" s="301" t="e">
        <f>F121/D121</f>
        <v>#DIV/0!</v>
      </c>
      <c r="G122" s="301" t="e">
        <f>G121/D121</f>
        <v>#DIV/0!</v>
      </c>
      <c r="H122" s="302" t="e">
        <f>H121/D121</f>
        <v>#DIV/0!</v>
      </c>
    </row>
    <row r="123" spans="1:8" x14ac:dyDescent="0.25">
      <c r="A123" s="106"/>
      <c r="C123" s="44" t="s">
        <v>298</v>
      </c>
      <c r="E123" s="92" t="e">
        <f>IF(E122&gt;=(2/3),"Yes","No")</f>
        <v>#DIV/0!</v>
      </c>
      <c r="F123" s="92" t="e">
        <f>IF(F122&gt;=(2/3),"Yes","No")</f>
        <v>#DIV/0!</v>
      </c>
      <c r="G123" s="92" t="e">
        <f>IF(G122&gt;=(2/3),"Yes","No")</f>
        <v>#DIV/0!</v>
      </c>
      <c r="H123" s="151" t="e">
        <f>IF(H122&gt;=(2/3),"Yes","No")</f>
        <v>#DIV/0!</v>
      </c>
    </row>
    <row r="124" spans="1:8" x14ac:dyDescent="0.25">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E125" s="154"/>
      <c r="F125" s="154"/>
      <c r="G125" s="154"/>
      <c r="H125" s="184"/>
    </row>
    <row r="126" spans="1:8" ht="15" customHeight="1" x14ac:dyDescent="0.25">
      <c r="A126" s="106"/>
      <c r="B126" s="155" t="s">
        <v>291</v>
      </c>
      <c r="C126" s="143" t="s">
        <v>317</v>
      </c>
      <c r="D126" s="143"/>
      <c r="E126" s="143"/>
      <c r="F126" s="143"/>
      <c r="G126" s="143"/>
      <c r="H126" s="156"/>
    </row>
    <row r="127" spans="1:8" ht="15" customHeight="1" x14ac:dyDescent="0.25">
      <c r="A127" s="106"/>
      <c r="B127" s="155" t="s">
        <v>292</v>
      </c>
      <c r="C127" s="441" t="s">
        <v>351</v>
      </c>
      <c r="D127" s="441"/>
      <c r="E127" s="441"/>
      <c r="F127" s="441"/>
      <c r="G127" s="441"/>
      <c r="H127" s="442"/>
    </row>
    <row r="128" spans="1:8" x14ac:dyDescent="0.25">
      <c r="A128" s="106"/>
      <c r="B128" s="157"/>
      <c r="C128" s="441"/>
      <c r="D128" s="441"/>
      <c r="E128" s="441"/>
      <c r="F128" s="441"/>
      <c r="G128" s="441"/>
      <c r="H128" s="442"/>
    </row>
    <row r="129" spans="1:8" x14ac:dyDescent="0.25">
      <c r="A129" s="106"/>
      <c r="E129" s="92"/>
      <c r="F129" s="92"/>
      <c r="G129" s="92"/>
      <c r="H129" s="151"/>
    </row>
    <row r="130" spans="1:8" x14ac:dyDescent="0.25">
      <c r="A130" s="74" t="s">
        <v>132</v>
      </c>
      <c r="B130" s="50" t="s">
        <v>293</v>
      </c>
      <c r="E130" s="92"/>
      <c r="F130" s="92"/>
      <c r="G130" s="92"/>
      <c r="H130" s="151"/>
    </row>
    <row r="131" spans="1:8" x14ac:dyDescent="0.25">
      <c r="A131" s="106"/>
      <c r="B131" s="430" t="s">
        <v>301</v>
      </c>
      <c r="C131" s="430"/>
      <c r="D131" s="430"/>
      <c r="E131" s="430"/>
      <c r="F131" s="430"/>
      <c r="G131" s="430"/>
      <c r="H131" s="431"/>
    </row>
    <row r="132" spans="1:8" x14ac:dyDescent="0.25">
      <c r="A132" s="74"/>
      <c r="B132" s="430"/>
      <c r="C132" s="430"/>
      <c r="D132" s="430"/>
      <c r="E132" s="430"/>
      <c r="F132" s="430"/>
      <c r="G132" s="430"/>
      <c r="H132" s="431"/>
    </row>
    <row r="133" spans="1:8" x14ac:dyDescent="0.25">
      <c r="A133" s="74"/>
      <c r="B133" s="430"/>
      <c r="C133" s="430"/>
      <c r="D133" s="430"/>
      <c r="E133" s="430"/>
      <c r="F133" s="430"/>
      <c r="G133" s="430"/>
      <c r="H133" s="431"/>
    </row>
    <row r="134" spans="1:8" x14ac:dyDescent="0.25">
      <c r="A134" s="74"/>
      <c r="E134" s="92"/>
      <c r="F134" s="92"/>
      <c r="G134" s="92"/>
      <c r="H134" s="151"/>
    </row>
    <row r="135" spans="1:8" x14ac:dyDescent="0.25">
      <c r="A135" s="74"/>
      <c r="B135" s="430" t="s">
        <v>334</v>
      </c>
      <c r="C135" s="430"/>
      <c r="D135" s="430"/>
      <c r="E135" s="430"/>
      <c r="F135" s="430"/>
      <c r="G135" s="430"/>
      <c r="H135" s="431"/>
    </row>
    <row r="136" spans="1:8" x14ac:dyDescent="0.25">
      <c r="A136" s="74"/>
      <c r="B136" s="430"/>
      <c r="C136" s="430"/>
      <c r="D136" s="430"/>
      <c r="E136" s="430"/>
      <c r="F136" s="430"/>
      <c r="G136" s="430"/>
      <c r="H136" s="431"/>
    </row>
    <row r="137" spans="1:8" x14ac:dyDescent="0.25">
      <c r="A137" s="74"/>
      <c r="B137" s="430"/>
      <c r="C137" s="430"/>
      <c r="D137" s="430"/>
      <c r="E137" s="430"/>
      <c r="F137" s="430"/>
      <c r="G137" s="430"/>
      <c r="H137" s="431"/>
    </row>
    <row r="138" spans="1:8" x14ac:dyDescent="0.25">
      <c r="A138" s="74"/>
      <c r="B138" s="430"/>
      <c r="C138" s="430"/>
      <c r="D138" s="430"/>
      <c r="E138" s="430"/>
      <c r="F138" s="430"/>
      <c r="G138" s="430"/>
      <c r="H138" s="431"/>
    </row>
    <row r="139" spans="1:8" x14ac:dyDescent="0.25">
      <c r="A139" s="74"/>
      <c r="B139" s="430"/>
      <c r="C139" s="430"/>
      <c r="D139" s="430"/>
      <c r="E139" s="430"/>
      <c r="F139" s="430"/>
      <c r="G139" s="430"/>
      <c r="H139" s="431"/>
    </row>
    <row r="140" spans="1:8" x14ac:dyDescent="0.25">
      <c r="A140" s="74"/>
      <c r="E140" s="92"/>
      <c r="F140" s="92"/>
      <c r="G140" s="92"/>
      <c r="H140" s="151"/>
    </row>
    <row r="141" spans="1:8" x14ac:dyDescent="0.25">
      <c r="A141" s="74"/>
      <c r="B141" s="50" t="s">
        <v>413</v>
      </c>
      <c r="D141" s="456"/>
      <c r="E141" s="456"/>
      <c r="F141" s="456"/>
      <c r="G141" s="456"/>
      <c r="H141" s="457"/>
    </row>
    <row r="142" spans="1:8" x14ac:dyDescent="0.25">
      <c r="A142" s="74"/>
      <c r="D142" s="185"/>
      <c r="E142" s="158"/>
      <c r="F142" s="158"/>
      <c r="G142" s="158"/>
      <c r="H142" s="159"/>
    </row>
    <row r="143" spans="1:8" x14ac:dyDescent="0.25">
      <c r="A143" s="74"/>
      <c r="D143" s="78" t="s">
        <v>302</v>
      </c>
      <c r="E143" s="158" t="s">
        <v>295</v>
      </c>
      <c r="F143" s="158" t="s">
        <v>300</v>
      </c>
      <c r="G143" s="158"/>
      <c r="H143" s="159"/>
    </row>
    <row r="144" spans="1:8" x14ac:dyDescent="0.25">
      <c r="A144" s="74"/>
      <c r="B144" s="160" t="s">
        <v>294</v>
      </c>
      <c r="C144" s="84"/>
      <c r="D144" s="161" t="s">
        <v>303</v>
      </c>
      <c r="E144" s="162" t="s">
        <v>296</v>
      </c>
      <c r="F144" s="162" t="s">
        <v>299</v>
      </c>
      <c r="G144" s="443" t="s">
        <v>304</v>
      </c>
      <c r="H144" s="444"/>
    </row>
    <row r="145" spans="1:8" x14ac:dyDescent="0.25">
      <c r="A145" s="74"/>
      <c r="B145" s="44" t="s">
        <v>490</v>
      </c>
      <c r="C145" s="44" t="s">
        <v>350</v>
      </c>
      <c r="E145" s="92"/>
      <c r="G145" s="92"/>
      <c r="H145" s="151"/>
    </row>
    <row r="146" spans="1:8" x14ac:dyDescent="0.25">
      <c r="A146" s="74"/>
      <c r="C146" s="163" t="e">
        <f>IF(E60="Yes", "Complete Analysis", "N/A - Do Not Complete")</f>
        <v>#DIV/0!</v>
      </c>
      <c r="D146" s="286"/>
      <c r="E146" s="263"/>
      <c r="F146" s="91" t="e">
        <f>E146/E152</f>
        <v>#DIV/0!</v>
      </c>
      <c r="G146" s="426"/>
      <c r="H146" s="427"/>
    </row>
    <row r="147" spans="1:8" x14ac:dyDescent="0.25">
      <c r="A147" s="74"/>
      <c r="D147" s="286"/>
      <c r="E147" s="263"/>
      <c r="F147" s="91" t="e">
        <f>E147/E152</f>
        <v>#DIV/0!</v>
      </c>
      <c r="G147" s="426"/>
      <c r="H147" s="427"/>
    </row>
    <row r="148" spans="1:8" x14ac:dyDescent="0.25">
      <c r="A148" s="74"/>
      <c r="D148" s="286"/>
      <c r="E148" s="263"/>
      <c r="F148" s="91" t="e">
        <f>E148/E152</f>
        <v>#DIV/0!</v>
      </c>
      <c r="G148" s="426"/>
      <c r="H148" s="427"/>
    </row>
    <row r="149" spans="1:8" x14ac:dyDescent="0.25">
      <c r="A149" s="74"/>
      <c r="D149" s="286"/>
      <c r="E149" s="263"/>
      <c r="F149" s="91" t="e">
        <f>E149/E152</f>
        <v>#DIV/0!</v>
      </c>
      <c r="G149" s="426"/>
      <c r="H149" s="427"/>
    </row>
    <row r="150" spans="1:8" x14ac:dyDescent="0.25">
      <c r="A150" s="74"/>
      <c r="D150" s="286"/>
      <c r="E150" s="263"/>
      <c r="F150" s="91" t="e">
        <f>E150/E152</f>
        <v>#DIV/0!</v>
      </c>
      <c r="G150" s="426"/>
      <c r="H150" s="427"/>
    </row>
    <row r="151" spans="1:8" x14ac:dyDescent="0.25">
      <c r="A151" s="74"/>
      <c r="D151" s="287"/>
      <c r="E151" s="269"/>
      <c r="F151" s="91" t="e">
        <f>E151/E152</f>
        <v>#DIV/0!</v>
      </c>
      <c r="G151" s="424"/>
      <c r="H151" s="425"/>
    </row>
    <row r="152" spans="1:8" x14ac:dyDescent="0.25">
      <c r="A152" s="74"/>
      <c r="C152" s="164"/>
      <c r="D152" s="164" t="s">
        <v>352</v>
      </c>
      <c r="E152" s="165">
        <f>SUM(E146:E151)</f>
        <v>0</v>
      </c>
      <c r="F152" s="92"/>
      <c r="G152" s="166" t="s">
        <v>305</v>
      </c>
      <c r="H152" s="290"/>
    </row>
    <row r="153" spans="1:8" x14ac:dyDescent="0.25">
      <c r="A153" s="74"/>
      <c r="E153" s="92"/>
      <c r="F153" s="92"/>
      <c r="G153" s="92"/>
      <c r="H153" s="151"/>
    </row>
    <row r="154" spans="1:8" x14ac:dyDescent="0.25">
      <c r="A154" s="74"/>
      <c r="B154" s="44" t="s">
        <v>490</v>
      </c>
      <c r="C154" s="44" t="s">
        <v>148</v>
      </c>
      <c r="E154" s="92"/>
      <c r="F154" s="92"/>
      <c r="G154" s="92"/>
      <c r="H154" s="151"/>
    </row>
    <row r="155" spans="1:8" x14ac:dyDescent="0.25">
      <c r="A155" s="74"/>
      <c r="C155" s="163" t="e">
        <f>IF(F60="Yes", "Complete Analysis", "N/A - Do Not Complete")</f>
        <v>#DIV/0!</v>
      </c>
      <c r="D155" s="286"/>
      <c r="E155" s="263"/>
      <c r="F155" s="91" t="e">
        <f>E155/E161</f>
        <v>#DIV/0!</v>
      </c>
      <c r="G155" s="426"/>
      <c r="H155" s="427"/>
    </row>
    <row r="156" spans="1:8" x14ac:dyDescent="0.25">
      <c r="A156" s="74"/>
      <c r="D156" s="286"/>
      <c r="E156" s="263"/>
      <c r="F156" s="91" t="e">
        <f>E156/E161</f>
        <v>#DIV/0!</v>
      </c>
      <c r="G156" s="426"/>
      <c r="H156" s="427"/>
    </row>
    <row r="157" spans="1:8" x14ac:dyDescent="0.25">
      <c r="A157" s="74"/>
      <c r="D157" s="286"/>
      <c r="E157" s="263"/>
      <c r="F157" s="91" t="e">
        <f>E157/E161</f>
        <v>#DIV/0!</v>
      </c>
      <c r="G157" s="426"/>
      <c r="H157" s="427"/>
    </row>
    <row r="158" spans="1:8" x14ac:dyDescent="0.25">
      <c r="A158" s="74"/>
      <c r="D158" s="286"/>
      <c r="E158" s="263"/>
      <c r="F158" s="91" t="e">
        <f>E158/E161</f>
        <v>#DIV/0!</v>
      </c>
      <c r="G158" s="426"/>
      <c r="H158" s="427"/>
    </row>
    <row r="159" spans="1:8" x14ac:dyDescent="0.25">
      <c r="A159" s="74"/>
      <c r="D159" s="286"/>
      <c r="E159" s="263"/>
      <c r="F159" s="91" t="e">
        <f>E159/E161</f>
        <v>#DIV/0!</v>
      </c>
      <c r="G159" s="426"/>
      <c r="H159" s="427"/>
    </row>
    <row r="160" spans="1:8" x14ac:dyDescent="0.25">
      <c r="A160" s="74"/>
      <c r="D160" s="287"/>
      <c r="E160" s="269"/>
      <c r="F160" s="91" t="e">
        <f>E160/E161</f>
        <v>#DIV/0!</v>
      </c>
      <c r="G160" s="424"/>
      <c r="H160" s="425"/>
    </row>
    <row r="161" spans="1:10" x14ac:dyDescent="0.25">
      <c r="A161" s="74"/>
      <c r="D161" s="164" t="s">
        <v>306</v>
      </c>
      <c r="E161" s="165">
        <f>SUM(E155:E160)</f>
        <v>0</v>
      </c>
      <c r="F161" s="92"/>
      <c r="G161" s="166" t="s">
        <v>305</v>
      </c>
      <c r="H161" s="291"/>
    </row>
    <row r="162" spans="1:10" x14ac:dyDescent="0.25">
      <c r="A162" s="74"/>
      <c r="D162" s="164"/>
      <c r="E162" s="140"/>
      <c r="F162" s="92"/>
      <c r="G162" s="166"/>
      <c r="H162" s="167"/>
    </row>
    <row r="163" spans="1:10" x14ac:dyDescent="0.25">
      <c r="A163" s="106"/>
      <c r="B163" s="44" t="s">
        <v>490</v>
      </c>
      <c r="C163" s="44" t="s">
        <v>491</v>
      </c>
      <c r="E163" s="92"/>
      <c r="F163" s="92"/>
      <c r="G163" s="92"/>
      <c r="H163" s="151"/>
      <c r="I163" s="179"/>
      <c r="J163" s="139"/>
    </row>
    <row r="164" spans="1:10" x14ac:dyDescent="0.25">
      <c r="A164" s="106"/>
      <c r="C164" s="163" t="e">
        <f>IF(G60="Yes", "Complete Analysis", "N/A - Do Not Complete")</f>
        <v>#DIV/0!</v>
      </c>
      <c r="D164" s="286"/>
      <c r="E164" s="262"/>
      <c r="F164" s="91" t="e">
        <f>E164/$E$169</f>
        <v>#DIV/0!</v>
      </c>
      <c r="G164" s="426"/>
      <c r="H164" s="427"/>
      <c r="J164" s="139"/>
    </row>
    <row r="165" spans="1:10" x14ac:dyDescent="0.25">
      <c r="A165" s="106"/>
      <c r="D165" s="286"/>
      <c r="E165" s="262"/>
      <c r="F165" s="91" t="e">
        <f>E165/$E$169</f>
        <v>#DIV/0!</v>
      </c>
      <c r="G165" s="426"/>
      <c r="H165" s="427"/>
      <c r="J165" s="139"/>
    </row>
    <row r="166" spans="1:10" x14ac:dyDescent="0.25">
      <c r="A166" s="106"/>
      <c r="D166" s="286"/>
      <c r="E166" s="262"/>
      <c r="F166" s="91" t="e">
        <f>E166/$E$169</f>
        <v>#DIV/0!</v>
      </c>
      <c r="G166" s="426"/>
      <c r="H166" s="427"/>
    </row>
    <row r="167" spans="1:10" x14ac:dyDescent="0.25">
      <c r="A167" s="106"/>
      <c r="D167" s="288"/>
      <c r="E167" s="262"/>
      <c r="F167" s="91" t="e">
        <f>E167/E169</f>
        <v>#DIV/0!</v>
      </c>
      <c r="G167" s="426"/>
      <c r="H167" s="427"/>
    </row>
    <row r="168" spans="1:10" x14ac:dyDescent="0.25">
      <c r="A168" s="106"/>
      <c r="D168" s="287"/>
      <c r="E168" s="270"/>
      <c r="F168" s="91" t="e">
        <f>E168/E169</f>
        <v>#DIV/0!</v>
      </c>
      <c r="G168" s="424"/>
      <c r="H168" s="425"/>
    </row>
    <row r="169" spans="1:10" x14ac:dyDescent="0.25">
      <c r="A169" s="106"/>
      <c r="D169" s="164" t="s">
        <v>307</v>
      </c>
      <c r="E169" s="168">
        <f>SUM(E164:E168)</f>
        <v>0</v>
      </c>
      <c r="F169" s="92"/>
      <c r="G169" s="166" t="s">
        <v>305</v>
      </c>
      <c r="H169" s="291"/>
    </row>
    <row r="170" spans="1:10" x14ac:dyDescent="0.25">
      <c r="A170" s="106"/>
      <c r="E170" s="92"/>
      <c r="F170" s="92"/>
      <c r="G170" s="92"/>
      <c r="H170" s="151"/>
    </row>
    <row r="171" spans="1:10" x14ac:dyDescent="0.25">
      <c r="A171" s="106"/>
      <c r="B171" s="44" t="s">
        <v>490</v>
      </c>
      <c r="C171" s="44" t="s">
        <v>511</v>
      </c>
      <c r="E171" s="92"/>
      <c r="F171" s="92"/>
      <c r="G171" s="92"/>
      <c r="H171" s="151"/>
      <c r="J171" s="139"/>
    </row>
    <row r="172" spans="1:10" x14ac:dyDescent="0.25">
      <c r="A172" s="106"/>
      <c r="C172" s="163" t="e">
        <f>IF(G82="Yes", "Complete Analysis", "N/A - Do Not Complete")</f>
        <v>#DIV/0!</v>
      </c>
      <c r="D172" s="286"/>
      <c r="E172" s="262"/>
      <c r="F172" s="91" t="e">
        <f>E172/$E$177</f>
        <v>#DIV/0!</v>
      </c>
      <c r="G172" s="426"/>
      <c r="H172" s="427"/>
      <c r="J172" s="139"/>
    </row>
    <row r="173" spans="1:10" x14ac:dyDescent="0.25">
      <c r="A173" s="106"/>
      <c r="D173" s="286"/>
      <c r="E173" s="262"/>
      <c r="F173" s="91" t="e">
        <f>E173/$E$177</f>
        <v>#DIV/0!</v>
      </c>
      <c r="G173" s="426"/>
      <c r="H173" s="427"/>
    </row>
    <row r="174" spans="1:10" x14ac:dyDescent="0.25">
      <c r="A174" s="106"/>
      <c r="D174" s="286"/>
      <c r="E174" s="262"/>
      <c r="F174" s="91" t="e">
        <f>E174/$E$177</f>
        <v>#DIV/0!</v>
      </c>
      <c r="G174" s="426"/>
      <c r="H174" s="427"/>
    </row>
    <row r="175" spans="1:10" x14ac:dyDescent="0.25">
      <c r="A175" s="106"/>
      <c r="D175" s="286"/>
      <c r="E175" s="262"/>
      <c r="F175" s="91" t="e">
        <f>E175/$E$177</f>
        <v>#DIV/0!</v>
      </c>
      <c r="G175" s="426"/>
      <c r="H175" s="427"/>
    </row>
    <row r="176" spans="1:10" x14ac:dyDescent="0.25">
      <c r="A176" s="106"/>
      <c r="D176" s="287"/>
      <c r="E176" s="270"/>
      <c r="F176" s="91" t="e">
        <f>E176/$E$177</f>
        <v>#DIV/0!</v>
      </c>
      <c r="G176" s="424"/>
      <c r="H176" s="425"/>
    </row>
    <row r="177" spans="1:10" x14ac:dyDescent="0.25">
      <c r="A177" s="106"/>
      <c r="D177" s="164" t="s">
        <v>307</v>
      </c>
      <c r="E177" s="168">
        <f>SUM(E172:E176)</f>
        <v>0</v>
      </c>
      <c r="F177" s="92"/>
      <c r="G177" s="166" t="s">
        <v>305</v>
      </c>
      <c r="H177" s="291"/>
    </row>
    <row r="178" spans="1:10" x14ac:dyDescent="0.25">
      <c r="A178" s="106"/>
      <c r="E178" s="92"/>
      <c r="F178" s="92"/>
      <c r="G178" s="92"/>
      <c r="H178" s="151"/>
    </row>
    <row r="179" spans="1:10" x14ac:dyDescent="0.25">
      <c r="A179" s="106"/>
      <c r="B179" s="44" t="s">
        <v>490</v>
      </c>
      <c r="C179" s="44" t="s">
        <v>512</v>
      </c>
      <c r="E179" s="92"/>
      <c r="F179" s="92"/>
      <c r="G179" s="92"/>
      <c r="H179" s="151"/>
      <c r="J179" s="139"/>
    </row>
    <row r="180" spans="1:10" x14ac:dyDescent="0.25">
      <c r="A180" s="106"/>
      <c r="C180" s="163" t="e">
        <f>IF(G103="Yes", "Complete Analysis", "N/A - Do Not Complete")</f>
        <v>#DIV/0!</v>
      </c>
      <c r="D180" s="286"/>
      <c r="E180" s="262"/>
      <c r="F180" s="91" t="e">
        <f>E180/$E$185</f>
        <v>#DIV/0!</v>
      </c>
      <c r="G180" s="426"/>
      <c r="H180" s="427"/>
      <c r="J180" s="139"/>
    </row>
    <row r="181" spans="1:10" x14ac:dyDescent="0.25">
      <c r="A181" s="106"/>
      <c r="D181" s="286"/>
      <c r="E181" s="262"/>
      <c r="F181" s="91" t="e">
        <f>E181/$E$185</f>
        <v>#DIV/0!</v>
      </c>
      <c r="G181" s="426"/>
      <c r="H181" s="427"/>
    </row>
    <row r="182" spans="1:10" x14ac:dyDescent="0.25">
      <c r="A182" s="106"/>
      <c r="D182" s="286"/>
      <c r="E182" s="262"/>
      <c r="F182" s="91" t="e">
        <f>E182/$E$185</f>
        <v>#DIV/0!</v>
      </c>
      <c r="G182" s="426"/>
      <c r="H182" s="427"/>
    </row>
    <row r="183" spans="1:10" x14ac:dyDescent="0.25">
      <c r="A183" s="106"/>
      <c r="D183" s="286"/>
      <c r="E183" s="262"/>
      <c r="F183" s="91" t="e">
        <f>E183/$E$185</f>
        <v>#DIV/0!</v>
      </c>
      <c r="G183" s="426"/>
      <c r="H183" s="427"/>
    </row>
    <row r="184" spans="1:10" x14ac:dyDescent="0.25">
      <c r="A184" s="106"/>
      <c r="D184" s="287"/>
      <c r="E184" s="270"/>
      <c r="F184" s="91" t="e">
        <f>E184/$E$185</f>
        <v>#DIV/0!</v>
      </c>
      <c r="G184" s="424"/>
      <c r="H184" s="425"/>
    </row>
    <row r="185" spans="1:10" x14ac:dyDescent="0.25">
      <c r="A185" s="106"/>
      <c r="D185" s="164" t="s">
        <v>307</v>
      </c>
      <c r="E185" s="168">
        <f>SUM(E180:E184)</f>
        <v>0</v>
      </c>
      <c r="F185" s="92"/>
      <c r="G185" s="166" t="s">
        <v>305</v>
      </c>
      <c r="H185" s="291"/>
    </row>
    <row r="186" spans="1:10" x14ac:dyDescent="0.25">
      <c r="A186" s="106"/>
      <c r="E186" s="92"/>
      <c r="F186" s="92"/>
      <c r="G186" s="92"/>
      <c r="H186" s="151"/>
    </row>
    <row r="187" spans="1:10" x14ac:dyDescent="0.25">
      <c r="A187" s="106"/>
      <c r="B187" s="44" t="s">
        <v>490</v>
      </c>
      <c r="C187" s="44" t="s">
        <v>513</v>
      </c>
      <c r="E187" s="92"/>
      <c r="F187" s="92"/>
      <c r="G187" s="92"/>
      <c r="H187" s="151"/>
      <c r="J187" s="139"/>
    </row>
    <row r="188" spans="1:10" x14ac:dyDescent="0.25">
      <c r="A188" s="106"/>
      <c r="C188" s="163" t="e">
        <f>IF(G124="Yes", "Complete Analysis", "N/A - Do Not Complete")</f>
        <v>#DIV/0!</v>
      </c>
      <c r="D188" s="286"/>
      <c r="E188" s="262"/>
      <c r="F188" s="91" t="e">
        <f>E188/$E$193</f>
        <v>#DIV/0!</v>
      </c>
      <c r="G188" s="426"/>
      <c r="H188" s="427"/>
      <c r="J188" s="139"/>
    </row>
    <row r="189" spans="1:10" x14ac:dyDescent="0.25">
      <c r="A189" s="106"/>
      <c r="D189" s="286"/>
      <c r="E189" s="262"/>
      <c r="F189" s="91" t="e">
        <f>E189/$E$193</f>
        <v>#DIV/0!</v>
      </c>
      <c r="G189" s="426"/>
      <c r="H189" s="427"/>
    </row>
    <row r="190" spans="1:10" x14ac:dyDescent="0.25">
      <c r="A190" s="106"/>
      <c r="D190" s="286"/>
      <c r="E190" s="262"/>
      <c r="F190" s="91" t="e">
        <f>E190/$E$193</f>
        <v>#DIV/0!</v>
      </c>
      <c r="G190" s="426"/>
      <c r="H190" s="427"/>
    </row>
    <row r="191" spans="1:10" x14ac:dyDescent="0.25">
      <c r="A191" s="106"/>
      <c r="D191" s="286"/>
      <c r="E191" s="262"/>
      <c r="F191" s="91" t="e">
        <f>E191/$E$193</f>
        <v>#DIV/0!</v>
      </c>
      <c r="G191" s="426"/>
      <c r="H191" s="427"/>
    </row>
    <row r="192" spans="1:10" x14ac:dyDescent="0.25">
      <c r="A192" s="106"/>
      <c r="D192" s="287"/>
      <c r="E192" s="275"/>
      <c r="F192" s="91" t="e">
        <f>E192/$E$193</f>
        <v>#DIV/0!</v>
      </c>
      <c r="G192" s="424"/>
      <c r="H192" s="425"/>
    </row>
    <row r="193" spans="1:8" x14ac:dyDescent="0.25">
      <c r="A193" s="106"/>
      <c r="D193" s="164" t="s">
        <v>307</v>
      </c>
      <c r="E193" s="186">
        <f>SUM(E188:E192)</f>
        <v>0</v>
      </c>
      <c r="F193" s="92"/>
      <c r="G193" s="166" t="s">
        <v>305</v>
      </c>
      <c r="H193" s="291"/>
    </row>
    <row r="194" spans="1:8" x14ac:dyDescent="0.25">
      <c r="A194" s="106"/>
      <c r="D194" s="164"/>
      <c r="E194" s="187"/>
      <c r="F194" s="92"/>
      <c r="G194" s="166"/>
      <c r="H194" s="167"/>
    </row>
    <row r="195" spans="1:8" x14ac:dyDescent="0.25">
      <c r="A195" s="106"/>
      <c r="B195" s="44" t="s">
        <v>490</v>
      </c>
      <c r="C195" s="44" t="s">
        <v>492</v>
      </c>
      <c r="E195" s="92"/>
      <c r="F195" s="92"/>
      <c r="G195" s="92"/>
      <c r="H195" s="151"/>
    </row>
    <row r="196" spans="1:8" x14ac:dyDescent="0.25">
      <c r="A196" s="106"/>
      <c r="C196" s="163" t="e">
        <f>IF(H60="Yes", "Complete Analysis", "N/A - Do Not Complete")</f>
        <v>#DIV/0!</v>
      </c>
      <c r="D196" s="293"/>
      <c r="E196" s="276"/>
      <c r="F196" s="91" t="e">
        <f>E196/E198</f>
        <v>#DIV/0!</v>
      </c>
      <c r="G196" s="454"/>
      <c r="H196" s="455"/>
    </row>
    <row r="197" spans="1:8" x14ac:dyDescent="0.25">
      <c r="A197" s="106"/>
      <c r="C197" s="163"/>
      <c r="D197" s="294"/>
      <c r="E197" s="277"/>
      <c r="F197" s="91" t="e">
        <f>E197/E198</f>
        <v>#DIV/0!</v>
      </c>
      <c r="G197" s="452"/>
      <c r="H197" s="453"/>
    </row>
    <row r="198" spans="1:8" x14ac:dyDescent="0.25">
      <c r="A198" s="106"/>
      <c r="C198" s="163"/>
      <c r="D198" s="164" t="s">
        <v>308</v>
      </c>
      <c r="E198" s="168">
        <f>SUM(E196:E197)</f>
        <v>0</v>
      </c>
      <c r="F198" s="91"/>
      <c r="G198" s="166" t="s">
        <v>305</v>
      </c>
      <c r="H198" s="295"/>
    </row>
    <row r="199" spans="1:8" ht="15.75" thickBot="1" x14ac:dyDescent="0.3">
      <c r="A199" s="121"/>
      <c r="B199" s="96"/>
      <c r="C199" s="169"/>
      <c r="D199" s="170"/>
      <c r="E199" s="170"/>
      <c r="F199" s="171"/>
      <c r="G199" s="97"/>
      <c r="H199" s="172"/>
    </row>
    <row r="200" spans="1:8" ht="15.75" thickBot="1" x14ac:dyDescent="0.3">
      <c r="C200" s="163"/>
      <c r="E200" s="140"/>
      <c r="F200" s="92"/>
      <c r="G200" s="92"/>
      <c r="H200" s="92"/>
    </row>
    <row r="201" spans="1:8" ht="16.5" thickBot="1" x14ac:dyDescent="0.3">
      <c r="A201" s="418" t="s">
        <v>396</v>
      </c>
      <c r="B201" s="419"/>
      <c r="C201" s="419"/>
      <c r="D201" s="419"/>
      <c r="E201" s="419"/>
      <c r="F201" s="419"/>
      <c r="G201" s="419"/>
      <c r="H201" s="420"/>
    </row>
    <row r="202" spans="1:8" x14ac:dyDescent="0.25">
      <c r="A202" s="74" t="s">
        <v>134</v>
      </c>
      <c r="B202" s="435" t="s">
        <v>335</v>
      </c>
      <c r="C202" s="435"/>
      <c r="D202" s="435"/>
      <c r="E202" s="435"/>
      <c r="F202" s="435"/>
      <c r="G202" s="435"/>
      <c r="H202" s="436"/>
    </row>
    <row r="203" spans="1:8" x14ac:dyDescent="0.25">
      <c r="A203" s="74"/>
      <c r="B203" s="430"/>
      <c r="C203" s="430"/>
      <c r="D203" s="430"/>
      <c r="E203" s="430"/>
      <c r="F203" s="430"/>
      <c r="G203" s="430"/>
      <c r="H203" s="431"/>
    </row>
    <row r="204" spans="1:8" x14ac:dyDescent="0.25">
      <c r="A204" s="106"/>
      <c r="H204" s="76"/>
    </row>
    <row r="205" spans="1:8" x14ac:dyDescent="0.25">
      <c r="A205" s="74"/>
      <c r="B205" s="50" t="s">
        <v>413</v>
      </c>
      <c r="D205" s="422"/>
      <c r="E205" s="422"/>
      <c r="F205" s="422"/>
      <c r="G205" s="422"/>
      <c r="H205" s="423"/>
    </row>
    <row r="206" spans="1:8" x14ac:dyDescent="0.25">
      <c r="A206" s="74"/>
      <c r="C206" s="78"/>
      <c r="D206" s="78"/>
      <c r="E206" s="78"/>
      <c r="F206" s="78"/>
      <c r="G206" s="78"/>
      <c r="H206" s="79"/>
    </row>
    <row r="207" spans="1:8" x14ac:dyDescent="0.25">
      <c r="A207" s="106"/>
      <c r="E207" s="437" t="s">
        <v>290</v>
      </c>
      <c r="F207" s="437"/>
      <c r="G207" s="437"/>
      <c r="H207" s="438"/>
    </row>
    <row r="208" spans="1:8" x14ac:dyDescent="0.25">
      <c r="A208" s="106"/>
      <c r="E208" s="80" t="s">
        <v>138</v>
      </c>
      <c r="F208" s="80" t="s">
        <v>138</v>
      </c>
      <c r="G208" s="80" t="s">
        <v>138</v>
      </c>
      <c r="H208" s="81" t="s">
        <v>138</v>
      </c>
    </row>
    <row r="209" spans="1:8" x14ac:dyDescent="0.25">
      <c r="A209" s="106"/>
      <c r="B209" s="82" t="s">
        <v>200</v>
      </c>
      <c r="C209" s="83"/>
      <c r="D209" s="84"/>
      <c r="E209" s="83" t="s">
        <v>350</v>
      </c>
      <c r="F209" s="83" t="s">
        <v>148</v>
      </c>
      <c r="G209" s="83" t="s">
        <v>285</v>
      </c>
      <c r="H209" s="135" t="s">
        <v>286</v>
      </c>
    </row>
    <row r="210" spans="1:8" ht="21.95" customHeight="1" x14ac:dyDescent="0.25">
      <c r="A210" s="106"/>
      <c r="B210" s="88" t="s">
        <v>287</v>
      </c>
      <c r="C210" s="80"/>
      <c r="D210" s="80"/>
      <c r="E210" s="80"/>
      <c r="F210" s="80"/>
      <c r="G210" s="80"/>
      <c r="H210" s="81"/>
    </row>
    <row r="211" spans="1:8" x14ac:dyDescent="0.25">
      <c r="A211" s="106"/>
      <c r="B211" s="439"/>
      <c r="C211" s="439"/>
      <c r="D211" s="439"/>
      <c r="E211" s="271"/>
      <c r="F211" s="271"/>
      <c r="G211" s="273"/>
      <c r="H211" s="272"/>
    </row>
    <row r="212" spans="1:8" x14ac:dyDescent="0.25">
      <c r="A212" s="106"/>
      <c r="B212" s="406"/>
      <c r="C212" s="406"/>
      <c r="D212" s="406"/>
      <c r="E212" s="273"/>
      <c r="F212" s="273"/>
      <c r="G212" s="273"/>
      <c r="H212" s="272"/>
    </row>
    <row r="213" spans="1:8" x14ac:dyDescent="0.25">
      <c r="A213" s="106"/>
      <c r="B213" s="406"/>
      <c r="C213" s="406"/>
      <c r="D213" s="406"/>
      <c r="E213" s="273"/>
      <c r="F213" s="273"/>
      <c r="G213" s="273"/>
      <c r="H213" s="272"/>
    </row>
    <row r="214" spans="1:8" x14ac:dyDescent="0.25">
      <c r="A214" s="106"/>
      <c r="B214" s="406"/>
      <c r="C214" s="406"/>
      <c r="D214" s="406"/>
      <c r="E214" s="273"/>
      <c r="F214" s="273"/>
      <c r="G214" s="273"/>
      <c r="H214" s="272"/>
    </row>
    <row r="215" spans="1:8" x14ac:dyDescent="0.25">
      <c r="A215" s="106"/>
      <c r="B215" s="434" t="s">
        <v>153</v>
      </c>
      <c r="C215" s="434"/>
      <c r="D215" s="434"/>
      <c r="E215" s="273"/>
      <c r="F215" s="273"/>
      <c r="G215" s="273"/>
      <c r="H215" s="274"/>
    </row>
    <row r="216" spans="1:8" x14ac:dyDescent="0.25">
      <c r="A216" s="106"/>
      <c r="B216" s="406"/>
      <c r="C216" s="406"/>
      <c r="D216" s="406"/>
      <c r="E216" s="273"/>
      <c r="F216" s="273"/>
      <c r="G216" s="273"/>
      <c r="H216" s="274"/>
    </row>
    <row r="217" spans="1:8" ht="21.95" customHeight="1" x14ac:dyDescent="0.25">
      <c r="A217" s="106"/>
      <c r="B217" s="88" t="s">
        <v>288</v>
      </c>
      <c r="C217" s="113"/>
      <c r="D217" s="140"/>
      <c r="E217" s="140"/>
      <c r="F217" s="140"/>
      <c r="G217" s="141"/>
      <c r="H217" s="142"/>
    </row>
    <row r="218" spans="1:8" x14ac:dyDescent="0.25">
      <c r="A218" s="106"/>
      <c r="B218" s="406"/>
      <c r="C218" s="406"/>
      <c r="D218" s="406"/>
      <c r="E218" s="273"/>
      <c r="F218" s="273"/>
      <c r="G218" s="273"/>
      <c r="H218" s="274"/>
    </row>
    <row r="219" spans="1:8" x14ac:dyDescent="0.25">
      <c r="A219" s="106"/>
      <c r="B219" s="428"/>
      <c r="C219" s="440"/>
      <c r="D219" s="429"/>
      <c r="E219" s="273"/>
      <c r="F219" s="273"/>
      <c r="G219" s="273"/>
      <c r="H219" s="274"/>
    </row>
    <row r="220" spans="1:8" x14ac:dyDescent="0.25">
      <c r="A220" s="106"/>
      <c r="B220" s="428"/>
      <c r="C220" s="440"/>
      <c r="D220" s="429"/>
      <c r="E220" s="273"/>
      <c r="F220" s="273"/>
      <c r="G220" s="273"/>
      <c r="H220" s="274"/>
    </row>
    <row r="221" spans="1:8" x14ac:dyDescent="0.25">
      <c r="A221" s="106"/>
      <c r="B221" s="428"/>
      <c r="C221" s="440"/>
      <c r="D221" s="429"/>
      <c r="E221" s="273"/>
      <c r="F221" s="273"/>
      <c r="G221" s="273"/>
      <c r="H221" s="274"/>
    </row>
    <row r="222" spans="1:8" x14ac:dyDescent="0.25">
      <c r="A222" s="106"/>
      <c r="B222" s="407" t="s">
        <v>153</v>
      </c>
      <c r="C222" s="408"/>
      <c r="D222" s="409"/>
      <c r="E222" s="273"/>
      <c r="F222" s="273"/>
      <c r="G222" s="273"/>
      <c r="H222" s="274"/>
    </row>
    <row r="223" spans="1:8" x14ac:dyDescent="0.25">
      <c r="A223" s="106"/>
      <c r="B223" s="406"/>
      <c r="C223" s="406"/>
      <c r="D223" s="406"/>
      <c r="E223" s="273"/>
      <c r="F223" s="273"/>
      <c r="G223" s="273"/>
      <c r="H223" s="274"/>
    </row>
    <row r="224" spans="1:8" x14ac:dyDescent="0.25">
      <c r="A224" s="106"/>
      <c r="B224" s="119"/>
      <c r="C224" s="119"/>
      <c r="D224" s="119"/>
      <c r="E224" s="120"/>
      <c r="F224" s="120"/>
      <c r="G224" s="120"/>
      <c r="H224" s="173"/>
    </row>
    <row r="225" spans="1:10" x14ac:dyDescent="0.25">
      <c r="A225" s="74" t="s">
        <v>135</v>
      </c>
      <c r="B225" s="118" t="s">
        <v>336</v>
      </c>
      <c r="C225" s="119"/>
      <c r="D225" s="119"/>
      <c r="E225" s="120"/>
      <c r="F225" s="120"/>
      <c r="G225" s="120"/>
      <c r="H225" s="173"/>
      <c r="J225" s="139"/>
    </row>
    <row r="226" spans="1:10" x14ac:dyDescent="0.25">
      <c r="A226" s="106"/>
      <c r="B226" s="410"/>
      <c r="C226" s="410"/>
      <c r="D226" s="410"/>
      <c r="E226" s="410"/>
      <c r="F226" s="410"/>
      <c r="G226" s="410"/>
      <c r="H226" s="411"/>
      <c r="J226" s="139"/>
    </row>
    <row r="227" spans="1:10" x14ac:dyDescent="0.25">
      <c r="A227" s="106"/>
      <c r="B227" s="410"/>
      <c r="C227" s="410"/>
      <c r="D227" s="410"/>
      <c r="E227" s="410"/>
      <c r="F227" s="410"/>
      <c r="G227" s="410"/>
      <c r="H227" s="411"/>
      <c r="J227" s="139"/>
    </row>
    <row r="228" spans="1:10" ht="15.75" thickBot="1" x14ac:dyDescent="0.3">
      <c r="A228" s="121"/>
      <c r="B228" s="174"/>
      <c r="C228" s="175"/>
      <c r="D228" s="175"/>
      <c r="E228" s="175"/>
      <c r="F228" s="175"/>
      <c r="G228" s="175"/>
      <c r="H228" s="176"/>
    </row>
  </sheetData>
  <sheetProtection algorithmName="SHA-512" hashValue="AbO3bDZ9PKr1iSsfVEPOTriivE4d4faDQ82r7zpySnAzxCa+J/CwQ9XGNCTB6lgtNajNAp8J9ykENoZBib0xNw==" saltValue="a/VIoeqjR/smPKzjdL7G6w==" spinCount="100000" sheet="1" objects="1" scenarios="1" insertRows="0"/>
  <mergeCells count="111">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s>
  <conditionalFormatting sqref="A41">
    <cfRule type="expression" dxfId="150" priority="4">
      <formula>$F$17="no"</formula>
    </cfRule>
    <cfRule type="expression" dxfId="149" priority="6">
      <formula>$F$20="no"</formula>
    </cfRule>
  </conditionalFormatting>
  <conditionalFormatting sqref="A62">
    <cfRule type="expression" dxfId="148" priority="7">
      <formula>$F$20="no"</formula>
    </cfRule>
  </conditionalFormatting>
  <conditionalFormatting sqref="A83">
    <cfRule type="expression" dxfId="147" priority="8">
      <formula>$F$20="no"</formula>
    </cfRule>
  </conditionalFormatting>
  <conditionalFormatting sqref="A104">
    <cfRule type="expression" dxfId="146" priority="9">
      <formula>$F$20="no"</formula>
    </cfRule>
  </conditionalFormatting>
  <conditionalFormatting sqref="A28:H32 A33:D33 A34:C35 A36:H174 A175:G175 A176:H182 A183:G183 A184:H190 A191:G191 A192:H228">
    <cfRule type="expression" dxfId="145"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44" priority="5">
      <formula>$F$17="no"</formula>
    </cfRule>
  </conditionalFormatting>
  <conditionalFormatting sqref="B171:B175">
    <cfRule type="expression" dxfId="143" priority="34">
      <formula>$F$15="no"</formula>
    </cfRule>
  </conditionalFormatting>
  <conditionalFormatting sqref="B178:B179">
    <cfRule type="expression" dxfId="142" priority="38">
      <formula>$F$15="no"</formula>
    </cfRule>
  </conditionalFormatting>
  <conditionalFormatting sqref="B163:H169">
    <cfRule type="expression" dxfId="141" priority="43">
      <formula>$F$15="no"</formula>
    </cfRule>
  </conditionalFormatting>
  <conditionalFormatting sqref="B187:H190">
    <cfRule type="expression" dxfId="140" priority="35">
      <formula>$F$15="no"</formula>
    </cfRule>
  </conditionalFormatting>
  <conditionalFormatting sqref="C163">
    <cfRule type="expression" dxfId="139" priority="3">
      <formula>$F$17="no"</formula>
    </cfRule>
  </conditionalFormatting>
  <conditionalFormatting sqref="C195">
    <cfRule type="expression" dxfId="138" priority="2">
      <formula>$F$17="no"</formula>
    </cfRule>
  </conditionalFormatting>
  <conditionalFormatting sqref="C171:H174">
    <cfRule type="expression" dxfId="137" priority="46">
      <formula>$F$15="no"</formula>
    </cfRule>
  </conditionalFormatting>
  <conditionalFormatting sqref="C179:H179">
    <cfRule type="expression" dxfId="136" priority="41">
      <formula>$F$15="no"</formula>
    </cfRule>
  </conditionalFormatting>
  <conditionalFormatting sqref="E43:E48 E50:E56 E58:E61 E71:E77 E79:E82 E92:E98 E100:E103 E113:E119 E121:E125 B145:H152 E218:E223">
    <cfRule type="expression" dxfId="135" priority="55">
      <formula>$F$11="no"</formula>
    </cfRule>
  </conditionalFormatting>
  <conditionalFormatting sqref="E64:E69">
    <cfRule type="expression" dxfId="134" priority="21">
      <formula>$F$11="no"</formula>
    </cfRule>
  </conditionalFormatting>
  <conditionalFormatting sqref="E85:E90">
    <cfRule type="expression" dxfId="133" priority="17">
      <formula>$F$11="no"</formula>
    </cfRule>
  </conditionalFormatting>
  <conditionalFormatting sqref="E106:E111">
    <cfRule type="expression" dxfId="132" priority="13">
      <formula>$F$11="no"</formula>
    </cfRule>
  </conditionalFormatting>
  <conditionalFormatting sqref="E211:E216">
    <cfRule type="expression" dxfId="131" priority="51">
      <formula>$F$11="no"</formula>
    </cfRule>
  </conditionalFormatting>
  <conditionalFormatting sqref="F43:F48 F50:F56 F58:F61 F71:F77 F79:F82 F92:F98 F100:F103 F113:F119 F121:F125 B154:H161 F218:F223">
    <cfRule type="expression" dxfId="130" priority="54">
      <formula>$F$13="no"</formula>
    </cfRule>
  </conditionalFormatting>
  <conditionalFormatting sqref="F64:F69">
    <cfRule type="expression" dxfId="129" priority="20">
      <formula>$F$13="no"</formula>
    </cfRule>
  </conditionalFormatting>
  <conditionalFormatting sqref="F85:F90">
    <cfRule type="expression" dxfId="128" priority="16">
      <formula>$F$13="no"</formula>
    </cfRule>
  </conditionalFormatting>
  <conditionalFormatting sqref="F106:F111">
    <cfRule type="expression" dxfId="127" priority="12">
      <formula>$F$13="no"</formula>
    </cfRule>
  </conditionalFormatting>
  <conditionalFormatting sqref="F211:F216">
    <cfRule type="expression" dxfId="126" priority="50">
      <formula>$F$13="no"</formula>
    </cfRule>
  </conditionalFormatting>
  <conditionalFormatting sqref="G43:G48 G50:G56 G58:G61 G71:G77 G79:G82 G92:G98 G100:G103 G113:G119 G121:G125 C175:G175 C176:H177 B180:H182 B183:G183 B184:H184 C185:H185 B191:G191 B192:H194 G218:G223">
    <cfRule type="expression" dxfId="125" priority="53">
      <formula>$F$15="no"</formula>
    </cfRule>
  </conditionalFormatting>
  <conditionalFormatting sqref="G64:G69">
    <cfRule type="expression" dxfId="124" priority="19">
      <formula>$F$15="no"</formula>
    </cfRule>
  </conditionalFormatting>
  <conditionalFormatting sqref="G85:G90">
    <cfRule type="expression" dxfId="123" priority="15">
      <formula>$F$15="no"</formula>
    </cfRule>
  </conditionalFormatting>
  <conditionalFormatting sqref="G106:G111">
    <cfRule type="expression" dxfId="122" priority="11">
      <formula>$F$15="no"</formula>
    </cfRule>
  </conditionalFormatting>
  <conditionalFormatting sqref="G211:G216">
    <cfRule type="expression" dxfId="121" priority="49">
      <formula>$F$15="no"</formula>
    </cfRule>
  </conditionalFormatting>
  <conditionalFormatting sqref="H43:H48 H50:H56 H58:H61 H71:H77 H79:H82 H92:H98 H100:H103 H113:H119 H121:H125 B195:H198 H218:H223">
    <cfRule type="expression" dxfId="120" priority="52">
      <formula>$F$20="no"</formula>
    </cfRule>
  </conditionalFormatting>
  <conditionalFormatting sqref="H64:H69">
    <cfRule type="expression" dxfId="119" priority="18">
      <formula>$F$20="no"</formula>
    </cfRule>
  </conditionalFormatting>
  <conditionalFormatting sqref="H85:H90">
    <cfRule type="expression" dxfId="118" priority="14">
      <formula>$F$20="no"</formula>
    </cfRule>
  </conditionalFormatting>
  <conditionalFormatting sqref="H106:H111">
    <cfRule type="expression" dxfId="117" priority="10">
      <formula>$F$20="no"</formula>
    </cfRule>
  </conditionalFormatting>
  <conditionalFormatting sqref="H211:H216">
    <cfRule type="expression" dxfId="116"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386"/>
  <sheetViews>
    <sheetView showGridLines="0" zoomScaleNormal="100" workbookViewId="0">
      <selection activeCell="B5" sqref="B5"/>
    </sheetView>
  </sheetViews>
  <sheetFormatPr defaultColWidth="9.140625" defaultRowHeight="15" x14ac:dyDescent="0.25"/>
  <cols>
    <col min="1" max="1" width="3" style="44" customWidth="1"/>
    <col min="2" max="2" width="13.85546875" style="44" customWidth="1"/>
    <col min="3" max="3" width="45.28515625" style="44" customWidth="1"/>
    <col min="4" max="4" width="18.28515625" style="44" customWidth="1"/>
    <col min="5" max="8" width="17.140625" style="44" customWidth="1"/>
    <col min="9" max="9" width="2.85546875" style="44" customWidth="1"/>
    <col min="10" max="16384" width="9.140625" style="44"/>
  </cols>
  <sheetData>
    <row r="1" spans="1:8" ht="18.75" customHeight="1" x14ac:dyDescent="0.3">
      <c r="A1" s="43" t="str">
        <f>'Cover and Instructions'!A1</f>
        <v>Georgia Families MHPAEA Parity</v>
      </c>
      <c r="H1" s="45" t="s">
        <v>565</v>
      </c>
    </row>
    <row r="2" spans="1:8" ht="26.25" x14ac:dyDescent="0.4">
      <c r="A2" s="46" t="s">
        <v>16</v>
      </c>
    </row>
    <row r="3" spans="1:8" ht="21" x14ac:dyDescent="0.35">
      <c r="A3" s="48" t="s">
        <v>427</v>
      </c>
    </row>
    <row r="5" spans="1:8" x14ac:dyDescent="0.25">
      <c r="A5" s="50" t="s">
        <v>0</v>
      </c>
      <c r="C5" s="51" t="str">
        <f>'Cover and Instructions'!$D$4</f>
        <v>Amerigroup Community Care</v>
      </c>
      <c r="D5" s="51"/>
      <c r="E5" s="51"/>
      <c r="F5" s="51"/>
      <c r="G5" s="51"/>
    </row>
    <row r="6" spans="1:8" x14ac:dyDescent="0.25">
      <c r="A6" s="50" t="s">
        <v>510</v>
      </c>
      <c r="C6" s="51" t="str">
        <f>'Cover and Instructions'!D5</f>
        <v>Title XIX Foster Care and Adoption Assistance</v>
      </c>
      <c r="D6" s="51"/>
      <c r="E6" s="51"/>
      <c r="F6" s="51"/>
      <c r="G6" s="51"/>
    </row>
    <row r="7" spans="1:8" ht="15.75" thickBot="1" x14ac:dyDescent="0.3"/>
    <row r="8" spans="1:8" x14ac:dyDescent="0.25">
      <c r="A8" s="188" t="s">
        <v>375</v>
      </c>
      <c r="B8" s="189"/>
      <c r="C8" s="189"/>
      <c r="D8" s="189"/>
      <c r="E8" s="189"/>
      <c r="F8" s="189"/>
      <c r="G8" s="189"/>
      <c r="H8" s="190"/>
    </row>
    <row r="9" spans="1:8" ht="15" customHeight="1" x14ac:dyDescent="0.25">
      <c r="A9" s="191" t="s">
        <v>374</v>
      </c>
      <c r="B9" s="192"/>
      <c r="C9" s="192"/>
      <c r="D9" s="192"/>
      <c r="E9" s="192"/>
      <c r="F9" s="192"/>
      <c r="G9" s="192"/>
      <c r="H9" s="193"/>
    </row>
    <row r="10" spans="1:8" x14ac:dyDescent="0.25">
      <c r="A10" s="194"/>
      <c r="B10" s="195"/>
      <c r="C10" s="195"/>
      <c r="D10" s="195"/>
      <c r="E10" s="195"/>
      <c r="F10" s="195"/>
      <c r="G10" s="195"/>
      <c r="H10" s="130"/>
    </row>
    <row r="11" spans="1:8" x14ac:dyDescent="0.25">
      <c r="A11" s="196" t="s">
        <v>370</v>
      </c>
      <c r="B11" s="197" t="s">
        <v>428</v>
      </c>
      <c r="C11" s="195"/>
      <c r="D11" s="195"/>
      <c r="E11" s="195"/>
      <c r="F11" s="129" t="s">
        <v>372</v>
      </c>
      <c r="G11" s="65" t="str">
        <f>IF(F11="yes","  Complete Section 1 and Section 2","")</f>
        <v/>
      </c>
      <c r="H11" s="130"/>
    </row>
    <row r="12" spans="1:8" ht="6" customHeight="1" x14ac:dyDescent="0.25">
      <c r="A12" s="196"/>
      <c r="B12" s="197"/>
      <c r="C12" s="195"/>
      <c r="D12" s="195"/>
      <c r="E12" s="195"/>
      <c r="F12" s="60"/>
      <c r="G12" s="65"/>
      <c r="H12" s="130"/>
    </row>
    <row r="13" spans="1:8" x14ac:dyDescent="0.25">
      <c r="A13" s="196" t="s">
        <v>373</v>
      </c>
      <c r="B13" s="197" t="s">
        <v>429</v>
      </c>
      <c r="C13" s="195"/>
      <c r="D13" s="195"/>
      <c r="E13" s="195"/>
      <c r="F13" s="129" t="s">
        <v>372</v>
      </c>
      <c r="G13" s="65" t="str">
        <f>IF(F13="yes","  Complete Section 1 and Section 2","")</f>
        <v/>
      </c>
      <c r="H13" s="130"/>
    </row>
    <row r="14" spans="1:8" ht="6" customHeight="1" x14ac:dyDescent="0.25">
      <c r="A14" s="196"/>
      <c r="B14" s="197"/>
      <c r="C14" s="195"/>
      <c r="D14" s="195"/>
      <c r="E14" s="195"/>
      <c r="F14" s="60"/>
      <c r="G14" s="65"/>
      <c r="H14" s="130"/>
    </row>
    <row r="15" spans="1:8" x14ac:dyDescent="0.25">
      <c r="A15" s="196" t="s">
        <v>378</v>
      </c>
      <c r="B15" s="197" t="s">
        <v>430</v>
      </c>
      <c r="C15" s="195"/>
      <c r="D15" s="195"/>
      <c r="E15" s="195"/>
      <c r="F15" s="64" t="s">
        <v>372</v>
      </c>
      <c r="G15" s="65" t="str">
        <f>IF(F15="yes","  Complete Section 1 and Section 2","")</f>
        <v/>
      </c>
      <c r="H15" s="130"/>
    </row>
    <row r="16" spans="1:8" ht="6" customHeight="1" x14ac:dyDescent="0.25">
      <c r="A16" s="196"/>
      <c r="B16" s="197"/>
      <c r="C16" s="195"/>
      <c r="D16" s="195"/>
      <c r="E16" s="195"/>
      <c r="F16" s="60"/>
      <c r="G16" s="65"/>
      <c r="H16" s="130"/>
    </row>
    <row r="17" spans="1:10" x14ac:dyDescent="0.25">
      <c r="A17" s="196" t="s">
        <v>379</v>
      </c>
      <c r="B17" s="458" t="s">
        <v>499</v>
      </c>
      <c r="C17" s="458"/>
      <c r="D17" s="458"/>
      <c r="E17" s="458"/>
      <c r="F17" s="129" t="s">
        <v>372</v>
      </c>
      <c r="G17" s="65" t="str">
        <f>IF(F17="yes","  Report each income level in separate tiers in Section 1 and Section 2","")</f>
        <v/>
      </c>
      <c r="H17" s="130"/>
    </row>
    <row r="18" spans="1:10" x14ac:dyDescent="0.25">
      <c r="A18" s="196"/>
      <c r="B18" s="458"/>
      <c r="C18" s="458"/>
      <c r="D18" s="458"/>
      <c r="E18" s="458"/>
      <c r="F18" s="60"/>
      <c r="G18" s="65"/>
      <c r="H18" s="130"/>
    </row>
    <row r="19" spans="1:10" ht="6" customHeight="1" x14ac:dyDescent="0.25">
      <c r="A19" s="196"/>
      <c r="B19" s="197"/>
      <c r="C19" s="195"/>
      <c r="D19" s="195"/>
      <c r="E19" s="195"/>
      <c r="F19" s="60"/>
      <c r="G19" s="65"/>
      <c r="H19" s="130"/>
    </row>
    <row r="20" spans="1:10" x14ac:dyDescent="0.25">
      <c r="A20" s="196" t="s">
        <v>489</v>
      </c>
      <c r="B20" s="197" t="s">
        <v>431</v>
      </c>
      <c r="C20" s="195"/>
      <c r="D20" s="195"/>
      <c r="E20" s="195"/>
      <c r="F20" s="129" t="s">
        <v>372</v>
      </c>
      <c r="G20" s="65" t="str">
        <f>IF(F20="yes","  Complete Section 1 and Section 2","")</f>
        <v/>
      </c>
      <c r="H20" s="130"/>
    </row>
    <row r="21" spans="1:10" ht="6" customHeight="1" x14ac:dyDescent="0.25">
      <c r="A21" s="62"/>
      <c r="B21" s="63"/>
      <c r="C21" s="60"/>
      <c r="D21" s="60"/>
      <c r="E21" s="60"/>
      <c r="F21" s="60"/>
      <c r="G21" s="65"/>
      <c r="H21" s="130"/>
    </row>
    <row r="22" spans="1:10" x14ac:dyDescent="0.25">
      <c r="A22" s="62" t="s">
        <v>465</v>
      </c>
      <c r="B22" s="63"/>
      <c r="C22" s="60"/>
      <c r="D22" s="60"/>
      <c r="E22" s="60"/>
      <c r="F22" s="67"/>
      <c r="G22" s="65"/>
      <c r="H22" s="130"/>
    </row>
    <row r="23" spans="1:10" x14ac:dyDescent="0.25">
      <c r="A23" s="62"/>
      <c r="B23" s="63" t="s">
        <v>466</v>
      </c>
      <c r="C23" s="60"/>
      <c r="D23" s="60"/>
      <c r="E23" s="60"/>
      <c r="F23" s="67"/>
      <c r="G23" s="65"/>
      <c r="H23" s="130"/>
    </row>
    <row r="24" spans="1:10" x14ac:dyDescent="0.25">
      <c r="A24" s="62"/>
      <c r="B24" s="448"/>
      <c r="C24" s="448"/>
      <c r="D24" s="448"/>
      <c r="E24" s="448"/>
      <c r="F24" s="448"/>
      <c r="G24" s="448"/>
      <c r="H24" s="130"/>
      <c r="J24" s="132"/>
    </row>
    <row r="25" spans="1:10" x14ac:dyDescent="0.25">
      <c r="A25" s="62"/>
      <c r="B25" s="449"/>
      <c r="C25" s="449"/>
      <c r="D25" s="449"/>
      <c r="E25" s="449"/>
      <c r="F25" s="449"/>
      <c r="G25" s="449"/>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18" t="s">
        <v>433</v>
      </c>
      <c r="B28" s="419"/>
      <c r="C28" s="419"/>
      <c r="D28" s="419"/>
      <c r="E28" s="419"/>
      <c r="F28" s="419"/>
      <c r="G28" s="419"/>
      <c r="H28" s="420"/>
    </row>
    <row r="29" spans="1:10" x14ac:dyDescent="0.25">
      <c r="A29" s="74" t="s">
        <v>130</v>
      </c>
      <c r="B29" s="435" t="s">
        <v>368</v>
      </c>
      <c r="C29" s="435"/>
      <c r="D29" s="435"/>
      <c r="E29" s="435"/>
      <c r="F29" s="435"/>
      <c r="G29" s="435"/>
      <c r="H29" s="436"/>
    </row>
    <row r="30" spans="1:10" x14ac:dyDescent="0.25">
      <c r="A30" s="74"/>
      <c r="B30" s="430"/>
      <c r="C30" s="430"/>
      <c r="D30" s="430"/>
      <c r="E30" s="430"/>
      <c r="F30" s="430"/>
      <c r="G30" s="430"/>
      <c r="H30" s="431"/>
    </row>
    <row r="31" spans="1:10" x14ac:dyDescent="0.25">
      <c r="A31" s="74"/>
      <c r="B31" s="77" t="s">
        <v>309</v>
      </c>
      <c r="C31" s="78"/>
      <c r="D31" s="78"/>
      <c r="E31" s="78"/>
      <c r="F31" s="78"/>
      <c r="G31" s="78"/>
      <c r="H31" s="79"/>
    </row>
    <row r="32" spans="1:10" x14ac:dyDescent="0.25">
      <c r="A32" s="74"/>
      <c r="C32" s="78"/>
      <c r="D32" s="78"/>
      <c r="E32" s="78"/>
      <c r="F32" s="78"/>
      <c r="G32" s="78"/>
      <c r="H32" s="79"/>
    </row>
    <row r="33" spans="1:10" x14ac:dyDescent="0.25">
      <c r="A33" s="74"/>
      <c r="B33" s="50" t="s">
        <v>413</v>
      </c>
      <c r="D33" s="450" t="s">
        <v>487</v>
      </c>
      <c r="E33" s="450"/>
      <c r="F33" s="450"/>
      <c r="G33" s="450"/>
      <c r="H33" s="451"/>
    </row>
    <row r="34" spans="1:10" ht="15" customHeight="1" x14ac:dyDescent="0.25">
      <c r="A34" s="74"/>
      <c r="B34" s="50"/>
      <c r="D34" s="450"/>
      <c r="E34" s="450"/>
      <c r="F34" s="450"/>
      <c r="G34" s="450"/>
      <c r="H34" s="451"/>
    </row>
    <row r="35" spans="1:10" x14ac:dyDescent="0.25">
      <c r="A35" s="74"/>
      <c r="B35" s="50"/>
      <c r="D35" s="450"/>
      <c r="E35" s="450"/>
      <c r="F35" s="450"/>
      <c r="G35" s="450"/>
      <c r="H35" s="451"/>
    </row>
    <row r="36" spans="1:10" x14ac:dyDescent="0.25">
      <c r="A36" s="74"/>
      <c r="C36" s="78"/>
      <c r="D36" s="78"/>
      <c r="E36" s="78"/>
      <c r="F36" s="78"/>
      <c r="G36" s="78"/>
      <c r="H36" s="79"/>
    </row>
    <row r="37" spans="1:10" ht="15" customHeight="1" x14ac:dyDescent="0.25">
      <c r="A37" s="106"/>
      <c r="B37" s="78"/>
      <c r="C37" s="78"/>
      <c r="D37" s="78"/>
      <c r="E37" s="437" t="s">
        <v>290</v>
      </c>
      <c r="F37" s="437"/>
      <c r="G37" s="437"/>
      <c r="H37" s="438"/>
    </row>
    <row r="38" spans="1:10" x14ac:dyDescent="0.25">
      <c r="A38" s="106"/>
      <c r="E38" s="80" t="s">
        <v>158</v>
      </c>
      <c r="F38" s="80" t="s">
        <v>158</v>
      </c>
      <c r="G38" s="80" t="s">
        <v>158</v>
      </c>
      <c r="H38" s="81" t="s">
        <v>158</v>
      </c>
    </row>
    <row r="39" spans="1:10" x14ac:dyDescent="0.25">
      <c r="A39" s="106"/>
      <c r="B39" s="80"/>
      <c r="C39" s="80"/>
      <c r="D39" s="80" t="s">
        <v>180</v>
      </c>
      <c r="E39" s="80" t="s">
        <v>161</v>
      </c>
      <c r="F39" s="80" t="s">
        <v>161</v>
      </c>
      <c r="G39" s="80" t="s">
        <v>161</v>
      </c>
      <c r="H39" s="81" t="s">
        <v>161</v>
      </c>
    </row>
    <row r="40" spans="1:10" x14ac:dyDescent="0.25">
      <c r="A40" s="106"/>
      <c r="B40" s="82" t="s">
        <v>193</v>
      </c>
      <c r="C40" s="83"/>
      <c r="D40" s="83" t="s">
        <v>158</v>
      </c>
      <c r="E40" s="83" t="s">
        <v>350</v>
      </c>
      <c r="F40" s="83" t="s">
        <v>148</v>
      </c>
      <c r="G40" s="83" t="s">
        <v>285</v>
      </c>
      <c r="H40" s="135" t="s">
        <v>286</v>
      </c>
    </row>
    <row r="41" spans="1:10" x14ac:dyDescent="0.25">
      <c r="A41" s="137" t="s">
        <v>461</v>
      </c>
      <c r="B41" s="138"/>
      <c r="C41" s="80"/>
      <c r="D41" s="80"/>
      <c r="E41" s="80"/>
      <c r="F41" s="80"/>
      <c r="G41" s="80"/>
      <c r="H41" s="81"/>
      <c r="J41" s="136"/>
    </row>
    <row r="42" spans="1:10" ht="21.95" customHeight="1" x14ac:dyDescent="0.25">
      <c r="A42" s="106"/>
      <c r="B42" s="88" t="s">
        <v>287</v>
      </c>
      <c r="C42" s="80"/>
      <c r="D42" s="80"/>
      <c r="E42" s="80"/>
      <c r="F42" s="80"/>
      <c r="G42" s="80"/>
      <c r="H42" s="81"/>
      <c r="J42" s="139"/>
    </row>
    <row r="43" spans="1:10" ht="15" customHeight="1" x14ac:dyDescent="0.25">
      <c r="A43" s="106"/>
      <c r="B43" s="406"/>
      <c r="C43" s="406"/>
      <c r="D43" s="262"/>
      <c r="E43" s="278"/>
      <c r="F43" s="278"/>
      <c r="G43" s="262">
        <v>0</v>
      </c>
      <c r="H43" s="279"/>
      <c r="J43" s="139"/>
    </row>
    <row r="44" spans="1:10" ht="15" customHeight="1" x14ac:dyDescent="0.25">
      <c r="A44" s="106"/>
      <c r="B44" s="360"/>
      <c r="C44" s="361"/>
      <c r="D44" s="262"/>
      <c r="E44" s="278"/>
      <c r="F44" s="278"/>
      <c r="G44" s="262">
        <v>0</v>
      </c>
      <c r="H44" s="279"/>
      <c r="J44" s="139"/>
    </row>
    <row r="45" spans="1:10" ht="15" customHeight="1" x14ac:dyDescent="0.25">
      <c r="A45" s="106"/>
      <c r="B45" s="360"/>
      <c r="C45" s="361"/>
      <c r="D45" s="262"/>
      <c r="E45" s="278"/>
      <c r="F45" s="278"/>
      <c r="G45" s="262">
        <v>0</v>
      </c>
      <c r="H45" s="279"/>
      <c r="J45" s="139"/>
    </row>
    <row r="46" spans="1:10" ht="15" customHeight="1" x14ac:dyDescent="0.25">
      <c r="A46" s="106"/>
      <c r="B46" s="360"/>
      <c r="C46" s="361"/>
      <c r="D46" s="262"/>
      <c r="E46" s="278"/>
      <c r="F46" s="278"/>
      <c r="G46" s="262">
        <v>0</v>
      </c>
      <c r="H46" s="279"/>
      <c r="J46" s="139"/>
    </row>
    <row r="47" spans="1:10" ht="15" customHeight="1" x14ac:dyDescent="0.25">
      <c r="A47" s="106"/>
      <c r="B47" s="360"/>
      <c r="C47" s="361"/>
      <c r="D47" s="262"/>
      <c r="E47" s="278"/>
      <c r="F47" s="278"/>
      <c r="G47" s="262">
        <v>0</v>
      </c>
      <c r="H47" s="279"/>
      <c r="J47" s="139"/>
    </row>
    <row r="48" spans="1:10" ht="15" customHeight="1" x14ac:dyDescent="0.25">
      <c r="A48" s="106"/>
      <c r="B48" s="360"/>
      <c r="C48" s="361"/>
      <c r="D48" s="262"/>
      <c r="E48" s="278"/>
      <c r="F48" s="278"/>
      <c r="G48" s="262">
        <v>0</v>
      </c>
      <c r="H48" s="279"/>
      <c r="J48" s="139"/>
    </row>
    <row r="49" spans="1:10" ht="15" customHeight="1" x14ac:dyDescent="0.25">
      <c r="A49" s="106"/>
      <c r="B49" s="360"/>
      <c r="C49" s="361"/>
      <c r="D49" s="262"/>
      <c r="E49" s="278"/>
      <c r="F49" s="278"/>
      <c r="G49" s="262">
        <v>0</v>
      </c>
      <c r="H49" s="279"/>
      <c r="J49" s="139"/>
    </row>
    <row r="50" spans="1:10" ht="15" customHeight="1" x14ac:dyDescent="0.25">
      <c r="A50" s="106"/>
      <c r="B50" s="360"/>
      <c r="C50" s="361"/>
      <c r="D50" s="262"/>
      <c r="E50" s="278"/>
      <c r="F50" s="278"/>
      <c r="G50" s="262">
        <v>0</v>
      </c>
      <c r="H50" s="279"/>
      <c r="J50" s="139"/>
    </row>
    <row r="51" spans="1:10" ht="15" customHeight="1" x14ac:dyDescent="0.25">
      <c r="A51" s="106"/>
      <c r="B51" s="360"/>
      <c r="C51" s="361"/>
      <c r="D51" s="262"/>
      <c r="E51" s="278"/>
      <c r="F51" s="278"/>
      <c r="G51" s="262">
        <v>0</v>
      </c>
      <c r="H51" s="279"/>
      <c r="J51" s="139"/>
    </row>
    <row r="52" spans="1:10" ht="15" customHeight="1" x14ac:dyDescent="0.25">
      <c r="A52" s="106"/>
      <c r="B52" s="360"/>
      <c r="C52" s="361"/>
      <c r="D52" s="262"/>
      <c r="E52" s="278"/>
      <c r="F52" s="278"/>
      <c r="G52" s="262">
        <v>0</v>
      </c>
      <c r="H52" s="279"/>
      <c r="J52" s="139"/>
    </row>
    <row r="53" spans="1:10" ht="15" customHeight="1" x14ac:dyDescent="0.25">
      <c r="A53" s="106"/>
      <c r="B53" s="360"/>
      <c r="C53" s="361"/>
      <c r="D53" s="262"/>
      <c r="E53" s="278"/>
      <c r="F53" s="278"/>
      <c r="G53" s="262">
        <v>0</v>
      </c>
      <c r="H53" s="279"/>
      <c r="J53" s="139"/>
    </row>
    <row r="54" spans="1:10" ht="15" customHeight="1" x14ac:dyDescent="0.25">
      <c r="A54" s="106"/>
      <c r="B54" s="360"/>
      <c r="C54" s="361"/>
      <c r="D54" s="262"/>
      <c r="E54" s="278"/>
      <c r="F54" s="278"/>
      <c r="G54" s="262">
        <v>0</v>
      </c>
      <c r="H54" s="279"/>
      <c r="J54" s="139"/>
    </row>
    <row r="55" spans="1:10" ht="15" customHeight="1" x14ac:dyDescent="0.25">
      <c r="A55" s="106"/>
      <c r="B55" s="360"/>
      <c r="C55" s="361"/>
      <c r="D55" s="262"/>
      <c r="E55" s="278"/>
      <c r="F55" s="278"/>
      <c r="G55" s="262">
        <v>0</v>
      </c>
      <c r="H55" s="279"/>
      <c r="J55" s="139"/>
    </row>
    <row r="56" spans="1:10" ht="15" customHeight="1" x14ac:dyDescent="0.25">
      <c r="A56" s="106"/>
      <c r="B56" s="360"/>
      <c r="C56" s="361"/>
      <c r="D56" s="262"/>
      <c r="E56" s="278"/>
      <c r="F56" s="278"/>
      <c r="G56" s="262">
        <v>0</v>
      </c>
      <c r="H56" s="279"/>
      <c r="J56" s="139"/>
    </row>
    <row r="57" spans="1:10" ht="15" customHeight="1" x14ac:dyDescent="0.25">
      <c r="A57" s="106"/>
      <c r="B57" s="360"/>
      <c r="C57" s="361"/>
      <c r="D57" s="262"/>
      <c r="E57" s="278"/>
      <c r="F57" s="278"/>
      <c r="G57" s="262">
        <v>0</v>
      </c>
      <c r="H57" s="279"/>
      <c r="J57" s="139"/>
    </row>
    <row r="58" spans="1:10" ht="15" customHeight="1" x14ac:dyDescent="0.25">
      <c r="A58" s="106"/>
      <c r="B58" s="360"/>
      <c r="C58" s="361"/>
      <c r="D58" s="262"/>
      <c r="E58" s="278"/>
      <c r="F58" s="278"/>
      <c r="G58" s="262">
        <v>0</v>
      </c>
      <c r="H58" s="279"/>
      <c r="J58" s="139"/>
    </row>
    <row r="59" spans="1:10" ht="15" customHeight="1" x14ac:dyDescent="0.25">
      <c r="A59" s="106"/>
      <c r="B59" s="360"/>
      <c r="C59" s="361"/>
      <c r="D59" s="262"/>
      <c r="E59" s="278"/>
      <c r="F59" s="278"/>
      <c r="G59" s="262">
        <v>0</v>
      </c>
      <c r="H59" s="279"/>
      <c r="J59" s="139"/>
    </row>
    <row r="60" spans="1:10" ht="15" customHeight="1" x14ac:dyDescent="0.25">
      <c r="A60" s="106"/>
      <c r="B60" s="360"/>
      <c r="C60" s="361"/>
      <c r="D60" s="262"/>
      <c r="E60" s="278"/>
      <c r="F60" s="278"/>
      <c r="G60" s="262">
        <v>0</v>
      </c>
      <c r="H60" s="279"/>
      <c r="J60" s="139"/>
    </row>
    <row r="61" spans="1:10" ht="15" customHeight="1" x14ac:dyDescent="0.25">
      <c r="A61" s="106"/>
      <c r="B61" s="360"/>
      <c r="C61" s="361"/>
      <c r="D61" s="262"/>
      <c r="E61" s="278"/>
      <c r="F61" s="278"/>
      <c r="G61" s="262">
        <v>0</v>
      </c>
      <c r="H61" s="279"/>
      <c r="J61" s="139"/>
    </row>
    <row r="62" spans="1:10" ht="15" customHeight="1" x14ac:dyDescent="0.25">
      <c r="A62" s="106"/>
      <c r="B62" s="360"/>
      <c r="C62" s="361"/>
      <c r="D62" s="262"/>
      <c r="E62" s="278"/>
      <c r="F62" s="278"/>
      <c r="G62" s="262">
        <v>0</v>
      </c>
      <c r="H62" s="279"/>
      <c r="J62" s="139"/>
    </row>
    <row r="63" spans="1:10" ht="15" customHeight="1" x14ac:dyDescent="0.25">
      <c r="A63" s="106"/>
      <c r="B63" s="360"/>
      <c r="C63" s="361"/>
      <c r="D63" s="262"/>
      <c r="E63" s="278"/>
      <c r="F63" s="278"/>
      <c r="G63" s="262">
        <v>0</v>
      </c>
      <c r="H63" s="279"/>
      <c r="J63" s="139"/>
    </row>
    <row r="64" spans="1:10" ht="15" customHeight="1" x14ac:dyDescent="0.25">
      <c r="A64" s="106"/>
      <c r="B64" s="360"/>
      <c r="C64" s="361"/>
      <c r="D64" s="262"/>
      <c r="E64" s="278"/>
      <c r="F64" s="278"/>
      <c r="G64" s="262">
        <v>0</v>
      </c>
      <c r="H64" s="279"/>
      <c r="J64" s="139"/>
    </row>
    <row r="65" spans="1:10" ht="15" customHeight="1" x14ac:dyDescent="0.25">
      <c r="A65" s="106"/>
      <c r="B65" s="360"/>
      <c r="C65" s="361"/>
      <c r="D65" s="262"/>
      <c r="E65" s="278"/>
      <c r="F65" s="278"/>
      <c r="G65" s="262">
        <v>0</v>
      </c>
      <c r="H65" s="279"/>
      <c r="J65" s="139"/>
    </row>
    <row r="66" spans="1:10" ht="15" customHeight="1" x14ac:dyDescent="0.25">
      <c r="A66" s="106"/>
      <c r="B66" s="360"/>
      <c r="C66" s="361"/>
      <c r="D66" s="262"/>
      <c r="E66" s="278"/>
      <c r="F66" s="278"/>
      <c r="G66" s="262">
        <v>0</v>
      </c>
      <c r="H66" s="279"/>
      <c r="J66" s="139"/>
    </row>
    <row r="67" spans="1:10" ht="15" customHeight="1" x14ac:dyDescent="0.25">
      <c r="A67" s="106"/>
      <c r="B67" s="360"/>
      <c r="C67" s="361"/>
      <c r="D67" s="262"/>
      <c r="E67" s="278"/>
      <c r="F67" s="278"/>
      <c r="G67" s="262">
        <v>0</v>
      </c>
      <c r="H67" s="279"/>
      <c r="J67" s="139"/>
    </row>
    <row r="68" spans="1:10" ht="15" customHeight="1" x14ac:dyDescent="0.25">
      <c r="A68" s="106"/>
      <c r="B68" s="360"/>
      <c r="C68" s="361"/>
      <c r="D68" s="262"/>
      <c r="E68" s="278"/>
      <c r="F68" s="278"/>
      <c r="G68" s="262">
        <v>0</v>
      </c>
      <c r="H68" s="279"/>
      <c r="J68" s="139"/>
    </row>
    <row r="69" spans="1:10" ht="15" customHeight="1" x14ac:dyDescent="0.25">
      <c r="A69" s="106"/>
      <c r="B69" s="360"/>
      <c r="C69" s="361"/>
      <c r="D69" s="262"/>
      <c r="E69" s="278"/>
      <c r="F69" s="278"/>
      <c r="G69" s="262">
        <v>0</v>
      </c>
      <c r="H69" s="279"/>
      <c r="J69" s="139"/>
    </row>
    <row r="70" spans="1:10" ht="15" customHeight="1" x14ac:dyDescent="0.25">
      <c r="A70" s="106"/>
      <c r="B70" s="360"/>
      <c r="C70" s="361"/>
      <c r="D70" s="262"/>
      <c r="E70" s="278"/>
      <c r="F70" s="278"/>
      <c r="G70" s="262">
        <v>0</v>
      </c>
      <c r="H70" s="279"/>
      <c r="J70" s="139"/>
    </row>
    <row r="71" spans="1:10" ht="15" customHeight="1" x14ac:dyDescent="0.25">
      <c r="A71" s="106"/>
      <c r="B71" s="360"/>
      <c r="C71" s="361"/>
      <c r="D71" s="262"/>
      <c r="E71" s="278"/>
      <c r="F71" s="278"/>
      <c r="G71" s="262">
        <v>0</v>
      </c>
      <c r="H71" s="279"/>
      <c r="J71" s="139"/>
    </row>
    <row r="72" spans="1:10" ht="15" customHeight="1" x14ac:dyDescent="0.25">
      <c r="A72" s="106"/>
      <c r="B72" s="360"/>
      <c r="C72" s="361"/>
      <c r="D72" s="262"/>
      <c r="E72" s="278"/>
      <c r="F72" s="278"/>
      <c r="G72" s="262">
        <v>0</v>
      </c>
      <c r="H72" s="279"/>
      <c r="J72" s="139"/>
    </row>
    <row r="73" spans="1:10" ht="15" customHeight="1" x14ac:dyDescent="0.25">
      <c r="A73" s="106"/>
      <c r="B73" s="360"/>
      <c r="C73" s="361"/>
      <c r="D73" s="262"/>
      <c r="E73" s="278"/>
      <c r="F73" s="278"/>
      <c r="G73" s="262">
        <v>0</v>
      </c>
      <c r="H73" s="279"/>
      <c r="J73" s="139"/>
    </row>
    <row r="74" spans="1:10" ht="15" customHeight="1" x14ac:dyDescent="0.25">
      <c r="A74" s="106"/>
      <c r="B74" s="360"/>
      <c r="C74" s="361"/>
      <c r="D74" s="262"/>
      <c r="E74" s="278"/>
      <c r="F74" s="278"/>
      <c r="G74" s="262">
        <v>0</v>
      </c>
      <c r="H74" s="279"/>
      <c r="J74" s="139"/>
    </row>
    <row r="75" spans="1:10" ht="15" customHeight="1" x14ac:dyDescent="0.25">
      <c r="A75" s="106"/>
      <c r="B75" s="360"/>
      <c r="C75" s="361"/>
      <c r="D75" s="262"/>
      <c r="E75" s="278"/>
      <c r="F75" s="278"/>
      <c r="G75" s="262">
        <v>0</v>
      </c>
      <c r="H75" s="279"/>
      <c r="J75" s="139"/>
    </row>
    <row r="76" spans="1:10" ht="15" customHeight="1" x14ac:dyDescent="0.25">
      <c r="A76" s="106"/>
      <c r="B76" s="360"/>
      <c r="C76" s="361"/>
      <c r="D76" s="262"/>
      <c r="E76" s="278"/>
      <c r="F76" s="278"/>
      <c r="G76" s="262">
        <v>0</v>
      </c>
      <c r="H76" s="279"/>
      <c r="J76" s="139"/>
    </row>
    <row r="77" spans="1:10" ht="15" customHeight="1" x14ac:dyDescent="0.25">
      <c r="A77" s="106"/>
      <c r="B77" s="360"/>
      <c r="C77" s="361"/>
      <c r="D77" s="262"/>
      <c r="E77" s="278"/>
      <c r="F77" s="278"/>
      <c r="G77" s="262">
        <v>0</v>
      </c>
      <c r="H77" s="279"/>
      <c r="J77" s="139"/>
    </row>
    <row r="78" spans="1:10" ht="15" customHeight="1" x14ac:dyDescent="0.25">
      <c r="A78" s="106"/>
      <c r="B78" s="360"/>
      <c r="C78" s="361"/>
      <c r="D78" s="262"/>
      <c r="E78" s="278"/>
      <c r="F78" s="278"/>
      <c r="G78" s="262">
        <v>0</v>
      </c>
      <c r="H78" s="279"/>
      <c r="J78" s="139"/>
    </row>
    <row r="79" spans="1:10" ht="15" customHeight="1" x14ac:dyDescent="0.25">
      <c r="A79" s="106"/>
      <c r="B79" s="360"/>
      <c r="C79" s="361"/>
      <c r="D79" s="262"/>
      <c r="E79" s="278"/>
      <c r="F79" s="278"/>
      <c r="G79" s="262">
        <v>0</v>
      </c>
      <c r="H79" s="279"/>
      <c r="J79" s="139"/>
    </row>
    <row r="80" spans="1:10" ht="15" customHeight="1" x14ac:dyDescent="0.25">
      <c r="A80" s="106"/>
      <c r="B80" s="360"/>
      <c r="C80" s="361"/>
      <c r="D80" s="262"/>
      <c r="E80" s="278"/>
      <c r="F80" s="278"/>
      <c r="G80" s="262">
        <v>0</v>
      </c>
      <c r="H80" s="279"/>
      <c r="J80" s="139"/>
    </row>
    <row r="81" spans="1:10" ht="15" customHeight="1" x14ac:dyDescent="0.25">
      <c r="A81" s="106"/>
      <c r="B81" s="360"/>
      <c r="C81" s="361"/>
      <c r="D81" s="262"/>
      <c r="E81" s="278"/>
      <c r="F81" s="278"/>
      <c r="G81" s="262">
        <v>0</v>
      </c>
      <c r="H81" s="279"/>
      <c r="J81" s="139"/>
    </row>
    <row r="82" spans="1:10" ht="15" customHeight="1" x14ac:dyDescent="0.25">
      <c r="A82" s="106"/>
      <c r="B82" s="360"/>
      <c r="C82" s="361"/>
      <c r="D82" s="262"/>
      <c r="E82" s="278"/>
      <c r="F82" s="278"/>
      <c r="G82" s="262">
        <v>0</v>
      </c>
      <c r="H82" s="279"/>
      <c r="J82" s="139"/>
    </row>
    <row r="83" spans="1:10" ht="15" customHeight="1" x14ac:dyDescent="0.25">
      <c r="A83" s="106"/>
      <c r="B83" s="360"/>
      <c r="C83" s="361"/>
      <c r="D83" s="262"/>
      <c r="E83" s="278"/>
      <c r="F83" s="278"/>
      <c r="G83" s="262">
        <v>0</v>
      </c>
      <c r="H83" s="279"/>
      <c r="J83" s="139"/>
    </row>
    <row r="84" spans="1:10" ht="15" customHeight="1" x14ac:dyDescent="0.25">
      <c r="A84" s="106"/>
      <c r="B84" s="360"/>
      <c r="C84" s="361"/>
      <c r="D84" s="262"/>
      <c r="E84" s="278"/>
      <c r="F84" s="278"/>
      <c r="G84" s="262">
        <v>0</v>
      </c>
      <c r="H84" s="279"/>
      <c r="J84" s="139"/>
    </row>
    <row r="85" spans="1:10" ht="15" customHeight="1" x14ac:dyDescent="0.25">
      <c r="A85" s="106"/>
      <c r="B85" s="360"/>
      <c r="C85" s="361"/>
      <c r="D85" s="262"/>
      <c r="E85" s="278"/>
      <c r="F85" s="278"/>
      <c r="G85" s="262">
        <v>0</v>
      </c>
      <c r="H85" s="279"/>
      <c r="J85" s="139"/>
    </row>
    <row r="86" spans="1:10" ht="15" customHeight="1" x14ac:dyDescent="0.25">
      <c r="A86" s="106"/>
      <c r="B86" s="360"/>
      <c r="C86" s="361"/>
      <c r="D86" s="262"/>
      <c r="E86" s="278"/>
      <c r="F86" s="278"/>
      <c r="G86" s="262">
        <v>0</v>
      </c>
      <c r="H86" s="279"/>
      <c r="J86" s="139"/>
    </row>
    <row r="87" spans="1:10" ht="15" customHeight="1" x14ac:dyDescent="0.25">
      <c r="A87" s="106"/>
      <c r="B87" s="360"/>
      <c r="C87" s="361"/>
      <c r="D87" s="262"/>
      <c r="E87" s="278"/>
      <c r="F87" s="278"/>
      <c r="G87" s="262">
        <v>0</v>
      </c>
      <c r="H87" s="279"/>
      <c r="J87" s="139"/>
    </row>
    <row r="88" spans="1:10" ht="15" customHeight="1" x14ac:dyDescent="0.25">
      <c r="A88" s="106"/>
      <c r="B88" s="360"/>
      <c r="C88" s="361"/>
      <c r="D88" s="262"/>
      <c r="E88" s="278"/>
      <c r="F88" s="278"/>
      <c r="G88" s="262">
        <v>0</v>
      </c>
      <c r="H88" s="279"/>
      <c r="J88" s="139"/>
    </row>
    <row r="89" spans="1:10" ht="15" customHeight="1" x14ac:dyDescent="0.25">
      <c r="A89" s="106"/>
      <c r="B89" s="360"/>
      <c r="C89" s="361"/>
      <c r="D89" s="262"/>
      <c r="E89" s="278"/>
      <c r="F89" s="278"/>
      <c r="G89" s="262">
        <v>0</v>
      </c>
      <c r="H89" s="279"/>
      <c r="J89" s="139"/>
    </row>
    <row r="90" spans="1:10" ht="15" customHeight="1" x14ac:dyDescent="0.25">
      <c r="A90" s="106"/>
      <c r="B90" s="360"/>
      <c r="C90" s="361"/>
      <c r="D90" s="262"/>
      <c r="E90" s="278"/>
      <c r="F90" s="278"/>
      <c r="G90" s="262">
        <v>0</v>
      </c>
      <c r="H90" s="279"/>
      <c r="J90" s="139"/>
    </row>
    <row r="91" spans="1:10" ht="15" customHeight="1" x14ac:dyDescent="0.25">
      <c r="A91" s="106"/>
      <c r="B91" s="360"/>
      <c r="C91" s="361"/>
      <c r="D91" s="262"/>
      <c r="E91" s="278"/>
      <c r="F91" s="278"/>
      <c r="G91" s="262">
        <v>0</v>
      </c>
      <c r="H91" s="279"/>
      <c r="J91" s="139"/>
    </row>
    <row r="92" spans="1:10" ht="15" customHeight="1" x14ac:dyDescent="0.25">
      <c r="A92" s="106"/>
      <c r="B92" s="360"/>
      <c r="C92" s="361"/>
      <c r="D92" s="262"/>
      <c r="E92" s="278"/>
      <c r="F92" s="278"/>
      <c r="G92" s="262">
        <v>0</v>
      </c>
      <c r="H92" s="279"/>
      <c r="J92" s="139"/>
    </row>
    <row r="93" spans="1:10" ht="15" customHeight="1" x14ac:dyDescent="0.25">
      <c r="A93" s="106"/>
      <c r="B93" s="360"/>
      <c r="C93" s="361"/>
      <c r="D93" s="262"/>
      <c r="E93" s="278"/>
      <c r="F93" s="278"/>
      <c r="G93" s="262">
        <v>0</v>
      </c>
      <c r="H93" s="279"/>
      <c r="J93" s="139"/>
    </row>
    <row r="94" spans="1:10" ht="15" customHeight="1" x14ac:dyDescent="0.25">
      <c r="A94" s="106"/>
      <c r="B94" s="360"/>
      <c r="C94" s="361"/>
      <c r="D94" s="262"/>
      <c r="E94" s="278"/>
      <c r="F94" s="278"/>
      <c r="G94" s="262">
        <v>0</v>
      </c>
      <c r="H94" s="279"/>
      <c r="J94" s="139"/>
    </row>
    <row r="95" spans="1:10" ht="15" customHeight="1" x14ac:dyDescent="0.25">
      <c r="A95" s="106"/>
      <c r="B95" s="360"/>
      <c r="C95" s="361"/>
      <c r="D95" s="262"/>
      <c r="E95" s="278"/>
      <c r="F95" s="278"/>
      <c r="G95" s="262">
        <v>0</v>
      </c>
      <c r="H95" s="279"/>
      <c r="J95" s="139"/>
    </row>
    <row r="96" spans="1:10" ht="15" customHeight="1" x14ac:dyDescent="0.25">
      <c r="A96" s="106"/>
      <c r="B96" s="360"/>
      <c r="C96" s="361"/>
      <c r="D96" s="262"/>
      <c r="E96" s="278"/>
      <c r="F96" s="278"/>
      <c r="G96" s="262">
        <v>0</v>
      </c>
      <c r="H96" s="279"/>
      <c r="J96" s="139"/>
    </row>
    <row r="97" spans="1:10" ht="15" customHeight="1" x14ac:dyDescent="0.25">
      <c r="A97" s="106"/>
      <c r="B97" s="360"/>
      <c r="C97" s="361"/>
      <c r="D97" s="262"/>
      <c r="E97" s="278"/>
      <c r="F97" s="278"/>
      <c r="G97" s="262">
        <v>0</v>
      </c>
      <c r="H97" s="279"/>
      <c r="J97" s="139"/>
    </row>
    <row r="98" spans="1:10" ht="15" customHeight="1" x14ac:dyDescent="0.25">
      <c r="A98" s="106"/>
      <c r="B98" s="360"/>
      <c r="C98" s="361"/>
      <c r="D98" s="262"/>
      <c r="E98" s="278"/>
      <c r="F98" s="278"/>
      <c r="G98" s="262">
        <v>0</v>
      </c>
      <c r="H98" s="279"/>
      <c r="J98" s="139"/>
    </row>
    <row r="99" spans="1:10" ht="15" customHeight="1" x14ac:dyDescent="0.25">
      <c r="A99" s="106"/>
      <c r="B99" s="360"/>
      <c r="C99" s="361"/>
      <c r="D99" s="262"/>
      <c r="E99" s="278"/>
      <c r="F99" s="278"/>
      <c r="G99" s="262">
        <v>0</v>
      </c>
      <c r="H99" s="279"/>
      <c r="J99" s="139"/>
    </row>
    <row r="100" spans="1:10" ht="15" customHeight="1" x14ac:dyDescent="0.25">
      <c r="A100" s="106"/>
      <c r="B100" s="360"/>
      <c r="C100" s="361"/>
      <c r="D100" s="262"/>
      <c r="E100" s="278"/>
      <c r="F100" s="278"/>
      <c r="G100" s="262">
        <v>0</v>
      </c>
      <c r="H100" s="279"/>
      <c r="J100" s="139"/>
    </row>
    <row r="101" spans="1:10" ht="15" customHeight="1" x14ac:dyDescent="0.25">
      <c r="A101" s="106"/>
      <c r="B101" s="360"/>
      <c r="C101" s="361"/>
      <c r="D101" s="262"/>
      <c r="E101" s="278"/>
      <c r="F101" s="278"/>
      <c r="G101" s="262">
        <v>0</v>
      </c>
      <c r="H101" s="279"/>
      <c r="J101" s="139"/>
    </row>
    <row r="102" spans="1:10" ht="15" customHeight="1" x14ac:dyDescent="0.25">
      <c r="A102" s="106"/>
      <c r="B102" s="360"/>
      <c r="C102" s="361"/>
      <c r="D102" s="262"/>
      <c r="E102" s="278"/>
      <c r="F102" s="278"/>
      <c r="G102" s="262">
        <v>0</v>
      </c>
      <c r="H102" s="279"/>
      <c r="J102" s="139"/>
    </row>
    <row r="103" spans="1:10" ht="15" customHeight="1" x14ac:dyDescent="0.25">
      <c r="A103" s="106"/>
      <c r="B103" s="360"/>
      <c r="C103" s="361"/>
      <c r="D103" s="262"/>
      <c r="E103" s="278"/>
      <c r="F103" s="278"/>
      <c r="G103" s="262">
        <v>0</v>
      </c>
      <c r="H103" s="279"/>
      <c r="J103" s="139"/>
    </row>
    <row r="104" spans="1:10" ht="15" customHeight="1" x14ac:dyDescent="0.25">
      <c r="A104" s="106"/>
      <c r="B104" s="360"/>
      <c r="C104" s="361"/>
      <c r="D104" s="262"/>
      <c r="E104" s="278"/>
      <c r="F104" s="278"/>
      <c r="G104" s="262">
        <v>0</v>
      </c>
      <c r="H104" s="279"/>
      <c r="J104" s="139"/>
    </row>
    <row r="105" spans="1:10" ht="15" customHeight="1" x14ac:dyDescent="0.25">
      <c r="A105" s="106"/>
      <c r="B105" s="360"/>
      <c r="C105" s="361"/>
      <c r="D105" s="262"/>
      <c r="E105" s="278"/>
      <c r="F105" s="278"/>
      <c r="G105" s="262">
        <v>0</v>
      </c>
      <c r="H105" s="279"/>
      <c r="J105" s="139"/>
    </row>
    <row r="106" spans="1:10" ht="15" customHeight="1" x14ac:dyDescent="0.25">
      <c r="A106" s="106"/>
      <c r="B106" s="360"/>
      <c r="C106" s="361"/>
      <c r="D106" s="262"/>
      <c r="E106" s="278"/>
      <c r="F106" s="278"/>
      <c r="G106" s="262">
        <v>0</v>
      </c>
      <c r="H106" s="279"/>
      <c r="J106" s="139"/>
    </row>
    <row r="107" spans="1:10" ht="15" customHeight="1" x14ac:dyDescent="0.25">
      <c r="A107" s="106"/>
      <c r="B107" s="360"/>
      <c r="C107" s="361"/>
      <c r="D107" s="262"/>
      <c r="E107" s="278"/>
      <c r="F107" s="278"/>
      <c r="G107" s="262">
        <v>0</v>
      </c>
      <c r="H107" s="279"/>
      <c r="J107" s="139"/>
    </row>
    <row r="108" spans="1:10" ht="15" customHeight="1" x14ac:dyDescent="0.25">
      <c r="A108" s="106"/>
      <c r="B108" s="360"/>
      <c r="C108" s="361"/>
      <c r="D108" s="262"/>
      <c r="E108" s="278"/>
      <c r="F108" s="278"/>
      <c r="G108" s="262">
        <v>0</v>
      </c>
      <c r="H108" s="279"/>
      <c r="J108" s="139"/>
    </row>
    <row r="109" spans="1:10" ht="15" customHeight="1" x14ac:dyDescent="0.25">
      <c r="A109" s="106"/>
      <c r="B109" s="360"/>
      <c r="C109" s="361"/>
      <c r="D109" s="262"/>
      <c r="E109" s="278"/>
      <c r="F109" s="278"/>
      <c r="G109" s="262">
        <v>0</v>
      </c>
      <c r="H109" s="279"/>
      <c r="J109" s="139"/>
    </row>
    <row r="110" spans="1:10" ht="15" customHeight="1" x14ac:dyDescent="0.25">
      <c r="A110" s="106"/>
      <c r="B110" s="360"/>
      <c r="C110" s="361"/>
      <c r="D110" s="262"/>
      <c r="E110" s="278"/>
      <c r="F110" s="278"/>
      <c r="G110" s="262">
        <v>0</v>
      </c>
      <c r="H110" s="279"/>
      <c r="J110" s="139"/>
    </row>
    <row r="111" spans="1:10" ht="15" customHeight="1" x14ac:dyDescent="0.25">
      <c r="A111" s="106"/>
      <c r="B111" s="360"/>
      <c r="C111" s="361"/>
      <c r="D111" s="262"/>
      <c r="E111" s="278"/>
      <c r="F111" s="278"/>
      <c r="G111" s="262">
        <v>0</v>
      </c>
      <c r="H111" s="279"/>
      <c r="J111" s="139"/>
    </row>
    <row r="112" spans="1:10" ht="15" customHeight="1" x14ac:dyDescent="0.25">
      <c r="A112" s="106"/>
      <c r="B112" s="360"/>
      <c r="C112" s="361"/>
      <c r="D112" s="262"/>
      <c r="E112" s="278"/>
      <c r="F112" s="278"/>
      <c r="G112" s="262">
        <v>0</v>
      </c>
      <c r="H112" s="279"/>
      <c r="J112" s="139"/>
    </row>
    <row r="113" spans="1:10" ht="15" customHeight="1" x14ac:dyDescent="0.25">
      <c r="A113" s="106"/>
      <c r="B113" s="360"/>
      <c r="C113" s="361"/>
      <c r="D113" s="262"/>
      <c r="E113" s="278"/>
      <c r="F113" s="278"/>
      <c r="G113" s="262">
        <v>0</v>
      </c>
      <c r="H113" s="279"/>
      <c r="J113" s="139"/>
    </row>
    <row r="114" spans="1:10" ht="15" customHeight="1" x14ac:dyDescent="0.25">
      <c r="A114" s="106"/>
      <c r="B114" s="360"/>
      <c r="C114" s="361"/>
      <c r="D114" s="262"/>
      <c r="E114" s="278"/>
      <c r="F114" s="278"/>
      <c r="G114" s="262">
        <v>0</v>
      </c>
      <c r="H114" s="279"/>
      <c r="J114" s="139"/>
    </row>
    <row r="115" spans="1:10" ht="15" customHeight="1" x14ac:dyDescent="0.25">
      <c r="A115" s="106"/>
      <c r="B115" s="360"/>
      <c r="C115" s="361"/>
      <c r="D115" s="262"/>
      <c r="E115" s="278"/>
      <c r="F115" s="278"/>
      <c r="G115" s="262">
        <v>0</v>
      </c>
      <c r="H115" s="279"/>
      <c r="J115" s="139"/>
    </row>
    <row r="116" spans="1:10" ht="15" customHeight="1" x14ac:dyDescent="0.25">
      <c r="A116" s="106"/>
      <c r="B116" s="360"/>
      <c r="C116" s="361"/>
      <c r="D116" s="262"/>
      <c r="E116" s="278"/>
      <c r="F116" s="278"/>
      <c r="G116" s="262">
        <v>0</v>
      </c>
      <c r="H116" s="279"/>
      <c r="J116" s="139"/>
    </row>
    <row r="117" spans="1:10" ht="15" customHeight="1" x14ac:dyDescent="0.25">
      <c r="A117" s="106"/>
      <c r="B117" s="360"/>
      <c r="C117" s="361"/>
      <c r="D117" s="262"/>
      <c r="E117" s="278"/>
      <c r="F117" s="278"/>
      <c r="G117" s="262">
        <v>0</v>
      </c>
      <c r="H117" s="279"/>
      <c r="J117" s="139"/>
    </row>
    <row r="118" spans="1:10" ht="15" customHeight="1" x14ac:dyDescent="0.25">
      <c r="A118" s="106"/>
      <c r="B118" s="360"/>
      <c r="C118" s="361"/>
      <c r="D118" s="262"/>
      <c r="E118" s="278"/>
      <c r="F118" s="278"/>
      <c r="G118" s="262">
        <v>0</v>
      </c>
      <c r="H118" s="279"/>
      <c r="J118" s="139"/>
    </row>
    <row r="119" spans="1:10" ht="15" customHeight="1" x14ac:dyDescent="0.25">
      <c r="A119" s="106"/>
      <c r="B119" s="360"/>
      <c r="C119" s="361"/>
      <c r="D119" s="262"/>
      <c r="E119" s="278"/>
      <c r="F119" s="278"/>
      <c r="G119" s="262">
        <v>0</v>
      </c>
      <c r="H119" s="279"/>
      <c r="J119" s="139"/>
    </row>
    <row r="120" spans="1:10" ht="15" customHeight="1" x14ac:dyDescent="0.25">
      <c r="A120" s="106"/>
      <c r="B120" s="360"/>
      <c r="C120" s="361"/>
      <c r="D120" s="262"/>
      <c r="E120" s="278"/>
      <c r="F120" s="278"/>
      <c r="G120" s="262">
        <v>0</v>
      </c>
      <c r="H120" s="279"/>
      <c r="J120" s="139"/>
    </row>
    <row r="121" spans="1:10" ht="15" customHeight="1" x14ac:dyDescent="0.25">
      <c r="A121" s="106"/>
      <c r="B121" s="360"/>
      <c r="C121" s="361"/>
      <c r="D121" s="262"/>
      <c r="E121" s="278"/>
      <c r="F121" s="278"/>
      <c r="G121" s="262">
        <v>0</v>
      </c>
      <c r="H121" s="279"/>
      <c r="J121" s="139"/>
    </row>
    <row r="122" spans="1:10" ht="15" customHeight="1" x14ac:dyDescent="0.25">
      <c r="A122" s="106"/>
      <c r="B122" s="360"/>
      <c r="C122" s="361"/>
      <c r="D122" s="262"/>
      <c r="E122" s="278"/>
      <c r="F122" s="278"/>
      <c r="G122" s="262">
        <v>0</v>
      </c>
      <c r="H122" s="279"/>
      <c r="J122" s="139"/>
    </row>
    <row r="123" spans="1:10" ht="15" customHeight="1" x14ac:dyDescent="0.25">
      <c r="A123" s="106"/>
      <c r="B123" s="360"/>
      <c r="C123" s="361"/>
      <c r="D123" s="262"/>
      <c r="E123" s="278"/>
      <c r="F123" s="278"/>
      <c r="G123" s="262">
        <v>0</v>
      </c>
      <c r="H123" s="279"/>
      <c r="J123" s="139"/>
    </row>
    <row r="124" spans="1:10" ht="15" customHeight="1" x14ac:dyDescent="0.25">
      <c r="A124" s="106"/>
      <c r="B124" s="360"/>
      <c r="C124" s="361"/>
      <c r="D124" s="262"/>
      <c r="E124" s="278"/>
      <c r="F124" s="278"/>
      <c r="G124" s="262">
        <v>0</v>
      </c>
      <c r="H124" s="279"/>
      <c r="J124" s="139"/>
    </row>
    <row r="125" spans="1:10" ht="15" customHeight="1" x14ac:dyDescent="0.25">
      <c r="A125" s="106"/>
      <c r="B125" s="360"/>
      <c r="C125" s="361"/>
      <c r="D125" s="262"/>
      <c r="E125" s="278"/>
      <c r="F125" s="278"/>
      <c r="G125" s="262">
        <v>0</v>
      </c>
      <c r="H125" s="279"/>
      <c r="J125" s="139"/>
    </row>
    <row r="126" spans="1:10" ht="15" customHeight="1" x14ac:dyDescent="0.25">
      <c r="A126" s="106"/>
      <c r="B126" s="360"/>
      <c r="C126" s="361"/>
      <c r="D126" s="262"/>
      <c r="E126" s="278"/>
      <c r="F126" s="278"/>
      <c r="G126" s="262">
        <v>0</v>
      </c>
      <c r="H126" s="279"/>
      <c r="J126" s="139"/>
    </row>
    <row r="127" spans="1:10" ht="15" customHeight="1" x14ac:dyDescent="0.25">
      <c r="A127" s="106"/>
      <c r="B127" s="360"/>
      <c r="C127" s="361"/>
      <c r="D127" s="262"/>
      <c r="E127" s="278"/>
      <c r="F127" s="278"/>
      <c r="G127" s="262">
        <v>0</v>
      </c>
      <c r="H127" s="279"/>
      <c r="J127" s="139"/>
    </row>
    <row r="128" spans="1:10" ht="15" customHeight="1" x14ac:dyDescent="0.25">
      <c r="A128" s="106"/>
      <c r="B128" s="360"/>
      <c r="C128" s="361"/>
      <c r="D128" s="262"/>
      <c r="E128" s="278"/>
      <c r="F128" s="278"/>
      <c r="G128" s="262">
        <v>0</v>
      </c>
      <c r="H128" s="279"/>
      <c r="J128" s="139"/>
    </row>
    <row r="129" spans="1:10" ht="15" customHeight="1" x14ac:dyDescent="0.25">
      <c r="A129" s="106"/>
      <c r="B129" s="360"/>
      <c r="C129" s="361"/>
      <c r="D129" s="262"/>
      <c r="E129" s="278"/>
      <c r="F129" s="278"/>
      <c r="G129" s="262"/>
      <c r="H129" s="279"/>
      <c r="J129" s="139"/>
    </row>
    <row r="130" spans="1:10" ht="15" customHeight="1" x14ac:dyDescent="0.25">
      <c r="A130" s="106"/>
      <c r="B130" s="360"/>
      <c r="C130" s="361"/>
      <c r="D130" s="262"/>
      <c r="E130" s="278"/>
      <c r="F130" s="278"/>
      <c r="G130" s="262"/>
      <c r="H130" s="279"/>
      <c r="J130" s="139"/>
    </row>
    <row r="131" spans="1:10" ht="15" customHeight="1" x14ac:dyDescent="0.25">
      <c r="A131" s="106"/>
      <c r="B131" s="360"/>
      <c r="C131" s="361"/>
      <c r="D131" s="262"/>
      <c r="E131" s="278"/>
      <c r="F131" s="278"/>
      <c r="G131" s="262"/>
      <c r="H131" s="279"/>
      <c r="J131" s="139"/>
    </row>
    <row r="132" spans="1:10" ht="15" customHeight="1" x14ac:dyDescent="0.25">
      <c r="A132" s="106"/>
      <c r="B132" s="360"/>
      <c r="C132" s="361"/>
      <c r="D132" s="262"/>
      <c r="E132" s="278"/>
      <c r="F132" s="278"/>
      <c r="G132" s="262"/>
      <c r="H132" s="279"/>
      <c r="J132" s="139"/>
    </row>
    <row r="133" spans="1:10" ht="15" customHeight="1" x14ac:dyDescent="0.25">
      <c r="A133" s="106"/>
      <c r="B133" s="360"/>
      <c r="C133" s="361"/>
      <c r="D133" s="262"/>
      <c r="E133" s="278"/>
      <c r="F133" s="278"/>
      <c r="G133" s="262"/>
      <c r="H133" s="279"/>
      <c r="J133" s="139"/>
    </row>
    <row r="134" spans="1:10" ht="15" customHeight="1" x14ac:dyDescent="0.25">
      <c r="A134" s="106"/>
      <c r="B134" s="360"/>
      <c r="C134" s="361"/>
      <c r="D134" s="262"/>
      <c r="E134" s="278"/>
      <c r="F134" s="278"/>
      <c r="G134" s="262"/>
      <c r="H134" s="279"/>
      <c r="J134" s="139"/>
    </row>
    <row r="135" spans="1:10" ht="15" customHeight="1" x14ac:dyDescent="0.25">
      <c r="A135" s="106"/>
      <c r="B135" s="360"/>
      <c r="C135" s="361"/>
      <c r="D135" s="262"/>
      <c r="E135" s="278"/>
      <c r="F135" s="278"/>
      <c r="G135" s="262"/>
      <c r="H135" s="279"/>
      <c r="J135" s="139"/>
    </row>
    <row r="136" spans="1:10" ht="15" customHeight="1" x14ac:dyDescent="0.25">
      <c r="A136" s="106"/>
      <c r="B136" s="360"/>
      <c r="C136" s="361"/>
      <c r="D136" s="262"/>
      <c r="E136" s="278"/>
      <c r="F136" s="278"/>
      <c r="G136" s="262"/>
      <c r="H136" s="279"/>
      <c r="J136" s="139"/>
    </row>
    <row r="137" spans="1:10" ht="15" customHeight="1" x14ac:dyDescent="0.25">
      <c r="A137" s="106"/>
      <c r="B137" s="360"/>
      <c r="C137" s="361"/>
      <c r="D137" s="262"/>
      <c r="E137" s="278"/>
      <c r="F137" s="278"/>
      <c r="G137" s="262"/>
      <c r="H137" s="279"/>
      <c r="J137" s="139"/>
    </row>
    <row r="138" spans="1:10" ht="15" customHeight="1" x14ac:dyDescent="0.25">
      <c r="A138" s="106"/>
      <c r="B138" s="360"/>
      <c r="C138" s="361"/>
      <c r="D138" s="262"/>
      <c r="E138" s="278"/>
      <c r="F138" s="278"/>
      <c r="G138" s="262"/>
      <c r="H138" s="279"/>
      <c r="J138" s="139"/>
    </row>
    <row r="139" spans="1:10" ht="15" customHeight="1" x14ac:dyDescent="0.25">
      <c r="A139" s="106"/>
      <c r="B139" s="360"/>
      <c r="C139" s="361"/>
      <c r="D139" s="262"/>
      <c r="E139" s="278"/>
      <c r="F139" s="278"/>
      <c r="G139" s="262"/>
      <c r="H139" s="279"/>
      <c r="J139" s="139"/>
    </row>
    <row r="140" spans="1:10" ht="15" customHeight="1" x14ac:dyDescent="0.25">
      <c r="A140" s="106"/>
      <c r="B140" s="360"/>
      <c r="C140" s="361"/>
      <c r="D140" s="262"/>
      <c r="E140" s="278"/>
      <c r="F140" s="278"/>
      <c r="G140" s="262"/>
      <c r="H140" s="279"/>
      <c r="J140" s="139"/>
    </row>
    <row r="141" spans="1:10" ht="15" customHeight="1" x14ac:dyDescent="0.25">
      <c r="A141" s="106"/>
      <c r="B141" s="360"/>
      <c r="C141" s="361"/>
      <c r="D141" s="262"/>
      <c r="E141" s="278"/>
      <c r="F141" s="278"/>
      <c r="G141" s="262"/>
      <c r="H141" s="279"/>
      <c r="J141" s="139"/>
    </row>
    <row r="142" spans="1:10" ht="15" customHeight="1" x14ac:dyDescent="0.25">
      <c r="A142" s="106"/>
      <c r="B142" s="360"/>
      <c r="C142" s="361"/>
      <c r="D142" s="262"/>
      <c r="E142" s="278"/>
      <c r="F142" s="278"/>
      <c r="G142" s="262"/>
      <c r="H142" s="279"/>
      <c r="J142" s="139"/>
    </row>
    <row r="143" spans="1:10" ht="15" customHeight="1" x14ac:dyDescent="0.25">
      <c r="A143" s="106"/>
      <c r="B143" s="360"/>
      <c r="C143" s="361"/>
      <c r="D143" s="262"/>
      <c r="E143" s="278"/>
      <c r="F143" s="278"/>
      <c r="G143" s="262"/>
      <c r="H143" s="279"/>
      <c r="J143" s="139"/>
    </row>
    <row r="144" spans="1:10" ht="15" customHeight="1" x14ac:dyDescent="0.25">
      <c r="A144" s="106"/>
      <c r="B144" s="360"/>
      <c r="C144" s="361"/>
      <c r="D144" s="262"/>
      <c r="E144" s="278"/>
      <c r="F144" s="278"/>
      <c r="G144" s="262"/>
      <c r="H144" s="279"/>
      <c r="J144" s="139"/>
    </row>
    <row r="145" spans="1:10" ht="15" customHeight="1" x14ac:dyDescent="0.25">
      <c r="A145" s="106"/>
      <c r="B145" s="360"/>
      <c r="C145" s="361"/>
      <c r="D145" s="262"/>
      <c r="E145" s="278"/>
      <c r="F145" s="278"/>
      <c r="G145" s="262"/>
      <c r="H145" s="279"/>
      <c r="J145" s="139"/>
    </row>
    <row r="146" spans="1:10" ht="15" customHeight="1" x14ac:dyDescent="0.25">
      <c r="A146" s="106"/>
      <c r="B146" s="360"/>
      <c r="C146" s="361"/>
      <c r="D146" s="262"/>
      <c r="E146" s="278"/>
      <c r="F146" s="278"/>
      <c r="G146" s="262"/>
      <c r="H146" s="279"/>
      <c r="J146" s="139"/>
    </row>
    <row r="147" spans="1:10" ht="15" customHeight="1" x14ac:dyDescent="0.25">
      <c r="A147" s="106"/>
      <c r="B147" s="360"/>
      <c r="C147" s="361"/>
      <c r="D147" s="262"/>
      <c r="E147" s="278"/>
      <c r="F147" s="278"/>
      <c r="G147" s="262"/>
      <c r="H147" s="279"/>
      <c r="J147" s="139"/>
    </row>
    <row r="148" spans="1:10" ht="15" customHeight="1" x14ac:dyDescent="0.25">
      <c r="A148" s="106"/>
      <c r="B148" s="360"/>
      <c r="C148" s="361"/>
      <c r="D148" s="262"/>
      <c r="E148" s="278"/>
      <c r="F148" s="278"/>
      <c r="G148" s="262"/>
      <c r="H148" s="279"/>
      <c r="J148" s="139"/>
    </row>
    <row r="149" spans="1:10" ht="15" customHeight="1" x14ac:dyDescent="0.25">
      <c r="A149" s="106"/>
      <c r="B149" s="360"/>
      <c r="C149" s="361"/>
      <c r="D149" s="262"/>
      <c r="E149" s="278"/>
      <c r="F149" s="278"/>
      <c r="G149" s="262"/>
      <c r="H149" s="279"/>
      <c r="J149" s="139"/>
    </row>
    <row r="150" spans="1:10" ht="15" customHeight="1" x14ac:dyDescent="0.25">
      <c r="A150" s="106"/>
      <c r="B150" s="360"/>
      <c r="C150" s="361"/>
      <c r="D150" s="262"/>
      <c r="E150" s="278"/>
      <c r="F150" s="278"/>
      <c r="G150" s="262"/>
      <c r="H150" s="279"/>
      <c r="J150" s="139"/>
    </row>
    <row r="151" spans="1:10" ht="15" customHeight="1" x14ac:dyDescent="0.25">
      <c r="A151" s="106"/>
      <c r="B151" s="360"/>
      <c r="C151" s="361"/>
      <c r="D151" s="262"/>
      <c r="E151" s="278"/>
      <c r="F151" s="278"/>
      <c r="G151" s="262"/>
      <c r="H151" s="279"/>
      <c r="J151" s="139"/>
    </row>
    <row r="152" spans="1:10" ht="15" customHeight="1" x14ac:dyDescent="0.25">
      <c r="A152" s="106"/>
      <c r="B152" s="360"/>
      <c r="C152" s="361"/>
      <c r="D152" s="262"/>
      <c r="E152" s="278"/>
      <c r="F152" s="278"/>
      <c r="G152" s="262"/>
      <c r="H152" s="279"/>
      <c r="J152" s="139"/>
    </row>
    <row r="153" spans="1:10" ht="15" customHeight="1" x14ac:dyDescent="0.25">
      <c r="A153" s="106"/>
      <c r="B153" s="360"/>
      <c r="C153" s="361"/>
      <c r="D153" s="262"/>
      <c r="E153" s="278"/>
      <c r="F153" s="278"/>
      <c r="G153" s="262"/>
      <c r="H153" s="279"/>
      <c r="J153" s="139"/>
    </row>
    <row r="154" spans="1:10" ht="15" customHeight="1" x14ac:dyDescent="0.25">
      <c r="A154" s="106"/>
      <c r="B154" s="360"/>
      <c r="C154" s="361"/>
      <c r="D154" s="262"/>
      <c r="E154" s="278"/>
      <c r="F154" s="278"/>
      <c r="G154" s="262"/>
      <c r="H154" s="279"/>
      <c r="J154" s="139"/>
    </row>
    <row r="155" spans="1:10" ht="15" customHeight="1" x14ac:dyDescent="0.25">
      <c r="A155" s="106"/>
      <c r="B155" s="360"/>
      <c r="C155" s="361"/>
      <c r="D155" s="262"/>
      <c r="E155" s="278"/>
      <c r="F155" s="278"/>
      <c r="G155" s="262"/>
      <c r="H155" s="279"/>
      <c r="J155" s="139"/>
    </row>
    <row r="156" spans="1:10" ht="15" customHeight="1" x14ac:dyDescent="0.25">
      <c r="A156" s="106"/>
      <c r="B156" s="360"/>
      <c r="C156" s="361"/>
      <c r="D156" s="262"/>
      <c r="E156" s="278"/>
      <c r="F156" s="278"/>
      <c r="G156" s="262"/>
      <c r="H156" s="279"/>
      <c r="J156" s="139"/>
    </row>
    <row r="157" spans="1:10" ht="15" customHeight="1" x14ac:dyDescent="0.25">
      <c r="A157" s="106"/>
      <c r="B157" s="360"/>
      <c r="C157" s="361"/>
      <c r="D157" s="262"/>
      <c r="E157" s="278"/>
      <c r="F157" s="278"/>
      <c r="G157" s="262"/>
      <c r="H157" s="279"/>
      <c r="J157" s="139"/>
    </row>
    <row r="158" spans="1:10" ht="15" customHeight="1" x14ac:dyDescent="0.25">
      <c r="A158" s="106"/>
      <c r="B158" s="360"/>
      <c r="C158" s="361"/>
      <c r="D158" s="262"/>
      <c r="E158" s="278"/>
      <c r="F158" s="278"/>
      <c r="G158" s="262"/>
      <c r="H158" s="279"/>
      <c r="J158" s="139"/>
    </row>
    <row r="159" spans="1:10" ht="15" customHeight="1" x14ac:dyDescent="0.25">
      <c r="A159" s="106"/>
      <c r="B159" s="360"/>
      <c r="C159" s="361"/>
      <c r="D159" s="262"/>
      <c r="E159" s="278"/>
      <c r="F159" s="278"/>
      <c r="G159" s="262"/>
      <c r="H159" s="279"/>
      <c r="J159" s="139"/>
    </row>
    <row r="160" spans="1:10" ht="15" customHeight="1" x14ac:dyDescent="0.25">
      <c r="A160" s="106"/>
      <c r="B160" s="360"/>
      <c r="C160" s="361"/>
      <c r="D160" s="262"/>
      <c r="E160" s="278"/>
      <c r="F160" s="278"/>
      <c r="G160" s="262"/>
      <c r="H160" s="279"/>
      <c r="J160" s="139"/>
    </row>
    <row r="161" spans="1:10" ht="15" customHeight="1" x14ac:dyDescent="0.25">
      <c r="A161" s="106"/>
      <c r="B161" s="360"/>
      <c r="C161" s="361"/>
      <c r="D161" s="262"/>
      <c r="E161" s="278"/>
      <c r="F161" s="278"/>
      <c r="G161" s="262"/>
      <c r="H161" s="279"/>
      <c r="J161" s="139"/>
    </row>
    <row r="162" spans="1:10" ht="15" customHeight="1" x14ac:dyDescent="0.25">
      <c r="A162" s="106"/>
      <c r="B162" s="360"/>
      <c r="C162" s="361"/>
      <c r="D162" s="262"/>
      <c r="E162" s="278"/>
      <c r="F162" s="278"/>
      <c r="G162" s="262"/>
      <c r="H162" s="279"/>
      <c r="J162" s="139"/>
    </row>
    <row r="163" spans="1:10" ht="15" customHeight="1" x14ac:dyDescent="0.25">
      <c r="A163" s="106"/>
      <c r="B163" s="360"/>
      <c r="C163" s="361"/>
      <c r="D163" s="262"/>
      <c r="E163" s="278"/>
      <c r="F163" s="278"/>
      <c r="G163" s="262"/>
      <c r="H163" s="279"/>
      <c r="J163" s="139"/>
    </row>
    <row r="164" spans="1:10" ht="15" customHeight="1" x14ac:dyDescent="0.25">
      <c r="A164" s="106"/>
      <c r="B164" s="360"/>
      <c r="C164" s="361"/>
      <c r="D164" s="262"/>
      <c r="E164" s="278"/>
      <c r="F164" s="278"/>
      <c r="G164" s="262"/>
      <c r="H164" s="279"/>
      <c r="J164" s="139"/>
    </row>
    <row r="165" spans="1:10" ht="15" customHeight="1" x14ac:dyDescent="0.25">
      <c r="A165" s="106"/>
      <c r="B165" s="360"/>
      <c r="C165" s="361"/>
      <c r="D165" s="262"/>
      <c r="E165" s="278"/>
      <c r="F165" s="278"/>
      <c r="G165" s="262"/>
      <c r="H165" s="279"/>
      <c r="J165" s="139"/>
    </row>
    <row r="166" spans="1:10" ht="15" customHeight="1" x14ac:dyDescent="0.25">
      <c r="A166" s="106"/>
      <c r="B166" s="360"/>
      <c r="C166" s="361"/>
      <c r="D166" s="262"/>
      <c r="E166" s="278"/>
      <c r="F166" s="278"/>
      <c r="G166" s="262"/>
      <c r="H166" s="279"/>
      <c r="J166" s="139"/>
    </row>
    <row r="167" spans="1:10" ht="15" customHeight="1" x14ac:dyDescent="0.25">
      <c r="A167" s="106"/>
      <c r="B167" s="360"/>
      <c r="C167" s="361"/>
      <c r="D167" s="262"/>
      <c r="E167" s="278"/>
      <c r="F167" s="278"/>
      <c r="G167" s="262"/>
      <c r="H167" s="279"/>
      <c r="J167" s="139"/>
    </row>
    <row r="168" spans="1:10" ht="15" customHeight="1" x14ac:dyDescent="0.25">
      <c r="A168" s="106"/>
      <c r="B168" s="360"/>
      <c r="C168" s="361"/>
      <c r="D168" s="262"/>
      <c r="E168" s="278"/>
      <c r="F168" s="278"/>
      <c r="G168" s="262"/>
      <c r="H168" s="279"/>
      <c r="J168" s="139"/>
    </row>
    <row r="169" spans="1:10" ht="15" customHeight="1" x14ac:dyDescent="0.25">
      <c r="A169" s="106"/>
      <c r="B169" s="360"/>
      <c r="C169" s="361"/>
      <c r="D169" s="262"/>
      <c r="E169" s="278"/>
      <c r="F169" s="278"/>
      <c r="G169" s="262"/>
      <c r="H169" s="279"/>
      <c r="J169" s="139"/>
    </row>
    <row r="170" spans="1:10" ht="15" customHeight="1" x14ac:dyDescent="0.25">
      <c r="A170" s="106"/>
      <c r="B170" s="360"/>
      <c r="C170" s="361"/>
      <c r="D170" s="262"/>
      <c r="E170" s="278"/>
      <c r="F170" s="278"/>
      <c r="G170" s="262"/>
      <c r="H170" s="279"/>
      <c r="J170" s="139"/>
    </row>
    <row r="171" spans="1:10" ht="15" customHeight="1" x14ac:dyDescent="0.25">
      <c r="A171" s="106"/>
      <c r="B171" s="360"/>
      <c r="C171" s="361"/>
      <c r="D171" s="262"/>
      <c r="E171" s="278"/>
      <c r="F171" s="278"/>
      <c r="G171" s="262"/>
      <c r="H171" s="279"/>
      <c r="J171" s="139"/>
    </row>
    <row r="172" spans="1:10" ht="15" customHeight="1" x14ac:dyDescent="0.25">
      <c r="A172" s="106"/>
      <c r="B172" s="360"/>
      <c r="C172" s="361"/>
      <c r="D172" s="262"/>
      <c r="E172" s="278"/>
      <c r="F172" s="278"/>
      <c r="G172" s="262"/>
      <c r="H172" s="279"/>
      <c r="J172" s="139"/>
    </row>
    <row r="173" spans="1:10" ht="15" customHeight="1" x14ac:dyDescent="0.25">
      <c r="A173" s="106"/>
      <c r="B173" s="360"/>
      <c r="C173" s="361"/>
      <c r="D173" s="262"/>
      <c r="E173" s="278"/>
      <c r="F173" s="278"/>
      <c r="G173" s="262"/>
      <c r="H173" s="279"/>
      <c r="J173" s="139"/>
    </row>
    <row r="174" spans="1:10" ht="15" customHeight="1" x14ac:dyDescent="0.25">
      <c r="A174" s="106"/>
      <c r="B174" s="360"/>
      <c r="C174" s="361"/>
      <c r="D174" s="262"/>
      <c r="E174" s="278"/>
      <c r="F174" s="278"/>
      <c r="G174" s="262"/>
      <c r="H174" s="279"/>
      <c r="J174" s="139"/>
    </row>
    <row r="175" spans="1:10" ht="15" customHeight="1" x14ac:dyDescent="0.25">
      <c r="A175" s="106"/>
      <c r="B175" s="360"/>
      <c r="C175" s="361"/>
      <c r="D175" s="262"/>
      <c r="E175" s="278"/>
      <c r="F175" s="278"/>
      <c r="G175" s="262"/>
      <c r="H175" s="279"/>
      <c r="J175" s="139"/>
    </row>
    <row r="176" spans="1:10" ht="15" customHeight="1" x14ac:dyDescent="0.25">
      <c r="A176" s="106"/>
      <c r="B176" s="360"/>
      <c r="C176" s="361"/>
      <c r="D176" s="262"/>
      <c r="E176" s="278"/>
      <c r="F176" s="278"/>
      <c r="G176" s="262"/>
      <c r="H176" s="279"/>
      <c r="J176" s="139"/>
    </row>
    <row r="177" spans="1:10" ht="15" customHeight="1" x14ac:dyDescent="0.25">
      <c r="A177" s="106"/>
      <c r="B177" s="360"/>
      <c r="C177" s="361"/>
      <c r="D177" s="262"/>
      <c r="E177" s="278"/>
      <c r="F177" s="278"/>
      <c r="G177" s="262"/>
      <c r="H177" s="279"/>
      <c r="J177" s="139"/>
    </row>
    <row r="178" spans="1:10" ht="15" customHeight="1" x14ac:dyDescent="0.25">
      <c r="A178" s="106"/>
      <c r="B178" s="360"/>
      <c r="C178" s="361"/>
      <c r="D178" s="262"/>
      <c r="E178" s="278"/>
      <c r="F178" s="278"/>
      <c r="G178" s="262"/>
      <c r="H178" s="279"/>
      <c r="J178" s="139"/>
    </row>
    <row r="179" spans="1:10" ht="15" customHeight="1" x14ac:dyDescent="0.25">
      <c r="A179" s="106"/>
      <c r="B179" s="360"/>
      <c r="C179" s="361"/>
      <c r="D179" s="262"/>
      <c r="E179" s="278"/>
      <c r="F179" s="278"/>
      <c r="G179" s="262"/>
      <c r="H179" s="279"/>
      <c r="J179" s="139"/>
    </row>
    <row r="180" spans="1:10" ht="15" customHeight="1" x14ac:dyDescent="0.25">
      <c r="A180" s="106"/>
      <c r="B180" s="360"/>
      <c r="C180" s="361"/>
      <c r="D180" s="262"/>
      <c r="E180" s="278"/>
      <c r="F180" s="278"/>
      <c r="G180" s="262"/>
      <c r="H180" s="279"/>
      <c r="J180" s="139"/>
    </row>
    <row r="181" spans="1:10" ht="15" customHeight="1" x14ac:dyDescent="0.25">
      <c r="A181" s="106"/>
      <c r="B181" s="360"/>
      <c r="C181" s="361"/>
      <c r="D181" s="262"/>
      <c r="E181" s="278"/>
      <c r="F181" s="278"/>
      <c r="G181" s="262"/>
      <c r="H181" s="279"/>
      <c r="J181" s="139"/>
    </row>
    <row r="182" spans="1:10" ht="15" customHeight="1" x14ac:dyDescent="0.25">
      <c r="A182" s="106"/>
      <c r="B182" s="360"/>
      <c r="C182" s="361"/>
      <c r="D182" s="262"/>
      <c r="E182" s="278"/>
      <c r="F182" s="278"/>
      <c r="G182" s="262"/>
      <c r="H182" s="279"/>
      <c r="J182" s="139"/>
    </row>
    <row r="183" spans="1:10" ht="15" customHeight="1" x14ac:dyDescent="0.25">
      <c r="A183" s="106"/>
      <c r="B183" s="360"/>
      <c r="C183" s="361"/>
      <c r="D183" s="262"/>
      <c r="E183" s="278"/>
      <c r="F183" s="278"/>
      <c r="G183" s="262"/>
      <c r="H183" s="279"/>
      <c r="J183" s="139"/>
    </row>
    <row r="184" spans="1:10" ht="15" customHeight="1" x14ac:dyDescent="0.25">
      <c r="A184" s="106"/>
      <c r="B184" s="360"/>
      <c r="C184" s="361"/>
      <c r="D184" s="262"/>
      <c r="E184" s="278"/>
      <c r="F184" s="278"/>
      <c r="G184" s="262"/>
      <c r="H184" s="279"/>
      <c r="J184" s="139"/>
    </row>
    <row r="185" spans="1:10" ht="15" customHeight="1" x14ac:dyDescent="0.25">
      <c r="A185" s="106"/>
      <c r="B185" s="360"/>
      <c r="C185" s="361"/>
      <c r="D185" s="262"/>
      <c r="E185" s="278"/>
      <c r="F185" s="278"/>
      <c r="G185" s="262"/>
      <c r="H185" s="279"/>
      <c r="J185" s="139"/>
    </row>
    <row r="186" spans="1:10" ht="15" customHeight="1" x14ac:dyDescent="0.25">
      <c r="A186" s="106"/>
      <c r="B186" s="360"/>
      <c r="C186" s="361"/>
      <c r="D186" s="262"/>
      <c r="E186" s="278"/>
      <c r="F186" s="278"/>
      <c r="G186" s="262"/>
      <c r="H186" s="279"/>
      <c r="J186" s="139"/>
    </row>
    <row r="187" spans="1:10" ht="15" customHeight="1" x14ac:dyDescent="0.25">
      <c r="A187" s="106"/>
      <c r="B187" s="360"/>
      <c r="C187" s="361"/>
      <c r="D187" s="262"/>
      <c r="E187" s="278"/>
      <c r="F187" s="278"/>
      <c r="G187" s="262"/>
      <c r="H187" s="279"/>
      <c r="J187" s="139"/>
    </row>
    <row r="188" spans="1:10" ht="15" customHeight="1" x14ac:dyDescent="0.25">
      <c r="A188" s="106"/>
      <c r="B188" s="360"/>
      <c r="C188" s="361"/>
      <c r="D188" s="262"/>
      <c r="E188" s="278"/>
      <c r="F188" s="278"/>
      <c r="G188" s="262"/>
      <c r="H188" s="279"/>
      <c r="J188" s="139"/>
    </row>
    <row r="189" spans="1:10" ht="15" customHeight="1" x14ac:dyDescent="0.25">
      <c r="A189" s="106"/>
      <c r="B189" s="360"/>
      <c r="C189" s="361"/>
      <c r="D189" s="262"/>
      <c r="E189" s="278"/>
      <c r="F189" s="278"/>
      <c r="G189" s="262"/>
      <c r="H189" s="279"/>
      <c r="J189" s="139"/>
    </row>
    <row r="190" spans="1:10" ht="15" customHeight="1" x14ac:dyDescent="0.25">
      <c r="A190" s="106"/>
      <c r="B190" s="360"/>
      <c r="C190" s="361"/>
      <c r="D190" s="262"/>
      <c r="E190" s="278"/>
      <c r="F190" s="278"/>
      <c r="G190" s="262"/>
      <c r="H190" s="279"/>
      <c r="J190" s="139"/>
    </row>
    <row r="191" spans="1:10" ht="15" customHeight="1" x14ac:dyDescent="0.25">
      <c r="A191" s="106"/>
      <c r="B191" s="360"/>
      <c r="C191" s="361"/>
      <c r="D191" s="262"/>
      <c r="E191" s="278"/>
      <c r="F191" s="278"/>
      <c r="G191" s="262"/>
      <c r="H191" s="279"/>
      <c r="J191" s="139"/>
    </row>
    <row r="192" spans="1:10" ht="15" customHeight="1" x14ac:dyDescent="0.25">
      <c r="A192" s="106"/>
      <c r="B192" s="360"/>
      <c r="C192" s="361"/>
      <c r="D192" s="262"/>
      <c r="E192" s="278"/>
      <c r="F192" s="278"/>
      <c r="G192" s="262"/>
      <c r="H192" s="279"/>
      <c r="J192" s="139"/>
    </row>
    <row r="193" spans="1:10" ht="15" customHeight="1" x14ac:dyDescent="0.25">
      <c r="A193" s="106"/>
      <c r="B193" s="360"/>
      <c r="C193" s="361"/>
      <c r="D193" s="262"/>
      <c r="E193" s="278"/>
      <c r="F193" s="278"/>
      <c r="G193" s="262"/>
      <c r="H193" s="279"/>
      <c r="J193" s="139"/>
    </row>
    <row r="194" spans="1:10" ht="15" customHeight="1" x14ac:dyDescent="0.25">
      <c r="A194" s="106"/>
      <c r="B194" s="360"/>
      <c r="C194" s="361"/>
      <c r="D194" s="262"/>
      <c r="E194" s="278"/>
      <c r="F194" s="278"/>
      <c r="G194" s="262"/>
      <c r="H194" s="279"/>
      <c r="J194" s="139"/>
    </row>
    <row r="195" spans="1:10" ht="15" customHeight="1" x14ac:dyDescent="0.25">
      <c r="A195" s="106"/>
      <c r="B195" s="360"/>
      <c r="C195" s="361"/>
      <c r="D195" s="262"/>
      <c r="E195" s="278"/>
      <c r="F195" s="278"/>
      <c r="G195" s="262"/>
      <c r="H195" s="279"/>
      <c r="J195" s="139"/>
    </row>
    <row r="196" spans="1:10" ht="15" customHeight="1" x14ac:dyDescent="0.25">
      <c r="A196" s="106"/>
      <c r="B196" s="360"/>
      <c r="C196" s="361"/>
      <c r="D196" s="262"/>
      <c r="E196" s="278"/>
      <c r="F196" s="278"/>
      <c r="G196" s="262"/>
      <c r="H196" s="279"/>
      <c r="J196" s="139"/>
    </row>
    <row r="197" spans="1:10" ht="15" customHeight="1" x14ac:dyDescent="0.25">
      <c r="A197" s="106"/>
      <c r="B197" s="428"/>
      <c r="C197" s="429"/>
      <c r="D197" s="262"/>
      <c r="E197" s="278"/>
      <c r="F197" s="278"/>
      <c r="G197" s="262"/>
      <c r="H197" s="279"/>
      <c r="J197" s="139"/>
    </row>
    <row r="198" spans="1:10" ht="15" customHeight="1" x14ac:dyDescent="0.25">
      <c r="A198" s="106"/>
      <c r="B198" s="428"/>
      <c r="C198" s="429"/>
      <c r="D198" s="262"/>
      <c r="E198" s="278"/>
      <c r="F198" s="278"/>
      <c r="G198" s="262"/>
      <c r="H198" s="279"/>
      <c r="J198" s="139"/>
    </row>
    <row r="199" spans="1:10" ht="15" customHeight="1" x14ac:dyDescent="0.25">
      <c r="A199" s="106"/>
      <c r="B199" s="428"/>
      <c r="C199" s="429"/>
      <c r="D199" s="262"/>
      <c r="E199" s="278"/>
      <c r="F199" s="278"/>
      <c r="G199" s="262"/>
      <c r="H199" s="279"/>
      <c r="J199" s="139"/>
    </row>
    <row r="200" spans="1:10" ht="15" customHeight="1" x14ac:dyDescent="0.25">
      <c r="A200" s="106"/>
      <c r="B200" s="407" t="s">
        <v>153</v>
      </c>
      <c r="C200" s="409"/>
      <c r="D200" s="262"/>
      <c r="E200" s="278"/>
      <c r="F200" s="278"/>
      <c r="G200" s="262"/>
      <c r="H200" s="279"/>
      <c r="J200" s="139"/>
    </row>
    <row r="201" spans="1:10" x14ac:dyDescent="0.25">
      <c r="A201" s="106"/>
      <c r="B201" s="406"/>
      <c r="C201" s="406"/>
      <c r="D201" s="263"/>
      <c r="E201" s="263"/>
      <c r="F201" s="280"/>
      <c r="G201" s="266"/>
      <c r="H201" s="267"/>
      <c r="J201" s="123"/>
    </row>
    <row r="202" spans="1:10" ht="21.95" customHeight="1" x14ac:dyDescent="0.25">
      <c r="A202" s="106"/>
      <c r="B202" s="88" t="s">
        <v>288</v>
      </c>
      <c r="C202" s="113"/>
      <c r="D202" s="140"/>
      <c r="E202" s="140"/>
      <c r="F202" s="140"/>
      <c r="G202" s="141"/>
      <c r="H202" s="142"/>
      <c r="J202" s="123"/>
    </row>
    <row r="203" spans="1:10" x14ac:dyDescent="0.25">
      <c r="A203" s="106"/>
      <c r="B203" s="406"/>
      <c r="C203" s="406"/>
      <c r="D203" s="263"/>
      <c r="E203" s="263"/>
      <c r="F203" s="263"/>
      <c r="G203" s="266">
        <v>0</v>
      </c>
      <c r="H203" s="267"/>
      <c r="J203" s="123"/>
    </row>
    <row r="204" spans="1:10" x14ac:dyDescent="0.25">
      <c r="A204" s="106"/>
      <c r="B204" s="428"/>
      <c r="C204" s="429"/>
      <c r="D204" s="263"/>
      <c r="E204" s="263"/>
      <c r="F204" s="263"/>
      <c r="G204" s="266">
        <v>0</v>
      </c>
      <c r="H204" s="267"/>
      <c r="J204" s="123"/>
    </row>
    <row r="205" spans="1:10" x14ac:dyDescent="0.25">
      <c r="A205" s="106"/>
      <c r="B205" s="428"/>
      <c r="C205" s="429"/>
      <c r="D205" s="263"/>
      <c r="E205" s="263"/>
      <c r="F205" s="263"/>
      <c r="G205" s="266"/>
      <c r="H205" s="267"/>
      <c r="J205" s="123"/>
    </row>
    <row r="206" spans="1:10" x14ac:dyDescent="0.25">
      <c r="A206" s="106"/>
      <c r="B206" s="428"/>
      <c r="C206" s="429"/>
      <c r="D206" s="263"/>
      <c r="E206" s="263"/>
      <c r="F206" s="263"/>
      <c r="G206" s="266"/>
      <c r="H206" s="267"/>
      <c r="J206" s="123"/>
    </row>
    <row r="207" spans="1:10" x14ac:dyDescent="0.25">
      <c r="A207" s="106"/>
      <c r="B207" s="407" t="s">
        <v>153</v>
      </c>
      <c r="C207" s="409"/>
      <c r="D207" s="263"/>
      <c r="E207" s="263"/>
      <c r="F207" s="263"/>
      <c r="G207" s="266"/>
      <c r="H207" s="267"/>
      <c r="J207" s="123"/>
    </row>
    <row r="208" spans="1:10" x14ac:dyDescent="0.25">
      <c r="A208" s="106"/>
      <c r="B208" s="406"/>
      <c r="C208" s="406"/>
      <c r="D208" s="263"/>
      <c r="E208" s="263"/>
      <c r="F208" s="263"/>
      <c r="G208" s="266"/>
      <c r="H208" s="267"/>
      <c r="J208" s="123"/>
    </row>
    <row r="209" spans="1:10" x14ac:dyDescent="0.25">
      <c r="A209" s="106"/>
      <c r="B209" s="143"/>
      <c r="C209" s="120"/>
      <c r="D209" s="144">
        <f>SUM(D43:D208)</f>
        <v>0</v>
      </c>
      <c r="E209" s="145">
        <f>SUM(E43:E208)</f>
        <v>0</v>
      </c>
      <c r="F209" s="145">
        <f>SUM(F43:F208)</f>
        <v>0</v>
      </c>
      <c r="G209" s="144">
        <f>SUM(G43:G208)</f>
        <v>0</v>
      </c>
      <c r="H209" s="146">
        <f>SUM(H43:H208)</f>
        <v>0</v>
      </c>
      <c r="J209" s="123"/>
    </row>
    <row r="210" spans="1:10" x14ac:dyDescent="0.25">
      <c r="A210" s="74" t="s">
        <v>131</v>
      </c>
      <c r="B210" s="50" t="s">
        <v>297</v>
      </c>
      <c r="C210" s="120"/>
      <c r="D210" s="147"/>
      <c r="E210" s="147"/>
      <c r="F210" s="147"/>
      <c r="G210" s="141"/>
      <c r="H210" s="142"/>
      <c r="J210" s="123"/>
    </row>
    <row r="211" spans="1:10" x14ac:dyDescent="0.25">
      <c r="A211" s="106"/>
      <c r="C211" s="44" t="s">
        <v>283</v>
      </c>
      <c r="D211" s="144">
        <f>D209</f>
        <v>0</v>
      </c>
      <c r="E211" s="145">
        <f t="shared" ref="E211:H211" si="0">E209</f>
        <v>0</v>
      </c>
      <c r="F211" s="145">
        <f t="shared" si="0"/>
        <v>0</v>
      </c>
      <c r="G211" s="144">
        <f t="shared" si="0"/>
        <v>0</v>
      </c>
      <c r="H211" s="150">
        <f t="shared" si="0"/>
        <v>0</v>
      </c>
      <c r="J211" s="123"/>
    </row>
    <row r="212" spans="1:10" x14ac:dyDescent="0.25">
      <c r="A212" s="106"/>
      <c r="C212" s="44" t="s">
        <v>284</v>
      </c>
      <c r="E212" s="301" t="e">
        <f>E211/D211</f>
        <v>#DIV/0!</v>
      </c>
      <c r="F212" s="301" t="e">
        <f>F211/D211</f>
        <v>#DIV/0!</v>
      </c>
      <c r="G212" s="301" t="e">
        <f>G211/D211</f>
        <v>#DIV/0!</v>
      </c>
      <c r="H212" s="302" t="e">
        <f>H211/D211</f>
        <v>#DIV/0!</v>
      </c>
      <c r="J212" s="123"/>
    </row>
    <row r="213" spans="1:10" x14ac:dyDescent="0.25">
      <c r="A213" s="106"/>
      <c r="C213" s="44" t="s">
        <v>298</v>
      </c>
      <c r="E213" s="92" t="e">
        <f>IF(E212&gt;=(2/3),"Yes","No")</f>
        <v>#DIV/0!</v>
      </c>
      <c r="F213" s="92" t="e">
        <f>IF(F212&gt;=(2/3),"Yes","No")</f>
        <v>#DIV/0!</v>
      </c>
      <c r="G213" s="92" t="e">
        <f>IF(G212&gt;=(2/3),"Yes","No")</f>
        <v>#DIV/0!</v>
      </c>
      <c r="H213" s="151" t="e">
        <f>IF(H212&gt;=(2/3),"Yes","No")</f>
        <v>#DIV/0!</v>
      </c>
      <c r="J213" s="123"/>
    </row>
    <row r="214" spans="1:10" x14ac:dyDescent="0.25">
      <c r="A214" s="106"/>
      <c r="B214" s="84"/>
      <c r="C214" s="84"/>
      <c r="D214" s="84"/>
      <c r="E214" s="152" t="e">
        <f>IF(E213="No", "Note A", "Note B")</f>
        <v>#DIV/0!</v>
      </c>
      <c r="F214" s="152" t="e">
        <f>IF(F213="No", "Note A", "Note B")</f>
        <v>#DIV/0!</v>
      </c>
      <c r="G214" s="152" t="e">
        <f>IF(G213="No", "Note A", "Note B")</f>
        <v>#DIV/0!</v>
      </c>
      <c r="H214" s="153" t="e">
        <f>IF(H213="No", "Note A", "Note B")</f>
        <v>#DIV/0!</v>
      </c>
      <c r="J214" s="123"/>
    </row>
    <row r="215" spans="1:10" x14ac:dyDescent="0.25">
      <c r="A215" s="137" t="s">
        <v>462</v>
      </c>
      <c r="D215" s="154"/>
      <c r="E215" s="154"/>
      <c r="F215" s="154"/>
      <c r="G215" s="154"/>
      <c r="H215" s="76"/>
      <c r="J215" s="139"/>
    </row>
    <row r="216" spans="1:10" x14ac:dyDescent="0.25">
      <c r="A216" s="106"/>
      <c r="B216" s="88" t="s">
        <v>287</v>
      </c>
      <c r="C216" s="80"/>
      <c r="D216" s="80"/>
      <c r="E216" s="80"/>
      <c r="F216" s="80"/>
      <c r="G216" s="80"/>
      <c r="H216" s="81"/>
      <c r="J216" s="139"/>
    </row>
    <row r="217" spans="1:10" x14ac:dyDescent="0.25">
      <c r="A217" s="106"/>
      <c r="B217" s="406"/>
      <c r="C217" s="406"/>
      <c r="D217" s="262"/>
      <c r="E217" s="263"/>
      <c r="F217" s="263"/>
      <c r="G217" s="264"/>
      <c r="H217" s="279"/>
      <c r="J217" s="123"/>
    </row>
    <row r="218" spans="1:10" x14ac:dyDescent="0.25">
      <c r="A218" s="106"/>
      <c r="B218" s="428"/>
      <c r="C218" s="429"/>
      <c r="D218" s="262"/>
      <c r="E218" s="263"/>
      <c r="F218" s="263"/>
      <c r="G218" s="264"/>
      <c r="H218" s="279"/>
      <c r="J218" s="123"/>
    </row>
    <row r="219" spans="1:10" x14ac:dyDescent="0.25">
      <c r="A219" s="106"/>
      <c r="B219" s="428"/>
      <c r="C219" s="429"/>
      <c r="D219" s="262"/>
      <c r="E219" s="263"/>
      <c r="F219" s="263"/>
      <c r="G219" s="264"/>
      <c r="H219" s="279"/>
      <c r="J219" s="123"/>
    </row>
    <row r="220" spans="1:10" x14ac:dyDescent="0.25">
      <c r="A220" s="106"/>
      <c r="B220" s="428"/>
      <c r="C220" s="429"/>
      <c r="D220" s="262"/>
      <c r="E220" s="263"/>
      <c r="F220" s="263"/>
      <c r="G220" s="264"/>
      <c r="H220" s="279"/>
      <c r="J220" s="123"/>
    </row>
    <row r="221" spans="1:10" x14ac:dyDescent="0.25">
      <c r="A221" s="106"/>
      <c r="B221" s="407" t="s">
        <v>153</v>
      </c>
      <c r="C221" s="409"/>
      <c r="D221" s="262"/>
      <c r="E221" s="263"/>
      <c r="F221" s="263"/>
      <c r="G221" s="264"/>
      <c r="H221" s="279"/>
      <c r="J221" s="123"/>
    </row>
    <row r="222" spans="1:10" x14ac:dyDescent="0.25">
      <c r="A222" s="106"/>
      <c r="B222" s="406"/>
      <c r="C222" s="406"/>
      <c r="D222" s="263"/>
      <c r="E222" s="263"/>
      <c r="F222" s="263"/>
      <c r="G222" s="266"/>
      <c r="H222" s="267"/>
      <c r="J222" s="123"/>
    </row>
    <row r="223" spans="1:10" x14ac:dyDescent="0.25">
      <c r="A223" s="106"/>
      <c r="B223" s="88" t="s">
        <v>288</v>
      </c>
      <c r="C223" s="113"/>
      <c r="D223" s="140"/>
      <c r="E223" s="140"/>
      <c r="F223" s="140"/>
      <c r="G223" s="141"/>
      <c r="H223" s="142"/>
      <c r="J223" s="123"/>
    </row>
    <row r="224" spans="1:10" x14ac:dyDescent="0.25">
      <c r="A224" s="106"/>
      <c r="B224" s="406"/>
      <c r="C224" s="406"/>
      <c r="D224" s="263"/>
      <c r="E224" s="263"/>
      <c r="F224" s="263"/>
      <c r="G224" s="266"/>
      <c r="H224" s="267"/>
      <c r="J224" s="123"/>
    </row>
    <row r="225" spans="1:10" x14ac:dyDescent="0.25">
      <c r="A225" s="106"/>
      <c r="B225" s="428"/>
      <c r="C225" s="429"/>
      <c r="D225" s="263"/>
      <c r="E225" s="263"/>
      <c r="F225" s="263"/>
      <c r="G225" s="266"/>
      <c r="H225" s="267"/>
      <c r="J225" s="123"/>
    </row>
    <row r="226" spans="1:10" x14ac:dyDescent="0.25">
      <c r="A226" s="106"/>
      <c r="B226" s="428"/>
      <c r="C226" s="429"/>
      <c r="D226" s="263"/>
      <c r="E226" s="263"/>
      <c r="F226" s="263"/>
      <c r="G226" s="266"/>
      <c r="H226" s="267"/>
      <c r="J226" s="123"/>
    </row>
    <row r="227" spans="1:10" x14ac:dyDescent="0.25">
      <c r="A227" s="106"/>
      <c r="B227" s="428"/>
      <c r="C227" s="429"/>
      <c r="D227" s="263"/>
      <c r="E227" s="263"/>
      <c r="F227" s="263"/>
      <c r="G227" s="266"/>
      <c r="H227" s="267"/>
      <c r="J227" s="123"/>
    </row>
    <row r="228" spans="1:10" x14ac:dyDescent="0.25">
      <c r="A228" s="106"/>
      <c r="B228" s="407" t="s">
        <v>153</v>
      </c>
      <c r="C228" s="409"/>
      <c r="D228" s="263"/>
      <c r="E228" s="263"/>
      <c r="F228" s="263"/>
      <c r="G228" s="266"/>
      <c r="H228" s="267"/>
      <c r="J228" s="123"/>
    </row>
    <row r="229" spans="1:10" x14ac:dyDescent="0.25">
      <c r="A229" s="106"/>
      <c r="B229" s="406"/>
      <c r="C229" s="406"/>
      <c r="D229" s="263"/>
      <c r="E229" s="263"/>
      <c r="F229" s="263"/>
      <c r="G229" s="266"/>
      <c r="H229" s="267"/>
      <c r="J229" s="123"/>
    </row>
    <row r="230" spans="1:10" x14ac:dyDescent="0.25">
      <c r="A230" s="106"/>
      <c r="B230" s="143"/>
      <c r="C230" s="120"/>
      <c r="D230" s="144">
        <f>SUM(D217:D229)</f>
        <v>0</v>
      </c>
      <c r="E230" s="145">
        <f>SUM(E217:E229)</f>
        <v>0</v>
      </c>
      <c r="F230" s="145">
        <f>SUM(F217:F229)</f>
        <v>0</v>
      </c>
      <c r="G230" s="144">
        <f>SUM(G217:G229)</f>
        <v>0</v>
      </c>
      <c r="H230" s="146">
        <f>SUM(H217:H229)</f>
        <v>0</v>
      </c>
      <c r="J230" s="123"/>
    </row>
    <row r="231" spans="1:10" x14ac:dyDescent="0.25">
      <c r="A231" s="74" t="s">
        <v>131</v>
      </c>
      <c r="B231" s="50" t="s">
        <v>297</v>
      </c>
      <c r="C231" s="120"/>
      <c r="D231" s="147"/>
      <c r="E231" s="147"/>
      <c r="F231" s="147"/>
      <c r="G231" s="141"/>
      <c r="H231" s="142"/>
      <c r="J231" s="123"/>
    </row>
    <row r="232" spans="1:10" x14ac:dyDescent="0.25">
      <c r="A232" s="106"/>
      <c r="C232" s="44" t="s">
        <v>283</v>
      </c>
      <c r="D232" s="144">
        <f>D230</f>
        <v>0</v>
      </c>
      <c r="E232" s="145">
        <f t="shared" ref="E232:H232" si="1">E230</f>
        <v>0</v>
      </c>
      <c r="F232" s="145">
        <f t="shared" si="1"/>
        <v>0</v>
      </c>
      <c r="G232" s="144">
        <f t="shared" si="1"/>
        <v>0</v>
      </c>
      <c r="H232" s="150">
        <f t="shared" si="1"/>
        <v>0</v>
      </c>
      <c r="J232" s="123"/>
    </row>
    <row r="233" spans="1:10" x14ac:dyDescent="0.25">
      <c r="A233" s="106"/>
      <c r="C233" s="44" t="s">
        <v>284</v>
      </c>
      <c r="E233" s="301" t="e">
        <f>E232/D232</f>
        <v>#DIV/0!</v>
      </c>
      <c r="F233" s="301" t="e">
        <f>F232/D232</f>
        <v>#DIV/0!</v>
      </c>
      <c r="G233" s="301" t="e">
        <f>G232/D232</f>
        <v>#DIV/0!</v>
      </c>
      <c r="H233" s="302" t="e">
        <f>H232/D232</f>
        <v>#DIV/0!</v>
      </c>
      <c r="J233" s="123"/>
    </row>
    <row r="234" spans="1:10" x14ac:dyDescent="0.25">
      <c r="A234" s="106"/>
      <c r="C234" s="44" t="s">
        <v>298</v>
      </c>
      <c r="E234" s="92" t="e">
        <f>IF(E233&gt;=(2/3),"Yes","No")</f>
        <v>#DIV/0!</v>
      </c>
      <c r="F234" s="92" t="e">
        <f>IF(F233&gt;=(2/3),"Yes","No")</f>
        <v>#DIV/0!</v>
      </c>
      <c r="G234" s="92" t="e">
        <f>IF(G233&gt;=(2/3),"Yes","No")</f>
        <v>#DIV/0!</v>
      </c>
      <c r="H234" s="151" t="e">
        <f>IF(H233&gt;=(2/3),"Yes","No")</f>
        <v>#DIV/0!</v>
      </c>
      <c r="J234" s="123"/>
    </row>
    <row r="235" spans="1:10" x14ac:dyDescent="0.25">
      <c r="A235" s="106"/>
      <c r="B235" s="84"/>
      <c r="C235" s="84"/>
      <c r="D235" s="84"/>
      <c r="E235" s="152" t="e">
        <f>IF(E234="No", "Note A", "Note B")</f>
        <v>#DIV/0!</v>
      </c>
      <c r="F235" s="152" t="e">
        <f>IF(F234="No", "Note A", "Note B")</f>
        <v>#DIV/0!</v>
      </c>
      <c r="G235" s="152" t="e">
        <f>IF(G234="No", "Note A", "Note B")</f>
        <v>#DIV/0!</v>
      </c>
      <c r="H235" s="153" t="e">
        <f>IF(H234="No", "Note A", "Note B")</f>
        <v>#DIV/0!</v>
      </c>
      <c r="J235" s="123"/>
    </row>
    <row r="236" spans="1:10" x14ac:dyDescent="0.25">
      <c r="A236" s="137" t="s">
        <v>463</v>
      </c>
      <c r="D236" s="154"/>
      <c r="E236" s="154"/>
      <c r="F236" s="154"/>
      <c r="G236" s="154"/>
      <c r="H236" s="76"/>
      <c r="J236" s="139"/>
    </row>
    <row r="237" spans="1:10" x14ac:dyDescent="0.25">
      <c r="A237" s="106"/>
      <c r="B237" s="88" t="s">
        <v>287</v>
      </c>
      <c r="C237" s="80"/>
      <c r="D237" s="80"/>
      <c r="E237" s="80"/>
      <c r="F237" s="80"/>
      <c r="G237" s="80"/>
      <c r="H237" s="81"/>
      <c r="J237" s="123"/>
    </row>
    <row r="238" spans="1:10" x14ac:dyDescent="0.25">
      <c r="A238" s="106"/>
      <c r="B238" s="406"/>
      <c r="C238" s="406"/>
      <c r="D238" s="262"/>
      <c r="E238" s="263"/>
      <c r="F238" s="263"/>
      <c r="G238" s="264"/>
      <c r="H238" s="279"/>
      <c r="J238" s="139"/>
    </row>
    <row r="239" spans="1:10" x14ac:dyDescent="0.25">
      <c r="A239" s="106"/>
      <c r="B239" s="428"/>
      <c r="C239" s="429"/>
      <c r="D239" s="262"/>
      <c r="E239" s="263"/>
      <c r="F239" s="263"/>
      <c r="G239" s="264"/>
      <c r="H239" s="279"/>
      <c r="J239" s="139"/>
    </row>
    <row r="240" spans="1:10" x14ac:dyDescent="0.25">
      <c r="A240" s="106"/>
      <c r="B240" s="428"/>
      <c r="C240" s="429"/>
      <c r="D240" s="262"/>
      <c r="E240" s="263"/>
      <c r="F240" s="263"/>
      <c r="G240" s="264"/>
      <c r="H240" s="279"/>
      <c r="J240" s="139"/>
    </row>
    <row r="241" spans="1:10" x14ac:dyDescent="0.25">
      <c r="A241" s="106"/>
      <c r="B241" s="428"/>
      <c r="C241" s="429"/>
      <c r="D241" s="262"/>
      <c r="E241" s="263"/>
      <c r="F241" s="263"/>
      <c r="G241" s="264"/>
      <c r="H241" s="279"/>
      <c r="J241" s="139"/>
    </row>
    <row r="242" spans="1:10" x14ac:dyDescent="0.25">
      <c r="A242" s="106"/>
      <c r="B242" s="434" t="s">
        <v>153</v>
      </c>
      <c r="C242" s="434"/>
      <c r="D242" s="262"/>
      <c r="E242" s="263"/>
      <c r="F242" s="263"/>
      <c r="G242" s="264"/>
      <c r="H242" s="265"/>
      <c r="J242" s="139"/>
    </row>
    <row r="243" spans="1:10" x14ac:dyDescent="0.25">
      <c r="A243" s="106"/>
      <c r="B243" s="406"/>
      <c r="C243" s="406"/>
      <c r="D243" s="263"/>
      <c r="E243" s="263"/>
      <c r="F243" s="263"/>
      <c r="G243" s="266"/>
      <c r="H243" s="267"/>
      <c r="J243" s="123"/>
    </row>
    <row r="244" spans="1:10" x14ac:dyDescent="0.25">
      <c r="A244" s="106"/>
      <c r="B244" s="88" t="s">
        <v>288</v>
      </c>
      <c r="C244" s="113"/>
      <c r="D244" s="140"/>
      <c r="E244" s="140"/>
      <c r="F244" s="140"/>
      <c r="G244" s="141"/>
      <c r="H244" s="142"/>
      <c r="J244" s="123"/>
    </row>
    <row r="245" spans="1:10" x14ac:dyDescent="0.25">
      <c r="A245" s="106"/>
      <c r="B245" s="406"/>
      <c r="C245" s="406"/>
      <c r="D245" s="263"/>
      <c r="E245" s="263"/>
      <c r="F245" s="263"/>
      <c r="G245" s="266"/>
      <c r="H245" s="267"/>
      <c r="J245" s="123"/>
    </row>
    <row r="246" spans="1:10" x14ac:dyDescent="0.25">
      <c r="A246" s="106"/>
      <c r="B246" s="428"/>
      <c r="C246" s="429"/>
      <c r="D246" s="263"/>
      <c r="E246" s="263"/>
      <c r="F246" s="263"/>
      <c r="G246" s="266"/>
      <c r="H246" s="267"/>
      <c r="J246" s="123"/>
    </row>
    <row r="247" spans="1:10" x14ac:dyDescent="0.25">
      <c r="A247" s="106"/>
      <c r="B247" s="428"/>
      <c r="C247" s="429"/>
      <c r="D247" s="263"/>
      <c r="E247" s="263"/>
      <c r="F247" s="263"/>
      <c r="G247" s="266"/>
      <c r="H247" s="267"/>
      <c r="J247" s="123"/>
    </row>
    <row r="248" spans="1:10" x14ac:dyDescent="0.25">
      <c r="A248" s="106"/>
      <c r="B248" s="428"/>
      <c r="C248" s="429"/>
      <c r="D248" s="263"/>
      <c r="E248" s="263"/>
      <c r="F248" s="263"/>
      <c r="G248" s="266"/>
      <c r="H248" s="267"/>
      <c r="J248" s="123"/>
    </row>
    <row r="249" spans="1:10" x14ac:dyDescent="0.25">
      <c r="A249" s="106"/>
      <c r="B249" s="407" t="s">
        <v>153</v>
      </c>
      <c r="C249" s="409"/>
      <c r="D249" s="263"/>
      <c r="E249" s="263"/>
      <c r="F249" s="263"/>
      <c r="G249" s="266"/>
      <c r="H249" s="267"/>
      <c r="J249" s="123"/>
    </row>
    <row r="250" spans="1:10" x14ac:dyDescent="0.25">
      <c r="A250" s="106"/>
      <c r="B250" s="406"/>
      <c r="C250" s="406"/>
      <c r="D250" s="263"/>
      <c r="E250" s="263"/>
      <c r="F250" s="263"/>
      <c r="G250" s="266"/>
      <c r="H250" s="267"/>
      <c r="J250" s="123"/>
    </row>
    <row r="251" spans="1:10" x14ac:dyDescent="0.25">
      <c r="A251" s="106"/>
      <c r="B251" s="143"/>
      <c r="C251" s="120"/>
      <c r="D251" s="144">
        <f>SUM(D238:D250)</f>
        <v>0</v>
      </c>
      <c r="E251" s="145">
        <f>SUM(E238:E250)</f>
        <v>0</v>
      </c>
      <c r="F251" s="145">
        <f>SUM(F238:F250)</f>
        <v>0</v>
      </c>
      <c r="G251" s="144">
        <f>SUM(G238:G250)</f>
        <v>0</v>
      </c>
      <c r="H251" s="146">
        <f>SUM(H238:H250)</f>
        <v>0</v>
      </c>
      <c r="J251" s="123"/>
    </row>
    <row r="252" spans="1:10" x14ac:dyDescent="0.25">
      <c r="A252" s="74" t="s">
        <v>131</v>
      </c>
      <c r="B252" s="50" t="s">
        <v>297</v>
      </c>
      <c r="C252" s="120"/>
      <c r="D252" s="147"/>
      <c r="E252" s="147"/>
      <c r="F252" s="147"/>
      <c r="G252" s="141"/>
      <c r="H252" s="142"/>
      <c r="J252" s="123"/>
    </row>
    <row r="253" spans="1:10" x14ac:dyDescent="0.25">
      <c r="A253" s="106"/>
      <c r="B253" s="198"/>
      <c r="C253" s="44" t="s">
        <v>283</v>
      </c>
      <c r="D253" s="144">
        <f>D238</f>
        <v>0</v>
      </c>
      <c r="E253" s="145">
        <f>E251</f>
        <v>0</v>
      </c>
      <c r="F253" s="145">
        <f>F251</f>
        <v>0</v>
      </c>
      <c r="G253" s="144">
        <f>G238</f>
        <v>0</v>
      </c>
      <c r="H253" s="150">
        <f>H238</f>
        <v>0</v>
      </c>
      <c r="J253" s="123"/>
    </row>
    <row r="254" spans="1:10" x14ac:dyDescent="0.25">
      <c r="A254" s="106"/>
      <c r="B254" s="198"/>
      <c r="C254" s="44" t="s">
        <v>284</v>
      </c>
      <c r="E254" s="301" t="e">
        <f>E253/D253</f>
        <v>#DIV/0!</v>
      </c>
      <c r="F254" s="301" t="e">
        <f>F253/D253</f>
        <v>#DIV/0!</v>
      </c>
      <c r="G254" s="301" t="e">
        <f>G253/D253</f>
        <v>#DIV/0!</v>
      </c>
      <c r="H254" s="302" t="e">
        <f>H253/D253</f>
        <v>#DIV/0!</v>
      </c>
      <c r="J254" s="123"/>
    </row>
    <row r="255" spans="1:10" x14ac:dyDescent="0.25">
      <c r="A255" s="106"/>
      <c r="B255" s="198"/>
      <c r="C255" s="44" t="s">
        <v>298</v>
      </c>
      <c r="E255" s="92" t="e">
        <f>IF(E254&gt;=(2/3),"Yes","No")</f>
        <v>#DIV/0!</v>
      </c>
      <c r="F255" s="92" t="e">
        <f>IF(F254&gt;=(2/3),"Yes","No")</f>
        <v>#DIV/0!</v>
      </c>
      <c r="G255" s="92" t="e">
        <f>IF(G254&gt;=(2/3),"Yes","No")</f>
        <v>#DIV/0!</v>
      </c>
      <c r="H255" s="151" t="e">
        <f>IF(H254&gt;=(2/3),"Yes","No")</f>
        <v>#DIV/0!</v>
      </c>
      <c r="J255" s="123"/>
    </row>
    <row r="256" spans="1:10" x14ac:dyDescent="0.25">
      <c r="A256" s="106"/>
      <c r="B256" s="199"/>
      <c r="C256" s="84"/>
      <c r="D256" s="84"/>
      <c r="E256" s="152" t="e">
        <f>IF(E255="No", "Note A", "Note B")</f>
        <v>#DIV/0!</v>
      </c>
      <c r="F256" s="152" t="e">
        <f>IF(F255="No", "Note A", "Note B")</f>
        <v>#DIV/0!</v>
      </c>
      <c r="G256" s="152" t="e">
        <f>IF(G255="No", "Note A", "Note B")</f>
        <v>#DIV/0!</v>
      </c>
      <c r="H256" s="153" t="e">
        <f>IF(H255="No", "Note A", "Note B")</f>
        <v>#DIV/0!</v>
      </c>
      <c r="J256" s="123"/>
    </row>
    <row r="257" spans="1:10" x14ac:dyDescent="0.25">
      <c r="A257" s="137" t="s">
        <v>464</v>
      </c>
      <c r="D257" s="154"/>
      <c r="E257" s="154"/>
      <c r="F257" s="154"/>
      <c r="G257" s="154"/>
      <c r="H257" s="76"/>
      <c r="J257" s="139"/>
    </row>
    <row r="258" spans="1:10" x14ac:dyDescent="0.25">
      <c r="A258" s="106"/>
      <c r="B258" s="88" t="s">
        <v>287</v>
      </c>
      <c r="C258" s="80"/>
      <c r="D258" s="80"/>
      <c r="E258" s="80"/>
      <c r="F258" s="80"/>
      <c r="G258" s="80"/>
      <c r="H258" s="81"/>
    </row>
    <row r="259" spans="1:10" x14ac:dyDescent="0.25">
      <c r="A259" s="106"/>
      <c r="B259" s="406"/>
      <c r="C259" s="406"/>
      <c r="D259" s="262"/>
      <c r="E259" s="263"/>
      <c r="F259" s="263"/>
      <c r="G259" s="264"/>
      <c r="H259" s="265"/>
      <c r="J259" s="139"/>
    </row>
    <row r="260" spans="1:10" x14ac:dyDescent="0.25">
      <c r="A260" s="106"/>
      <c r="B260" s="428"/>
      <c r="C260" s="429"/>
      <c r="D260" s="262"/>
      <c r="E260" s="263"/>
      <c r="F260" s="263"/>
      <c r="G260" s="264"/>
      <c r="H260" s="265"/>
      <c r="J260" s="139"/>
    </row>
    <row r="261" spans="1:10" x14ac:dyDescent="0.25">
      <c r="A261" s="106"/>
      <c r="B261" s="428"/>
      <c r="C261" s="429"/>
      <c r="D261" s="262"/>
      <c r="E261" s="263"/>
      <c r="F261" s="263"/>
      <c r="G261" s="264"/>
      <c r="H261" s="265"/>
      <c r="J261" s="139"/>
    </row>
    <row r="262" spans="1:10" x14ac:dyDescent="0.25">
      <c r="A262" s="106"/>
      <c r="B262" s="428"/>
      <c r="C262" s="429"/>
      <c r="D262" s="262"/>
      <c r="E262" s="263"/>
      <c r="F262" s="263"/>
      <c r="G262" s="264"/>
      <c r="H262" s="265"/>
      <c r="J262" s="139"/>
    </row>
    <row r="263" spans="1:10" x14ac:dyDescent="0.25">
      <c r="A263" s="106"/>
      <c r="B263" s="434" t="s">
        <v>153</v>
      </c>
      <c r="C263" s="434"/>
      <c r="D263" s="262"/>
      <c r="E263" s="263"/>
      <c r="F263" s="263"/>
      <c r="G263" s="264"/>
      <c r="H263" s="265"/>
      <c r="J263" s="139"/>
    </row>
    <row r="264" spans="1:10" x14ac:dyDescent="0.25">
      <c r="A264" s="106"/>
      <c r="B264" s="406"/>
      <c r="C264" s="406"/>
      <c r="D264" s="263"/>
      <c r="E264" s="263"/>
      <c r="F264" s="263"/>
      <c r="G264" s="266"/>
      <c r="H264" s="267"/>
    </row>
    <row r="265" spans="1:10" x14ac:dyDescent="0.25">
      <c r="A265" s="106"/>
      <c r="B265" s="88" t="s">
        <v>288</v>
      </c>
      <c r="C265" s="113"/>
      <c r="D265" s="140"/>
      <c r="E265" s="140"/>
      <c r="F265" s="140"/>
      <c r="G265" s="141"/>
      <c r="H265" s="142"/>
    </row>
    <row r="266" spans="1:10" x14ac:dyDescent="0.25">
      <c r="A266" s="106"/>
      <c r="B266" s="406"/>
      <c r="C266" s="406"/>
      <c r="D266" s="263"/>
      <c r="E266" s="263"/>
      <c r="F266" s="263"/>
      <c r="G266" s="266"/>
      <c r="H266" s="267"/>
    </row>
    <row r="267" spans="1:10" x14ac:dyDescent="0.25">
      <c r="A267" s="106"/>
      <c r="B267" s="428"/>
      <c r="C267" s="429"/>
      <c r="D267" s="263"/>
      <c r="E267" s="263"/>
      <c r="F267" s="263"/>
      <c r="G267" s="266"/>
      <c r="H267" s="267"/>
    </row>
    <row r="268" spans="1:10" x14ac:dyDescent="0.25">
      <c r="A268" s="106"/>
      <c r="B268" s="428"/>
      <c r="C268" s="429"/>
      <c r="D268" s="263"/>
      <c r="E268" s="263"/>
      <c r="F268" s="263"/>
      <c r="G268" s="266"/>
      <c r="H268" s="267"/>
    </row>
    <row r="269" spans="1:10" x14ac:dyDescent="0.25">
      <c r="A269" s="106"/>
      <c r="B269" s="428"/>
      <c r="C269" s="429"/>
      <c r="D269" s="263"/>
      <c r="E269" s="263"/>
      <c r="F269" s="263"/>
      <c r="G269" s="266"/>
      <c r="H269" s="267"/>
    </row>
    <row r="270" spans="1:10" x14ac:dyDescent="0.25">
      <c r="A270" s="106"/>
      <c r="B270" s="407" t="s">
        <v>153</v>
      </c>
      <c r="C270" s="409"/>
      <c r="D270" s="263"/>
      <c r="E270" s="263"/>
      <c r="F270" s="263"/>
      <c r="G270" s="266"/>
      <c r="H270" s="267"/>
    </row>
    <row r="271" spans="1:10" x14ac:dyDescent="0.25">
      <c r="A271" s="106"/>
      <c r="B271" s="406"/>
      <c r="C271" s="406"/>
      <c r="D271" s="263"/>
      <c r="E271" s="263"/>
      <c r="F271" s="263"/>
      <c r="G271" s="266"/>
      <c r="H271" s="267"/>
    </row>
    <row r="272" spans="1:10" x14ac:dyDescent="0.25">
      <c r="A272" s="106"/>
      <c r="B272" s="143"/>
      <c r="C272" s="120"/>
      <c r="D272" s="144">
        <f>SUM(D259:D271)</f>
        <v>0</v>
      </c>
      <c r="E272" s="145">
        <f>SUM(E259:E271)</f>
        <v>0</v>
      </c>
      <c r="F272" s="145">
        <f>SUM(F259:F271)</f>
        <v>0</v>
      </c>
      <c r="G272" s="144">
        <f>SUM(G259:G271)</f>
        <v>0</v>
      </c>
      <c r="H272" s="146">
        <f>SUM(H259:H271)</f>
        <v>0</v>
      </c>
    </row>
    <row r="273" spans="1:8" x14ac:dyDescent="0.25">
      <c r="A273" s="74" t="s">
        <v>131</v>
      </c>
      <c r="B273" s="50" t="s">
        <v>297</v>
      </c>
      <c r="C273" s="120"/>
      <c r="D273" s="147"/>
      <c r="E273" s="147"/>
      <c r="F273" s="147"/>
      <c r="G273" s="141"/>
      <c r="H273" s="142"/>
    </row>
    <row r="274" spans="1:8" x14ac:dyDescent="0.25">
      <c r="A274" s="106"/>
      <c r="B274" s="198"/>
      <c r="C274" s="44" t="s">
        <v>283</v>
      </c>
      <c r="D274" s="144">
        <f>D259</f>
        <v>0</v>
      </c>
      <c r="E274" s="145">
        <f>E272</f>
        <v>0</v>
      </c>
      <c r="F274" s="145">
        <f>F272</f>
        <v>0</v>
      </c>
      <c r="G274" s="144">
        <f>G259</f>
        <v>0</v>
      </c>
      <c r="H274" s="150">
        <f>H259</f>
        <v>0</v>
      </c>
    </row>
    <row r="275" spans="1:8" x14ac:dyDescent="0.25">
      <c r="A275" s="106"/>
      <c r="B275" s="198"/>
      <c r="C275" s="44" t="s">
        <v>284</v>
      </c>
      <c r="E275" s="301" t="e">
        <f>E274/D274</f>
        <v>#DIV/0!</v>
      </c>
      <c r="F275" s="301" t="e">
        <f>F274/D274</f>
        <v>#DIV/0!</v>
      </c>
      <c r="G275" s="301" t="e">
        <f>G274/D274</f>
        <v>#DIV/0!</v>
      </c>
      <c r="H275" s="302" t="e">
        <f>H274/D274</f>
        <v>#DIV/0!</v>
      </c>
    </row>
    <row r="276" spans="1:8" x14ac:dyDescent="0.25">
      <c r="A276" s="106"/>
      <c r="B276" s="198"/>
      <c r="C276" s="44" t="s">
        <v>298</v>
      </c>
      <c r="E276" s="92" t="e">
        <f>IF(E275&gt;=(2/3),"Yes","No")</f>
        <v>#DIV/0!</v>
      </c>
      <c r="F276" s="92" t="e">
        <f>IF(F275&gt;=(2/3),"Yes","No")</f>
        <v>#DIV/0!</v>
      </c>
      <c r="G276" s="92" t="e">
        <f>IF(G275&gt;=(2/3),"Yes","No")</f>
        <v>#DIV/0!</v>
      </c>
      <c r="H276" s="151" t="e">
        <f>IF(H275&gt;=(2/3),"Yes","No")</f>
        <v>#DIV/0!</v>
      </c>
    </row>
    <row r="277" spans="1:8" x14ac:dyDescent="0.25">
      <c r="A277" s="106"/>
      <c r="B277" s="199"/>
      <c r="C277" s="84"/>
      <c r="D277" s="84"/>
      <c r="E277" s="152" t="e">
        <f>IF(E276="No", "Note A", "Note B")</f>
        <v>#DIV/0!</v>
      </c>
      <c r="F277" s="152" t="e">
        <f>IF(F276="No", "Note A", "Note B")</f>
        <v>#DIV/0!</v>
      </c>
      <c r="G277" s="152" t="e">
        <f>IF(G276="No", "Note A", "Note B")</f>
        <v>#DIV/0!</v>
      </c>
      <c r="H277" s="153" t="e">
        <f>IF(H276="No", "Note A", "Note B")</f>
        <v>#DIV/0!</v>
      </c>
    </row>
    <row r="278" spans="1:8" x14ac:dyDescent="0.25">
      <c r="A278" s="106"/>
      <c r="D278" s="154"/>
      <c r="E278" s="154"/>
      <c r="F278" s="154"/>
      <c r="G278" s="154"/>
      <c r="H278" s="76"/>
    </row>
    <row r="279" spans="1:8" ht="15" customHeight="1" x14ac:dyDescent="0.25">
      <c r="A279" s="106"/>
      <c r="B279" s="155" t="s">
        <v>291</v>
      </c>
      <c r="C279" s="143" t="s">
        <v>317</v>
      </c>
      <c r="D279" s="143"/>
      <c r="E279" s="143"/>
      <c r="F279" s="143"/>
      <c r="G279" s="143"/>
      <c r="H279" s="156"/>
    </row>
    <row r="280" spans="1:8" ht="15" customHeight="1" x14ac:dyDescent="0.25">
      <c r="A280" s="106"/>
      <c r="B280" s="155" t="s">
        <v>292</v>
      </c>
      <c r="C280" s="441" t="s">
        <v>351</v>
      </c>
      <c r="D280" s="441"/>
      <c r="E280" s="441"/>
      <c r="F280" s="441"/>
      <c r="G280" s="441"/>
      <c r="H280" s="442"/>
    </row>
    <row r="281" spans="1:8" x14ac:dyDescent="0.25">
      <c r="A281" s="106"/>
      <c r="B281" s="157"/>
      <c r="C281" s="441"/>
      <c r="D281" s="441"/>
      <c r="E281" s="441"/>
      <c r="F281" s="441"/>
      <c r="G281" s="441"/>
      <c r="H281" s="442"/>
    </row>
    <row r="282" spans="1:8" x14ac:dyDescent="0.25">
      <c r="A282" s="106"/>
      <c r="E282" s="92"/>
      <c r="F282" s="92"/>
      <c r="G282" s="92"/>
      <c r="H282" s="151"/>
    </row>
    <row r="283" spans="1:8" x14ac:dyDescent="0.25">
      <c r="A283" s="74" t="s">
        <v>132</v>
      </c>
      <c r="B283" s="50" t="s">
        <v>293</v>
      </c>
      <c r="E283" s="92"/>
      <c r="F283" s="92"/>
      <c r="G283" s="92"/>
      <c r="H283" s="151"/>
    </row>
    <row r="284" spans="1:8" x14ac:dyDescent="0.25">
      <c r="A284" s="106"/>
      <c r="B284" s="430" t="s">
        <v>301</v>
      </c>
      <c r="C284" s="430"/>
      <c r="D284" s="430"/>
      <c r="E284" s="430"/>
      <c r="F284" s="430"/>
      <c r="G284" s="430"/>
      <c r="H284" s="431"/>
    </row>
    <row r="285" spans="1:8" x14ac:dyDescent="0.25">
      <c r="A285" s="74"/>
      <c r="B285" s="430"/>
      <c r="C285" s="430"/>
      <c r="D285" s="430"/>
      <c r="E285" s="430"/>
      <c r="F285" s="430"/>
      <c r="G285" s="430"/>
      <c r="H285" s="431"/>
    </row>
    <row r="286" spans="1:8" x14ac:dyDescent="0.25">
      <c r="A286" s="74"/>
      <c r="B286" s="430"/>
      <c r="C286" s="430"/>
      <c r="D286" s="430"/>
      <c r="E286" s="430"/>
      <c r="F286" s="430"/>
      <c r="G286" s="430"/>
      <c r="H286" s="431"/>
    </row>
    <row r="287" spans="1:8" x14ac:dyDescent="0.25">
      <c r="A287" s="74"/>
      <c r="E287" s="92"/>
      <c r="F287" s="92"/>
      <c r="G287" s="92"/>
      <c r="H287" s="151"/>
    </row>
    <row r="288" spans="1:8" x14ac:dyDescent="0.25">
      <c r="A288" s="74"/>
      <c r="B288" s="430" t="s">
        <v>334</v>
      </c>
      <c r="C288" s="430"/>
      <c r="D288" s="430"/>
      <c r="E288" s="430"/>
      <c r="F288" s="430"/>
      <c r="G288" s="430"/>
      <c r="H288" s="431"/>
    </row>
    <row r="289" spans="1:8" x14ac:dyDescent="0.25">
      <c r="A289" s="74"/>
      <c r="B289" s="430"/>
      <c r="C289" s="430"/>
      <c r="D289" s="430"/>
      <c r="E289" s="430"/>
      <c r="F289" s="430"/>
      <c r="G289" s="430"/>
      <c r="H289" s="431"/>
    </row>
    <row r="290" spans="1:8" x14ac:dyDescent="0.25">
      <c r="A290" s="74"/>
      <c r="B290" s="430"/>
      <c r="C290" s="430"/>
      <c r="D290" s="430"/>
      <c r="E290" s="430"/>
      <c r="F290" s="430"/>
      <c r="G290" s="430"/>
      <c r="H290" s="431"/>
    </row>
    <row r="291" spans="1:8" x14ac:dyDescent="0.25">
      <c r="A291" s="74"/>
      <c r="B291" s="430"/>
      <c r="C291" s="430"/>
      <c r="D291" s="430"/>
      <c r="E291" s="430"/>
      <c r="F291" s="430"/>
      <c r="G291" s="430"/>
      <c r="H291" s="431"/>
    </row>
    <row r="292" spans="1:8" x14ac:dyDescent="0.25">
      <c r="A292" s="74"/>
      <c r="B292" s="430"/>
      <c r="C292" s="430"/>
      <c r="D292" s="430"/>
      <c r="E292" s="430"/>
      <c r="F292" s="430"/>
      <c r="G292" s="430"/>
      <c r="H292" s="431"/>
    </row>
    <row r="293" spans="1:8" x14ac:dyDescent="0.25">
      <c r="A293" s="74"/>
      <c r="E293" s="92"/>
      <c r="F293" s="92"/>
      <c r="G293" s="92"/>
      <c r="H293" s="151"/>
    </row>
    <row r="294" spans="1:8" x14ac:dyDescent="0.25">
      <c r="A294" s="74"/>
      <c r="B294" s="50" t="s">
        <v>413</v>
      </c>
      <c r="D294" s="422"/>
      <c r="E294" s="422"/>
      <c r="F294" s="422"/>
      <c r="G294" s="422"/>
      <c r="H294" s="423"/>
    </row>
    <row r="295" spans="1:8" x14ac:dyDescent="0.25">
      <c r="A295" s="74"/>
      <c r="D295" s="78"/>
      <c r="E295" s="158"/>
      <c r="F295" s="158"/>
      <c r="G295" s="158"/>
      <c r="H295" s="159"/>
    </row>
    <row r="296" spans="1:8" x14ac:dyDescent="0.25">
      <c r="A296" s="74"/>
      <c r="D296" s="78" t="s">
        <v>302</v>
      </c>
      <c r="E296" s="158" t="s">
        <v>295</v>
      </c>
      <c r="F296" s="158" t="s">
        <v>300</v>
      </c>
      <c r="G296" s="158"/>
      <c r="H296" s="159"/>
    </row>
    <row r="297" spans="1:8" x14ac:dyDescent="0.25">
      <c r="A297" s="74"/>
      <c r="B297" s="160" t="s">
        <v>294</v>
      </c>
      <c r="C297" s="84"/>
      <c r="D297" s="161" t="s">
        <v>303</v>
      </c>
      <c r="E297" s="162" t="s">
        <v>296</v>
      </c>
      <c r="F297" s="162" t="s">
        <v>299</v>
      </c>
      <c r="G297" s="443" t="s">
        <v>304</v>
      </c>
      <c r="H297" s="444"/>
    </row>
    <row r="298" spans="1:8" x14ac:dyDescent="0.25">
      <c r="A298" s="74"/>
      <c r="B298" s="44" t="s">
        <v>490</v>
      </c>
      <c r="C298" s="44" t="s">
        <v>350</v>
      </c>
      <c r="E298" s="92"/>
      <c r="G298" s="92"/>
      <c r="H298" s="151"/>
    </row>
    <row r="299" spans="1:8" x14ac:dyDescent="0.25">
      <c r="A299" s="74"/>
      <c r="C299" s="163" t="e">
        <f>IF(E213="Yes", "Complete Analysis", "N/A - Do Not Complete")</f>
        <v>#DIV/0!</v>
      </c>
      <c r="D299" s="286"/>
      <c r="E299" s="263"/>
      <c r="F299" s="91" t="e">
        <f>E299/E305</f>
        <v>#DIV/0!</v>
      </c>
      <c r="G299" s="426"/>
      <c r="H299" s="427"/>
    </row>
    <row r="300" spans="1:8" x14ac:dyDescent="0.25">
      <c r="A300" s="74"/>
      <c r="D300" s="286"/>
      <c r="E300" s="263"/>
      <c r="F300" s="91" t="e">
        <f>E300/E305</f>
        <v>#DIV/0!</v>
      </c>
      <c r="G300" s="426"/>
      <c r="H300" s="427"/>
    </row>
    <row r="301" spans="1:8" x14ac:dyDescent="0.25">
      <c r="A301" s="74"/>
      <c r="D301" s="286"/>
      <c r="E301" s="263"/>
      <c r="F301" s="91" t="e">
        <f>E301/E305</f>
        <v>#DIV/0!</v>
      </c>
      <c r="G301" s="426"/>
      <c r="H301" s="427"/>
    </row>
    <row r="302" spans="1:8" x14ac:dyDescent="0.25">
      <c r="A302" s="74"/>
      <c r="D302" s="286"/>
      <c r="E302" s="263"/>
      <c r="F302" s="91" t="e">
        <f>E302/E305</f>
        <v>#DIV/0!</v>
      </c>
      <c r="G302" s="426"/>
      <c r="H302" s="427"/>
    </row>
    <row r="303" spans="1:8" x14ac:dyDescent="0.25">
      <c r="A303" s="74"/>
      <c r="D303" s="286"/>
      <c r="E303" s="263"/>
      <c r="F303" s="91" t="e">
        <f>E303/E305</f>
        <v>#DIV/0!</v>
      </c>
      <c r="G303" s="426"/>
      <c r="H303" s="427"/>
    </row>
    <row r="304" spans="1:8" x14ac:dyDescent="0.25">
      <c r="A304" s="74"/>
      <c r="D304" s="287"/>
      <c r="E304" s="269"/>
      <c r="F304" s="91" t="e">
        <f>E304/E305</f>
        <v>#DIV/0!</v>
      </c>
      <c r="G304" s="424"/>
      <c r="H304" s="425"/>
    </row>
    <row r="305" spans="1:10" x14ac:dyDescent="0.25">
      <c r="A305" s="74"/>
      <c r="C305" s="164"/>
      <c r="D305" s="164" t="s">
        <v>352</v>
      </c>
      <c r="E305" s="165">
        <f>SUM(E299:E304)</f>
        <v>0</v>
      </c>
      <c r="F305" s="92"/>
      <c r="G305" s="166" t="s">
        <v>305</v>
      </c>
      <c r="H305" s="290"/>
    </row>
    <row r="306" spans="1:10" x14ac:dyDescent="0.25">
      <c r="A306" s="74"/>
      <c r="E306" s="92"/>
      <c r="F306" s="92"/>
      <c r="G306" s="92"/>
      <c r="H306" s="151"/>
    </row>
    <row r="307" spans="1:10" x14ac:dyDescent="0.25">
      <c r="A307" s="74"/>
      <c r="B307" s="44" t="s">
        <v>490</v>
      </c>
      <c r="C307" s="44" t="s">
        <v>148</v>
      </c>
      <c r="E307" s="92"/>
      <c r="F307" s="92"/>
      <c r="G307" s="92"/>
      <c r="H307" s="151"/>
    </row>
    <row r="308" spans="1:10" x14ac:dyDescent="0.25">
      <c r="A308" s="74"/>
      <c r="C308" s="163" t="e">
        <f>IF(F213="Yes", "Complete Analysis", "N/A - Do Not Complete")</f>
        <v>#DIV/0!</v>
      </c>
      <c r="D308" s="286"/>
      <c r="E308" s="263"/>
      <c r="F308" s="91" t="e">
        <f>E308/E314</f>
        <v>#DIV/0!</v>
      </c>
      <c r="G308" s="426"/>
      <c r="H308" s="427"/>
    </row>
    <row r="309" spans="1:10" x14ac:dyDescent="0.25">
      <c r="A309" s="74"/>
      <c r="D309" s="286"/>
      <c r="E309" s="263"/>
      <c r="F309" s="91" t="e">
        <f>E309/E314</f>
        <v>#DIV/0!</v>
      </c>
      <c r="G309" s="426"/>
      <c r="H309" s="427"/>
    </row>
    <row r="310" spans="1:10" x14ac:dyDescent="0.25">
      <c r="A310" s="74"/>
      <c r="D310" s="286"/>
      <c r="E310" s="263"/>
      <c r="F310" s="91" t="e">
        <f>E310/E314</f>
        <v>#DIV/0!</v>
      </c>
      <c r="G310" s="426"/>
      <c r="H310" s="427"/>
    </row>
    <row r="311" spans="1:10" x14ac:dyDescent="0.25">
      <c r="A311" s="74"/>
      <c r="D311" s="286"/>
      <c r="E311" s="263"/>
      <c r="F311" s="91" t="e">
        <f>E311/E314</f>
        <v>#DIV/0!</v>
      </c>
      <c r="G311" s="426"/>
      <c r="H311" s="427"/>
    </row>
    <row r="312" spans="1:10" x14ac:dyDescent="0.25">
      <c r="A312" s="74"/>
      <c r="D312" s="286"/>
      <c r="E312" s="263"/>
      <c r="F312" s="91" t="e">
        <f>E312/E314</f>
        <v>#DIV/0!</v>
      </c>
      <c r="G312" s="426"/>
      <c r="H312" s="427"/>
    </row>
    <row r="313" spans="1:10" x14ac:dyDescent="0.25">
      <c r="A313" s="74"/>
      <c r="D313" s="287"/>
      <c r="E313" s="269"/>
      <c r="F313" s="91" t="e">
        <f>E313/E314</f>
        <v>#DIV/0!</v>
      </c>
      <c r="G313" s="424"/>
      <c r="H313" s="425"/>
    </row>
    <row r="314" spans="1:10" x14ac:dyDescent="0.25">
      <c r="A314" s="74"/>
      <c r="D314" s="164" t="s">
        <v>306</v>
      </c>
      <c r="E314" s="165">
        <f>SUM(E308:E313)</f>
        <v>0</v>
      </c>
      <c r="F314" s="92"/>
      <c r="G314" s="166" t="s">
        <v>305</v>
      </c>
      <c r="H314" s="291"/>
    </row>
    <row r="315" spans="1:10" x14ac:dyDescent="0.25">
      <c r="A315" s="74"/>
      <c r="D315" s="164"/>
      <c r="E315" s="140"/>
      <c r="F315" s="92"/>
      <c r="G315" s="166"/>
      <c r="H315" s="167"/>
    </row>
    <row r="316" spans="1:10" x14ac:dyDescent="0.25">
      <c r="A316" s="106"/>
      <c r="B316" s="44" t="s">
        <v>490</v>
      </c>
      <c r="C316" s="44" t="s">
        <v>491</v>
      </c>
      <c r="E316" s="92"/>
      <c r="F316" s="92"/>
      <c r="G316" s="92"/>
      <c r="H316" s="151"/>
      <c r="J316" s="139"/>
    </row>
    <row r="317" spans="1:10" x14ac:dyDescent="0.25">
      <c r="A317" s="106"/>
      <c r="C317" s="163" t="e">
        <f>IF(G213="Yes", "Complete Analysis", "N/A - Do Not Complete")</f>
        <v>#DIV/0!</v>
      </c>
      <c r="D317" s="286"/>
      <c r="E317" s="262">
        <v>0</v>
      </c>
      <c r="F317" s="91" t="e">
        <f>E317/E$321</f>
        <v>#DIV/0!</v>
      </c>
      <c r="G317" s="426"/>
      <c r="H317" s="427"/>
      <c r="J317" s="139"/>
    </row>
    <row r="318" spans="1:10" x14ac:dyDescent="0.25">
      <c r="A318" s="106"/>
      <c r="D318" s="286"/>
      <c r="E318" s="262">
        <v>0</v>
      </c>
      <c r="F318" s="91" t="e">
        <f>E318/E$321</f>
        <v>#DIV/0!</v>
      </c>
      <c r="G318" s="426"/>
      <c r="H318" s="427"/>
      <c r="J318" s="139"/>
    </row>
    <row r="319" spans="1:10" x14ac:dyDescent="0.25">
      <c r="A319" s="106"/>
      <c r="D319" s="288"/>
      <c r="E319" s="270">
        <v>0</v>
      </c>
      <c r="F319" s="91" t="e">
        <f>E319/E$321</f>
        <v>#DIV/0!</v>
      </c>
      <c r="G319" s="426"/>
      <c r="H319" s="427"/>
    </row>
    <row r="320" spans="1:10" x14ac:dyDescent="0.25">
      <c r="A320" s="106"/>
      <c r="D320" s="287"/>
      <c r="E320" s="275">
        <v>0</v>
      </c>
      <c r="F320" s="91" t="e">
        <f>E320/E$321</f>
        <v>#DIV/0!</v>
      </c>
      <c r="G320" s="424"/>
      <c r="H320" s="425"/>
    </row>
    <row r="321" spans="1:10" x14ac:dyDescent="0.25">
      <c r="A321" s="106"/>
      <c r="D321" s="164" t="s">
        <v>307</v>
      </c>
      <c r="E321" s="186">
        <f>SUM(E317:E320)</f>
        <v>0</v>
      </c>
      <c r="F321" s="92"/>
      <c r="G321" s="166" t="s">
        <v>305</v>
      </c>
      <c r="H321" s="290"/>
    </row>
    <row r="322" spans="1:10" x14ac:dyDescent="0.25">
      <c r="A322" s="106"/>
      <c r="E322" s="92"/>
      <c r="F322" s="92"/>
      <c r="G322" s="92"/>
      <c r="H322" s="151"/>
    </row>
    <row r="323" spans="1:10" x14ac:dyDescent="0.25">
      <c r="A323" s="106"/>
      <c r="B323" s="44" t="s">
        <v>490</v>
      </c>
      <c r="C323" s="44" t="s">
        <v>511</v>
      </c>
      <c r="E323" s="92"/>
      <c r="F323" s="92"/>
      <c r="G323" s="92"/>
      <c r="H323" s="151"/>
      <c r="J323" s="139"/>
    </row>
    <row r="324" spans="1:10" x14ac:dyDescent="0.25">
      <c r="A324" s="106"/>
      <c r="C324" s="163" t="e">
        <f>IF(G234="Yes", "Complete Analysis", "N/A - Do Not Complete")</f>
        <v>#DIV/0!</v>
      </c>
      <c r="D324" s="286"/>
      <c r="E324" s="262"/>
      <c r="F324" s="91" t="e">
        <f t="shared" ref="F324:F329" si="2">E324/E$330</f>
        <v>#DIV/0!</v>
      </c>
      <c r="G324" s="426"/>
      <c r="H324" s="427"/>
      <c r="J324" s="139"/>
    </row>
    <row r="325" spans="1:10" x14ac:dyDescent="0.25">
      <c r="A325" s="106"/>
      <c r="D325" s="286"/>
      <c r="E325" s="262"/>
      <c r="F325" s="91" t="e">
        <f t="shared" si="2"/>
        <v>#DIV/0!</v>
      </c>
      <c r="G325" s="426"/>
      <c r="H325" s="427"/>
    </row>
    <row r="326" spans="1:10" x14ac:dyDescent="0.25">
      <c r="A326" s="106"/>
      <c r="D326" s="286"/>
      <c r="E326" s="262"/>
      <c r="F326" s="91" t="e">
        <f t="shared" si="2"/>
        <v>#DIV/0!</v>
      </c>
      <c r="G326" s="426"/>
      <c r="H326" s="427"/>
    </row>
    <row r="327" spans="1:10" x14ac:dyDescent="0.25">
      <c r="A327" s="106"/>
      <c r="D327" s="286"/>
      <c r="E327" s="262"/>
      <c r="F327" s="91" t="e">
        <f t="shared" si="2"/>
        <v>#DIV/0!</v>
      </c>
      <c r="G327" s="426"/>
      <c r="H327" s="427"/>
    </row>
    <row r="328" spans="1:10" x14ac:dyDescent="0.25">
      <c r="A328" s="106"/>
      <c r="D328" s="288"/>
      <c r="E328" s="270"/>
      <c r="F328" s="91" t="e">
        <f t="shared" si="2"/>
        <v>#DIV/0!</v>
      </c>
      <c r="G328" s="426"/>
      <c r="H328" s="427"/>
      <c r="J328" s="179"/>
    </row>
    <row r="329" spans="1:10" x14ac:dyDescent="0.25">
      <c r="A329" s="106"/>
      <c r="D329" s="287"/>
      <c r="E329" s="275"/>
      <c r="F329" s="91" t="e">
        <f t="shared" si="2"/>
        <v>#DIV/0!</v>
      </c>
      <c r="G329" s="424"/>
      <c r="H329" s="425"/>
    </row>
    <row r="330" spans="1:10" x14ac:dyDescent="0.25">
      <c r="A330" s="106"/>
      <c r="D330" s="164" t="s">
        <v>307</v>
      </c>
      <c r="E330" s="186">
        <f>SUM(E324:E329)</f>
        <v>0</v>
      </c>
      <c r="F330" s="92"/>
      <c r="G330" s="166" t="s">
        <v>305</v>
      </c>
      <c r="H330" s="290"/>
    </row>
    <row r="331" spans="1:10" x14ac:dyDescent="0.25">
      <c r="A331" s="106"/>
      <c r="E331" s="92"/>
      <c r="F331" s="92"/>
      <c r="G331" s="92"/>
      <c r="H331" s="151"/>
    </row>
    <row r="332" spans="1:10" x14ac:dyDescent="0.25">
      <c r="A332" s="106"/>
      <c r="B332" s="44" t="s">
        <v>490</v>
      </c>
      <c r="C332" s="44" t="s">
        <v>512</v>
      </c>
      <c r="E332" s="92"/>
      <c r="F332" s="92"/>
      <c r="G332" s="92"/>
      <c r="H332" s="151"/>
      <c r="J332" s="139"/>
    </row>
    <row r="333" spans="1:10" x14ac:dyDescent="0.25">
      <c r="A333" s="106"/>
      <c r="C333" s="163" t="e">
        <f>IF(G255="Yes", "Complete Analysis", "N/A - Do Not Complete")</f>
        <v>#DIV/0!</v>
      </c>
      <c r="D333" s="286"/>
      <c r="E333" s="262"/>
      <c r="F333" s="91" t="e">
        <f t="shared" ref="F333:F338" si="3">E333/E$339</f>
        <v>#DIV/0!</v>
      </c>
      <c r="G333" s="426"/>
      <c r="H333" s="427"/>
      <c r="J333" s="139"/>
    </row>
    <row r="334" spans="1:10" x14ac:dyDescent="0.25">
      <c r="A334" s="106"/>
      <c r="D334" s="286"/>
      <c r="E334" s="262"/>
      <c r="F334" s="91" t="e">
        <f t="shared" si="3"/>
        <v>#DIV/0!</v>
      </c>
      <c r="G334" s="426"/>
      <c r="H334" s="427"/>
    </row>
    <row r="335" spans="1:10" x14ac:dyDescent="0.25">
      <c r="A335" s="106"/>
      <c r="D335" s="286"/>
      <c r="E335" s="262"/>
      <c r="F335" s="91" t="e">
        <f t="shared" si="3"/>
        <v>#DIV/0!</v>
      </c>
      <c r="G335" s="426"/>
      <c r="H335" s="427"/>
    </row>
    <row r="336" spans="1:10" x14ac:dyDescent="0.25">
      <c r="A336" s="106"/>
      <c r="D336" s="286"/>
      <c r="E336" s="262"/>
      <c r="F336" s="91" t="e">
        <f t="shared" si="3"/>
        <v>#DIV/0!</v>
      </c>
      <c r="G336" s="426"/>
      <c r="H336" s="427"/>
    </row>
    <row r="337" spans="1:10" x14ac:dyDescent="0.25">
      <c r="A337" s="106"/>
      <c r="D337" s="288"/>
      <c r="E337" s="270"/>
      <c r="F337" s="91" t="e">
        <f t="shared" si="3"/>
        <v>#DIV/0!</v>
      </c>
      <c r="G337" s="426"/>
      <c r="H337" s="427"/>
      <c r="J337" s="179"/>
    </row>
    <row r="338" spans="1:10" x14ac:dyDescent="0.25">
      <c r="A338" s="106"/>
      <c r="D338" s="287"/>
      <c r="E338" s="275"/>
      <c r="F338" s="91" t="e">
        <f t="shared" si="3"/>
        <v>#DIV/0!</v>
      </c>
      <c r="G338" s="424"/>
      <c r="H338" s="425"/>
    </row>
    <row r="339" spans="1:10" x14ac:dyDescent="0.25">
      <c r="A339" s="106"/>
      <c r="D339" s="164" t="s">
        <v>307</v>
      </c>
      <c r="E339" s="186">
        <f>SUM(E333:E338)</f>
        <v>0</v>
      </c>
      <c r="F339" s="92"/>
      <c r="G339" s="200" t="s">
        <v>305</v>
      </c>
      <c r="H339" s="290"/>
    </row>
    <row r="340" spans="1:10" x14ac:dyDescent="0.25">
      <c r="A340" s="106"/>
      <c r="E340" s="92"/>
      <c r="F340" s="92"/>
      <c r="G340" s="92"/>
      <c r="H340" s="151"/>
    </row>
    <row r="341" spans="1:10" x14ac:dyDescent="0.25">
      <c r="A341" s="106"/>
      <c r="B341" s="44" t="s">
        <v>490</v>
      </c>
      <c r="C341" s="44" t="s">
        <v>513</v>
      </c>
      <c r="E341" s="92"/>
      <c r="F341" s="92"/>
      <c r="G341" s="92"/>
      <c r="H341" s="151"/>
      <c r="J341" s="139"/>
    </row>
    <row r="342" spans="1:10" x14ac:dyDescent="0.25">
      <c r="A342" s="106"/>
      <c r="C342" s="163" t="e">
        <f>IF(G276="Yes", "Complete Analysis", "N/A - Do Not Complete")</f>
        <v>#DIV/0!</v>
      </c>
      <c r="D342" s="286"/>
      <c r="E342" s="263"/>
      <c r="F342" s="91" t="e">
        <f t="shared" ref="F342:F347" si="4">E342/E$348</f>
        <v>#DIV/0!</v>
      </c>
      <c r="G342" s="426"/>
      <c r="H342" s="427"/>
      <c r="J342" s="139"/>
    </row>
    <row r="343" spans="1:10" x14ac:dyDescent="0.25">
      <c r="A343" s="106"/>
      <c r="D343" s="286"/>
      <c r="E343" s="263"/>
      <c r="F343" s="91" t="e">
        <f t="shared" si="4"/>
        <v>#DIV/0!</v>
      </c>
      <c r="G343" s="426"/>
      <c r="H343" s="427"/>
    </row>
    <row r="344" spans="1:10" x14ac:dyDescent="0.25">
      <c r="A344" s="106"/>
      <c r="D344" s="286"/>
      <c r="E344" s="263"/>
      <c r="F344" s="91" t="e">
        <f t="shared" si="4"/>
        <v>#DIV/0!</v>
      </c>
      <c r="G344" s="426"/>
      <c r="H344" s="427"/>
    </row>
    <row r="345" spans="1:10" x14ac:dyDescent="0.25">
      <c r="A345" s="106"/>
      <c r="D345" s="286"/>
      <c r="E345" s="263"/>
      <c r="F345" s="91" t="e">
        <f t="shared" si="4"/>
        <v>#DIV/0!</v>
      </c>
      <c r="G345" s="426"/>
      <c r="H345" s="427"/>
    </row>
    <row r="346" spans="1:10" x14ac:dyDescent="0.25">
      <c r="A346" s="106"/>
      <c r="D346" s="286"/>
      <c r="E346" s="263"/>
      <c r="F346" s="91" t="e">
        <f t="shared" si="4"/>
        <v>#DIV/0!</v>
      </c>
      <c r="G346" s="426"/>
      <c r="H346" s="427"/>
      <c r="J346" s="179"/>
    </row>
    <row r="347" spans="1:10" x14ac:dyDescent="0.25">
      <c r="A347" s="106"/>
      <c r="D347" s="296"/>
      <c r="E347" s="281"/>
      <c r="F347" s="91" t="e">
        <f t="shared" si="4"/>
        <v>#DIV/0!</v>
      </c>
      <c r="G347" s="424"/>
      <c r="H347" s="425"/>
    </row>
    <row r="348" spans="1:10" x14ac:dyDescent="0.25">
      <c r="A348" s="106"/>
      <c r="D348" s="164" t="s">
        <v>307</v>
      </c>
      <c r="E348" s="186">
        <f>SUM(E342:E347)</f>
        <v>0</v>
      </c>
      <c r="F348" s="92"/>
      <c r="G348" s="200" t="s">
        <v>305</v>
      </c>
      <c r="H348" s="290"/>
    </row>
    <row r="349" spans="1:10" x14ac:dyDescent="0.25">
      <c r="A349" s="106"/>
      <c r="E349" s="92"/>
      <c r="F349" s="92"/>
      <c r="G349" s="92"/>
      <c r="H349" s="151"/>
    </row>
    <row r="350" spans="1:10" x14ac:dyDescent="0.25">
      <c r="A350" s="106"/>
      <c r="B350" s="44" t="s">
        <v>490</v>
      </c>
      <c r="C350" s="44" t="s">
        <v>492</v>
      </c>
      <c r="E350" s="92"/>
      <c r="F350" s="92"/>
      <c r="G350" s="92"/>
      <c r="H350" s="151"/>
    </row>
    <row r="351" spans="1:10" x14ac:dyDescent="0.25">
      <c r="A351" s="106"/>
      <c r="C351" s="163" t="e">
        <f>IF(H213="Yes", "Complete Analysis", "N/A - Do Not Complete")</f>
        <v>#DIV/0!</v>
      </c>
      <c r="D351" s="297"/>
      <c r="E351" s="262"/>
      <c r="F351" s="91" t="e">
        <f>E351/E353</f>
        <v>#DIV/0!</v>
      </c>
      <c r="G351" s="426"/>
      <c r="H351" s="427"/>
    </row>
    <row r="352" spans="1:10" x14ac:dyDescent="0.25">
      <c r="A352" s="106"/>
      <c r="C352" s="163"/>
      <c r="D352" s="287"/>
      <c r="E352" s="269"/>
      <c r="F352" s="91" t="e">
        <f>E352/E353</f>
        <v>#DIV/0!</v>
      </c>
      <c r="G352" s="424"/>
      <c r="H352" s="425"/>
    </row>
    <row r="353" spans="1:8" x14ac:dyDescent="0.25">
      <c r="A353" s="106"/>
      <c r="C353" s="163"/>
      <c r="D353" s="164" t="s">
        <v>308</v>
      </c>
      <c r="E353" s="168">
        <f>SUM(E351:E352)</f>
        <v>0</v>
      </c>
      <c r="F353" s="91"/>
      <c r="G353" s="166" t="s">
        <v>305</v>
      </c>
      <c r="H353" s="298"/>
    </row>
    <row r="354" spans="1:8" ht="15.75" thickBot="1" x14ac:dyDescent="0.3">
      <c r="A354" s="121"/>
      <c r="B354" s="96"/>
      <c r="C354" s="169"/>
      <c r="D354" s="170"/>
      <c r="E354" s="170"/>
      <c r="F354" s="171"/>
      <c r="G354" s="97"/>
      <c r="H354" s="172"/>
    </row>
    <row r="355" spans="1:8" ht="15.75" thickBot="1" x14ac:dyDescent="0.3">
      <c r="C355" s="163"/>
      <c r="E355" s="140"/>
      <c r="F355" s="92"/>
      <c r="G355" s="92"/>
      <c r="H355" s="92"/>
    </row>
    <row r="356" spans="1:8" ht="16.5" thickBot="1" x14ac:dyDescent="0.3">
      <c r="A356" s="418" t="s">
        <v>432</v>
      </c>
      <c r="B356" s="419"/>
      <c r="C356" s="419"/>
      <c r="D356" s="419"/>
      <c r="E356" s="419"/>
      <c r="F356" s="419"/>
      <c r="G356" s="419"/>
      <c r="H356" s="420"/>
    </row>
    <row r="357" spans="1:8" x14ac:dyDescent="0.25">
      <c r="A357" s="74" t="s">
        <v>134</v>
      </c>
      <c r="B357" s="435" t="s">
        <v>335</v>
      </c>
      <c r="C357" s="435"/>
      <c r="D357" s="435"/>
      <c r="E357" s="435"/>
      <c r="F357" s="435"/>
      <c r="G357" s="435"/>
      <c r="H357" s="436"/>
    </row>
    <row r="358" spans="1:8" x14ac:dyDescent="0.25">
      <c r="A358" s="74"/>
      <c r="B358" s="430"/>
      <c r="C358" s="430"/>
      <c r="D358" s="430"/>
      <c r="E358" s="430"/>
      <c r="F358" s="430"/>
      <c r="G358" s="430"/>
      <c r="H358" s="431"/>
    </row>
    <row r="359" spans="1:8" x14ac:dyDescent="0.25">
      <c r="A359" s="106"/>
      <c r="H359" s="76"/>
    </row>
    <row r="360" spans="1:8" x14ac:dyDescent="0.25">
      <c r="A360" s="74"/>
      <c r="B360" s="50" t="s">
        <v>413</v>
      </c>
      <c r="D360" s="422"/>
      <c r="E360" s="422"/>
      <c r="F360" s="422"/>
      <c r="G360" s="422"/>
      <c r="H360" s="423"/>
    </row>
    <row r="361" spans="1:8" x14ac:dyDescent="0.25">
      <c r="A361" s="74"/>
      <c r="C361" s="78"/>
      <c r="D361" s="78"/>
      <c r="E361" s="78"/>
      <c r="F361" s="78"/>
      <c r="G361" s="78"/>
      <c r="H361" s="79"/>
    </row>
    <row r="362" spans="1:8" x14ac:dyDescent="0.25">
      <c r="A362" s="106"/>
      <c r="E362" s="437" t="s">
        <v>290</v>
      </c>
      <c r="F362" s="437"/>
      <c r="G362" s="437"/>
      <c r="H362" s="438"/>
    </row>
    <row r="363" spans="1:8" x14ac:dyDescent="0.25">
      <c r="A363" s="106"/>
      <c r="E363" s="80" t="s">
        <v>138</v>
      </c>
      <c r="F363" s="80" t="s">
        <v>138</v>
      </c>
      <c r="G363" s="80" t="s">
        <v>138</v>
      </c>
      <c r="H363" s="81" t="s">
        <v>138</v>
      </c>
    </row>
    <row r="364" spans="1:8" x14ac:dyDescent="0.25">
      <c r="A364" s="106"/>
      <c r="B364" s="82" t="s">
        <v>201</v>
      </c>
      <c r="C364" s="83"/>
      <c r="D364" s="84"/>
      <c r="E364" s="83" t="s">
        <v>350</v>
      </c>
      <c r="F364" s="83" t="s">
        <v>148</v>
      </c>
      <c r="G364" s="83" t="s">
        <v>285</v>
      </c>
      <c r="H364" s="135" t="s">
        <v>286</v>
      </c>
    </row>
    <row r="365" spans="1:8" ht="21.95" customHeight="1" x14ac:dyDescent="0.25">
      <c r="A365" s="106"/>
      <c r="B365" s="88" t="s">
        <v>287</v>
      </c>
      <c r="C365" s="80"/>
      <c r="D365" s="80"/>
      <c r="E365" s="80"/>
      <c r="F365" s="80"/>
      <c r="G365" s="80"/>
      <c r="H365" s="81"/>
    </row>
    <row r="366" spans="1:8" x14ac:dyDescent="0.25">
      <c r="A366" s="106"/>
      <c r="B366" s="439"/>
      <c r="C366" s="439"/>
      <c r="D366" s="439"/>
      <c r="E366" s="271"/>
      <c r="F366" s="271"/>
      <c r="G366" s="282"/>
      <c r="H366" s="272"/>
    </row>
    <row r="367" spans="1:8" x14ac:dyDescent="0.25">
      <c r="A367" s="106"/>
      <c r="B367" s="439"/>
      <c r="C367" s="439"/>
      <c r="D367" s="439"/>
      <c r="E367" s="271"/>
      <c r="F367" s="271"/>
      <c r="G367" s="282"/>
      <c r="H367" s="272"/>
    </row>
    <row r="368" spans="1:8" x14ac:dyDescent="0.25">
      <c r="A368" s="106"/>
      <c r="B368" s="406"/>
      <c r="C368" s="406"/>
      <c r="D368" s="406"/>
      <c r="E368" s="273"/>
      <c r="F368" s="273"/>
      <c r="G368" s="282"/>
      <c r="H368" s="272"/>
    </row>
    <row r="369" spans="1:10" x14ac:dyDescent="0.25">
      <c r="A369" s="106"/>
      <c r="B369" s="406"/>
      <c r="C369" s="406"/>
      <c r="D369" s="406"/>
      <c r="E369" s="273"/>
      <c r="F369" s="273"/>
      <c r="G369" s="282"/>
      <c r="H369" s="272"/>
    </row>
    <row r="370" spans="1:10" x14ac:dyDescent="0.25">
      <c r="A370" s="106"/>
      <c r="B370" s="406"/>
      <c r="C370" s="406"/>
      <c r="D370" s="406"/>
      <c r="E370" s="273"/>
      <c r="F370" s="273"/>
      <c r="G370" s="282"/>
      <c r="H370" s="272"/>
    </row>
    <row r="371" spans="1:10" x14ac:dyDescent="0.25">
      <c r="A371" s="106"/>
      <c r="B371" s="406"/>
      <c r="C371" s="406"/>
      <c r="D371" s="406"/>
      <c r="E371" s="273"/>
      <c r="F371" s="273"/>
      <c r="G371" s="282"/>
      <c r="H371" s="272"/>
    </row>
    <row r="372" spans="1:10" x14ac:dyDescent="0.25">
      <c r="A372" s="106"/>
      <c r="B372" s="434" t="s">
        <v>153</v>
      </c>
      <c r="C372" s="434"/>
      <c r="D372" s="434"/>
      <c r="E372" s="273"/>
      <c r="F372" s="273"/>
      <c r="G372" s="273"/>
      <c r="H372" s="274"/>
    </row>
    <row r="373" spans="1:10" x14ac:dyDescent="0.25">
      <c r="A373" s="106"/>
      <c r="B373" s="406"/>
      <c r="C373" s="406"/>
      <c r="D373" s="406"/>
      <c r="E373" s="273"/>
      <c r="F373" s="273"/>
      <c r="G373" s="273"/>
      <c r="H373" s="274"/>
    </row>
    <row r="374" spans="1:10" ht="21.95" customHeight="1" x14ac:dyDescent="0.25">
      <c r="A374" s="106"/>
      <c r="B374" s="88" t="s">
        <v>288</v>
      </c>
      <c r="C374" s="113"/>
      <c r="D374" s="140"/>
      <c r="E374" s="140"/>
      <c r="F374" s="140"/>
      <c r="G374" s="141"/>
      <c r="H374" s="142"/>
    </row>
    <row r="375" spans="1:10" x14ac:dyDescent="0.25">
      <c r="A375" s="106"/>
      <c r="B375" s="406"/>
      <c r="C375" s="406"/>
      <c r="D375" s="406"/>
      <c r="E375" s="273"/>
      <c r="F375" s="273"/>
      <c r="G375" s="273"/>
      <c r="H375" s="274"/>
    </row>
    <row r="376" spans="1:10" x14ac:dyDescent="0.25">
      <c r="A376" s="106"/>
      <c r="B376" s="428"/>
      <c r="C376" s="440"/>
      <c r="D376" s="429"/>
      <c r="E376" s="273"/>
      <c r="F376" s="273"/>
      <c r="G376" s="273"/>
      <c r="H376" s="274"/>
    </row>
    <row r="377" spans="1:10" x14ac:dyDescent="0.25">
      <c r="A377" s="106"/>
      <c r="B377" s="428"/>
      <c r="C377" s="440"/>
      <c r="D377" s="429"/>
      <c r="E377" s="273"/>
      <c r="F377" s="273"/>
      <c r="G377" s="273"/>
      <c r="H377" s="274"/>
    </row>
    <row r="378" spans="1:10" x14ac:dyDescent="0.25">
      <c r="A378" s="106"/>
      <c r="B378" s="428"/>
      <c r="C378" s="440"/>
      <c r="D378" s="429"/>
      <c r="E378" s="273"/>
      <c r="F378" s="273"/>
      <c r="G378" s="273"/>
      <c r="H378" s="274"/>
    </row>
    <row r="379" spans="1:10" x14ac:dyDescent="0.25">
      <c r="A379" s="106"/>
      <c r="B379" s="428"/>
      <c r="C379" s="440"/>
      <c r="D379" s="429"/>
      <c r="E379" s="273"/>
      <c r="F379" s="273"/>
      <c r="G379" s="273"/>
      <c r="H379" s="274"/>
    </row>
    <row r="380" spans="1:10" x14ac:dyDescent="0.25">
      <c r="A380" s="106"/>
      <c r="B380" s="434" t="s">
        <v>153</v>
      </c>
      <c r="C380" s="434"/>
      <c r="D380" s="434"/>
      <c r="E380" s="273"/>
      <c r="F380" s="273"/>
      <c r="G380" s="273"/>
      <c r="H380" s="274"/>
    </row>
    <row r="381" spans="1:10" x14ac:dyDescent="0.25">
      <c r="A381" s="106"/>
      <c r="B381" s="406"/>
      <c r="C381" s="406"/>
      <c r="D381" s="406"/>
      <c r="E381" s="273"/>
      <c r="F381" s="273"/>
      <c r="G381" s="273"/>
      <c r="H381" s="274"/>
    </row>
    <row r="382" spans="1:10" x14ac:dyDescent="0.25">
      <c r="A382" s="106"/>
      <c r="B382" s="119"/>
      <c r="C382" s="119"/>
      <c r="D382" s="119"/>
      <c r="E382" s="120"/>
      <c r="F382" s="120"/>
      <c r="G382" s="120"/>
      <c r="H382" s="173"/>
    </row>
    <row r="383" spans="1:10" x14ac:dyDescent="0.25">
      <c r="A383" s="74" t="s">
        <v>135</v>
      </c>
      <c r="B383" s="118" t="s">
        <v>336</v>
      </c>
      <c r="C383" s="119"/>
      <c r="D383" s="119"/>
      <c r="E383" s="120"/>
      <c r="F383" s="120"/>
      <c r="G383" s="120"/>
      <c r="H383" s="173"/>
      <c r="J383" s="139"/>
    </row>
    <row r="384" spans="1:10" x14ac:dyDescent="0.25">
      <c r="A384" s="106"/>
      <c r="B384" s="410"/>
      <c r="C384" s="410"/>
      <c r="D384" s="410"/>
      <c r="E384" s="410"/>
      <c r="F384" s="410"/>
      <c r="G384" s="410"/>
      <c r="H384" s="411"/>
      <c r="J384" s="139"/>
    </row>
    <row r="385" spans="1:10" x14ac:dyDescent="0.25">
      <c r="A385" s="106"/>
      <c r="B385" s="410"/>
      <c r="C385" s="410"/>
      <c r="D385" s="410"/>
      <c r="E385" s="410"/>
      <c r="F385" s="410"/>
      <c r="G385" s="410"/>
      <c r="H385" s="411"/>
      <c r="J385" s="139"/>
    </row>
    <row r="386" spans="1:10" ht="15.75" thickBot="1" x14ac:dyDescent="0.3">
      <c r="A386" s="121"/>
      <c r="B386" s="174"/>
      <c r="C386" s="175"/>
      <c r="D386" s="175"/>
      <c r="E386" s="175"/>
      <c r="F386" s="175"/>
      <c r="G386" s="175"/>
      <c r="H386" s="176"/>
    </row>
  </sheetData>
  <sheetProtection algorithmName="SHA-512" hashValue="Aj1FB7cgIUIvwYKNyl+fFfJc73AuTFDBA0Z0LVdXOxQBxjQbgOoOl7UhIIGxiLThsv51hubLaVzX7FwFyuWa0A==" saltValue="u6UPR7frf4RybKh3XmGXtA==" spinCount="100000" sheet="1" objects="1" scenarios="1" insertRows="0"/>
  <mergeCells count="116">
    <mergeCell ref="B17:E18"/>
    <mergeCell ref="B201:C201"/>
    <mergeCell ref="B203:C203"/>
    <mergeCell ref="B263:C263"/>
    <mergeCell ref="A28:H28"/>
    <mergeCell ref="B29:H30"/>
    <mergeCell ref="E37:H37"/>
    <mergeCell ref="B43:C43"/>
    <mergeCell ref="B208:C208"/>
    <mergeCell ref="B207:C207"/>
    <mergeCell ref="B206:C206"/>
    <mergeCell ref="B205:C205"/>
    <mergeCell ref="B204:C204"/>
    <mergeCell ref="B200:C200"/>
    <mergeCell ref="B199:C199"/>
    <mergeCell ref="B198:C198"/>
    <mergeCell ref="B197:C197"/>
    <mergeCell ref="B218:C218"/>
    <mergeCell ref="B219:C219"/>
    <mergeCell ref="B221:C221"/>
    <mergeCell ref="B225:C225"/>
    <mergeCell ref="B226:C226"/>
    <mergeCell ref="B249:C249"/>
    <mergeCell ref="B260:C260"/>
    <mergeCell ref="B377:D377"/>
    <mergeCell ref="B376:D376"/>
    <mergeCell ref="C280:H281"/>
    <mergeCell ref="B284:H286"/>
    <mergeCell ref="B222:C222"/>
    <mergeCell ref="B224:C224"/>
    <mergeCell ref="B217:C217"/>
    <mergeCell ref="B238:C238"/>
    <mergeCell ref="B229:C229"/>
    <mergeCell ref="B243:C243"/>
    <mergeCell ref="B242:C242"/>
    <mergeCell ref="B245:C245"/>
    <mergeCell ref="B250:C250"/>
    <mergeCell ref="B259:C259"/>
    <mergeCell ref="B264:C264"/>
    <mergeCell ref="B266:C266"/>
    <mergeCell ref="B271:C271"/>
    <mergeCell ref="B220:C220"/>
    <mergeCell ref="G342:H342"/>
    <mergeCell ref="G343:H343"/>
    <mergeCell ref="G318:H318"/>
    <mergeCell ref="G299:H299"/>
    <mergeCell ref="B288:H292"/>
    <mergeCell ref="D294:H294"/>
    <mergeCell ref="B384:H385"/>
    <mergeCell ref="G352:H352"/>
    <mergeCell ref="G351:H351"/>
    <mergeCell ref="G324:H324"/>
    <mergeCell ref="G325:H325"/>
    <mergeCell ref="G333:H333"/>
    <mergeCell ref="G334:H334"/>
    <mergeCell ref="B371:D371"/>
    <mergeCell ref="A356:H356"/>
    <mergeCell ref="B357:H358"/>
    <mergeCell ref="D360:H360"/>
    <mergeCell ref="E362:H362"/>
    <mergeCell ref="B366:D366"/>
    <mergeCell ref="B367:D367"/>
    <mergeCell ref="B368:D368"/>
    <mergeCell ref="B369:D369"/>
    <mergeCell ref="B370:D370"/>
    <mergeCell ref="B381:D381"/>
    <mergeCell ref="B375:D375"/>
    <mergeCell ref="B380:D380"/>
    <mergeCell ref="B372:D372"/>
    <mergeCell ref="B373:D373"/>
    <mergeCell ref="B379:D379"/>
    <mergeCell ref="B378:D378"/>
    <mergeCell ref="B261:C261"/>
    <mergeCell ref="B262:C262"/>
    <mergeCell ref="G297:H297"/>
    <mergeCell ref="G317:H317"/>
    <mergeCell ref="B239:C239"/>
    <mergeCell ref="B240:C240"/>
    <mergeCell ref="B241:C241"/>
    <mergeCell ref="B246:C246"/>
    <mergeCell ref="B247:C247"/>
    <mergeCell ref="G300:H300"/>
    <mergeCell ref="G301:H301"/>
    <mergeCell ref="G302:H302"/>
    <mergeCell ref="G303:H303"/>
    <mergeCell ref="G304:H304"/>
    <mergeCell ref="G308:H308"/>
    <mergeCell ref="G311:H311"/>
    <mergeCell ref="G312:H312"/>
    <mergeCell ref="G313:H313"/>
    <mergeCell ref="G309:H309"/>
    <mergeCell ref="G310:H310"/>
    <mergeCell ref="D33:H35"/>
    <mergeCell ref="G347:H347"/>
    <mergeCell ref="G346:H346"/>
    <mergeCell ref="G345:H345"/>
    <mergeCell ref="G344:H344"/>
    <mergeCell ref="B24:G24"/>
    <mergeCell ref="B25:G25"/>
    <mergeCell ref="G320:H320"/>
    <mergeCell ref="G319:H319"/>
    <mergeCell ref="G329:H329"/>
    <mergeCell ref="G328:H328"/>
    <mergeCell ref="G327:H327"/>
    <mergeCell ref="G326:H326"/>
    <mergeCell ref="G338:H338"/>
    <mergeCell ref="G337:H337"/>
    <mergeCell ref="G336:H336"/>
    <mergeCell ref="G335:H335"/>
    <mergeCell ref="B227:C227"/>
    <mergeCell ref="B228:C228"/>
    <mergeCell ref="B270:C270"/>
    <mergeCell ref="B269:C269"/>
    <mergeCell ref="B268:C268"/>
    <mergeCell ref="B267:C267"/>
    <mergeCell ref="B248:C248"/>
  </mergeCells>
  <conditionalFormatting sqref="A41">
    <cfRule type="expression" dxfId="115" priority="5">
      <formula>$F$17="no"</formula>
    </cfRule>
  </conditionalFormatting>
  <conditionalFormatting sqref="A28:H32 A33:D33 A34:C35 A36:H318 A319:G320 A321:H325 A326:G329 A330:H334 A335:G338 A339:H343 A344:G347 A348:H386">
    <cfRule type="expression" dxfId="114" priority="1">
      <formula>AND($F$11="no",$F$13="no",$F$15="no",$F$20="no")</formula>
    </cfRule>
  </conditionalFormatting>
  <conditionalFormatting sqref="A215:H217 A218:B221 D218:H221 A222:H224 A225:B228 D225:H228 A229:H238 A239:B241 D239:H241 A242:H245 A246:B249 D246:H249 A250:H259 A260:B262 D260:H262 A263:H266 A267:B270 D267:H270 A271:H277 A323:H325 A326:G329 A330:H334 A335:G338 A339:H343 A344:G347 A348:H348">
    <cfRule type="expression" dxfId="113" priority="6">
      <formula>$F$17="no"</formula>
    </cfRule>
  </conditionalFormatting>
  <conditionalFormatting sqref="B323:B328">
    <cfRule type="expression" dxfId="112" priority="13">
      <formula>$F$15="no"</formula>
    </cfRule>
  </conditionalFormatting>
  <conditionalFormatting sqref="B331:B338">
    <cfRule type="expression" dxfId="111" priority="17">
      <formula>$F$15="no"</formula>
    </cfRule>
  </conditionalFormatting>
  <conditionalFormatting sqref="B347:B348">
    <cfRule type="expression" dxfId="110" priority="18">
      <formula>$F$15="no"</formula>
    </cfRule>
  </conditionalFormatting>
  <conditionalFormatting sqref="B316:H318">
    <cfRule type="expression" dxfId="109" priority="33">
      <formula>$F$15="no"</formula>
    </cfRule>
  </conditionalFormatting>
  <conditionalFormatting sqref="B341:H343">
    <cfRule type="expression" dxfId="108" priority="14">
      <formula>$F$15="no"</formula>
    </cfRule>
  </conditionalFormatting>
  <conditionalFormatting sqref="C316">
    <cfRule type="expression" dxfId="107" priority="4">
      <formula>$F$17="no"</formula>
    </cfRule>
  </conditionalFormatting>
  <conditionalFormatting sqref="C350">
    <cfRule type="expression" dxfId="106" priority="3">
      <formula>$F$17="no"</formula>
    </cfRule>
  </conditionalFormatting>
  <conditionalFormatting sqref="C333:D337">
    <cfRule type="expression" dxfId="105" priority="2">
      <formula>$F$15="no"</formula>
    </cfRule>
  </conditionalFormatting>
  <conditionalFormatting sqref="C332:H332">
    <cfRule type="expression" dxfId="104" priority="31">
      <formula>$F$15="no"</formula>
    </cfRule>
  </conditionalFormatting>
  <conditionalFormatting sqref="C348:H348">
    <cfRule type="expression" dxfId="103" priority="12">
      <formula>$F$15="no"</formula>
    </cfRule>
  </conditionalFormatting>
  <conditionalFormatting sqref="E43:E201 E203:E209 E211:E214 E217:E222 E224:E230 E245:E251 E266:E272 B298:H305 E375:E381">
    <cfRule type="expression" dxfId="102" priority="78">
      <formula>$F$11="no"</formula>
    </cfRule>
  </conditionalFormatting>
  <conditionalFormatting sqref="E232:E235">
    <cfRule type="expression" dxfId="101" priority="70">
      <formula>$F$11="no"</formula>
    </cfRule>
  </conditionalFormatting>
  <conditionalFormatting sqref="E238:E243">
    <cfRule type="expression" dxfId="100" priority="66">
      <formula>$F$11="no"</formula>
    </cfRule>
  </conditionalFormatting>
  <conditionalFormatting sqref="E253:E256">
    <cfRule type="expression" dxfId="99" priority="62">
      <formula>$F$11="no"</formula>
    </cfRule>
  </conditionalFormatting>
  <conditionalFormatting sqref="E259:E264">
    <cfRule type="expression" dxfId="98" priority="50">
      <formula>$F$11="no"</formula>
    </cfRule>
  </conditionalFormatting>
  <conditionalFormatting sqref="E274:E277">
    <cfRule type="expression" dxfId="97" priority="42">
      <formula>$F$11="no"</formula>
    </cfRule>
  </conditionalFormatting>
  <conditionalFormatting sqref="E366:E373">
    <cfRule type="expression" dxfId="96" priority="74">
      <formula>$F$11="no"</formula>
    </cfRule>
  </conditionalFormatting>
  <conditionalFormatting sqref="F43:F201 F203:F209 F211:F214 F217:F222 F224:F230 F245:F251 F266:F272 B307:H314 F375:F381">
    <cfRule type="expression" dxfId="95" priority="77">
      <formula>$F$13="no"</formula>
    </cfRule>
  </conditionalFormatting>
  <conditionalFormatting sqref="F232:F235">
    <cfRule type="expression" dxfId="94" priority="69">
      <formula>$F$13="no"</formula>
    </cfRule>
  </conditionalFormatting>
  <conditionalFormatting sqref="F238:F243">
    <cfRule type="expression" dxfId="93" priority="65">
      <formula>$F$13="no"</formula>
    </cfRule>
  </conditionalFormatting>
  <conditionalFormatting sqref="F253:F256">
    <cfRule type="expression" dxfId="92" priority="61">
      <formula>$F$13="no"</formula>
    </cfRule>
  </conditionalFormatting>
  <conditionalFormatting sqref="F259:F264">
    <cfRule type="expression" dxfId="91" priority="49">
      <formula>$F$13="no"</formula>
    </cfRule>
  </conditionalFormatting>
  <conditionalFormatting sqref="F274:F277">
    <cfRule type="expression" dxfId="90" priority="41">
      <formula>$F$13="no"</formula>
    </cfRule>
  </conditionalFormatting>
  <conditionalFormatting sqref="F366:F373">
    <cfRule type="expression" dxfId="89" priority="73">
      <formula>$F$13="no"</formula>
    </cfRule>
  </conditionalFormatting>
  <conditionalFormatting sqref="G43:G201 G203:G209 G211:G214 G217:G222 G224:G230 G245:G251 G266:G272 B319:G320 B321:H321 C323:H325 C326:G329 C330:H330 E333:H334 E335:G337 C338:G338 C339:H339 B344:G346 C347:G347 G375:G381">
    <cfRule type="expression" dxfId="88" priority="76">
      <formula>$F$15="no"</formula>
    </cfRule>
  </conditionalFormatting>
  <conditionalFormatting sqref="G232:G235">
    <cfRule type="expression" dxfId="87" priority="68">
      <formula>$F$15="no"</formula>
    </cfRule>
  </conditionalFormatting>
  <conditionalFormatting sqref="G238:G243">
    <cfRule type="expression" dxfId="86" priority="64">
      <formula>$F$15="no"</formula>
    </cfRule>
  </conditionalFormatting>
  <conditionalFormatting sqref="G253:G256">
    <cfRule type="expression" dxfId="85" priority="60">
      <formula>$F$15="no"</formula>
    </cfRule>
  </conditionalFormatting>
  <conditionalFormatting sqref="G259:G264">
    <cfRule type="expression" dxfId="84" priority="48">
      <formula>$F$15="no"</formula>
    </cfRule>
  </conditionalFormatting>
  <conditionalFormatting sqref="G274:G277">
    <cfRule type="expression" dxfId="83" priority="40">
      <formula>$F$15="no"</formula>
    </cfRule>
  </conditionalFormatting>
  <conditionalFormatting sqref="G366:G373">
    <cfRule type="expression" dxfId="82" priority="72">
      <formula>$F$15="no"</formula>
    </cfRule>
  </conditionalFormatting>
  <conditionalFormatting sqref="H43:H201 H203:H209 H211:H214 H217:H222 H224:H230 H232:H235 H238:H243 H245:H251 H253:H256 H259:H264 H266:H272 H274:H277 B350:H353 H366:H373 H375:H381">
    <cfRule type="expression" dxfId="81"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J165"/>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4" customWidth="1"/>
    <col min="2" max="2" width="12.5703125" style="44" customWidth="1"/>
    <col min="3" max="3" width="46.85546875" style="44" customWidth="1"/>
    <col min="4" max="4" width="14.85546875" style="44" customWidth="1"/>
    <col min="5" max="8" width="18.28515625" style="44" customWidth="1"/>
    <col min="9" max="16384" width="9.140625" style="44"/>
  </cols>
  <sheetData>
    <row r="1" spans="1:9" ht="18.75" customHeight="1" x14ac:dyDescent="0.3">
      <c r="A1" s="43" t="str">
        <f>'Cover and Instructions'!A1</f>
        <v>Georgia Families MHPAEA Parity</v>
      </c>
      <c r="H1" s="45" t="s">
        <v>565</v>
      </c>
    </row>
    <row r="2" spans="1:9" ht="26.25" x14ac:dyDescent="0.4">
      <c r="A2" s="46" t="s">
        <v>16</v>
      </c>
    </row>
    <row r="3" spans="1:9" ht="21" x14ac:dyDescent="0.35">
      <c r="A3" s="48" t="s">
        <v>359</v>
      </c>
    </row>
    <row r="5" spans="1:9" x14ac:dyDescent="0.25">
      <c r="A5" s="50" t="s">
        <v>0</v>
      </c>
      <c r="C5" s="51" t="str">
        <f>'Cover and Instructions'!$D$4</f>
        <v>Amerigroup Community Care</v>
      </c>
      <c r="D5" s="51"/>
      <c r="E5" s="51"/>
      <c r="F5" s="51"/>
      <c r="G5" s="51"/>
      <c r="H5" s="51"/>
    </row>
    <row r="6" spans="1:9" x14ac:dyDescent="0.25">
      <c r="A6" s="50" t="s">
        <v>510</v>
      </c>
      <c r="C6" s="51" t="str">
        <f>'Cover and Instructions'!D5</f>
        <v>Title XIX Foster Care and Adoption Assistance</v>
      </c>
      <c r="D6" s="51"/>
      <c r="E6" s="51"/>
      <c r="F6" s="51"/>
      <c r="G6" s="51"/>
      <c r="H6" s="51"/>
    </row>
    <row r="7" spans="1:9" ht="15.75" thickBot="1" x14ac:dyDescent="0.3"/>
    <row r="8" spans="1:9" x14ac:dyDescent="0.25">
      <c r="A8" s="53" t="s">
        <v>375</v>
      </c>
      <c r="B8" s="54"/>
      <c r="C8" s="54"/>
      <c r="D8" s="54"/>
      <c r="E8" s="54"/>
      <c r="F8" s="54"/>
      <c r="G8" s="54"/>
      <c r="H8" s="55"/>
    </row>
    <row r="9" spans="1:9" ht="15" customHeight="1" x14ac:dyDescent="0.25">
      <c r="A9" s="56" t="s">
        <v>374</v>
      </c>
      <c r="B9" s="57"/>
      <c r="C9" s="57"/>
      <c r="D9" s="57"/>
      <c r="E9" s="57"/>
      <c r="F9" s="57"/>
      <c r="G9" s="57"/>
      <c r="H9" s="58"/>
    </row>
    <row r="10" spans="1:9" x14ac:dyDescent="0.25">
      <c r="A10" s="59"/>
      <c r="B10" s="60"/>
      <c r="C10" s="60"/>
      <c r="D10" s="60"/>
      <c r="E10" s="60"/>
      <c r="F10" s="60"/>
      <c r="G10" s="60"/>
      <c r="H10" s="61"/>
    </row>
    <row r="11" spans="1:9" x14ac:dyDescent="0.25">
      <c r="A11" s="62" t="s">
        <v>370</v>
      </c>
      <c r="B11" s="63" t="s">
        <v>416</v>
      </c>
      <c r="C11" s="60"/>
      <c r="D11" s="60"/>
      <c r="E11" s="60"/>
      <c r="F11" s="129" t="s">
        <v>372</v>
      </c>
      <c r="G11" s="65" t="str">
        <f>IF(F11="yes","  Complete Section 1 and Section 2","")</f>
        <v/>
      </c>
      <c r="H11" s="61"/>
      <c r="I11" s="66"/>
    </row>
    <row r="12" spans="1:9" ht="6" customHeight="1" x14ac:dyDescent="0.25">
      <c r="A12" s="62"/>
      <c r="B12" s="63"/>
      <c r="C12" s="60"/>
      <c r="D12" s="60"/>
      <c r="E12" s="60"/>
      <c r="F12" s="60"/>
      <c r="G12" s="65"/>
      <c r="H12" s="61"/>
    </row>
    <row r="13" spans="1:9" x14ac:dyDescent="0.25">
      <c r="A13" s="62" t="s">
        <v>373</v>
      </c>
      <c r="B13" s="63" t="s">
        <v>415</v>
      </c>
      <c r="C13" s="60"/>
      <c r="D13" s="60"/>
      <c r="E13" s="60"/>
      <c r="F13" s="129" t="s">
        <v>372</v>
      </c>
      <c r="G13" s="65" t="str">
        <f>IF(F13="yes","  Complete Section 1 and Section 2","")</f>
        <v/>
      </c>
      <c r="H13" s="61"/>
    </row>
    <row r="14" spans="1:9" ht="6" customHeight="1" x14ac:dyDescent="0.25">
      <c r="A14" s="62"/>
      <c r="B14" s="63"/>
      <c r="C14" s="60"/>
      <c r="D14" s="60"/>
      <c r="E14" s="60"/>
      <c r="F14" s="60"/>
      <c r="G14" s="65"/>
      <c r="H14" s="61"/>
    </row>
    <row r="15" spans="1:9" x14ac:dyDescent="0.25">
      <c r="A15" s="62" t="s">
        <v>378</v>
      </c>
      <c r="B15" s="63" t="s">
        <v>414</v>
      </c>
      <c r="C15" s="60"/>
      <c r="D15" s="60"/>
      <c r="E15" s="60"/>
      <c r="F15" s="64" t="s">
        <v>372</v>
      </c>
      <c r="G15" s="65" t="str">
        <f>IF(F15="yes","  Complete Section 1 and Section 2","")</f>
        <v/>
      </c>
      <c r="H15" s="61"/>
    </row>
    <row r="16" spans="1:9" ht="6" customHeight="1" x14ac:dyDescent="0.25">
      <c r="A16" s="62"/>
      <c r="B16" s="63"/>
      <c r="C16" s="60"/>
      <c r="D16" s="60"/>
      <c r="E16" s="60"/>
      <c r="F16" s="60"/>
      <c r="G16" s="65"/>
      <c r="H16" s="61"/>
    </row>
    <row r="17" spans="1:8" x14ac:dyDescent="0.25">
      <c r="A17" s="62" t="s">
        <v>379</v>
      </c>
      <c r="B17" s="63" t="s">
        <v>400</v>
      </c>
      <c r="C17" s="60"/>
      <c r="D17" s="60"/>
      <c r="E17" s="60"/>
      <c r="F17" s="64" t="s">
        <v>372</v>
      </c>
      <c r="G17" s="65" t="str">
        <f>IF(F17="yes","  Complete Section 1 and Section 2","")</f>
        <v/>
      </c>
      <c r="H17" s="61"/>
    </row>
    <row r="18" spans="1:8" ht="7.5" customHeight="1" x14ac:dyDescent="0.25">
      <c r="A18" s="62"/>
      <c r="B18" s="63"/>
      <c r="C18" s="60"/>
      <c r="D18" s="60"/>
      <c r="E18" s="60"/>
      <c r="F18" s="60"/>
      <c r="G18" s="67"/>
      <c r="H18" s="61"/>
    </row>
    <row r="19" spans="1:8" x14ac:dyDescent="0.25">
      <c r="A19" s="62" t="s">
        <v>489</v>
      </c>
      <c r="B19" s="459" t="s">
        <v>567</v>
      </c>
      <c r="C19" s="459"/>
      <c r="D19" s="459"/>
      <c r="E19" s="459"/>
      <c r="F19" s="459"/>
      <c r="G19" s="459"/>
      <c r="H19" s="460"/>
    </row>
    <row r="20" spans="1:8" x14ac:dyDescent="0.25">
      <c r="A20" s="201"/>
      <c r="B20" s="459"/>
      <c r="C20" s="459"/>
      <c r="D20" s="459"/>
      <c r="E20" s="459"/>
      <c r="F20" s="459"/>
      <c r="G20" s="459"/>
      <c r="H20" s="460"/>
    </row>
    <row r="21" spans="1:8" x14ac:dyDescent="0.25">
      <c r="A21" s="201"/>
      <c r="B21" s="459"/>
      <c r="C21" s="459"/>
      <c r="D21" s="459"/>
      <c r="E21" s="459"/>
      <c r="F21" s="459"/>
      <c r="G21" s="459"/>
      <c r="H21" s="460"/>
    </row>
    <row r="22" spans="1:8" x14ac:dyDescent="0.25">
      <c r="A22" s="201"/>
      <c r="B22" s="459"/>
      <c r="C22" s="459"/>
      <c r="D22" s="459"/>
      <c r="E22" s="459"/>
      <c r="F22" s="459"/>
      <c r="G22" s="459"/>
      <c r="H22" s="460"/>
    </row>
    <row r="23" spans="1:8" x14ac:dyDescent="0.25">
      <c r="A23" s="62"/>
      <c r="B23" s="448"/>
      <c r="C23" s="461"/>
      <c r="D23" s="461"/>
      <c r="E23" s="461"/>
      <c r="F23" s="461"/>
      <c r="G23" s="461"/>
      <c r="H23" s="462"/>
    </row>
    <row r="24" spans="1:8" x14ac:dyDescent="0.25">
      <c r="A24" s="62"/>
      <c r="B24" s="463"/>
      <c r="C24" s="463"/>
      <c r="D24" s="463"/>
      <c r="E24" s="463"/>
      <c r="F24" s="463"/>
      <c r="G24" s="463"/>
      <c r="H24" s="464"/>
    </row>
    <row r="25" spans="1:8" ht="15.75" thickBot="1" x14ac:dyDescent="0.3">
      <c r="A25" s="68"/>
      <c r="B25" s="69"/>
      <c r="C25" s="70"/>
      <c r="D25" s="70"/>
      <c r="E25" s="70"/>
      <c r="F25" s="70"/>
      <c r="G25" s="71"/>
      <c r="H25" s="73"/>
    </row>
    <row r="26" spans="1:8" ht="15.75" thickBot="1" x14ac:dyDescent="0.3"/>
    <row r="27" spans="1:8" ht="16.5" thickBot="1" x14ac:dyDescent="0.3">
      <c r="A27" s="418" t="s">
        <v>398</v>
      </c>
      <c r="B27" s="419"/>
      <c r="C27" s="419"/>
      <c r="D27" s="419"/>
      <c r="E27" s="419"/>
      <c r="F27" s="419"/>
      <c r="G27" s="419"/>
      <c r="H27" s="420"/>
    </row>
    <row r="28" spans="1:8" x14ac:dyDescent="0.25">
      <c r="A28" s="74" t="s">
        <v>130</v>
      </c>
      <c r="B28" s="435" t="s">
        <v>360</v>
      </c>
      <c r="C28" s="435"/>
      <c r="D28" s="435"/>
      <c r="E28" s="435"/>
      <c r="F28" s="435"/>
      <c r="G28" s="435"/>
      <c r="H28" s="436"/>
    </row>
    <row r="29" spans="1:8" x14ac:dyDescent="0.25">
      <c r="A29" s="74"/>
      <c r="B29" s="430"/>
      <c r="C29" s="430"/>
      <c r="D29" s="430"/>
      <c r="E29" s="430"/>
      <c r="F29" s="430"/>
      <c r="G29" s="430"/>
      <c r="H29" s="431"/>
    </row>
    <row r="30" spans="1:8" x14ac:dyDescent="0.25">
      <c r="A30" s="74"/>
      <c r="B30" s="77" t="s">
        <v>309</v>
      </c>
      <c r="C30" s="78"/>
      <c r="D30" s="78"/>
      <c r="E30" s="78"/>
      <c r="F30" s="78"/>
      <c r="G30" s="78"/>
      <c r="H30" s="79"/>
    </row>
    <row r="31" spans="1:8" x14ac:dyDescent="0.25">
      <c r="A31" s="74"/>
      <c r="C31" s="78"/>
      <c r="D31" s="78"/>
      <c r="E31" s="78"/>
      <c r="F31" s="78"/>
      <c r="G31" s="78"/>
      <c r="H31" s="79"/>
    </row>
    <row r="32" spans="1:8" x14ac:dyDescent="0.25">
      <c r="A32" s="74"/>
      <c r="B32" s="50" t="s">
        <v>413</v>
      </c>
      <c r="D32" s="422"/>
      <c r="E32" s="422"/>
      <c r="F32" s="422"/>
      <c r="G32" s="422"/>
      <c r="H32" s="423"/>
    </row>
    <row r="33" spans="1:10" x14ac:dyDescent="0.25">
      <c r="A33" s="74"/>
      <c r="C33" s="78"/>
      <c r="D33" s="78"/>
      <c r="E33" s="78"/>
      <c r="F33" s="78"/>
      <c r="G33" s="78"/>
      <c r="H33" s="79"/>
    </row>
    <row r="34" spans="1:10" ht="15" customHeight="1" x14ac:dyDescent="0.25">
      <c r="A34" s="106"/>
      <c r="B34" s="78"/>
      <c r="C34" s="78"/>
      <c r="D34" s="78"/>
      <c r="E34" s="437" t="s">
        <v>358</v>
      </c>
      <c r="F34" s="437"/>
      <c r="G34" s="437"/>
      <c r="H34" s="438"/>
    </row>
    <row r="35" spans="1:10" x14ac:dyDescent="0.25">
      <c r="A35" s="106"/>
      <c r="E35" s="78" t="s">
        <v>311</v>
      </c>
      <c r="F35" s="78" t="s">
        <v>311</v>
      </c>
      <c r="G35" s="78" t="s">
        <v>311</v>
      </c>
      <c r="H35" s="79" t="s">
        <v>311</v>
      </c>
      <c r="J35" s="78"/>
    </row>
    <row r="36" spans="1:10" x14ac:dyDescent="0.25">
      <c r="A36" s="106"/>
      <c r="B36" s="80"/>
      <c r="C36" s="80"/>
      <c r="D36" s="80" t="s">
        <v>159</v>
      </c>
      <c r="E36" s="80" t="s">
        <v>257</v>
      </c>
      <c r="F36" s="80" t="s">
        <v>312</v>
      </c>
      <c r="G36" s="80" t="s">
        <v>313</v>
      </c>
      <c r="H36" s="81" t="s">
        <v>314</v>
      </c>
      <c r="J36" s="80"/>
    </row>
    <row r="37" spans="1:10" x14ac:dyDescent="0.25">
      <c r="A37" s="106"/>
      <c r="B37" s="82" t="s">
        <v>190</v>
      </c>
      <c r="C37" s="83"/>
      <c r="D37" s="83" t="s">
        <v>158</v>
      </c>
      <c r="E37" s="83" t="s">
        <v>195</v>
      </c>
      <c r="F37" s="83" t="s">
        <v>259</v>
      </c>
      <c r="G37" s="83" t="s">
        <v>258</v>
      </c>
      <c r="H37" s="135" t="s">
        <v>315</v>
      </c>
      <c r="J37" s="80"/>
    </row>
    <row r="38" spans="1:10" ht="21.95" customHeight="1" x14ac:dyDescent="0.25">
      <c r="A38" s="106"/>
      <c r="B38" s="88" t="s">
        <v>287</v>
      </c>
      <c r="C38" s="80"/>
      <c r="D38" s="80"/>
      <c r="E38" s="80"/>
      <c r="F38" s="80"/>
      <c r="G38" s="80"/>
      <c r="H38" s="81"/>
    </row>
    <row r="39" spans="1:10" ht="15" customHeight="1" x14ac:dyDescent="0.25">
      <c r="A39" s="106"/>
      <c r="B39" s="406"/>
      <c r="C39" s="406"/>
      <c r="D39" s="263"/>
      <c r="E39" s="263"/>
      <c r="F39" s="263"/>
      <c r="G39" s="266"/>
      <c r="H39" s="267"/>
    </row>
    <row r="40" spans="1:10" x14ac:dyDescent="0.25">
      <c r="A40" s="106"/>
      <c r="B40" s="406"/>
      <c r="C40" s="406"/>
      <c r="D40" s="263"/>
      <c r="E40" s="263"/>
      <c r="F40" s="263"/>
      <c r="G40" s="266"/>
      <c r="H40" s="267"/>
    </row>
    <row r="41" spans="1:10" x14ac:dyDescent="0.25">
      <c r="A41" s="106"/>
      <c r="B41" s="406"/>
      <c r="C41" s="406"/>
      <c r="D41" s="263"/>
      <c r="E41" s="263"/>
      <c r="F41" s="263"/>
      <c r="G41" s="266"/>
      <c r="H41" s="267"/>
    </row>
    <row r="42" spans="1:10" x14ac:dyDescent="0.25">
      <c r="A42" s="106"/>
      <c r="B42" s="406"/>
      <c r="C42" s="406"/>
      <c r="D42" s="263"/>
      <c r="E42" s="263"/>
      <c r="F42" s="263"/>
      <c r="G42" s="266"/>
      <c r="H42" s="267"/>
    </row>
    <row r="43" spans="1:10" x14ac:dyDescent="0.25">
      <c r="A43" s="106"/>
      <c r="B43" s="406"/>
      <c r="C43" s="406"/>
      <c r="D43" s="263"/>
      <c r="E43" s="263"/>
      <c r="F43" s="263"/>
      <c r="G43" s="266"/>
      <c r="H43" s="267"/>
    </row>
    <row r="44" spans="1:10" x14ac:dyDescent="0.25">
      <c r="A44" s="106"/>
      <c r="B44" s="406"/>
      <c r="C44" s="406"/>
      <c r="D44" s="263"/>
      <c r="E44" s="263"/>
      <c r="F44" s="263"/>
      <c r="G44" s="266"/>
      <c r="H44" s="267"/>
    </row>
    <row r="45" spans="1:10" x14ac:dyDescent="0.25">
      <c r="A45" s="106"/>
      <c r="B45" s="406"/>
      <c r="C45" s="406"/>
      <c r="D45" s="263"/>
      <c r="E45" s="263"/>
      <c r="F45" s="263"/>
      <c r="G45" s="266"/>
      <c r="H45" s="267"/>
    </row>
    <row r="46" spans="1:10" x14ac:dyDescent="0.25">
      <c r="A46" s="106"/>
      <c r="B46" s="406"/>
      <c r="C46" s="406"/>
      <c r="D46" s="263"/>
      <c r="E46" s="263"/>
      <c r="F46" s="263"/>
      <c r="G46" s="266"/>
      <c r="H46" s="267"/>
    </row>
    <row r="47" spans="1:10" x14ac:dyDescent="0.25">
      <c r="A47" s="106"/>
      <c r="B47" s="406"/>
      <c r="C47" s="406"/>
      <c r="D47" s="263"/>
      <c r="E47" s="263"/>
      <c r="F47" s="263"/>
      <c r="G47" s="266"/>
      <c r="H47" s="267"/>
    </row>
    <row r="48" spans="1:10" x14ac:dyDescent="0.25">
      <c r="A48" s="106"/>
      <c r="B48" s="406"/>
      <c r="C48" s="406"/>
      <c r="D48" s="263"/>
      <c r="E48" s="263"/>
      <c r="F48" s="263"/>
      <c r="G48" s="266"/>
      <c r="H48" s="267"/>
    </row>
    <row r="49" spans="1:8" x14ac:dyDescent="0.25">
      <c r="A49" s="106"/>
      <c r="B49" s="434" t="s">
        <v>153</v>
      </c>
      <c r="C49" s="434"/>
      <c r="D49" s="263"/>
      <c r="E49" s="263"/>
      <c r="F49" s="263"/>
      <c r="G49" s="266"/>
      <c r="H49" s="267"/>
    </row>
    <row r="50" spans="1:8" x14ac:dyDescent="0.25">
      <c r="A50" s="106"/>
      <c r="B50" s="406"/>
      <c r="C50" s="406"/>
      <c r="D50" s="263"/>
      <c r="E50" s="263"/>
      <c r="F50" s="263"/>
      <c r="G50" s="266"/>
      <c r="H50" s="267"/>
    </row>
    <row r="51" spans="1:8" ht="21.95" customHeight="1" x14ac:dyDescent="0.25">
      <c r="A51" s="106"/>
      <c r="B51" s="88" t="s">
        <v>288</v>
      </c>
      <c r="C51" s="113"/>
      <c r="D51" s="140"/>
      <c r="E51" s="140"/>
      <c r="F51" s="140"/>
      <c r="G51" s="141"/>
      <c r="H51" s="142"/>
    </row>
    <row r="52" spans="1:8" x14ac:dyDescent="0.25">
      <c r="A52" s="106"/>
      <c r="B52" s="406"/>
      <c r="C52" s="406"/>
      <c r="D52" s="263"/>
      <c r="E52" s="263"/>
      <c r="F52" s="263"/>
      <c r="G52" s="266"/>
      <c r="H52" s="267"/>
    </row>
    <row r="53" spans="1:8" x14ac:dyDescent="0.25">
      <c r="A53" s="106"/>
      <c r="B53" s="406"/>
      <c r="C53" s="406"/>
      <c r="D53" s="263"/>
      <c r="E53" s="263"/>
      <c r="F53" s="263"/>
      <c r="G53" s="266"/>
      <c r="H53" s="267"/>
    </row>
    <row r="54" spans="1:8" x14ac:dyDescent="0.25">
      <c r="A54" s="106"/>
      <c r="B54" s="406"/>
      <c r="C54" s="406"/>
      <c r="D54" s="263"/>
      <c r="E54" s="263"/>
      <c r="F54" s="263"/>
      <c r="G54" s="266"/>
      <c r="H54" s="267"/>
    </row>
    <row r="55" spans="1:8" x14ac:dyDescent="0.25">
      <c r="A55" s="106"/>
      <c r="B55" s="406"/>
      <c r="C55" s="406"/>
      <c r="D55" s="263"/>
      <c r="E55" s="263"/>
      <c r="F55" s="263"/>
      <c r="G55" s="266"/>
      <c r="H55" s="267"/>
    </row>
    <row r="56" spans="1:8" x14ac:dyDescent="0.25">
      <c r="A56" s="106"/>
      <c r="B56" s="406"/>
      <c r="C56" s="406"/>
      <c r="D56" s="263"/>
      <c r="E56" s="263"/>
      <c r="F56" s="263"/>
      <c r="G56" s="266"/>
      <c r="H56" s="267"/>
    </row>
    <row r="57" spans="1:8" x14ac:dyDescent="0.25">
      <c r="A57" s="106"/>
      <c r="B57" s="406"/>
      <c r="C57" s="406"/>
      <c r="D57" s="263"/>
      <c r="E57" s="263"/>
      <c r="F57" s="263"/>
      <c r="G57" s="266"/>
      <c r="H57" s="267"/>
    </row>
    <row r="58" spans="1:8" x14ac:dyDescent="0.25">
      <c r="A58" s="106"/>
      <c r="B58" s="406"/>
      <c r="C58" s="406"/>
      <c r="D58" s="263"/>
      <c r="E58" s="263"/>
      <c r="F58" s="263"/>
      <c r="G58" s="266"/>
      <c r="H58" s="267"/>
    </row>
    <row r="59" spans="1:8" x14ac:dyDescent="0.25">
      <c r="A59" s="106"/>
      <c r="B59" s="406"/>
      <c r="C59" s="406"/>
      <c r="D59" s="263"/>
      <c r="E59" s="263"/>
      <c r="F59" s="263"/>
      <c r="G59" s="266"/>
      <c r="H59" s="267"/>
    </row>
    <row r="60" spans="1:8" x14ac:dyDescent="0.25">
      <c r="A60" s="106"/>
      <c r="B60" s="406"/>
      <c r="C60" s="406"/>
      <c r="D60" s="263"/>
      <c r="E60" s="263"/>
      <c r="F60" s="263"/>
      <c r="G60" s="266"/>
      <c r="H60" s="267"/>
    </row>
    <row r="61" spans="1:8" x14ac:dyDescent="0.25">
      <c r="A61" s="106"/>
      <c r="B61" s="406"/>
      <c r="C61" s="406"/>
      <c r="D61" s="263"/>
      <c r="E61" s="263"/>
      <c r="F61" s="263"/>
      <c r="G61" s="266"/>
      <c r="H61" s="267"/>
    </row>
    <row r="62" spans="1:8" x14ac:dyDescent="0.25">
      <c r="A62" s="106"/>
      <c r="B62" s="434" t="s">
        <v>153</v>
      </c>
      <c r="C62" s="434"/>
      <c r="D62" s="263"/>
      <c r="E62" s="263"/>
      <c r="F62" s="263"/>
      <c r="G62" s="266"/>
      <c r="H62" s="267"/>
    </row>
    <row r="63" spans="1:8" x14ac:dyDescent="0.25">
      <c r="A63" s="106"/>
      <c r="B63" s="406"/>
      <c r="C63" s="406"/>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131</v>
      </c>
      <c r="B65" s="50" t="s">
        <v>297</v>
      </c>
      <c r="C65" s="120"/>
      <c r="D65" s="147"/>
      <c r="E65" s="147"/>
      <c r="F65" s="147"/>
      <c r="G65" s="141"/>
      <c r="H65" s="142"/>
    </row>
    <row r="66" spans="1:8" x14ac:dyDescent="0.25">
      <c r="A66" s="106"/>
      <c r="C66" s="44" t="s">
        <v>283</v>
      </c>
      <c r="D66" s="145">
        <f>D64</f>
        <v>0</v>
      </c>
      <c r="E66" s="145">
        <f t="shared" ref="E66:H66" si="0">E64</f>
        <v>0</v>
      </c>
      <c r="F66" s="145">
        <f t="shared" si="0"/>
        <v>0</v>
      </c>
      <c r="G66" s="145">
        <f t="shared" si="0"/>
        <v>0</v>
      </c>
      <c r="H66" s="202">
        <f t="shared" si="0"/>
        <v>0</v>
      </c>
    </row>
    <row r="67" spans="1:8" x14ac:dyDescent="0.25">
      <c r="A67" s="106"/>
      <c r="C67" s="44" t="s">
        <v>284</v>
      </c>
      <c r="E67" s="301" t="e">
        <f>E64/D64</f>
        <v>#DIV/0!</v>
      </c>
      <c r="F67" s="301" t="e">
        <f>F64/D64</f>
        <v>#DIV/0!</v>
      </c>
      <c r="G67" s="301" t="e">
        <f>G64/D64</f>
        <v>#DIV/0!</v>
      </c>
      <c r="H67" s="302" t="e">
        <f>H64/D64</f>
        <v>#DIV/0!</v>
      </c>
    </row>
    <row r="68" spans="1:8" x14ac:dyDescent="0.25">
      <c r="A68" s="106"/>
      <c r="C68" s="44" t="s">
        <v>298</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291</v>
      </c>
      <c r="C71" s="143" t="s">
        <v>316</v>
      </c>
      <c r="D71" s="143"/>
      <c r="E71" s="143"/>
      <c r="F71" s="143"/>
      <c r="G71" s="143"/>
      <c r="H71" s="156"/>
    </row>
    <row r="72" spans="1:8" ht="15" customHeight="1" x14ac:dyDescent="0.25">
      <c r="A72" s="106"/>
      <c r="B72" s="155" t="s">
        <v>292</v>
      </c>
      <c r="C72" s="143" t="s">
        <v>353</v>
      </c>
      <c r="D72" s="143"/>
      <c r="E72" s="143"/>
      <c r="F72" s="143"/>
      <c r="G72" s="143"/>
      <c r="H72" s="156"/>
    </row>
    <row r="73" spans="1:8" x14ac:dyDescent="0.25">
      <c r="A73" s="106"/>
      <c r="B73" s="157"/>
      <c r="C73" s="143"/>
      <c r="D73" s="143"/>
      <c r="E73" s="143"/>
      <c r="F73" s="143"/>
      <c r="G73" s="143"/>
      <c r="H73" s="156"/>
    </row>
    <row r="74" spans="1:8" x14ac:dyDescent="0.25">
      <c r="A74" s="74" t="s">
        <v>132</v>
      </c>
      <c r="B74" s="50" t="s">
        <v>293</v>
      </c>
      <c r="E74" s="92"/>
      <c r="F74" s="92"/>
      <c r="G74" s="92"/>
      <c r="H74" s="151"/>
    </row>
    <row r="75" spans="1:8" x14ac:dyDescent="0.25">
      <c r="A75" s="106"/>
      <c r="B75" s="430" t="s">
        <v>367</v>
      </c>
      <c r="C75" s="430"/>
      <c r="D75" s="430"/>
      <c r="E75" s="430"/>
      <c r="F75" s="430"/>
      <c r="G75" s="430"/>
      <c r="H75" s="431"/>
    </row>
    <row r="76" spans="1:8" x14ac:dyDescent="0.25">
      <c r="A76" s="74"/>
      <c r="B76" s="430"/>
      <c r="C76" s="430"/>
      <c r="D76" s="430"/>
      <c r="E76" s="430"/>
      <c r="F76" s="430"/>
      <c r="G76" s="430"/>
      <c r="H76" s="431"/>
    </row>
    <row r="77" spans="1:8" x14ac:dyDescent="0.25">
      <c r="A77" s="74"/>
      <c r="E77" s="92"/>
      <c r="F77" s="92"/>
      <c r="G77" s="92"/>
      <c r="H77" s="151"/>
    </row>
    <row r="78" spans="1:8" x14ac:dyDescent="0.25">
      <c r="A78" s="74"/>
      <c r="B78" s="430" t="s">
        <v>364</v>
      </c>
      <c r="C78" s="430"/>
      <c r="D78" s="430"/>
      <c r="E78" s="430"/>
      <c r="F78" s="430"/>
      <c r="G78" s="430"/>
      <c r="H78" s="431"/>
    </row>
    <row r="79" spans="1:8" x14ac:dyDescent="0.25">
      <c r="A79" s="74"/>
      <c r="B79" s="430"/>
      <c r="C79" s="430"/>
      <c r="D79" s="430"/>
      <c r="E79" s="430"/>
      <c r="F79" s="430"/>
      <c r="G79" s="430"/>
      <c r="H79" s="431"/>
    </row>
    <row r="80" spans="1:8" x14ac:dyDescent="0.25">
      <c r="A80" s="74"/>
      <c r="B80" s="430"/>
      <c r="C80" s="430"/>
      <c r="D80" s="430"/>
      <c r="E80" s="430"/>
      <c r="F80" s="430"/>
      <c r="G80" s="430"/>
      <c r="H80" s="431"/>
    </row>
    <row r="81" spans="1:8" x14ac:dyDescent="0.25">
      <c r="A81" s="74"/>
      <c r="B81" s="430"/>
      <c r="C81" s="430"/>
      <c r="D81" s="430"/>
      <c r="E81" s="430"/>
      <c r="F81" s="430"/>
      <c r="G81" s="430"/>
      <c r="H81" s="431"/>
    </row>
    <row r="82" spans="1:8" x14ac:dyDescent="0.25">
      <c r="A82" s="74"/>
      <c r="E82" s="92"/>
      <c r="F82" s="92"/>
      <c r="G82" s="92"/>
      <c r="H82" s="151"/>
    </row>
    <row r="83" spans="1:8" x14ac:dyDescent="0.25">
      <c r="A83" s="74"/>
      <c r="B83" s="50" t="s">
        <v>413</v>
      </c>
      <c r="D83" s="469"/>
      <c r="E83" s="469"/>
      <c r="F83" s="469"/>
      <c r="G83" s="469"/>
      <c r="H83" s="470"/>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366</v>
      </c>
      <c r="E86" s="158" t="s">
        <v>295</v>
      </c>
      <c r="F86" s="158" t="s">
        <v>300</v>
      </c>
      <c r="G86" s="158"/>
      <c r="H86" s="159"/>
    </row>
    <row r="87" spans="1:8" x14ac:dyDescent="0.25">
      <c r="A87" s="74"/>
      <c r="B87" s="160" t="s">
        <v>365</v>
      </c>
      <c r="C87" s="84"/>
      <c r="D87" s="161" t="s">
        <v>303</v>
      </c>
      <c r="E87" s="162" t="s">
        <v>296</v>
      </c>
      <c r="F87" s="162" t="s">
        <v>299</v>
      </c>
      <c r="G87" s="203" t="s">
        <v>304</v>
      </c>
      <c r="H87" s="204"/>
    </row>
    <row r="88" spans="1:8" x14ac:dyDescent="0.25">
      <c r="A88" s="74"/>
      <c r="B88" s="44" t="s">
        <v>318</v>
      </c>
      <c r="E88" s="92"/>
      <c r="G88" s="92"/>
      <c r="H88" s="151"/>
    </row>
    <row r="89" spans="1:8" x14ac:dyDescent="0.25">
      <c r="A89" s="74"/>
      <c r="C89" s="163" t="e">
        <f>IF(E68="Yes", "Complete Analysis", "N/A - Do Not Complete")</f>
        <v>#DIV/0!</v>
      </c>
      <c r="D89" s="286"/>
      <c r="E89" s="263"/>
      <c r="F89" s="91" t="e">
        <f>E89/E95</f>
        <v>#DIV/0!</v>
      </c>
      <c r="G89" s="426"/>
      <c r="H89" s="427"/>
    </row>
    <row r="90" spans="1:8" x14ac:dyDescent="0.25">
      <c r="A90" s="74"/>
      <c r="D90" s="286"/>
      <c r="E90" s="263"/>
      <c r="F90" s="91" t="e">
        <f>E90/E95</f>
        <v>#DIV/0!</v>
      </c>
      <c r="G90" s="426"/>
      <c r="H90" s="427"/>
    </row>
    <row r="91" spans="1:8" x14ac:dyDescent="0.25">
      <c r="A91" s="74"/>
      <c r="D91" s="286"/>
      <c r="E91" s="263"/>
      <c r="F91" s="91" t="e">
        <f>E91/E95</f>
        <v>#DIV/0!</v>
      </c>
      <c r="G91" s="426"/>
      <c r="H91" s="427"/>
    </row>
    <row r="92" spans="1:8" x14ac:dyDescent="0.25">
      <c r="A92" s="74"/>
      <c r="D92" s="286"/>
      <c r="E92" s="263"/>
      <c r="F92" s="91" t="e">
        <f>E92/E95</f>
        <v>#DIV/0!</v>
      </c>
      <c r="G92" s="426"/>
      <c r="H92" s="427"/>
    </row>
    <row r="93" spans="1:8" x14ac:dyDescent="0.25">
      <c r="A93" s="74"/>
      <c r="D93" s="286"/>
      <c r="E93" s="263"/>
      <c r="F93" s="91" t="e">
        <f>E93/E95</f>
        <v>#DIV/0!</v>
      </c>
      <c r="G93" s="426"/>
      <c r="H93" s="427"/>
    </row>
    <row r="94" spans="1:8" x14ac:dyDescent="0.25">
      <c r="A94" s="74"/>
      <c r="D94" s="287"/>
      <c r="E94" s="269"/>
      <c r="F94" s="91" t="e">
        <f>E94/E95</f>
        <v>#DIV/0!</v>
      </c>
      <c r="G94" s="424"/>
      <c r="H94" s="425"/>
    </row>
    <row r="95" spans="1:8" x14ac:dyDescent="0.25">
      <c r="A95" s="74"/>
      <c r="C95" s="164"/>
      <c r="D95" s="164" t="s">
        <v>322</v>
      </c>
      <c r="E95" s="165">
        <f>SUM(E89:E94)</f>
        <v>0</v>
      </c>
      <c r="F95" s="92"/>
      <c r="G95" s="166" t="s">
        <v>305</v>
      </c>
      <c r="H95" s="291"/>
    </row>
    <row r="96" spans="1:8" x14ac:dyDescent="0.25">
      <c r="A96" s="74"/>
      <c r="E96" s="92"/>
      <c r="F96" s="92"/>
      <c r="G96" s="92"/>
      <c r="H96" s="151"/>
    </row>
    <row r="97" spans="1:8" x14ac:dyDescent="0.25">
      <c r="A97" s="74"/>
      <c r="B97" s="44" t="s">
        <v>319</v>
      </c>
      <c r="E97" s="92"/>
      <c r="F97" s="92"/>
      <c r="G97" s="92"/>
      <c r="H97" s="151"/>
    </row>
    <row r="98" spans="1:8" x14ac:dyDescent="0.25">
      <c r="A98" s="74"/>
      <c r="C98" s="163" t="e">
        <f>IF(F68="Yes", "Complete Analysis", "N/A - Do Not Complete")</f>
        <v>#DIV/0!</v>
      </c>
      <c r="D98" s="286"/>
      <c r="E98" s="263"/>
      <c r="F98" s="91" t="e">
        <f>E98/E104</f>
        <v>#DIV/0!</v>
      </c>
      <c r="G98" s="426"/>
      <c r="H98" s="427"/>
    </row>
    <row r="99" spans="1:8" x14ac:dyDescent="0.25">
      <c r="A99" s="74"/>
      <c r="D99" s="286"/>
      <c r="E99" s="263"/>
      <c r="F99" s="91" t="e">
        <f>E99/E104</f>
        <v>#DIV/0!</v>
      </c>
      <c r="G99" s="426"/>
      <c r="H99" s="427"/>
    </row>
    <row r="100" spans="1:8" x14ac:dyDescent="0.25">
      <c r="A100" s="74"/>
      <c r="D100" s="286"/>
      <c r="E100" s="263"/>
      <c r="F100" s="91" t="e">
        <f>E100/E104</f>
        <v>#DIV/0!</v>
      </c>
      <c r="G100" s="426"/>
      <c r="H100" s="427"/>
    </row>
    <row r="101" spans="1:8" x14ac:dyDescent="0.25">
      <c r="A101" s="74"/>
      <c r="D101" s="286"/>
      <c r="E101" s="263"/>
      <c r="F101" s="91" t="e">
        <f>E101/E104</f>
        <v>#DIV/0!</v>
      </c>
      <c r="G101" s="426"/>
      <c r="H101" s="427"/>
    </row>
    <row r="102" spans="1:8" x14ac:dyDescent="0.25">
      <c r="A102" s="74"/>
      <c r="D102" s="286"/>
      <c r="E102" s="263"/>
      <c r="F102" s="91" t="e">
        <f>E102/E104</f>
        <v>#DIV/0!</v>
      </c>
      <c r="G102" s="426"/>
      <c r="H102" s="427"/>
    </row>
    <row r="103" spans="1:8" x14ac:dyDescent="0.25">
      <c r="A103" s="74"/>
      <c r="D103" s="287"/>
      <c r="E103" s="269"/>
      <c r="F103" s="91" t="e">
        <f>E103/E104</f>
        <v>#DIV/0!</v>
      </c>
      <c r="G103" s="424"/>
      <c r="H103" s="425"/>
    </row>
    <row r="104" spans="1:8" x14ac:dyDescent="0.25">
      <c r="A104" s="74"/>
      <c r="D104" s="164" t="s">
        <v>323</v>
      </c>
      <c r="E104" s="165">
        <f>SUM(E98:E103)</f>
        <v>0</v>
      </c>
      <c r="F104" s="92"/>
      <c r="G104" s="166" t="s">
        <v>305</v>
      </c>
      <c r="H104" s="291"/>
    </row>
    <row r="105" spans="1:8" x14ac:dyDescent="0.25">
      <c r="A105" s="74"/>
      <c r="D105" s="164"/>
      <c r="E105" s="205"/>
      <c r="F105" s="92"/>
      <c r="G105" s="166"/>
      <c r="H105" s="206"/>
    </row>
    <row r="106" spans="1:8" x14ac:dyDescent="0.25">
      <c r="A106" s="106"/>
      <c r="B106" s="44" t="s">
        <v>320</v>
      </c>
      <c r="E106" s="92"/>
      <c r="F106" s="92"/>
      <c r="G106" s="92"/>
      <c r="H106" s="151"/>
    </row>
    <row r="107" spans="1:8" x14ac:dyDescent="0.25">
      <c r="A107" s="106"/>
      <c r="C107" s="163" t="e">
        <f>IF(G68="Yes", "Complete Analysis", "N/A - Do Not Complete")</f>
        <v>#DIV/0!</v>
      </c>
      <c r="D107" s="286"/>
      <c r="E107" s="263"/>
      <c r="F107" s="91" t="e">
        <f>E107/E113</f>
        <v>#DIV/0!</v>
      </c>
      <c r="G107" s="426"/>
      <c r="H107" s="427"/>
    </row>
    <row r="108" spans="1:8" x14ac:dyDescent="0.25">
      <c r="A108" s="106"/>
      <c r="D108" s="286"/>
      <c r="E108" s="263"/>
      <c r="F108" s="91" t="e">
        <f>E108/E113</f>
        <v>#DIV/0!</v>
      </c>
      <c r="G108" s="426"/>
      <c r="H108" s="427"/>
    </row>
    <row r="109" spans="1:8" x14ac:dyDescent="0.25">
      <c r="A109" s="106"/>
      <c r="D109" s="286"/>
      <c r="E109" s="263"/>
      <c r="F109" s="91" t="e">
        <f>E109/E113</f>
        <v>#DIV/0!</v>
      </c>
      <c r="G109" s="426"/>
      <c r="H109" s="427"/>
    </row>
    <row r="110" spans="1:8" x14ac:dyDescent="0.25">
      <c r="A110" s="106"/>
      <c r="D110" s="286"/>
      <c r="E110" s="263"/>
      <c r="F110" s="91" t="e">
        <f>E110/E113</f>
        <v>#DIV/0!</v>
      </c>
      <c r="G110" s="426"/>
      <c r="H110" s="427"/>
    </row>
    <row r="111" spans="1:8" x14ac:dyDescent="0.25">
      <c r="A111" s="106"/>
      <c r="D111" s="286"/>
      <c r="E111" s="263"/>
      <c r="F111" s="91" t="e">
        <f>E111/E113</f>
        <v>#DIV/0!</v>
      </c>
      <c r="G111" s="426"/>
      <c r="H111" s="427"/>
    </row>
    <row r="112" spans="1:8" x14ac:dyDescent="0.25">
      <c r="A112" s="106"/>
      <c r="D112" s="287"/>
      <c r="E112" s="269"/>
      <c r="F112" s="91" t="e">
        <f>E112/E113</f>
        <v>#DIV/0!</v>
      </c>
      <c r="G112" s="424"/>
      <c r="H112" s="425"/>
    </row>
    <row r="113" spans="1:8" x14ac:dyDescent="0.25">
      <c r="A113" s="106"/>
      <c r="D113" s="164" t="s">
        <v>324</v>
      </c>
      <c r="E113" s="165">
        <f>SUM(E107:E112)</f>
        <v>0</v>
      </c>
      <c r="F113" s="92"/>
      <c r="G113" s="166" t="s">
        <v>305</v>
      </c>
      <c r="H113" s="291"/>
    </row>
    <row r="114" spans="1:8" x14ac:dyDescent="0.25">
      <c r="A114" s="106"/>
      <c r="E114" s="92"/>
      <c r="F114" s="92"/>
      <c r="G114" s="92"/>
      <c r="H114" s="151"/>
    </row>
    <row r="115" spans="1:8" x14ac:dyDescent="0.25">
      <c r="A115" s="106"/>
      <c r="B115" s="44" t="s">
        <v>321</v>
      </c>
      <c r="E115" s="92"/>
      <c r="F115" s="92"/>
      <c r="G115" s="92"/>
      <c r="H115" s="151"/>
    </row>
    <row r="116" spans="1:8" x14ac:dyDescent="0.25">
      <c r="A116" s="106"/>
      <c r="C116" s="163" t="e">
        <f>IF(H68="Yes", "Complete Analysis", "N/A - Do Not Complete")</f>
        <v>#DIV/0!</v>
      </c>
      <c r="D116" s="286"/>
      <c r="E116" s="263"/>
      <c r="F116" s="91" t="e">
        <f>E116/E122</f>
        <v>#DIV/0!</v>
      </c>
      <c r="G116" s="426"/>
      <c r="H116" s="427"/>
    </row>
    <row r="117" spans="1:8" x14ac:dyDescent="0.25">
      <c r="A117" s="106"/>
      <c r="C117" s="163"/>
      <c r="D117" s="286"/>
      <c r="E117" s="263"/>
      <c r="F117" s="91" t="e">
        <f>E117/E122</f>
        <v>#DIV/0!</v>
      </c>
      <c r="G117" s="426"/>
      <c r="H117" s="427"/>
    </row>
    <row r="118" spans="1:8" x14ac:dyDescent="0.25">
      <c r="A118" s="106"/>
      <c r="C118" s="163"/>
      <c r="D118" s="286"/>
      <c r="E118" s="263"/>
      <c r="F118" s="91" t="e">
        <f>E118/E122</f>
        <v>#DIV/0!</v>
      </c>
      <c r="G118" s="426"/>
      <c r="H118" s="427"/>
    </row>
    <row r="119" spans="1:8" x14ac:dyDescent="0.25">
      <c r="A119" s="106"/>
      <c r="C119" s="163"/>
      <c r="D119" s="286"/>
      <c r="E119" s="263"/>
      <c r="F119" s="91" t="e">
        <f>E119/E122</f>
        <v>#DIV/0!</v>
      </c>
      <c r="G119" s="426"/>
      <c r="H119" s="427"/>
    </row>
    <row r="120" spans="1:8" x14ac:dyDescent="0.25">
      <c r="A120" s="106"/>
      <c r="C120" s="163"/>
      <c r="D120" s="286"/>
      <c r="E120" s="263"/>
      <c r="F120" s="91" t="e">
        <f>E120/E122</f>
        <v>#DIV/0!</v>
      </c>
      <c r="G120" s="426"/>
      <c r="H120" s="427"/>
    </row>
    <row r="121" spans="1:8" x14ac:dyDescent="0.25">
      <c r="A121" s="106"/>
      <c r="C121" s="163"/>
      <c r="D121" s="287"/>
      <c r="E121" s="269"/>
      <c r="F121" s="91" t="e">
        <f>E121/E122</f>
        <v>#DIV/0!</v>
      </c>
      <c r="G121" s="424"/>
      <c r="H121" s="425"/>
    </row>
    <row r="122" spans="1:8" x14ac:dyDescent="0.25">
      <c r="A122" s="106"/>
      <c r="C122" s="163"/>
      <c r="D122" s="164" t="s">
        <v>325</v>
      </c>
      <c r="E122" s="165">
        <f>SUM(E116:E121)</f>
        <v>0</v>
      </c>
      <c r="F122" s="91"/>
      <c r="G122" s="166" t="s">
        <v>305</v>
      </c>
      <c r="H122" s="291"/>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18" t="s">
        <v>399</v>
      </c>
      <c r="B125" s="419"/>
      <c r="C125" s="419"/>
      <c r="D125" s="419"/>
      <c r="E125" s="419"/>
      <c r="F125" s="419"/>
      <c r="G125" s="419"/>
      <c r="H125" s="420"/>
    </row>
    <row r="126" spans="1:8" ht="15" customHeight="1" x14ac:dyDescent="0.25">
      <c r="A126" s="74" t="s">
        <v>134</v>
      </c>
      <c r="B126" s="75" t="s">
        <v>369</v>
      </c>
      <c r="C126" s="75"/>
      <c r="D126" s="75"/>
      <c r="E126" s="75"/>
      <c r="F126" s="75"/>
      <c r="G126" s="75"/>
      <c r="H126" s="207"/>
    </row>
    <row r="127" spans="1:8" x14ac:dyDescent="0.25">
      <c r="A127" s="106"/>
      <c r="H127" s="76"/>
    </row>
    <row r="128" spans="1:8" x14ac:dyDescent="0.25">
      <c r="A128" s="74"/>
      <c r="B128" s="50" t="s">
        <v>413</v>
      </c>
      <c r="D128" s="422"/>
      <c r="E128" s="422"/>
      <c r="F128" s="422"/>
      <c r="G128" s="422"/>
      <c r="H128" s="423"/>
    </row>
    <row r="129" spans="1:8" x14ac:dyDescent="0.25">
      <c r="A129" s="74"/>
      <c r="C129" s="78"/>
      <c r="D129" s="78"/>
      <c r="E129" s="78"/>
      <c r="F129" s="78"/>
      <c r="G129" s="78"/>
      <c r="H129" s="79"/>
    </row>
    <row r="130" spans="1:8" x14ac:dyDescent="0.25">
      <c r="A130" s="106"/>
      <c r="E130" s="466" t="s">
        <v>290</v>
      </c>
      <c r="F130" s="467"/>
      <c r="G130" s="467"/>
      <c r="H130" s="468"/>
    </row>
    <row r="131" spans="1:8" x14ac:dyDescent="0.25">
      <c r="A131" s="106"/>
      <c r="E131" s="80" t="s">
        <v>138</v>
      </c>
      <c r="F131" s="80" t="s">
        <v>138</v>
      </c>
      <c r="G131" s="80" t="s">
        <v>138</v>
      </c>
      <c r="H131" s="81" t="s">
        <v>138</v>
      </c>
    </row>
    <row r="132" spans="1:8" x14ac:dyDescent="0.25">
      <c r="A132" s="106"/>
      <c r="E132" s="80" t="s">
        <v>257</v>
      </c>
      <c r="F132" s="80" t="s">
        <v>312</v>
      </c>
      <c r="G132" s="80" t="s">
        <v>313</v>
      </c>
      <c r="H132" s="81" t="s">
        <v>314</v>
      </c>
    </row>
    <row r="133" spans="1:8" x14ac:dyDescent="0.25">
      <c r="A133" s="106"/>
      <c r="B133" s="82" t="s">
        <v>194</v>
      </c>
      <c r="C133" s="83"/>
      <c r="D133" s="84"/>
      <c r="E133" s="83" t="s">
        <v>195</v>
      </c>
      <c r="F133" s="83" t="s">
        <v>259</v>
      </c>
      <c r="G133" s="83" t="s">
        <v>258</v>
      </c>
      <c r="H133" s="135" t="s">
        <v>315</v>
      </c>
    </row>
    <row r="134" spans="1:8" ht="21.95" customHeight="1" x14ac:dyDescent="0.25">
      <c r="A134" s="106"/>
      <c r="B134" s="88" t="s">
        <v>287</v>
      </c>
      <c r="C134" s="80"/>
      <c r="D134" s="80"/>
      <c r="E134" s="80"/>
      <c r="F134" s="80"/>
      <c r="G134" s="80"/>
      <c r="H134" s="81"/>
    </row>
    <row r="135" spans="1:8" ht="15" customHeight="1" x14ac:dyDescent="0.25">
      <c r="A135" s="106"/>
      <c r="B135" s="465"/>
      <c r="C135" s="465"/>
      <c r="D135" s="465"/>
      <c r="E135" s="268"/>
      <c r="F135" s="268"/>
      <c r="G135" s="283"/>
      <c r="H135" s="284"/>
    </row>
    <row r="136" spans="1:8" x14ac:dyDescent="0.25">
      <c r="A136" s="106"/>
      <c r="B136" s="428"/>
      <c r="C136" s="440"/>
      <c r="D136" s="429"/>
      <c r="E136" s="268"/>
      <c r="F136" s="268"/>
      <c r="G136" s="283"/>
      <c r="H136" s="284"/>
    </row>
    <row r="137" spans="1:8" x14ac:dyDescent="0.25">
      <c r="A137" s="106"/>
      <c r="B137" s="428"/>
      <c r="C137" s="440"/>
      <c r="D137" s="429"/>
      <c r="E137" s="268"/>
      <c r="F137" s="268"/>
      <c r="G137" s="283"/>
      <c r="H137" s="284"/>
    </row>
    <row r="138" spans="1:8" x14ac:dyDescent="0.25">
      <c r="A138" s="106"/>
      <c r="B138" s="428"/>
      <c r="C138" s="440"/>
      <c r="D138" s="429"/>
      <c r="E138" s="268"/>
      <c r="F138" s="268"/>
      <c r="G138" s="283"/>
      <c r="H138" s="284"/>
    </row>
    <row r="139" spans="1:8" x14ac:dyDescent="0.25">
      <c r="A139" s="106"/>
      <c r="B139" s="428"/>
      <c r="C139" s="440"/>
      <c r="D139" s="429"/>
      <c r="E139" s="268"/>
      <c r="F139" s="268"/>
      <c r="G139" s="283"/>
      <c r="H139" s="284"/>
    </row>
    <row r="140" spans="1:8" x14ac:dyDescent="0.25">
      <c r="A140" s="106"/>
      <c r="B140" s="428"/>
      <c r="C140" s="440"/>
      <c r="D140" s="429"/>
      <c r="E140" s="268"/>
      <c r="F140" s="268"/>
      <c r="G140" s="283"/>
      <c r="H140" s="284"/>
    </row>
    <row r="141" spans="1:8" x14ac:dyDescent="0.25">
      <c r="A141" s="106"/>
      <c r="B141" s="428"/>
      <c r="C141" s="440"/>
      <c r="D141" s="429"/>
      <c r="E141" s="268"/>
      <c r="F141" s="268"/>
      <c r="G141" s="283"/>
      <c r="H141" s="284"/>
    </row>
    <row r="142" spans="1:8" x14ac:dyDescent="0.25">
      <c r="A142" s="106"/>
      <c r="B142" s="428"/>
      <c r="C142" s="440"/>
      <c r="D142" s="429"/>
      <c r="E142" s="268"/>
      <c r="F142" s="268"/>
      <c r="G142" s="283"/>
      <c r="H142" s="284"/>
    </row>
    <row r="143" spans="1:8" x14ac:dyDescent="0.25">
      <c r="A143" s="106"/>
      <c r="B143" s="428"/>
      <c r="C143" s="440"/>
      <c r="D143" s="429"/>
      <c r="E143" s="268"/>
      <c r="F143" s="268"/>
      <c r="G143" s="283"/>
      <c r="H143" s="284"/>
    </row>
    <row r="144" spans="1:8" x14ac:dyDescent="0.25">
      <c r="A144" s="106"/>
      <c r="B144" s="428"/>
      <c r="C144" s="440"/>
      <c r="D144" s="429"/>
      <c r="E144" s="268"/>
      <c r="F144" s="268"/>
      <c r="G144" s="283"/>
      <c r="H144" s="284"/>
    </row>
    <row r="145" spans="1:8" x14ac:dyDescent="0.25">
      <c r="A145" s="106"/>
      <c r="B145" s="407" t="s">
        <v>153</v>
      </c>
      <c r="C145" s="408"/>
      <c r="D145" s="409"/>
      <c r="E145" s="268"/>
      <c r="F145" s="268"/>
      <c r="G145" s="283"/>
      <c r="H145" s="284"/>
    </row>
    <row r="146" spans="1:8" x14ac:dyDescent="0.25">
      <c r="A146" s="106"/>
      <c r="B146" s="428"/>
      <c r="C146" s="440"/>
      <c r="D146" s="429"/>
      <c r="E146" s="268"/>
      <c r="F146" s="268"/>
      <c r="G146" s="283"/>
      <c r="H146" s="284"/>
    </row>
    <row r="147" spans="1:8" ht="21.95" customHeight="1" x14ac:dyDescent="0.25">
      <c r="A147" s="106"/>
      <c r="B147" s="88" t="s">
        <v>288</v>
      </c>
      <c r="C147" s="113"/>
      <c r="D147" s="140"/>
      <c r="E147" s="140"/>
      <c r="F147" s="140"/>
      <c r="G147" s="141"/>
      <c r="H147" s="142"/>
    </row>
    <row r="148" spans="1:8" ht="15" customHeight="1" x14ac:dyDescent="0.25">
      <c r="A148" s="106"/>
      <c r="B148" s="428"/>
      <c r="C148" s="440"/>
      <c r="D148" s="429"/>
      <c r="E148" s="268"/>
      <c r="F148" s="268"/>
      <c r="G148" s="283"/>
      <c r="H148" s="284"/>
    </row>
    <row r="149" spans="1:8" x14ac:dyDescent="0.25">
      <c r="A149" s="106"/>
      <c r="B149" s="428"/>
      <c r="C149" s="440"/>
      <c r="D149" s="429"/>
      <c r="E149" s="268"/>
      <c r="F149" s="268"/>
      <c r="G149" s="283"/>
      <c r="H149" s="284"/>
    </row>
    <row r="150" spans="1:8" x14ac:dyDescent="0.25">
      <c r="A150" s="106"/>
      <c r="B150" s="428"/>
      <c r="C150" s="440"/>
      <c r="D150" s="429"/>
      <c r="E150" s="268"/>
      <c r="F150" s="268"/>
      <c r="G150" s="283"/>
      <c r="H150" s="284"/>
    </row>
    <row r="151" spans="1:8" x14ac:dyDescent="0.25">
      <c r="A151" s="106"/>
      <c r="B151" s="428"/>
      <c r="C151" s="440"/>
      <c r="D151" s="429"/>
      <c r="E151" s="268"/>
      <c r="F151" s="268"/>
      <c r="G151" s="283"/>
      <c r="H151" s="284"/>
    </row>
    <row r="152" spans="1:8" x14ac:dyDescent="0.25">
      <c r="A152" s="106"/>
      <c r="B152" s="428"/>
      <c r="C152" s="440"/>
      <c r="D152" s="429"/>
      <c r="E152" s="268"/>
      <c r="F152" s="268"/>
      <c r="G152" s="283"/>
      <c r="H152" s="284"/>
    </row>
    <row r="153" spans="1:8" x14ac:dyDescent="0.25">
      <c r="A153" s="106"/>
      <c r="B153" s="428"/>
      <c r="C153" s="440"/>
      <c r="D153" s="429"/>
      <c r="E153" s="268"/>
      <c r="F153" s="268"/>
      <c r="G153" s="283"/>
      <c r="H153" s="284"/>
    </row>
    <row r="154" spans="1:8" x14ac:dyDescent="0.25">
      <c r="A154" s="106"/>
      <c r="B154" s="428"/>
      <c r="C154" s="440"/>
      <c r="D154" s="429"/>
      <c r="E154" s="268"/>
      <c r="F154" s="268"/>
      <c r="G154" s="283"/>
      <c r="H154" s="284"/>
    </row>
    <row r="155" spans="1:8" x14ac:dyDescent="0.25">
      <c r="A155" s="106"/>
      <c r="B155" s="428"/>
      <c r="C155" s="440"/>
      <c r="D155" s="429"/>
      <c r="E155" s="268"/>
      <c r="F155" s="268"/>
      <c r="G155" s="283"/>
      <c r="H155" s="284"/>
    </row>
    <row r="156" spans="1:8" x14ac:dyDescent="0.25">
      <c r="A156" s="106"/>
      <c r="B156" s="428"/>
      <c r="C156" s="440"/>
      <c r="D156" s="429"/>
      <c r="E156" s="268"/>
      <c r="F156" s="268"/>
      <c r="G156" s="283"/>
      <c r="H156" s="284"/>
    </row>
    <row r="157" spans="1:8" x14ac:dyDescent="0.25">
      <c r="A157" s="106"/>
      <c r="B157" s="428"/>
      <c r="C157" s="440"/>
      <c r="D157" s="429"/>
      <c r="E157" s="268"/>
      <c r="F157" s="268"/>
      <c r="G157" s="283"/>
      <c r="H157" s="284"/>
    </row>
    <row r="158" spans="1:8" x14ac:dyDescent="0.25">
      <c r="A158" s="106"/>
      <c r="B158" s="407" t="s">
        <v>153</v>
      </c>
      <c r="C158" s="408"/>
      <c r="D158" s="409"/>
      <c r="E158" s="268"/>
      <c r="F158" s="268"/>
      <c r="G158" s="283"/>
      <c r="H158" s="284"/>
    </row>
    <row r="159" spans="1:8" x14ac:dyDescent="0.25">
      <c r="A159" s="106"/>
      <c r="B159" s="428"/>
      <c r="C159" s="440"/>
      <c r="D159" s="429"/>
      <c r="E159" s="268"/>
      <c r="F159" s="268"/>
      <c r="G159" s="283"/>
      <c r="H159" s="284"/>
    </row>
    <row r="160" spans="1:8" x14ac:dyDescent="0.25">
      <c r="A160" s="106"/>
      <c r="B160" s="143"/>
      <c r="C160" s="120"/>
      <c r="D160" s="208"/>
      <c r="E160" s="208"/>
      <c r="F160" s="208"/>
      <c r="G160" s="208"/>
      <c r="H160" s="209"/>
    </row>
    <row r="161" spans="1:8" x14ac:dyDescent="0.25">
      <c r="A161" s="74" t="s">
        <v>135</v>
      </c>
      <c r="B161" s="118" t="s">
        <v>336</v>
      </c>
      <c r="C161" s="119"/>
      <c r="D161" s="119"/>
      <c r="E161" s="120"/>
      <c r="F161" s="120"/>
      <c r="G161" s="120"/>
      <c r="H161" s="173"/>
    </row>
    <row r="162" spans="1:8" x14ac:dyDescent="0.25">
      <c r="A162" s="106"/>
      <c r="B162" s="410"/>
      <c r="C162" s="410"/>
      <c r="D162" s="410"/>
      <c r="E162" s="410"/>
      <c r="F162" s="410"/>
      <c r="G162" s="410"/>
      <c r="H162" s="411"/>
    </row>
    <row r="163" spans="1:8" x14ac:dyDescent="0.25">
      <c r="A163" s="106"/>
      <c r="B163" s="410"/>
      <c r="C163" s="410"/>
      <c r="D163" s="410"/>
      <c r="E163" s="410"/>
      <c r="F163" s="410"/>
      <c r="G163" s="410"/>
      <c r="H163" s="411"/>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khrAqUBoCnqsQMsASetHf/JNppobSxszTFB9WNczsSVNTBShM0bFuhLxChT46YYk46+pQ0fdJITyWQiSWhMd2w==" saltValue="bTKSqenLr5snuoquIHP4gg==" spinCount="100000" sheet="1" objects="1" scenarios="1" insertRows="0"/>
  <mergeCells count="86">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 ref="B44:C44"/>
    <mergeCell ref="B45:C45"/>
    <mergeCell ref="B46:C46"/>
    <mergeCell ref="B47:C47"/>
    <mergeCell ref="B48:C48"/>
    <mergeCell ref="B50:C50"/>
    <mergeCell ref="B49:C49"/>
    <mergeCell ref="B52:C52"/>
    <mergeCell ref="B53:C53"/>
    <mergeCell ref="B54:C54"/>
    <mergeCell ref="B55:C55"/>
    <mergeCell ref="B56:C56"/>
    <mergeCell ref="B57:C57"/>
    <mergeCell ref="B58:C58"/>
    <mergeCell ref="B59:C59"/>
    <mergeCell ref="B60:C60"/>
    <mergeCell ref="B61:C61"/>
    <mergeCell ref="B62:C62"/>
    <mergeCell ref="B63:C63"/>
    <mergeCell ref="G89:H89"/>
    <mergeCell ref="G90:H90"/>
    <mergeCell ref="G91:H91"/>
    <mergeCell ref="G92:H92"/>
    <mergeCell ref="G93:H93"/>
    <mergeCell ref="G94:H94"/>
    <mergeCell ref="G98:H98"/>
    <mergeCell ref="G99:H99"/>
    <mergeCell ref="G100:H100"/>
    <mergeCell ref="G101:H101"/>
    <mergeCell ref="G102:H102"/>
    <mergeCell ref="G116:H116"/>
    <mergeCell ref="B148:D148"/>
    <mergeCell ref="B149:D149"/>
    <mergeCell ref="G103:H103"/>
    <mergeCell ref="G107:H107"/>
    <mergeCell ref="G108:H108"/>
    <mergeCell ref="G109:H109"/>
    <mergeCell ref="G110:H110"/>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s>
  <conditionalFormatting sqref="A27:H164">
    <cfRule type="expression" dxfId="80" priority="1">
      <formula>AND($F$11="no",$F$13="no",$F$15="no",$F$17="no")</formula>
    </cfRule>
  </conditionalFormatting>
  <conditionalFormatting sqref="E39:E50 E52:E64 E66:E69 B88:H95 E135:E146 E148:E159">
    <cfRule type="expression" dxfId="79" priority="5">
      <formula>$F$11="no"</formula>
    </cfRule>
  </conditionalFormatting>
  <conditionalFormatting sqref="F39:F50 F52:F64 F66:F69 B97:H104 F135:F146 F148:F159">
    <cfRule type="expression" dxfId="78" priority="4">
      <formula>$F$13="no"</formula>
    </cfRule>
  </conditionalFormatting>
  <conditionalFormatting sqref="G39:G50 G52:G64 G66:G69 B106:H113 G135:G146 G148:G159">
    <cfRule type="expression" dxfId="77" priority="3">
      <formula>$F$15="no"</formula>
    </cfRule>
  </conditionalFormatting>
  <conditionalFormatting sqref="H39:H50 H52:H64 H66:H69 B115:H122 H135:H146 H148:H159">
    <cfRule type="expression" dxfId="76"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H165"/>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4" customWidth="1"/>
    <col min="2" max="2" width="12.5703125" style="44" customWidth="1"/>
    <col min="3" max="3" width="46.140625" style="44" customWidth="1"/>
    <col min="4" max="4" width="14.85546875" style="44" customWidth="1"/>
    <col min="5" max="8" width="19.140625" style="44" customWidth="1"/>
    <col min="9" max="16384" width="9.140625" style="44"/>
  </cols>
  <sheetData>
    <row r="1" spans="1:8" ht="18.75" customHeight="1" x14ac:dyDescent="0.3">
      <c r="A1" s="43" t="str">
        <f>'Cover and Instructions'!A1</f>
        <v>Georgia Families MHPAEA Parity</v>
      </c>
      <c r="H1" s="45" t="s">
        <v>565</v>
      </c>
    </row>
    <row r="2" spans="1:8" ht="26.25" x14ac:dyDescent="0.4">
      <c r="A2" s="46" t="s">
        <v>16</v>
      </c>
    </row>
    <row r="3" spans="1:8" ht="21" x14ac:dyDescent="0.35">
      <c r="A3" s="48" t="s">
        <v>361</v>
      </c>
    </row>
    <row r="5" spans="1:8" x14ac:dyDescent="0.25">
      <c r="A5" s="50" t="s">
        <v>0</v>
      </c>
      <c r="C5" s="51" t="str">
        <f>'Cover and Instructions'!$D$4</f>
        <v>Amerigroup Community Care</v>
      </c>
      <c r="D5" s="51"/>
      <c r="E5" s="51"/>
      <c r="F5" s="51"/>
      <c r="G5" s="51"/>
      <c r="H5" s="51"/>
    </row>
    <row r="6" spans="1:8" x14ac:dyDescent="0.25">
      <c r="A6" s="50" t="s">
        <v>510</v>
      </c>
      <c r="C6" s="51" t="str">
        <f>'Cover and Instructions'!D5</f>
        <v>Title XIX Foster Care and Adoption Assistance</v>
      </c>
      <c r="D6" s="51"/>
      <c r="E6" s="51"/>
      <c r="F6" s="51"/>
      <c r="G6" s="51"/>
      <c r="H6" s="51"/>
    </row>
    <row r="7" spans="1:8" ht="15.75" thickBot="1" x14ac:dyDescent="0.3"/>
    <row r="8" spans="1:8" x14ac:dyDescent="0.25">
      <c r="A8" s="53" t="s">
        <v>375</v>
      </c>
      <c r="B8" s="54"/>
      <c r="C8" s="54"/>
      <c r="D8" s="54"/>
      <c r="E8" s="54"/>
      <c r="F8" s="54"/>
      <c r="G8" s="54"/>
      <c r="H8" s="55"/>
    </row>
    <row r="9" spans="1:8" ht="15" customHeight="1" x14ac:dyDescent="0.25">
      <c r="A9" s="56" t="s">
        <v>374</v>
      </c>
      <c r="B9" s="57"/>
      <c r="C9" s="57"/>
      <c r="D9" s="57"/>
      <c r="E9" s="57"/>
      <c r="F9" s="57"/>
      <c r="G9" s="57"/>
      <c r="H9" s="58"/>
    </row>
    <row r="10" spans="1:8" x14ac:dyDescent="0.25">
      <c r="A10" s="59"/>
      <c r="B10" s="60"/>
      <c r="C10" s="60"/>
      <c r="D10" s="60"/>
      <c r="E10" s="60"/>
      <c r="F10" s="60"/>
      <c r="G10" s="60"/>
      <c r="H10" s="61"/>
    </row>
    <row r="11" spans="1:8" x14ac:dyDescent="0.25">
      <c r="A11" s="62" t="s">
        <v>370</v>
      </c>
      <c r="B11" s="63" t="s">
        <v>417</v>
      </c>
      <c r="C11" s="60"/>
      <c r="D11" s="60"/>
      <c r="E11" s="60"/>
      <c r="F11" s="129" t="s">
        <v>372</v>
      </c>
      <c r="G11" s="65" t="str">
        <f>IF(F11="yes","  Complete Section 1 and Section 2","")</f>
        <v/>
      </c>
      <c r="H11" s="61"/>
    </row>
    <row r="12" spans="1:8" ht="6" customHeight="1" x14ac:dyDescent="0.25">
      <c r="A12" s="62"/>
      <c r="B12" s="63"/>
      <c r="C12" s="60"/>
      <c r="D12" s="60"/>
      <c r="E12" s="60"/>
      <c r="F12" s="60"/>
      <c r="G12" s="65"/>
      <c r="H12" s="61"/>
    </row>
    <row r="13" spans="1:8" x14ac:dyDescent="0.25">
      <c r="A13" s="62" t="s">
        <v>373</v>
      </c>
      <c r="B13" s="63" t="s">
        <v>418</v>
      </c>
      <c r="C13" s="60"/>
      <c r="D13" s="60"/>
      <c r="E13" s="60"/>
      <c r="F13" s="129" t="s">
        <v>372</v>
      </c>
      <c r="G13" s="65" t="str">
        <f>IF(F13="yes","  Complete Section 1 and Section 2","")</f>
        <v/>
      </c>
      <c r="H13" s="61"/>
    </row>
    <row r="14" spans="1:8" ht="6" customHeight="1" x14ac:dyDescent="0.25">
      <c r="A14" s="62"/>
      <c r="B14" s="63"/>
      <c r="C14" s="60"/>
      <c r="D14" s="60"/>
      <c r="E14" s="60"/>
      <c r="F14" s="60"/>
      <c r="G14" s="65"/>
      <c r="H14" s="61"/>
    </row>
    <row r="15" spans="1:8" x14ac:dyDescent="0.25">
      <c r="A15" s="62" t="s">
        <v>378</v>
      </c>
      <c r="B15" s="63" t="s">
        <v>419</v>
      </c>
      <c r="C15" s="60"/>
      <c r="D15" s="60"/>
      <c r="E15" s="60"/>
      <c r="F15" s="64" t="s">
        <v>372</v>
      </c>
      <c r="G15" s="65" t="str">
        <f>IF(F15="yes","  Complete Section 1 and Section 2","")</f>
        <v/>
      </c>
      <c r="H15" s="61"/>
    </row>
    <row r="16" spans="1:8" ht="6" customHeight="1" x14ac:dyDescent="0.25">
      <c r="A16" s="62"/>
      <c r="B16" s="63"/>
      <c r="C16" s="60"/>
      <c r="D16" s="60"/>
      <c r="E16" s="60"/>
      <c r="F16" s="60"/>
      <c r="G16" s="65"/>
      <c r="H16" s="61"/>
    </row>
    <row r="17" spans="1:8" x14ac:dyDescent="0.25">
      <c r="A17" s="62" t="s">
        <v>379</v>
      </c>
      <c r="B17" s="63" t="s">
        <v>401</v>
      </c>
      <c r="C17" s="60"/>
      <c r="D17" s="60"/>
      <c r="E17" s="60"/>
      <c r="F17" s="64" t="s">
        <v>372</v>
      </c>
      <c r="G17" s="65" t="str">
        <f>IF(F17="yes","  Complete Section 1 and Section 2","")</f>
        <v/>
      </c>
      <c r="H17" s="61"/>
    </row>
    <row r="18" spans="1:8" ht="6" customHeight="1" x14ac:dyDescent="0.25">
      <c r="A18" s="62"/>
      <c r="B18" s="63"/>
      <c r="C18" s="60"/>
      <c r="D18" s="60"/>
      <c r="E18" s="60"/>
      <c r="F18" s="60"/>
      <c r="G18" s="67"/>
      <c r="H18" s="61"/>
    </row>
    <row r="19" spans="1:8" x14ac:dyDescent="0.25">
      <c r="A19" s="62" t="s">
        <v>489</v>
      </c>
      <c r="B19" s="459" t="s">
        <v>567</v>
      </c>
      <c r="C19" s="459"/>
      <c r="D19" s="459"/>
      <c r="E19" s="459"/>
      <c r="F19" s="459"/>
      <c r="G19" s="459"/>
      <c r="H19" s="460"/>
    </row>
    <row r="20" spans="1:8" x14ac:dyDescent="0.25">
      <c r="A20" s="201"/>
      <c r="B20" s="459"/>
      <c r="C20" s="459"/>
      <c r="D20" s="459"/>
      <c r="E20" s="459"/>
      <c r="F20" s="459"/>
      <c r="G20" s="459"/>
      <c r="H20" s="460"/>
    </row>
    <row r="21" spans="1:8" x14ac:dyDescent="0.25">
      <c r="A21" s="201"/>
      <c r="B21" s="459"/>
      <c r="C21" s="459"/>
      <c r="D21" s="459"/>
      <c r="E21" s="459"/>
      <c r="F21" s="459"/>
      <c r="G21" s="459"/>
      <c r="H21" s="460"/>
    </row>
    <row r="22" spans="1:8" x14ac:dyDescent="0.25">
      <c r="A22" s="201"/>
      <c r="B22" s="459"/>
      <c r="C22" s="459"/>
      <c r="D22" s="459"/>
      <c r="E22" s="459"/>
      <c r="F22" s="459"/>
      <c r="G22" s="459"/>
      <c r="H22" s="460"/>
    </row>
    <row r="23" spans="1:8" x14ac:dyDescent="0.25">
      <c r="A23" s="62"/>
      <c r="B23" s="448"/>
      <c r="C23" s="461"/>
      <c r="D23" s="461"/>
      <c r="E23" s="461"/>
      <c r="F23" s="461"/>
      <c r="G23" s="461"/>
      <c r="H23" s="462"/>
    </row>
    <row r="24" spans="1:8" x14ac:dyDescent="0.25">
      <c r="A24" s="62"/>
      <c r="B24" s="463"/>
      <c r="C24" s="463"/>
      <c r="D24" s="463"/>
      <c r="E24" s="463"/>
      <c r="F24" s="463"/>
      <c r="G24" s="463"/>
      <c r="H24" s="464"/>
    </row>
    <row r="25" spans="1:8" ht="15.75" thickBot="1" x14ac:dyDescent="0.3">
      <c r="A25" s="68"/>
      <c r="B25" s="69"/>
      <c r="C25" s="70"/>
      <c r="D25" s="70"/>
      <c r="E25" s="70"/>
      <c r="F25" s="70"/>
      <c r="G25" s="71"/>
      <c r="H25" s="73"/>
    </row>
    <row r="26" spans="1:8" ht="15.75" thickBot="1" x14ac:dyDescent="0.3"/>
    <row r="27" spans="1:8" ht="16.5" thickBot="1" x14ac:dyDescent="0.3">
      <c r="A27" s="418" t="s">
        <v>402</v>
      </c>
      <c r="B27" s="419"/>
      <c r="C27" s="419"/>
      <c r="D27" s="419"/>
      <c r="E27" s="419"/>
      <c r="F27" s="419"/>
      <c r="G27" s="419"/>
      <c r="H27" s="420"/>
    </row>
    <row r="28" spans="1:8" x14ac:dyDescent="0.25">
      <c r="A28" s="74" t="s">
        <v>130</v>
      </c>
      <c r="B28" s="435" t="s">
        <v>360</v>
      </c>
      <c r="C28" s="435"/>
      <c r="D28" s="435"/>
      <c r="E28" s="435"/>
      <c r="F28" s="435"/>
      <c r="G28" s="435"/>
      <c r="H28" s="436"/>
    </row>
    <row r="29" spans="1:8" x14ac:dyDescent="0.25">
      <c r="A29" s="74"/>
      <c r="B29" s="430"/>
      <c r="C29" s="430"/>
      <c r="D29" s="430"/>
      <c r="E29" s="430"/>
      <c r="F29" s="430"/>
      <c r="G29" s="430"/>
      <c r="H29" s="431"/>
    </row>
    <row r="30" spans="1:8" x14ac:dyDescent="0.25">
      <c r="A30" s="74"/>
      <c r="B30" s="77" t="s">
        <v>309</v>
      </c>
      <c r="C30" s="78"/>
      <c r="D30" s="78"/>
      <c r="E30" s="78"/>
      <c r="F30" s="78"/>
      <c r="G30" s="78"/>
      <c r="H30" s="79"/>
    </row>
    <row r="31" spans="1:8" x14ac:dyDescent="0.25">
      <c r="A31" s="74"/>
      <c r="C31" s="78"/>
      <c r="D31" s="78"/>
      <c r="E31" s="78"/>
      <c r="F31" s="78"/>
      <c r="G31" s="78"/>
      <c r="H31" s="79"/>
    </row>
    <row r="32" spans="1:8" x14ac:dyDescent="0.25">
      <c r="A32" s="74"/>
      <c r="B32" s="50" t="s">
        <v>413</v>
      </c>
      <c r="D32" s="422"/>
      <c r="E32" s="422"/>
      <c r="F32" s="422"/>
      <c r="G32" s="422"/>
      <c r="H32" s="423"/>
    </row>
    <row r="33" spans="1:8" x14ac:dyDescent="0.25">
      <c r="A33" s="74"/>
      <c r="C33" s="78"/>
      <c r="D33" s="78"/>
      <c r="E33" s="78"/>
      <c r="F33" s="78"/>
      <c r="G33" s="78"/>
      <c r="H33" s="79"/>
    </row>
    <row r="34" spans="1:8" ht="15" customHeight="1" x14ac:dyDescent="0.25">
      <c r="A34" s="106"/>
      <c r="B34" s="78"/>
      <c r="C34" s="78"/>
      <c r="D34" s="78"/>
      <c r="E34" s="437" t="s">
        <v>358</v>
      </c>
      <c r="F34" s="437"/>
      <c r="G34" s="437"/>
      <c r="H34" s="438"/>
    </row>
    <row r="35" spans="1:8" x14ac:dyDescent="0.25">
      <c r="A35" s="106"/>
      <c r="E35" s="78" t="s">
        <v>311</v>
      </c>
      <c r="F35" s="78" t="s">
        <v>311</v>
      </c>
      <c r="G35" s="78" t="s">
        <v>311</v>
      </c>
      <c r="H35" s="79" t="s">
        <v>311</v>
      </c>
    </row>
    <row r="36" spans="1:8" x14ac:dyDescent="0.25">
      <c r="A36" s="106"/>
      <c r="B36" s="80"/>
      <c r="C36" s="80"/>
      <c r="D36" s="80" t="s">
        <v>164</v>
      </c>
      <c r="E36" s="80" t="s">
        <v>257</v>
      </c>
      <c r="F36" s="80" t="s">
        <v>312</v>
      </c>
      <c r="G36" s="80" t="s">
        <v>313</v>
      </c>
      <c r="H36" s="81" t="s">
        <v>314</v>
      </c>
    </row>
    <row r="37" spans="1:8" x14ac:dyDescent="0.25">
      <c r="A37" s="106"/>
      <c r="B37" s="82" t="s">
        <v>191</v>
      </c>
      <c r="C37" s="83"/>
      <c r="D37" s="83" t="s">
        <v>158</v>
      </c>
      <c r="E37" s="83" t="s">
        <v>195</v>
      </c>
      <c r="F37" s="83" t="s">
        <v>259</v>
      </c>
      <c r="G37" s="83" t="s">
        <v>258</v>
      </c>
      <c r="H37" s="135" t="s">
        <v>315</v>
      </c>
    </row>
    <row r="38" spans="1:8" ht="21.95" customHeight="1" x14ac:dyDescent="0.25">
      <c r="A38" s="106"/>
      <c r="B38" s="88" t="s">
        <v>287</v>
      </c>
      <c r="C38" s="80"/>
      <c r="D38" s="80"/>
      <c r="E38" s="80"/>
      <c r="F38" s="80"/>
      <c r="G38" s="80"/>
      <c r="H38" s="81"/>
    </row>
    <row r="39" spans="1:8" ht="15" customHeight="1" x14ac:dyDescent="0.25">
      <c r="A39" s="106"/>
      <c r="B39" s="406"/>
      <c r="C39" s="406"/>
      <c r="D39" s="263"/>
      <c r="E39" s="263"/>
      <c r="F39" s="263"/>
      <c r="G39" s="266"/>
      <c r="H39" s="267"/>
    </row>
    <row r="40" spans="1:8" x14ac:dyDescent="0.25">
      <c r="A40" s="106"/>
      <c r="B40" s="406"/>
      <c r="C40" s="406"/>
      <c r="D40" s="263"/>
      <c r="E40" s="263"/>
      <c r="F40" s="263"/>
      <c r="G40" s="266"/>
      <c r="H40" s="267"/>
    </row>
    <row r="41" spans="1:8" x14ac:dyDescent="0.25">
      <c r="A41" s="106"/>
      <c r="B41" s="406"/>
      <c r="C41" s="406"/>
      <c r="D41" s="263"/>
      <c r="E41" s="263"/>
      <c r="F41" s="263"/>
      <c r="G41" s="266"/>
      <c r="H41" s="267"/>
    </row>
    <row r="42" spans="1:8" x14ac:dyDescent="0.25">
      <c r="A42" s="106"/>
      <c r="B42" s="406"/>
      <c r="C42" s="406"/>
      <c r="D42" s="263"/>
      <c r="E42" s="263"/>
      <c r="F42" s="263"/>
      <c r="G42" s="266"/>
      <c r="H42" s="267"/>
    </row>
    <row r="43" spans="1:8" x14ac:dyDescent="0.25">
      <c r="A43" s="106"/>
      <c r="B43" s="406"/>
      <c r="C43" s="406"/>
      <c r="D43" s="263"/>
      <c r="E43" s="263"/>
      <c r="F43" s="263"/>
      <c r="G43" s="266"/>
      <c r="H43" s="267"/>
    </row>
    <row r="44" spans="1:8" x14ac:dyDescent="0.25">
      <c r="A44" s="106"/>
      <c r="B44" s="406"/>
      <c r="C44" s="406"/>
      <c r="D44" s="263"/>
      <c r="E44" s="263"/>
      <c r="F44" s="263"/>
      <c r="G44" s="266"/>
      <c r="H44" s="267"/>
    </row>
    <row r="45" spans="1:8" x14ac:dyDescent="0.25">
      <c r="A45" s="106"/>
      <c r="B45" s="406"/>
      <c r="C45" s="406"/>
      <c r="D45" s="263"/>
      <c r="E45" s="263"/>
      <c r="F45" s="263"/>
      <c r="G45" s="266"/>
      <c r="H45" s="267"/>
    </row>
    <row r="46" spans="1:8" x14ac:dyDescent="0.25">
      <c r="A46" s="106"/>
      <c r="B46" s="406"/>
      <c r="C46" s="406"/>
      <c r="D46" s="263"/>
      <c r="E46" s="263"/>
      <c r="F46" s="263"/>
      <c r="G46" s="266"/>
      <c r="H46" s="267"/>
    </row>
    <row r="47" spans="1:8" x14ac:dyDescent="0.25">
      <c r="A47" s="106"/>
      <c r="B47" s="406"/>
      <c r="C47" s="406"/>
      <c r="D47" s="263"/>
      <c r="E47" s="263"/>
      <c r="F47" s="263"/>
      <c r="G47" s="266"/>
      <c r="H47" s="267"/>
    </row>
    <row r="48" spans="1:8" x14ac:dyDescent="0.25">
      <c r="A48" s="106"/>
      <c r="B48" s="406"/>
      <c r="C48" s="406"/>
      <c r="D48" s="263"/>
      <c r="E48" s="263"/>
      <c r="F48" s="263"/>
      <c r="G48" s="266"/>
      <c r="H48" s="267"/>
    </row>
    <row r="49" spans="1:8" x14ac:dyDescent="0.25">
      <c r="A49" s="106"/>
      <c r="B49" s="434" t="s">
        <v>153</v>
      </c>
      <c r="C49" s="434"/>
      <c r="D49" s="263"/>
      <c r="E49" s="263"/>
      <c r="F49" s="263"/>
      <c r="G49" s="266"/>
      <c r="H49" s="267"/>
    </row>
    <row r="50" spans="1:8" x14ac:dyDescent="0.25">
      <c r="A50" s="106"/>
      <c r="B50" s="406"/>
      <c r="C50" s="406"/>
      <c r="D50" s="263"/>
      <c r="E50" s="263"/>
      <c r="F50" s="263"/>
      <c r="G50" s="266"/>
      <c r="H50" s="267"/>
    </row>
    <row r="51" spans="1:8" ht="21.95" customHeight="1" x14ac:dyDescent="0.25">
      <c r="A51" s="106"/>
      <c r="B51" s="88" t="s">
        <v>288</v>
      </c>
      <c r="C51" s="113"/>
      <c r="D51" s="140"/>
      <c r="E51" s="140"/>
      <c r="F51" s="140"/>
      <c r="G51" s="141"/>
      <c r="H51" s="142"/>
    </row>
    <row r="52" spans="1:8" x14ac:dyDescent="0.25">
      <c r="A52" s="106"/>
      <c r="B52" s="406"/>
      <c r="C52" s="406"/>
      <c r="D52" s="263"/>
      <c r="E52" s="263"/>
      <c r="F52" s="263"/>
      <c r="G52" s="266"/>
      <c r="H52" s="267"/>
    </row>
    <row r="53" spans="1:8" x14ac:dyDescent="0.25">
      <c r="A53" s="106"/>
      <c r="B53" s="406"/>
      <c r="C53" s="406"/>
      <c r="D53" s="263"/>
      <c r="E53" s="263"/>
      <c r="F53" s="263"/>
      <c r="G53" s="266"/>
      <c r="H53" s="267"/>
    </row>
    <row r="54" spans="1:8" x14ac:dyDescent="0.25">
      <c r="A54" s="106"/>
      <c r="B54" s="406"/>
      <c r="C54" s="406"/>
      <c r="D54" s="263"/>
      <c r="E54" s="263"/>
      <c r="F54" s="263"/>
      <c r="G54" s="266"/>
      <c r="H54" s="267"/>
    </row>
    <row r="55" spans="1:8" x14ac:dyDescent="0.25">
      <c r="A55" s="106"/>
      <c r="B55" s="406"/>
      <c r="C55" s="406"/>
      <c r="D55" s="263"/>
      <c r="E55" s="263"/>
      <c r="F55" s="263"/>
      <c r="G55" s="266"/>
      <c r="H55" s="267"/>
    </row>
    <row r="56" spans="1:8" x14ac:dyDescent="0.25">
      <c r="A56" s="106"/>
      <c r="B56" s="406"/>
      <c r="C56" s="406"/>
      <c r="D56" s="263"/>
      <c r="E56" s="263"/>
      <c r="F56" s="263"/>
      <c r="G56" s="266"/>
      <c r="H56" s="267"/>
    </row>
    <row r="57" spans="1:8" x14ac:dyDescent="0.25">
      <c r="A57" s="106"/>
      <c r="B57" s="406"/>
      <c r="C57" s="406"/>
      <c r="D57" s="263"/>
      <c r="E57" s="263"/>
      <c r="F57" s="263"/>
      <c r="G57" s="266"/>
      <c r="H57" s="267"/>
    </row>
    <row r="58" spans="1:8" x14ac:dyDescent="0.25">
      <c r="A58" s="106"/>
      <c r="B58" s="406"/>
      <c r="C58" s="406"/>
      <c r="D58" s="263"/>
      <c r="E58" s="263"/>
      <c r="F58" s="263"/>
      <c r="G58" s="266"/>
      <c r="H58" s="267"/>
    </row>
    <row r="59" spans="1:8" x14ac:dyDescent="0.25">
      <c r="A59" s="106"/>
      <c r="B59" s="406"/>
      <c r="C59" s="406"/>
      <c r="D59" s="263"/>
      <c r="E59" s="263"/>
      <c r="F59" s="263"/>
      <c r="G59" s="266"/>
      <c r="H59" s="267"/>
    </row>
    <row r="60" spans="1:8" x14ac:dyDescent="0.25">
      <c r="A60" s="106"/>
      <c r="B60" s="406"/>
      <c r="C60" s="406"/>
      <c r="D60" s="263"/>
      <c r="E60" s="263"/>
      <c r="F60" s="263"/>
      <c r="G60" s="266"/>
      <c r="H60" s="267"/>
    </row>
    <row r="61" spans="1:8" x14ac:dyDescent="0.25">
      <c r="A61" s="106"/>
      <c r="B61" s="406"/>
      <c r="C61" s="406"/>
      <c r="D61" s="263"/>
      <c r="E61" s="263"/>
      <c r="F61" s="263"/>
      <c r="G61" s="266"/>
      <c r="H61" s="267"/>
    </row>
    <row r="62" spans="1:8" x14ac:dyDescent="0.25">
      <c r="A62" s="106"/>
      <c r="B62" s="434" t="s">
        <v>153</v>
      </c>
      <c r="C62" s="434"/>
      <c r="D62" s="263"/>
      <c r="E62" s="263"/>
      <c r="F62" s="263"/>
      <c r="G62" s="266"/>
      <c r="H62" s="267"/>
    </row>
    <row r="63" spans="1:8" x14ac:dyDescent="0.25">
      <c r="A63" s="106"/>
      <c r="B63" s="406"/>
      <c r="C63" s="406"/>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131</v>
      </c>
      <c r="B65" s="50" t="s">
        <v>297</v>
      </c>
      <c r="C65" s="120"/>
      <c r="D65" s="147"/>
      <c r="E65" s="147"/>
      <c r="F65" s="147"/>
      <c r="G65" s="141"/>
      <c r="H65" s="142"/>
    </row>
    <row r="66" spans="1:8" x14ac:dyDescent="0.25">
      <c r="A66" s="106"/>
      <c r="C66" s="44" t="s">
        <v>283</v>
      </c>
      <c r="D66" s="145">
        <f>D64</f>
        <v>0</v>
      </c>
      <c r="E66" s="145">
        <f t="shared" ref="E66:H66" si="0">E64</f>
        <v>0</v>
      </c>
      <c r="F66" s="145">
        <f t="shared" si="0"/>
        <v>0</v>
      </c>
      <c r="G66" s="145">
        <f t="shared" si="0"/>
        <v>0</v>
      </c>
      <c r="H66" s="202">
        <f t="shared" si="0"/>
        <v>0</v>
      </c>
    </row>
    <row r="67" spans="1:8" x14ac:dyDescent="0.25">
      <c r="A67" s="106"/>
      <c r="C67" s="44" t="s">
        <v>284</v>
      </c>
      <c r="E67" s="301" t="e">
        <f>E64/D64</f>
        <v>#DIV/0!</v>
      </c>
      <c r="F67" s="301" t="e">
        <f>F64/D64</f>
        <v>#DIV/0!</v>
      </c>
      <c r="G67" s="301" t="e">
        <f>G64/D64</f>
        <v>#DIV/0!</v>
      </c>
      <c r="H67" s="302" t="e">
        <f>H64/D64</f>
        <v>#DIV/0!</v>
      </c>
    </row>
    <row r="68" spans="1:8" x14ac:dyDescent="0.25">
      <c r="A68" s="106"/>
      <c r="C68" s="44" t="s">
        <v>298</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291</v>
      </c>
      <c r="C71" s="143" t="s">
        <v>316</v>
      </c>
      <c r="D71" s="143"/>
      <c r="E71" s="143"/>
      <c r="F71" s="143"/>
      <c r="G71" s="143"/>
      <c r="H71" s="156"/>
    </row>
    <row r="72" spans="1:8" ht="15" customHeight="1" x14ac:dyDescent="0.25">
      <c r="A72" s="106"/>
      <c r="B72" s="155" t="s">
        <v>292</v>
      </c>
      <c r="C72" s="143" t="s">
        <v>353</v>
      </c>
      <c r="D72" s="143"/>
      <c r="E72" s="143"/>
      <c r="F72" s="143"/>
      <c r="G72" s="143"/>
      <c r="H72" s="156"/>
    </row>
    <row r="73" spans="1:8" x14ac:dyDescent="0.25">
      <c r="A73" s="106"/>
      <c r="B73" s="157"/>
      <c r="C73" s="143"/>
      <c r="D73" s="143"/>
      <c r="E73" s="143"/>
      <c r="F73" s="143"/>
      <c r="G73" s="143"/>
      <c r="H73" s="156"/>
    </row>
    <row r="74" spans="1:8" x14ac:dyDescent="0.25">
      <c r="A74" s="74" t="s">
        <v>132</v>
      </c>
      <c r="B74" s="50" t="s">
        <v>293</v>
      </c>
      <c r="E74" s="92"/>
      <c r="F74" s="92"/>
      <c r="G74" s="92"/>
      <c r="H74" s="151"/>
    </row>
    <row r="75" spans="1:8" x14ac:dyDescent="0.25">
      <c r="A75" s="106"/>
      <c r="B75" s="430" t="s">
        <v>367</v>
      </c>
      <c r="C75" s="430"/>
      <c r="D75" s="430"/>
      <c r="E75" s="430"/>
      <c r="F75" s="430"/>
      <c r="G75" s="430"/>
      <c r="H75" s="431"/>
    </row>
    <row r="76" spans="1:8" x14ac:dyDescent="0.25">
      <c r="A76" s="74"/>
      <c r="B76" s="430"/>
      <c r="C76" s="430"/>
      <c r="D76" s="430"/>
      <c r="E76" s="430"/>
      <c r="F76" s="430"/>
      <c r="G76" s="430"/>
      <c r="H76" s="431"/>
    </row>
    <row r="77" spans="1:8" x14ac:dyDescent="0.25">
      <c r="A77" s="74"/>
      <c r="E77" s="92"/>
      <c r="F77" s="92"/>
      <c r="G77" s="92"/>
      <c r="H77" s="151"/>
    </row>
    <row r="78" spans="1:8" x14ac:dyDescent="0.25">
      <c r="A78" s="74"/>
      <c r="B78" s="430" t="s">
        <v>364</v>
      </c>
      <c r="C78" s="430"/>
      <c r="D78" s="430"/>
      <c r="E78" s="430"/>
      <c r="F78" s="430"/>
      <c r="G78" s="430"/>
      <c r="H78" s="431"/>
    </row>
    <row r="79" spans="1:8" x14ac:dyDescent="0.25">
      <c r="A79" s="74"/>
      <c r="B79" s="430"/>
      <c r="C79" s="430"/>
      <c r="D79" s="430"/>
      <c r="E79" s="430"/>
      <c r="F79" s="430"/>
      <c r="G79" s="430"/>
      <c r="H79" s="431"/>
    </row>
    <row r="80" spans="1:8" x14ac:dyDescent="0.25">
      <c r="A80" s="74"/>
      <c r="B80" s="430"/>
      <c r="C80" s="430"/>
      <c r="D80" s="430"/>
      <c r="E80" s="430"/>
      <c r="F80" s="430"/>
      <c r="G80" s="430"/>
      <c r="H80" s="431"/>
    </row>
    <row r="81" spans="1:8" x14ac:dyDescent="0.25">
      <c r="A81" s="74"/>
      <c r="B81" s="430"/>
      <c r="C81" s="430"/>
      <c r="D81" s="430"/>
      <c r="E81" s="430"/>
      <c r="F81" s="430"/>
      <c r="G81" s="430"/>
      <c r="H81" s="431"/>
    </row>
    <row r="82" spans="1:8" x14ac:dyDescent="0.25">
      <c r="A82" s="74"/>
      <c r="E82" s="92"/>
      <c r="F82" s="92"/>
      <c r="G82" s="92"/>
      <c r="H82" s="151"/>
    </row>
    <row r="83" spans="1:8" x14ac:dyDescent="0.25">
      <c r="A83" s="74"/>
      <c r="B83" s="50" t="s">
        <v>413</v>
      </c>
      <c r="D83" s="422"/>
      <c r="E83" s="422"/>
      <c r="F83" s="422"/>
      <c r="G83" s="422"/>
      <c r="H83" s="423"/>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366</v>
      </c>
      <c r="E86" s="158" t="s">
        <v>295</v>
      </c>
      <c r="F86" s="158" t="s">
        <v>300</v>
      </c>
      <c r="G86" s="158"/>
      <c r="H86" s="159"/>
    </row>
    <row r="87" spans="1:8" x14ac:dyDescent="0.25">
      <c r="A87" s="74"/>
      <c r="B87" s="160" t="s">
        <v>365</v>
      </c>
      <c r="C87" s="84"/>
      <c r="D87" s="161" t="s">
        <v>303</v>
      </c>
      <c r="E87" s="162" t="s">
        <v>296</v>
      </c>
      <c r="F87" s="162" t="s">
        <v>299</v>
      </c>
      <c r="G87" s="203" t="s">
        <v>304</v>
      </c>
      <c r="H87" s="204"/>
    </row>
    <row r="88" spans="1:8" x14ac:dyDescent="0.25">
      <c r="A88" s="74"/>
      <c r="B88" s="44" t="s">
        <v>318</v>
      </c>
      <c r="E88" s="92"/>
      <c r="G88" s="92"/>
      <c r="H88" s="151"/>
    </row>
    <row r="89" spans="1:8" x14ac:dyDescent="0.25">
      <c r="A89" s="74"/>
      <c r="C89" s="163" t="e">
        <f>IF(E68="Yes", "Complete Analysis", "N/A - Do Not Complete")</f>
        <v>#DIV/0!</v>
      </c>
      <c r="D89" s="286"/>
      <c r="E89" s="263"/>
      <c r="F89" s="91" t="e">
        <f>E89/E95</f>
        <v>#DIV/0!</v>
      </c>
      <c r="G89" s="426"/>
      <c r="H89" s="427"/>
    </row>
    <row r="90" spans="1:8" x14ac:dyDescent="0.25">
      <c r="A90" s="74"/>
      <c r="D90" s="286"/>
      <c r="E90" s="263"/>
      <c r="F90" s="91" t="e">
        <f>E90/E95</f>
        <v>#DIV/0!</v>
      </c>
      <c r="G90" s="426"/>
      <c r="H90" s="427"/>
    </row>
    <row r="91" spans="1:8" x14ac:dyDescent="0.25">
      <c r="A91" s="74"/>
      <c r="D91" s="286"/>
      <c r="E91" s="263"/>
      <c r="F91" s="91" t="e">
        <f>E91/E95</f>
        <v>#DIV/0!</v>
      </c>
      <c r="G91" s="426"/>
      <c r="H91" s="427"/>
    </row>
    <row r="92" spans="1:8" x14ac:dyDescent="0.25">
      <c r="A92" s="74"/>
      <c r="D92" s="286"/>
      <c r="E92" s="263"/>
      <c r="F92" s="91" t="e">
        <f>E92/E95</f>
        <v>#DIV/0!</v>
      </c>
      <c r="G92" s="426"/>
      <c r="H92" s="427"/>
    </row>
    <row r="93" spans="1:8" x14ac:dyDescent="0.25">
      <c r="A93" s="74"/>
      <c r="D93" s="286"/>
      <c r="E93" s="263"/>
      <c r="F93" s="91" t="e">
        <f>E93/E95</f>
        <v>#DIV/0!</v>
      </c>
      <c r="G93" s="426"/>
      <c r="H93" s="427"/>
    </row>
    <row r="94" spans="1:8" x14ac:dyDescent="0.25">
      <c r="A94" s="74"/>
      <c r="D94" s="287"/>
      <c r="E94" s="269"/>
      <c r="F94" s="91" t="e">
        <f>E94/E95</f>
        <v>#DIV/0!</v>
      </c>
      <c r="G94" s="424"/>
      <c r="H94" s="425"/>
    </row>
    <row r="95" spans="1:8" x14ac:dyDescent="0.25">
      <c r="A95" s="74"/>
      <c r="C95" s="164"/>
      <c r="D95" s="164" t="s">
        <v>322</v>
      </c>
      <c r="E95" s="165">
        <f>SUM(E89:E94)</f>
        <v>0</v>
      </c>
      <c r="F95" s="92"/>
      <c r="G95" s="166" t="s">
        <v>305</v>
      </c>
      <c r="H95" s="291"/>
    </row>
    <row r="96" spans="1:8" x14ac:dyDescent="0.25">
      <c r="A96" s="74"/>
      <c r="E96" s="92"/>
      <c r="F96" s="92"/>
      <c r="G96" s="92"/>
      <c r="H96" s="151"/>
    </row>
    <row r="97" spans="1:8" x14ac:dyDescent="0.25">
      <c r="A97" s="74"/>
      <c r="B97" s="44" t="s">
        <v>319</v>
      </c>
      <c r="E97" s="92"/>
      <c r="F97" s="92"/>
      <c r="G97" s="92"/>
      <c r="H97" s="151"/>
    </row>
    <row r="98" spans="1:8" x14ac:dyDescent="0.25">
      <c r="A98" s="74"/>
      <c r="C98" s="163" t="e">
        <f>IF(F68="Yes", "Complete Analysis", "N/A - Do Not Complete")</f>
        <v>#DIV/0!</v>
      </c>
      <c r="D98" s="286"/>
      <c r="E98" s="263"/>
      <c r="F98" s="91" t="e">
        <f>E98/E104</f>
        <v>#DIV/0!</v>
      </c>
      <c r="G98" s="426"/>
      <c r="H98" s="427"/>
    </row>
    <row r="99" spans="1:8" x14ac:dyDescent="0.25">
      <c r="A99" s="74"/>
      <c r="D99" s="286"/>
      <c r="E99" s="263"/>
      <c r="F99" s="91" t="e">
        <f>E99/E104</f>
        <v>#DIV/0!</v>
      </c>
      <c r="G99" s="426"/>
      <c r="H99" s="427"/>
    </row>
    <row r="100" spans="1:8" x14ac:dyDescent="0.25">
      <c r="A100" s="74"/>
      <c r="D100" s="286"/>
      <c r="E100" s="263"/>
      <c r="F100" s="91" t="e">
        <f>E100/E104</f>
        <v>#DIV/0!</v>
      </c>
      <c r="G100" s="426"/>
      <c r="H100" s="427"/>
    </row>
    <row r="101" spans="1:8" x14ac:dyDescent="0.25">
      <c r="A101" s="74"/>
      <c r="D101" s="286"/>
      <c r="E101" s="263"/>
      <c r="F101" s="91" t="e">
        <f>E101/E104</f>
        <v>#DIV/0!</v>
      </c>
      <c r="G101" s="426"/>
      <c r="H101" s="427"/>
    </row>
    <row r="102" spans="1:8" x14ac:dyDescent="0.25">
      <c r="A102" s="74"/>
      <c r="D102" s="286"/>
      <c r="E102" s="263"/>
      <c r="F102" s="91" t="e">
        <f>E102/E104</f>
        <v>#DIV/0!</v>
      </c>
      <c r="G102" s="426"/>
      <c r="H102" s="427"/>
    </row>
    <row r="103" spans="1:8" x14ac:dyDescent="0.25">
      <c r="A103" s="74"/>
      <c r="D103" s="287"/>
      <c r="E103" s="269"/>
      <c r="F103" s="91" t="e">
        <f>E103/E104</f>
        <v>#DIV/0!</v>
      </c>
      <c r="G103" s="424"/>
      <c r="H103" s="425"/>
    </row>
    <row r="104" spans="1:8" x14ac:dyDescent="0.25">
      <c r="A104" s="74"/>
      <c r="D104" s="164" t="s">
        <v>323</v>
      </c>
      <c r="E104" s="165">
        <f>SUM(E98:E103)</f>
        <v>0</v>
      </c>
      <c r="F104" s="92"/>
      <c r="G104" s="166" t="s">
        <v>305</v>
      </c>
      <c r="H104" s="291"/>
    </row>
    <row r="105" spans="1:8" x14ac:dyDescent="0.25">
      <c r="A105" s="74"/>
      <c r="D105" s="164"/>
      <c r="E105" s="140"/>
      <c r="F105" s="92"/>
      <c r="G105" s="166"/>
      <c r="H105" s="206"/>
    </row>
    <row r="106" spans="1:8" x14ac:dyDescent="0.25">
      <c r="A106" s="106"/>
      <c r="B106" s="44" t="s">
        <v>320</v>
      </c>
      <c r="E106" s="92"/>
      <c r="F106" s="92"/>
      <c r="G106" s="92"/>
      <c r="H106" s="151"/>
    </row>
    <row r="107" spans="1:8" x14ac:dyDescent="0.25">
      <c r="A107" s="106"/>
      <c r="C107" s="163" t="e">
        <f>IF(G68="Yes", "Complete Analysis", "N/A - Do Not Complete")</f>
        <v>#DIV/0!</v>
      </c>
      <c r="D107" s="286"/>
      <c r="E107" s="263"/>
      <c r="F107" s="91" t="e">
        <f>E107/E113</f>
        <v>#DIV/0!</v>
      </c>
      <c r="G107" s="426"/>
      <c r="H107" s="427"/>
    </row>
    <row r="108" spans="1:8" x14ac:dyDescent="0.25">
      <c r="A108" s="106"/>
      <c r="D108" s="286"/>
      <c r="E108" s="263"/>
      <c r="F108" s="91" t="e">
        <f>E108/E113</f>
        <v>#DIV/0!</v>
      </c>
      <c r="G108" s="426"/>
      <c r="H108" s="427"/>
    </row>
    <row r="109" spans="1:8" x14ac:dyDescent="0.25">
      <c r="A109" s="106"/>
      <c r="D109" s="286"/>
      <c r="E109" s="263"/>
      <c r="F109" s="91" t="e">
        <f>E109/E113</f>
        <v>#DIV/0!</v>
      </c>
      <c r="G109" s="426"/>
      <c r="H109" s="427"/>
    </row>
    <row r="110" spans="1:8" x14ac:dyDescent="0.25">
      <c r="A110" s="106"/>
      <c r="D110" s="286"/>
      <c r="E110" s="263"/>
      <c r="F110" s="91" t="e">
        <f>E110/E113</f>
        <v>#DIV/0!</v>
      </c>
      <c r="G110" s="426"/>
      <c r="H110" s="427"/>
    </row>
    <row r="111" spans="1:8" x14ac:dyDescent="0.25">
      <c r="A111" s="106"/>
      <c r="D111" s="286"/>
      <c r="E111" s="263"/>
      <c r="F111" s="91" t="e">
        <f>E111/E113</f>
        <v>#DIV/0!</v>
      </c>
      <c r="G111" s="426"/>
      <c r="H111" s="427"/>
    </row>
    <row r="112" spans="1:8" x14ac:dyDescent="0.25">
      <c r="A112" s="106"/>
      <c r="D112" s="287"/>
      <c r="E112" s="269"/>
      <c r="F112" s="91" t="e">
        <f>E112/E113</f>
        <v>#DIV/0!</v>
      </c>
      <c r="G112" s="424"/>
      <c r="H112" s="425"/>
    </row>
    <row r="113" spans="1:8" x14ac:dyDescent="0.25">
      <c r="A113" s="106"/>
      <c r="D113" s="164" t="s">
        <v>324</v>
      </c>
      <c r="E113" s="165">
        <f>SUM(E107:E112)</f>
        <v>0</v>
      </c>
      <c r="F113" s="92"/>
      <c r="G113" s="166" t="s">
        <v>305</v>
      </c>
      <c r="H113" s="291"/>
    </row>
    <row r="114" spans="1:8" x14ac:dyDescent="0.25">
      <c r="A114" s="106"/>
      <c r="E114" s="92"/>
      <c r="F114" s="92"/>
      <c r="G114" s="92"/>
      <c r="H114" s="151"/>
    </row>
    <row r="115" spans="1:8" x14ac:dyDescent="0.25">
      <c r="A115" s="106"/>
      <c r="B115" s="44" t="s">
        <v>321</v>
      </c>
      <c r="E115" s="92"/>
      <c r="F115" s="92"/>
      <c r="G115" s="92"/>
      <c r="H115" s="151"/>
    </row>
    <row r="116" spans="1:8" x14ac:dyDescent="0.25">
      <c r="A116" s="106"/>
      <c r="C116" s="163" t="e">
        <f>IF(H68="Yes", "Complete Analysis", "N/A - Do Not Complete")</f>
        <v>#DIV/0!</v>
      </c>
      <c r="D116" s="286"/>
      <c r="E116" s="263"/>
      <c r="F116" s="91" t="e">
        <f>E116/E122</f>
        <v>#DIV/0!</v>
      </c>
      <c r="G116" s="426"/>
      <c r="H116" s="427"/>
    </row>
    <row r="117" spans="1:8" x14ac:dyDescent="0.25">
      <c r="A117" s="106"/>
      <c r="C117" s="163"/>
      <c r="D117" s="286"/>
      <c r="E117" s="263"/>
      <c r="F117" s="91" t="e">
        <f>E117/E122</f>
        <v>#DIV/0!</v>
      </c>
      <c r="G117" s="426"/>
      <c r="H117" s="427"/>
    </row>
    <row r="118" spans="1:8" x14ac:dyDescent="0.25">
      <c r="A118" s="106"/>
      <c r="C118" s="163"/>
      <c r="D118" s="286"/>
      <c r="E118" s="263"/>
      <c r="F118" s="91" t="e">
        <f>E118/E122</f>
        <v>#DIV/0!</v>
      </c>
      <c r="G118" s="426"/>
      <c r="H118" s="427"/>
    </row>
    <row r="119" spans="1:8" x14ac:dyDescent="0.25">
      <c r="A119" s="106"/>
      <c r="C119" s="163"/>
      <c r="D119" s="286"/>
      <c r="E119" s="263"/>
      <c r="F119" s="91" t="e">
        <f>E119/E122</f>
        <v>#DIV/0!</v>
      </c>
      <c r="G119" s="426"/>
      <c r="H119" s="427"/>
    </row>
    <row r="120" spans="1:8" x14ac:dyDescent="0.25">
      <c r="A120" s="106"/>
      <c r="C120" s="163"/>
      <c r="D120" s="286"/>
      <c r="E120" s="263"/>
      <c r="F120" s="91" t="e">
        <f>E120/E122</f>
        <v>#DIV/0!</v>
      </c>
      <c r="G120" s="426"/>
      <c r="H120" s="427"/>
    </row>
    <row r="121" spans="1:8" x14ac:dyDescent="0.25">
      <c r="A121" s="106"/>
      <c r="C121" s="163"/>
      <c r="D121" s="287"/>
      <c r="E121" s="269"/>
      <c r="F121" s="91" t="e">
        <f>E121/E122</f>
        <v>#DIV/0!</v>
      </c>
      <c r="G121" s="424"/>
      <c r="H121" s="425"/>
    </row>
    <row r="122" spans="1:8" x14ac:dyDescent="0.25">
      <c r="A122" s="106"/>
      <c r="C122" s="163"/>
      <c r="D122" s="164" t="s">
        <v>325</v>
      </c>
      <c r="E122" s="165">
        <f>SUM(E116:E121)</f>
        <v>0</v>
      </c>
      <c r="F122" s="91"/>
      <c r="G122" s="166" t="s">
        <v>305</v>
      </c>
      <c r="H122" s="291"/>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18" t="s">
        <v>423</v>
      </c>
      <c r="B125" s="419"/>
      <c r="C125" s="419"/>
      <c r="D125" s="419"/>
      <c r="E125" s="419"/>
      <c r="F125" s="419"/>
      <c r="G125" s="419"/>
      <c r="H125" s="420"/>
    </row>
    <row r="126" spans="1:8" ht="15" customHeight="1" x14ac:dyDescent="0.25">
      <c r="A126" s="74" t="s">
        <v>134</v>
      </c>
      <c r="B126" s="75" t="s">
        <v>369</v>
      </c>
      <c r="C126" s="75"/>
      <c r="D126" s="75"/>
      <c r="E126" s="75"/>
      <c r="F126" s="75"/>
      <c r="G126" s="75"/>
      <c r="H126" s="207"/>
    </row>
    <row r="127" spans="1:8" x14ac:dyDescent="0.25">
      <c r="A127" s="106"/>
      <c r="H127" s="76"/>
    </row>
    <row r="128" spans="1:8" x14ac:dyDescent="0.25">
      <c r="A128" s="74"/>
      <c r="B128" s="50" t="s">
        <v>413</v>
      </c>
      <c r="D128" s="422"/>
      <c r="E128" s="422"/>
      <c r="F128" s="422"/>
      <c r="G128" s="422"/>
      <c r="H128" s="423"/>
    </row>
    <row r="129" spans="1:8" x14ac:dyDescent="0.25">
      <c r="A129" s="74"/>
      <c r="C129" s="78"/>
      <c r="D129" s="78"/>
      <c r="E129" s="78"/>
      <c r="F129" s="78"/>
      <c r="G129" s="78"/>
      <c r="H129" s="79"/>
    </row>
    <row r="130" spans="1:8" x14ac:dyDescent="0.25">
      <c r="A130" s="106"/>
      <c r="E130" s="466" t="s">
        <v>290</v>
      </c>
      <c r="F130" s="467"/>
      <c r="G130" s="467"/>
      <c r="H130" s="468"/>
    </row>
    <row r="131" spans="1:8" x14ac:dyDescent="0.25">
      <c r="A131" s="106"/>
      <c r="E131" s="80" t="s">
        <v>138</v>
      </c>
      <c r="F131" s="80" t="s">
        <v>138</v>
      </c>
      <c r="G131" s="80" t="s">
        <v>138</v>
      </c>
      <c r="H131" s="81" t="s">
        <v>138</v>
      </c>
    </row>
    <row r="132" spans="1:8" x14ac:dyDescent="0.25">
      <c r="A132" s="106"/>
      <c r="E132" s="80" t="s">
        <v>257</v>
      </c>
      <c r="F132" s="80" t="s">
        <v>312</v>
      </c>
      <c r="G132" s="80" t="s">
        <v>313</v>
      </c>
      <c r="H132" s="81" t="s">
        <v>314</v>
      </c>
    </row>
    <row r="133" spans="1:8" x14ac:dyDescent="0.25">
      <c r="A133" s="106"/>
      <c r="B133" s="82" t="s">
        <v>199</v>
      </c>
      <c r="C133" s="83"/>
      <c r="D133" s="84"/>
      <c r="E133" s="83" t="s">
        <v>195</v>
      </c>
      <c r="F133" s="83" t="s">
        <v>259</v>
      </c>
      <c r="G133" s="83" t="s">
        <v>258</v>
      </c>
      <c r="H133" s="135" t="s">
        <v>315</v>
      </c>
    </row>
    <row r="134" spans="1:8" ht="21.95" customHeight="1" x14ac:dyDescent="0.25">
      <c r="A134" s="106"/>
      <c r="B134" s="88" t="s">
        <v>287</v>
      </c>
      <c r="C134" s="80"/>
      <c r="D134" s="80"/>
      <c r="E134" s="80"/>
      <c r="F134" s="80"/>
      <c r="G134" s="80"/>
      <c r="H134" s="81"/>
    </row>
    <row r="135" spans="1:8" ht="15" customHeight="1" x14ac:dyDescent="0.25">
      <c r="A135" s="106"/>
      <c r="B135" s="465"/>
      <c r="C135" s="465"/>
      <c r="D135" s="465"/>
      <c r="E135" s="268"/>
      <c r="F135" s="268"/>
      <c r="G135" s="283"/>
      <c r="H135" s="284"/>
    </row>
    <row r="136" spans="1:8" x14ac:dyDescent="0.25">
      <c r="A136" s="106"/>
      <c r="B136" s="428"/>
      <c r="C136" s="440"/>
      <c r="D136" s="429"/>
      <c r="E136" s="268"/>
      <c r="F136" s="268"/>
      <c r="G136" s="283"/>
      <c r="H136" s="284"/>
    </row>
    <row r="137" spans="1:8" x14ac:dyDescent="0.25">
      <c r="A137" s="106"/>
      <c r="B137" s="428"/>
      <c r="C137" s="440"/>
      <c r="D137" s="429"/>
      <c r="E137" s="268"/>
      <c r="F137" s="268"/>
      <c r="G137" s="283"/>
      <c r="H137" s="284"/>
    </row>
    <row r="138" spans="1:8" x14ac:dyDescent="0.25">
      <c r="A138" s="106"/>
      <c r="B138" s="428"/>
      <c r="C138" s="440"/>
      <c r="D138" s="429"/>
      <c r="E138" s="268"/>
      <c r="F138" s="268"/>
      <c r="G138" s="283"/>
      <c r="H138" s="284"/>
    </row>
    <row r="139" spans="1:8" x14ac:dyDescent="0.25">
      <c r="A139" s="106"/>
      <c r="B139" s="428"/>
      <c r="C139" s="440"/>
      <c r="D139" s="429"/>
      <c r="E139" s="268"/>
      <c r="F139" s="268"/>
      <c r="G139" s="283"/>
      <c r="H139" s="284"/>
    </row>
    <row r="140" spans="1:8" x14ac:dyDescent="0.25">
      <c r="A140" s="106"/>
      <c r="B140" s="428"/>
      <c r="C140" s="440"/>
      <c r="D140" s="429"/>
      <c r="E140" s="268"/>
      <c r="F140" s="268"/>
      <c r="G140" s="283"/>
      <c r="H140" s="284"/>
    </row>
    <row r="141" spans="1:8" x14ac:dyDescent="0.25">
      <c r="A141" s="106"/>
      <c r="B141" s="428"/>
      <c r="C141" s="440"/>
      <c r="D141" s="429"/>
      <c r="E141" s="268"/>
      <c r="F141" s="268"/>
      <c r="G141" s="283"/>
      <c r="H141" s="284"/>
    </row>
    <row r="142" spans="1:8" x14ac:dyDescent="0.25">
      <c r="A142" s="106"/>
      <c r="B142" s="428"/>
      <c r="C142" s="440"/>
      <c r="D142" s="429"/>
      <c r="E142" s="268"/>
      <c r="F142" s="268"/>
      <c r="G142" s="283"/>
      <c r="H142" s="284"/>
    </row>
    <row r="143" spans="1:8" x14ac:dyDescent="0.25">
      <c r="A143" s="106"/>
      <c r="B143" s="428"/>
      <c r="C143" s="440"/>
      <c r="D143" s="429"/>
      <c r="E143" s="268"/>
      <c r="F143" s="268"/>
      <c r="G143" s="283"/>
      <c r="H143" s="284"/>
    </row>
    <row r="144" spans="1:8" x14ac:dyDescent="0.25">
      <c r="A144" s="106"/>
      <c r="B144" s="428"/>
      <c r="C144" s="440"/>
      <c r="D144" s="429"/>
      <c r="E144" s="268"/>
      <c r="F144" s="268"/>
      <c r="G144" s="283"/>
      <c r="H144" s="284"/>
    </row>
    <row r="145" spans="1:8" x14ac:dyDescent="0.25">
      <c r="A145" s="106"/>
      <c r="B145" s="407" t="s">
        <v>153</v>
      </c>
      <c r="C145" s="408"/>
      <c r="D145" s="409"/>
      <c r="E145" s="268"/>
      <c r="F145" s="268"/>
      <c r="G145" s="283"/>
      <c r="H145" s="284"/>
    </row>
    <row r="146" spans="1:8" x14ac:dyDescent="0.25">
      <c r="A146" s="106"/>
      <c r="B146" s="428"/>
      <c r="C146" s="440"/>
      <c r="D146" s="429"/>
      <c r="E146" s="268"/>
      <c r="F146" s="268"/>
      <c r="G146" s="283"/>
      <c r="H146" s="284"/>
    </row>
    <row r="147" spans="1:8" ht="21.95" customHeight="1" x14ac:dyDescent="0.25">
      <c r="A147" s="106"/>
      <c r="B147" s="88" t="s">
        <v>288</v>
      </c>
      <c r="C147" s="113"/>
      <c r="D147" s="140"/>
      <c r="E147" s="140"/>
      <c r="F147" s="140"/>
      <c r="G147" s="141"/>
      <c r="H147" s="142"/>
    </row>
    <row r="148" spans="1:8" ht="15" customHeight="1" x14ac:dyDescent="0.25">
      <c r="A148" s="106"/>
      <c r="B148" s="428"/>
      <c r="C148" s="440"/>
      <c r="D148" s="429"/>
      <c r="E148" s="268"/>
      <c r="F148" s="268"/>
      <c r="G148" s="283"/>
      <c r="H148" s="284"/>
    </row>
    <row r="149" spans="1:8" x14ac:dyDescent="0.25">
      <c r="A149" s="106"/>
      <c r="B149" s="428"/>
      <c r="C149" s="440"/>
      <c r="D149" s="429"/>
      <c r="E149" s="268"/>
      <c r="F149" s="268"/>
      <c r="G149" s="283"/>
      <c r="H149" s="284"/>
    </row>
    <row r="150" spans="1:8" x14ac:dyDescent="0.25">
      <c r="A150" s="106"/>
      <c r="B150" s="428"/>
      <c r="C150" s="440"/>
      <c r="D150" s="429"/>
      <c r="E150" s="268"/>
      <c r="F150" s="268"/>
      <c r="G150" s="283"/>
      <c r="H150" s="284"/>
    </row>
    <row r="151" spans="1:8" x14ac:dyDescent="0.25">
      <c r="A151" s="106"/>
      <c r="B151" s="428"/>
      <c r="C151" s="440"/>
      <c r="D151" s="429"/>
      <c r="E151" s="268"/>
      <c r="F151" s="268"/>
      <c r="G151" s="283"/>
      <c r="H151" s="284"/>
    </row>
    <row r="152" spans="1:8" x14ac:dyDescent="0.25">
      <c r="A152" s="106"/>
      <c r="B152" s="428"/>
      <c r="C152" s="440"/>
      <c r="D152" s="429"/>
      <c r="E152" s="268"/>
      <c r="F152" s="268"/>
      <c r="G152" s="283"/>
      <c r="H152" s="284"/>
    </row>
    <row r="153" spans="1:8" x14ac:dyDescent="0.25">
      <c r="A153" s="106"/>
      <c r="B153" s="428"/>
      <c r="C153" s="440"/>
      <c r="D153" s="429"/>
      <c r="E153" s="268"/>
      <c r="F153" s="268"/>
      <c r="G153" s="283"/>
      <c r="H153" s="284"/>
    </row>
    <row r="154" spans="1:8" x14ac:dyDescent="0.25">
      <c r="A154" s="106"/>
      <c r="B154" s="428"/>
      <c r="C154" s="440"/>
      <c r="D154" s="429"/>
      <c r="E154" s="268"/>
      <c r="F154" s="268"/>
      <c r="G154" s="283"/>
      <c r="H154" s="284"/>
    </row>
    <row r="155" spans="1:8" x14ac:dyDescent="0.25">
      <c r="A155" s="106"/>
      <c r="B155" s="428"/>
      <c r="C155" s="440"/>
      <c r="D155" s="429"/>
      <c r="E155" s="268"/>
      <c r="F155" s="268"/>
      <c r="G155" s="283"/>
      <c r="H155" s="284"/>
    </row>
    <row r="156" spans="1:8" x14ac:dyDescent="0.25">
      <c r="A156" s="106"/>
      <c r="B156" s="428"/>
      <c r="C156" s="440"/>
      <c r="D156" s="429"/>
      <c r="E156" s="268"/>
      <c r="F156" s="268"/>
      <c r="G156" s="283"/>
      <c r="H156" s="284"/>
    </row>
    <row r="157" spans="1:8" x14ac:dyDescent="0.25">
      <c r="A157" s="106"/>
      <c r="B157" s="428"/>
      <c r="C157" s="440"/>
      <c r="D157" s="429"/>
      <c r="E157" s="268"/>
      <c r="F157" s="268"/>
      <c r="G157" s="283"/>
      <c r="H157" s="284"/>
    </row>
    <row r="158" spans="1:8" x14ac:dyDescent="0.25">
      <c r="A158" s="106"/>
      <c r="B158" s="407" t="s">
        <v>153</v>
      </c>
      <c r="C158" s="408"/>
      <c r="D158" s="409"/>
      <c r="E158" s="268"/>
      <c r="F158" s="268"/>
      <c r="G158" s="283"/>
      <c r="H158" s="284"/>
    </row>
    <row r="159" spans="1:8" x14ac:dyDescent="0.25">
      <c r="A159" s="106"/>
      <c r="B159" s="428"/>
      <c r="C159" s="440"/>
      <c r="D159" s="429"/>
      <c r="E159" s="268"/>
      <c r="F159" s="268"/>
      <c r="G159" s="283"/>
      <c r="H159" s="284"/>
    </row>
    <row r="160" spans="1:8" x14ac:dyDescent="0.25">
      <c r="A160" s="106"/>
      <c r="B160" s="143"/>
      <c r="C160" s="120"/>
      <c r="D160" s="208"/>
      <c r="E160" s="208"/>
      <c r="F160" s="208"/>
      <c r="G160" s="208"/>
      <c r="H160" s="209"/>
    </row>
    <row r="161" spans="1:8" x14ac:dyDescent="0.25">
      <c r="A161" s="74" t="s">
        <v>135</v>
      </c>
      <c r="B161" s="118" t="s">
        <v>336</v>
      </c>
      <c r="C161" s="119"/>
      <c r="D161" s="119"/>
      <c r="E161" s="120"/>
      <c r="F161" s="120"/>
      <c r="G161" s="120"/>
      <c r="H161" s="173"/>
    </row>
    <row r="162" spans="1:8" x14ac:dyDescent="0.25">
      <c r="A162" s="106"/>
      <c r="B162" s="410"/>
      <c r="C162" s="410"/>
      <c r="D162" s="410"/>
      <c r="E162" s="410"/>
      <c r="F162" s="410"/>
      <c r="G162" s="410"/>
      <c r="H162" s="411"/>
    </row>
    <row r="163" spans="1:8" x14ac:dyDescent="0.25">
      <c r="A163" s="106"/>
      <c r="B163" s="410"/>
      <c r="C163" s="410"/>
      <c r="D163" s="410"/>
      <c r="E163" s="410"/>
      <c r="F163" s="410"/>
      <c r="G163" s="410"/>
      <c r="H163" s="411"/>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Mj2+TpmLO2w1lOKz6I0zFPuwhvauhDB2LnBdCDCGyELuqBpurZb7INw+gdmuxAlvo0yVStBVdUbsAigrzpeGAQ==" saltValue="SZgj6VUhXfniC4XPhD1lHQ==" spinCount="100000" sheet="1" objects="1" scenarios="1" insertRows="0"/>
  <mergeCells count="86">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75" priority="1">
      <formula>AND($F$11="no",$F$13="no",$F$15="no",$F$17="no")</formula>
    </cfRule>
  </conditionalFormatting>
  <conditionalFormatting sqref="E39:E50 E52:E64 E66:E69 B88:H95 E135:E146 E148:E159">
    <cfRule type="expression" dxfId="74" priority="5">
      <formula>$F$11="no"</formula>
    </cfRule>
  </conditionalFormatting>
  <conditionalFormatting sqref="F39:F50 F52:F64 F66:F69 B97:H104 F135:F146 F148:F159">
    <cfRule type="expression" dxfId="73" priority="4">
      <formula>$F$13="no"</formula>
    </cfRule>
  </conditionalFormatting>
  <conditionalFormatting sqref="G39:G50 G52:G64 G66:G69 B106:H113 G135:G146 G148:G159">
    <cfRule type="expression" dxfId="72" priority="3">
      <formula>$F$15="no"</formula>
    </cfRule>
  </conditionalFormatting>
  <conditionalFormatting sqref="H39:H50 H52:H64 H66:H69 B115:H122 H135:H146 H148:H159">
    <cfRule type="expression" dxfId="71"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H164"/>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4" customWidth="1"/>
    <col min="2" max="2" width="12.5703125" style="44" customWidth="1"/>
    <col min="3" max="3" width="45" style="44" customWidth="1"/>
    <col min="4" max="4" width="15.85546875" style="44" customWidth="1"/>
    <col min="5" max="8" width="18.140625" style="44" customWidth="1"/>
    <col min="9" max="16384" width="9.140625" style="44"/>
  </cols>
  <sheetData>
    <row r="1" spans="1:8" ht="18.75" customHeight="1" x14ac:dyDescent="0.3">
      <c r="A1" s="43" t="str">
        <f>'Cover and Instructions'!A1</f>
        <v>Georgia Families MHPAEA Parity</v>
      </c>
      <c r="H1" s="45" t="s">
        <v>565</v>
      </c>
    </row>
    <row r="2" spans="1:8" ht="26.25" x14ac:dyDescent="0.4">
      <c r="A2" s="46" t="s">
        <v>16</v>
      </c>
    </row>
    <row r="3" spans="1:8" ht="21" x14ac:dyDescent="0.35">
      <c r="A3" s="48" t="s">
        <v>362</v>
      </c>
    </row>
    <row r="5" spans="1:8" x14ac:dyDescent="0.25">
      <c r="A5" s="50" t="s">
        <v>0</v>
      </c>
      <c r="C5" s="51" t="str">
        <f>'Cover and Instructions'!$D$4</f>
        <v>Amerigroup Community Care</v>
      </c>
      <c r="D5" s="51"/>
      <c r="E5" s="51"/>
      <c r="F5" s="51"/>
      <c r="G5" s="51"/>
      <c r="H5" s="51"/>
    </row>
    <row r="6" spans="1:8" x14ac:dyDescent="0.25">
      <c r="A6" s="50" t="s">
        <v>510</v>
      </c>
      <c r="C6" s="51" t="str">
        <f>'Cover and Instructions'!D5</f>
        <v>Title XIX Foster Care and Adoption Assistance</v>
      </c>
      <c r="D6" s="51"/>
      <c r="E6" s="51"/>
      <c r="F6" s="51"/>
      <c r="G6" s="51"/>
      <c r="H6" s="51"/>
    </row>
    <row r="7" spans="1:8" ht="15.75" thickBot="1" x14ac:dyDescent="0.3"/>
    <row r="8" spans="1:8" x14ac:dyDescent="0.25">
      <c r="A8" s="53" t="s">
        <v>375</v>
      </c>
      <c r="B8" s="54"/>
      <c r="C8" s="54"/>
      <c r="D8" s="54"/>
      <c r="E8" s="54"/>
      <c r="F8" s="54"/>
      <c r="G8" s="54"/>
      <c r="H8" s="55"/>
    </row>
    <row r="9" spans="1:8" ht="15" customHeight="1" x14ac:dyDescent="0.25">
      <c r="A9" s="56" t="s">
        <v>374</v>
      </c>
      <c r="B9" s="57"/>
      <c r="C9" s="57"/>
      <c r="D9" s="57"/>
      <c r="E9" s="57"/>
      <c r="F9" s="57"/>
      <c r="G9" s="57"/>
      <c r="H9" s="58"/>
    </row>
    <row r="10" spans="1:8" x14ac:dyDescent="0.25">
      <c r="A10" s="59"/>
      <c r="B10" s="60"/>
      <c r="C10" s="60"/>
      <c r="D10" s="60"/>
      <c r="E10" s="60"/>
      <c r="F10" s="60"/>
      <c r="G10" s="60"/>
      <c r="H10" s="61"/>
    </row>
    <row r="11" spans="1:8" x14ac:dyDescent="0.25">
      <c r="A11" s="62" t="s">
        <v>370</v>
      </c>
      <c r="B11" s="63" t="s">
        <v>420</v>
      </c>
      <c r="C11" s="60"/>
      <c r="D11" s="60"/>
      <c r="E11" s="60"/>
      <c r="F11" s="129" t="s">
        <v>372</v>
      </c>
      <c r="G11" s="65" t="str">
        <f>IF(F11="yes","  Complete Section 1 and Section 2","")</f>
        <v/>
      </c>
      <c r="H11" s="61"/>
    </row>
    <row r="12" spans="1:8" ht="6" customHeight="1" x14ac:dyDescent="0.25">
      <c r="A12" s="62"/>
      <c r="B12" s="63"/>
      <c r="C12" s="60"/>
      <c r="D12" s="60"/>
      <c r="E12" s="60"/>
      <c r="F12" s="60"/>
      <c r="G12" s="65"/>
      <c r="H12" s="61"/>
    </row>
    <row r="13" spans="1:8" x14ac:dyDescent="0.25">
      <c r="A13" s="62" t="s">
        <v>373</v>
      </c>
      <c r="B13" s="63" t="s">
        <v>421</v>
      </c>
      <c r="C13" s="60"/>
      <c r="D13" s="60"/>
      <c r="E13" s="60"/>
      <c r="F13" s="64" t="s">
        <v>372</v>
      </c>
      <c r="G13" s="65" t="str">
        <f>IF(F13="yes","  Complete Section 1 and Section 2","")</f>
        <v/>
      </c>
      <c r="H13" s="61"/>
    </row>
    <row r="14" spans="1:8" ht="6" customHeight="1" x14ac:dyDescent="0.25">
      <c r="A14" s="62"/>
      <c r="B14" s="63"/>
      <c r="C14" s="60"/>
      <c r="D14" s="60"/>
      <c r="E14" s="60"/>
      <c r="F14" s="60"/>
      <c r="G14" s="65"/>
      <c r="H14" s="61"/>
    </row>
    <row r="15" spans="1:8" x14ac:dyDescent="0.25">
      <c r="A15" s="62" t="s">
        <v>378</v>
      </c>
      <c r="B15" s="63" t="s">
        <v>422</v>
      </c>
      <c r="C15" s="60"/>
      <c r="D15" s="60"/>
      <c r="E15" s="60"/>
      <c r="F15" s="64" t="s">
        <v>372</v>
      </c>
      <c r="G15" s="65" t="str">
        <f>IF(F15="yes","  Complete Section 1 and Section 2","")</f>
        <v/>
      </c>
      <c r="H15" s="61"/>
    </row>
    <row r="16" spans="1:8" ht="6" customHeight="1" x14ac:dyDescent="0.25">
      <c r="A16" s="62"/>
      <c r="B16" s="63"/>
      <c r="C16" s="60"/>
      <c r="D16" s="60"/>
      <c r="E16" s="60"/>
      <c r="F16" s="60"/>
      <c r="G16" s="65"/>
      <c r="H16" s="61"/>
    </row>
    <row r="17" spans="1:8" x14ac:dyDescent="0.25">
      <c r="A17" s="62" t="s">
        <v>379</v>
      </c>
      <c r="B17" s="63" t="s">
        <v>403</v>
      </c>
      <c r="C17" s="60"/>
      <c r="D17" s="60"/>
      <c r="E17" s="60"/>
      <c r="F17" s="64" t="s">
        <v>372</v>
      </c>
      <c r="G17" s="65" t="str">
        <f>IF(F17="yes","  Complete Section 1 and Section 2","")</f>
        <v/>
      </c>
      <c r="H17" s="61"/>
    </row>
    <row r="18" spans="1:8" ht="5.25" customHeight="1" x14ac:dyDescent="0.25">
      <c r="A18" s="62"/>
      <c r="B18" s="63"/>
      <c r="C18" s="60"/>
      <c r="D18" s="60"/>
      <c r="E18" s="60"/>
      <c r="F18" s="60"/>
      <c r="G18" s="67"/>
      <c r="H18" s="61"/>
    </row>
    <row r="19" spans="1:8" x14ac:dyDescent="0.25">
      <c r="A19" s="62" t="s">
        <v>489</v>
      </c>
      <c r="B19" s="459" t="s">
        <v>567</v>
      </c>
      <c r="C19" s="459"/>
      <c r="D19" s="459"/>
      <c r="E19" s="459"/>
      <c r="F19" s="459"/>
      <c r="G19" s="459"/>
      <c r="H19" s="460"/>
    </row>
    <row r="20" spans="1:8" x14ac:dyDescent="0.25">
      <c r="A20" s="201"/>
      <c r="B20" s="459"/>
      <c r="C20" s="459"/>
      <c r="D20" s="459"/>
      <c r="E20" s="459"/>
      <c r="F20" s="459"/>
      <c r="G20" s="459"/>
      <c r="H20" s="460"/>
    </row>
    <row r="21" spans="1:8" x14ac:dyDescent="0.25">
      <c r="A21" s="201"/>
      <c r="B21" s="459"/>
      <c r="C21" s="459"/>
      <c r="D21" s="459"/>
      <c r="E21" s="459"/>
      <c r="F21" s="459"/>
      <c r="G21" s="459"/>
      <c r="H21" s="460"/>
    </row>
    <row r="22" spans="1:8" x14ac:dyDescent="0.25">
      <c r="A22" s="201"/>
      <c r="B22" s="459"/>
      <c r="C22" s="459"/>
      <c r="D22" s="459"/>
      <c r="E22" s="459"/>
      <c r="F22" s="459"/>
      <c r="G22" s="459"/>
      <c r="H22" s="460"/>
    </row>
    <row r="23" spans="1:8" x14ac:dyDescent="0.25">
      <c r="A23" s="62"/>
      <c r="B23" s="448"/>
      <c r="C23" s="461"/>
      <c r="D23" s="461"/>
      <c r="E23" s="461"/>
      <c r="F23" s="461"/>
      <c r="G23" s="461"/>
      <c r="H23" s="462"/>
    </row>
    <row r="24" spans="1:8" x14ac:dyDescent="0.25">
      <c r="A24" s="62"/>
      <c r="B24" s="463"/>
      <c r="C24" s="463"/>
      <c r="D24" s="463"/>
      <c r="E24" s="463"/>
      <c r="F24" s="463"/>
      <c r="G24" s="463"/>
      <c r="H24" s="464"/>
    </row>
    <row r="25" spans="1:8" ht="15.75" thickBot="1" x14ac:dyDescent="0.3">
      <c r="A25" s="68"/>
      <c r="B25" s="69"/>
      <c r="C25" s="70"/>
      <c r="D25" s="70"/>
      <c r="E25" s="70"/>
      <c r="F25" s="70"/>
      <c r="G25" s="71"/>
      <c r="H25" s="73"/>
    </row>
    <row r="26" spans="1:8" ht="15.75" thickBot="1" x14ac:dyDescent="0.3"/>
    <row r="27" spans="1:8" ht="16.5" thickBot="1" x14ac:dyDescent="0.3">
      <c r="A27" s="418" t="s">
        <v>404</v>
      </c>
      <c r="B27" s="419"/>
      <c r="C27" s="419"/>
      <c r="D27" s="419"/>
      <c r="E27" s="419"/>
      <c r="F27" s="419"/>
      <c r="G27" s="419"/>
      <c r="H27" s="420"/>
    </row>
    <row r="28" spans="1:8" x14ac:dyDescent="0.25">
      <c r="A28" s="74" t="s">
        <v>130</v>
      </c>
      <c r="B28" s="435" t="s">
        <v>360</v>
      </c>
      <c r="C28" s="435"/>
      <c r="D28" s="435"/>
      <c r="E28" s="435"/>
      <c r="F28" s="435"/>
      <c r="G28" s="435"/>
      <c r="H28" s="436"/>
    </row>
    <row r="29" spans="1:8" x14ac:dyDescent="0.25">
      <c r="A29" s="74"/>
      <c r="B29" s="430"/>
      <c r="C29" s="430"/>
      <c r="D29" s="430"/>
      <c r="E29" s="430"/>
      <c r="F29" s="430"/>
      <c r="G29" s="430"/>
      <c r="H29" s="431"/>
    </row>
    <row r="30" spans="1:8" x14ac:dyDescent="0.25">
      <c r="A30" s="74"/>
      <c r="B30" s="77" t="s">
        <v>309</v>
      </c>
      <c r="C30" s="78"/>
      <c r="D30" s="78"/>
      <c r="E30" s="78"/>
      <c r="F30" s="78"/>
      <c r="G30" s="78"/>
      <c r="H30" s="79"/>
    </row>
    <row r="31" spans="1:8" x14ac:dyDescent="0.25">
      <c r="A31" s="74"/>
      <c r="C31" s="78"/>
      <c r="D31" s="78"/>
      <c r="E31" s="78"/>
      <c r="F31" s="78"/>
      <c r="G31" s="78"/>
      <c r="H31" s="79"/>
    </row>
    <row r="32" spans="1:8" x14ac:dyDescent="0.25">
      <c r="A32" s="74"/>
      <c r="B32" s="50" t="s">
        <v>413</v>
      </c>
      <c r="D32" s="422"/>
      <c r="E32" s="422"/>
      <c r="F32" s="422"/>
      <c r="G32" s="422"/>
      <c r="H32" s="423"/>
    </row>
    <row r="33" spans="1:8" x14ac:dyDescent="0.25">
      <c r="A33" s="74"/>
      <c r="C33" s="78"/>
      <c r="D33" s="78"/>
      <c r="E33" s="78"/>
      <c r="F33" s="78"/>
      <c r="G33" s="78"/>
      <c r="H33" s="79"/>
    </row>
    <row r="34" spans="1:8" ht="15" customHeight="1" x14ac:dyDescent="0.25">
      <c r="A34" s="106"/>
      <c r="B34" s="78"/>
      <c r="C34" s="78"/>
      <c r="D34" s="78"/>
      <c r="E34" s="437" t="s">
        <v>358</v>
      </c>
      <c r="F34" s="437"/>
      <c r="G34" s="437"/>
      <c r="H34" s="438"/>
    </row>
    <row r="35" spans="1:8" x14ac:dyDescent="0.25">
      <c r="A35" s="106"/>
      <c r="E35" s="78" t="s">
        <v>311</v>
      </c>
      <c r="F35" s="78" t="s">
        <v>311</v>
      </c>
      <c r="G35" s="78" t="s">
        <v>311</v>
      </c>
      <c r="H35" s="79" t="s">
        <v>311</v>
      </c>
    </row>
    <row r="36" spans="1:8" x14ac:dyDescent="0.25">
      <c r="A36" s="106"/>
      <c r="B36" s="80"/>
      <c r="C36" s="80"/>
      <c r="D36" s="80" t="s">
        <v>165</v>
      </c>
      <c r="E36" s="80" t="s">
        <v>257</v>
      </c>
      <c r="F36" s="80" t="s">
        <v>312</v>
      </c>
      <c r="G36" s="80" t="s">
        <v>313</v>
      </c>
      <c r="H36" s="81" t="s">
        <v>314</v>
      </c>
    </row>
    <row r="37" spans="1:8" x14ac:dyDescent="0.25">
      <c r="A37" s="106"/>
      <c r="B37" s="82" t="s">
        <v>192</v>
      </c>
      <c r="C37" s="83"/>
      <c r="D37" s="83" t="s">
        <v>158</v>
      </c>
      <c r="E37" s="83" t="s">
        <v>195</v>
      </c>
      <c r="F37" s="83" t="s">
        <v>259</v>
      </c>
      <c r="G37" s="83" t="s">
        <v>258</v>
      </c>
      <c r="H37" s="135" t="s">
        <v>315</v>
      </c>
    </row>
    <row r="38" spans="1:8" ht="21.95" customHeight="1" x14ac:dyDescent="0.25">
      <c r="A38" s="106"/>
      <c r="B38" s="88" t="s">
        <v>287</v>
      </c>
      <c r="C38" s="80"/>
      <c r="D38" s="80"/>
      <c r="E38" s="80"/>
      <c r="F38" s="80"/>
      <c r="G38" s="80"/>
      <c r="H38" s="81"/>
    </row>
    <row r="39" spans="1:8" ht="15" customHeight="1" x14ac:dyDescent="0.25">
      <c r="A39" s="106"/>
      <c r="B39" s="406"/>
      <c r="C39" s="406"/>
      <c r="D39" s="263"/>
      <c r="E39" s="263"/>
      <c r="F39" s="263"/>
      <c r="G39" s="266"/>
      <c r="H39" s="267"/>
    </row>
    <row r="40" spans="1:8" x14ac:dyDescent="0.25">
      <c r="A40" s="106"/>
      <c r="B40" s="406"/>
      <c r="C40" s="406"/>
      <c r="D40" s="263"/>
      <c r="E40" s="263"/>
      <c r="F40" s="263"/>
      <c r="G40" s="266"/>
      <c r="H40" s="267"/>
    </row>
    <row r="41" spans="1:8" x14ac:dyDescent="0.25">
      <c r="A41" s="106"/>
      <c r="B41" s="406"/>
      <c r="C41" s="406"/>
      <c r="D41" s="263"/>
      <c r="E41" s="263"/>
      <c r="F41" s="263"/>
      <c r="G41" s="266"/>
      <c r="H41" s="267"/>
    </row>
    <row r="42" spans="1:8" x14ac:dyDescent="0.25">
      <c r="A42" s="106"/>
      <c r="B42" s="406"/>
      <c r="C42" s="406"/>
      <c r="D42" s="263"/>
      <c r="E42" s="263"/>
      <c r="F42" s="263"/>
      <c r="G42" s="266"/>
      <c r="H42" s="267"/>
    </row>
    <row r="43" spans="1:8" x14ac:dyDescent="0.25">
      <c r="A43" s="106"/>
      <c r="B43" s="406"/>
      <c r="C43" s="406"/>
      <c r="D43" s="263"/>
      <c r="E43" s="263"/>
      <c r="F43" s="263"/>
      <c r="G43" s="266"/>
      <c r="H43" s="267"/>
    </row>
    <row r="44" spans="1:8" x14ac:dyDescent="0.25">
      <c r="A44" s="106"/>
      <c r="B44" s="406"/>
      <c r="C44" s="406"/>
      <c r="D44" s="263"/>
      <c r="E44" s="263"/>
      <c r="F44" s="263"/>
      <c r="G44" s="266"/>
      <c r="H44" s="267"/>
    </row>
    <row r="45" spans="1:8" x14ac:dyDescent="0.25">
      <c r="A45" s="106"/>
      <c r="B45" s="406"/>
      <c r="C45" s="406"/>
      <c r="D45" s="263"/>
      <c r="E45" s="263"/>
      <c r="F45" s="263"/>
      <c r="G45" s="266"/>
      <c r="H45" s="267"/>
    </row>
    <row r="46" spans="1:8" x14ac:dyDescent="0.25">
      <c r="A46" s="106"/>
      <c r="B46" s="406"/>
      <c r="C46" s="406"/>
      <c r="D46" s="263"/>
      <c r="E46" s="263"/>
      <c r="F46" s="263"/>
      <c r="G46" s="266"/>
      <c r="H46" s="267"/>
    </row>
    <row r="47" spans="1:8" x14ac:dyDescent="0.25">
      <c r="A47" s="106"/>
      <c r="B47" s="406"/>
      <c r="C47" s="406"/>
      <c r="D47" s="263"/>
      <c r="E47" s="263"/>
      <c r="F47" s="263"/>
      <c r="G47" s="266"/>
      <c r="H47" s="267"/>
    </row>
    <row r="48" spans="1:8" x14ac:dyDescent="0.25">
      <c r="A48" s="106"/>
      <c r="B48" s="406"/>
      <c r="C48" s="406"/>
      <c r="D48" s="263"/>
      <c r="E48" s="263"/>
      <c r="F48" s="263"/>
      <c r="G48" s="266"/>
      <c r="H48" s="267"/>
    </row>
    <row r="49" spans="1:8" x14ac:dyDescent="0.25">
      <c r="A49" s="106"/>
      <c r="B49" s="434" t="s">
        <v>153</v>
      </c>
      <c r="C49" s="434"/>
      <c r="D49" s="263"/>
      <c r="E49" s="263"/>
      <c r="F49" s="263"/>
      <c r="G49" s="266"/>
      <c r="H49" s="267"/>
    </row>
    <row r="50" spans="1:8" x14ac:dyDescent="0.25">
      <c r="A50" s="106"/>
      <c r="B50" s="406"/>
      <c r="C50" s="406"/>
      <c r="D50" s="263"/>
      <c r="E50" s="263"/>
      <c r="F50" s="263"/>
      <c r="G50" s="266"/>
      <c r="H50" s="267"/>
    </row>
    <row r="51" spans="1:8" ht="21.95" customHeight="1" x14ac:dyDescent="0.25">
      <c r="A51" s="106"/>
      <c r="B51" s="88" t="s">
        <v>288</v>
      </c>
      <c r="C51" s="113"/>
      <c r="D51" s="140"/>
      <c r="E51" s="140"/>
      <c r="F51" s="140"/>
      <c r="G51" s="141"/>
      <c r="H51" s="142"/>
    </row>
    <row r="52" spans="1:8" x14ac:dyDescent="0.25">
      <c r="A52" s="106"/>
      <c r="B52" s="406"/>
      <c r="C52" s="406"/>
      <c r="D52" s="263"/>
      <c r="E52" s="263"/>
      <c r="F52" s="263"/>
      <c r="G52" s="266"/>
      <c r="H52" s="267"/>
    </row>
    <row r="53" spans="1:8" x14ac:dyDescent="0.25">
      <c r="A53" s="106"/>
      <c r="B53" s="406"/>
      <c r="C53" s="406"/>
      <c r="D53" s="263"/>
      <c r="E53" s="263"/>
      <c r="F53" s="263"/>
      <c r="G53" s="266"/>
      <c r="H53" s="267"/>
    </row>
    <row r="54" spans="1:8" x14ac:dyDescent="0.25">
      <c r="A54" s="106"/>
      <c r="B54" s="406"/>
      <c r="C54" s="406"/>
      <c r="D54" s="263"/>
      <c r="E54" s="263"/>
      <c r="F54" s="263"/>
      <c r="G54" s="266"/>
      <c r="H54" s="267"/>
    </row>
    <row r="55" spans="1:8" x14ac:dyDescent="0.25">
      <c r="A55" s="106"/>
      <c r="B55" s="406"/>
      <c r="C55" s="406"/>
      <c r="D55" s="263"/>
      <c r="E55" s="263"/>
      <c r="F55" s="263"/>
      <c r="G55" s="266"/>
      <c r="H55" s="267"/>
    </row>
    <row r="56" spans="1:8" x14ac:dyDescent="0.25">
      <c r="A56" s="106"/>
      <c r="B56" s="406"/>
      <c r="C56" s="406"/>
      <c r="D56" s="263"/>
      <c r="E56" s="263"/>
      <c r="F56" s="263"/>
      <c r="G56" s="266"/>
      <c r="H56" s="267"/>
    </row>
    <row r="57" spans="1:8" x14ac:dyDescent="0.25">
      <c r="A57" s="106"/>
      <c r="B57" s="406"/>
      <c r="C57" s="406"/>
      <c r="D57" s="263"/>
      <c r="E57" s="263"/>
      <c r="F57" s="263"/>
      <c r="G57" s="266"/>
      <c r="H57" s="267"/>
    </row>
    <row r="58" spans="1:8" x14ac:dyDescent="0.25">
      <c r="A58" s="106"/>
      <c r="B58" s="406"/>
      <c r="C58" s="406"/>
      <c r="D58" s="263"/>
      <c r="E58" s="263"/>
      <c r="F58" s="263"/>
      <c r="G58" s="266"/>
      <c r="H58" s="267"/>
    </row>
    <row r="59" spans="1:8" x14ac:dyDescent="0.25">
      <c r="A59" s="106"/>
      <c r="B59" s="406"/>
      <c r="C59" s="406"/>
      <c r="D59" s="263"/>
      <c r="E59" s="263"/>
      <c r="F59" s="263"/>
      <c r="G59" s="266"/>
      <c r="H59" s="267"/>
    </row>
    <row r="60" spans="1:8" x14ac:dyDescent="0.25">
      <c r="A60" s="106"/>
      <c r="B60" s="406"/>
      <c r="C60" s="406"/>
      <c r="D60" s="263"/>
      <c r="E60" s="263"/>
      <c r="F60" s="263"/>
      <c r="G60" s="266"/>
      <c r="H60" s="267"/>
    </row>
    <row r="61" spans="1:8" x14ac:dyDescent="0.25">
      <c r="A61" s="106"/>
      <c r="B61" s="406"/>
      <c r="C61" s="406"/>
      <c r="D61" s="263"/>
      <c r="E61" s="263"/>
      <c r="F61" s="263"/>
      <c r="G61" s="266"/>
      <c r="H61" s="267"/>
    </row>
    <row r="62" spans="1:8" x14ac:dyDescent="0.25">
      <c r="A62" s="106"/>
      <c r="B62" s="434" t="s">
        <v>153</v>
      </c>
      <c r="C62" s="434"/>
      <c r="D62" s="263"/>
      <c r="E62" s="263"/>
      <c r="F62" s="263"/>
      <c r="G62" s="266"/>
      <c r="H62" s="267"/>
    </row>
    <row r="63" spans="1:8" x14ac:dyDescent="0.25">
      <c r="A63" s="106"/>
      <c r="B63" s="406"/>
      <c r="C63" s="406"/>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131</v>
      </c>
      <c r="B65" s="50" t="s">
        <v>297</v>
      </c>
      <c r="C65" s="120"/>
      <c r="D65" s="147"/>
      <c r="E65" s="147"/>
      <c r="F65" s="147"/>
      <c r="G65" s="141"/>
      <c r="H65" s="142"/>
    </row>
    <row r="66" spans="1:8" x14ac:dyDescent="0.25">
      <c r="A66" s="106"/>
      <c r="C66" s="44" t="s">
        <v>283</v>
      </c>
      <c r="D66" s="145">
        <f>D64</f>
        <v>0</v>
      </c>
      <c r="E66" s="145">
        <f t="shared" ref="E66:H66" si="0">E64</f>
        <v>0</v>
      </c>
      <c r="F66" s="145">
        <f t="shared" si="0"/>
        <v>0</v>
      </c>
      <c r="G66" s="145">
        <f t="shared" si="0"/>
        <v>0</v>
      </c>
      <c r="H66" s="202">
        <f t="shared" si="0"/>
        <v>0</v>
      </c>
    </row>
    <row r="67" spans="1:8" x14ac:dyDescent="0.25">
      <c r="A67" s="106"/>
      <c r="C67" s="44" t="s">
        <v>284</v>
      </c>
      <c r="E67" s="301" t="e">
        <f>E64/D64</f>
        <v>#DIV/0!</v>
      </c>
      <c r="F67" s="301" t="e">
        <f>F64/D64</f>
        <v>#DIV/0!</v>
      </c>
      <c r="G67" s="301" t="e">
        <f>G64/D64</f>
        <v>#DIV/0!</v>
      </c>
      <c r="H67" s="302" t="e">
        <f>H64/D64</f>
        <v>#DIV/0!</v>
      </c>
    </row>
    <row r="68" spans="1:8" x14ac:dyDescent="0.25">
      <c r="A68" s="106"/>
      <c r="C68" s="44" t="s">
        <v>298</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291</v>
      </c>
      <c r="C71" s="143" t="s">
        <v>316</v>
      </c>
      <c r="D71" s="143"/>
      <c r="E71" s="143"/>
      <c r="F71" s="143"/>
      <c r="G71" s="143"/>
      <c r="H71" s="156"/>
    </row>
    <row r="72" spans="1:8" ht="30.75" customHeight="1" x14ac:dyDescent="0.25">
      <c r="A72" s="106"/>
      <c r="B72" s="211" t="s">
        <v>292</v>
      </c>
      <c r="C72" s="471" t="s">
        <v>353</v>
      </c>
      <c r="D72" s="471"/>
      <c r="E72" s="471"/>
      <c r="F72" s="471"/>
      <c r="G72" s="471"/>
      <c r="H72" s="472"/>
    </row>
    <row r="73" spans="1:8" x14ac:dyDescent="0.25">
      <c r="A73" s="106"/>
      <c r="B73" s="157"/>
      <c r="C73" s="143"/>
      <c r="D73" s="143"/>
      <c r="E73" s="143"/>
      <c r="F73" s="143"/>
      <c r="G73" s="143"/>
      <c r="H73" s="156"/>
    </row>
    <row r="74" spans="1:8" x14ac:dyDescent="0.25">
      <c r="A74" s="74" t="s">
        <v>132</v>
      </c>
      <c r="B74" s="50" t="s">
        <v>293</v>
      </c>
      <c r="E74" s="92"/>
      <c r="F74" s="92"/>
      <c r="G74" s="92"/>
      <c r="H74" s="151"/>
    </row>
    <row r="75" spans="1:8" x14ac:dyDescent="0.25">
      <c r="A75" s="106"/>
      <c r="B75" s="430" t="s">
        <v>367</v>
      </c>
      <c r="C75" s="430"/>
      <c r="D75" s="430"/>
      <c r="E75" s="430"/>
      <c r="F75" s="430"/>
      <c r="G75" s="430"/>
      <c r="H75" s="431"/>
    </row>
    <row r="76" spans="1:8" x14ac:dyDescent="0.25">
      <c r="A76" s="74"/>
      <c r="B76" s="430"/>
      <c r="C76" s="430"/>
      <c r="D76" s="430"/>
      <c r="E76" s="430"/>
      <c r="F76" s="430"/>
      <c r="G76" s="430"/>
      <c r="H76" s="431"/>
    </row>
    <row r="77" spans="1:8" x14ac:dyDescent="0.25">
      <c r="A77" s="74"/>
      <c r="E77" s="92"/>
      <c r="F77" s="92"/>
      <c r="G77" s="92"/>
      <c r="H77" s="151"/>
    </row>
    <row r="78" spans="1:8" x14ac:dyDescent="0.25">
      <c r="A78" s="74"/>
      <c r="B78" s="430" t="s">
        <v>364</v>
      </c>
      <c r="C78" s="430"/>
      <c r="D78" s="430"/>
      <c r="E78" s="430"/>
      <c r="F78" s="430"/>
      <c r="G78" s="430"/>
      <c r="H78" s="431"/>
    </row>
    <row r="79" spans="1:8" x14ac:dyDescent="0.25">
      <c r="A79" s="74"/>
      <c r="B79" s="430"/>
      <c r="C79" s="430"/>
      <c r="D79" s="430"/>
      <c r="E79" s="430"/>
      <c r="F79" s="430"/>
      <c r="G79" s="430"/>
      <c r="H79" s="431"/>
    </row>
    <row r="80" spans="1:8" x14ac:dyDescent="0.25">
      <c r="A80" s="74"/>
      <c r="B80" s="430"/>
      <c r="C80" s="430"/>
      <c r="D80" s="430"/>
      <c r="E80" s="430"/>
      <c r="F80" s="430"/>
      <c r="G80" s="430"/>
      <c r="H80" s="431"/>
    </row>
    <row r="81" spans="1:8" x14ac:dyDescent="0.25">
      <c r="A81" s="74"/>
      <c r="B81" s="430"/>
      <c r="C81" s="430"/>
      <c r="D81" s="430"/>
      <c r="E81" s="430"/>
      <c r="F81" s="430"/>
      <c r="G81" s="430"/>
      <c r="H81" s="431"/>
    </row>
    <row r="82" spans="1:8" x14ac:dyDescent="0.25">
      <c r="A82" s="74"/>
      <c r="E82" s="92"/>
      <c r="F82" s="92"/>
      <c r="G82" s="92"/>
      <c r="H82" s="151"/>
    </row>
    <row r="83" spans="1:8" x14ac:dyDescent="0.25">
      <c r="A83" s="74"/>
      <c r="B83" s="50" t="s">
        <v>413</v>
      </c>
      <c r="D83" s="422"/>
      <c r="E83" s="422"/>
      <c r="F83" s="422"/>
      <c r="G83" s="422"/>
      <c r="H83" s="423"/>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366</v>
      </c>
      <c r="E86" s="158" t="s">
        <v>295</v>
      </c>
      <c r="F86" s="158" t="s">
        <v>300</v>
      </c>
      <c r="G86" s="158"/>
      <c r="H86" s="159"/>
    </row>
    <row r="87" spans="1:8" x14ac:dyDescent="0.25">
      <c r="A87" s="74"/>
      <c r="B87" s="160" t="s">
        <v>365</v>
      </c>
      <c r="C87" s="84"/>
      <c r="D87" s="161" t="s">
        <v>303</v>
      </c>
      <c r="E87" s="162" t="s">
        <v>296</v>
      </c>
      <c r="F87" s="162" t="s">
        <v>299</v>
      </c>
      <c r="G87" s="203" t="s">
        <v>304</v>
      </c>
      <c r="H87" s="204"/>
    </row>
    <row r="88" spans="1:8" x14ac:dyDescent="0.25">
      <c r="A88" s="74"/>
      <c r="B88" s="44" t="s">
        <v>318</v>
      </c>
      <c r="E88" s="92"/>
      <c r="G88" s="92"/>
      <c r="H88" s="151"/>
    </row>
    <row r="89" spans="1:8" x14ac:dyDescent="0.25">
      <c r="A89" s="74"/>
      <c r="C89" s="163" t="e">
        <f>IF(E68="Yes", "Complete Analysis", "N/A - Do Not Complete")</f>
        <v>#DIV/0!</v>
      </c>
      <c r="D89" s="286"/>
      <c r="E89" s="263"/>
      <c r="F89" s="91" t="e">
        <f>E89/E95</f>
        <v>#DIV/0!</v>
      </c>
      <c r="G89" s="426"/>
      <c r="H89" s="427"/>
    </row>
    <row r="90" spans="1:8" x14ac:dyDescent="0.25">
      <c r="A90" s="74"/>
      <c r="D90" s="286"/>
      <c r="E90" s="263"/>
      <c r="F90" s="91" t="e">
        <f>E90/E95</f>
        <v>#DIV/0!</v>
      </c>
      <c r="G90" s="426"/>
      <c r="H90" s="427"/>
    </row>
    <row r="91" spans="1:8" x14ac:dyDescent="0.25">
      <c r="A91" s="74"/>
      <c r="D91" s="286"/>
      <c r="E91" s="263"/>
      <c r="F91" s="91" t="e">
        <f>E91/E95</f>
        <v>#DIV/0!</v>
      </c>
      <c r="G91" s="426"/>
      <c r="H91" s="427"/>
    </row>
    <row r="92" spans="1:8" x14ac:dyDescent="0.25">
      <c r="A92" s="74"/>
      <c r="D92" s="286"/>
      <c r="E92" s="263"/>
      <c r="F92" s="91" t="e">
        <f>E92/E95</f>
        <v>#DIV/0!</v>
      </c>
      <c r="G92" s="426"/>
      <c r="H92" s="427"/>
    </row>
    <row r="93" spans="1:8" x14ac:dyDescent="0.25">
      <c r="A93" s="74"/>
      <c r="D93" s="286"/>
      <c r="E93" s="263"/>
      <c r="F93" s="91" t="e">
        <f>E93/E95</f>
        <v>#DIV/0!</v>
      </c>
      <c r="G93" s="426"/>
      <c r="H93" s="427"/>
    </row>
    <row r="94" spans="1:8" x14ac:dyDescent="0.25">
      <c r="A94" s="74"/>
      <c r="D94" s="287"/>
      <c r="E94" s="269"/>
      <c r="F94" s="91" t="e">
        <f>E94/E95</f>
        <v>#DIV/0!</v>
      </c>
      <c r="G94" s="424"/>
      <c r="H94" s="425"/>
    </row>
    <row r="95" spans="1:8" x14ac:dyDescent="0.25">
      <c r="A95" s="74"/>
      <c r="C95" s="164"/>
      <c r="D95" s="164" t="s">
        <v>322</v>
      </c>
      <c r="E95" s="165">
        <f>SUM(E89:E94)</f>
        <v>0</v>
      </c>
      <c r="F95" s="92"/>
      <c r="G95" s="166" t="s">
        <v>305</v>
      </c>
      <c r="H95" s="291"/>
    </row>
    <row r="96" spans="1:8" x14ac:dyDescent="0.25">
      <c r="A96" s="74"/>
      <c r="E96" s="92"/>
      <c r="F96" s="92"/>
      <c r="G96" s="92"/>
      <c r="H96" s="151"/>
    </row>
    <row r="97" spans="1:8" x14ac:dyDescent="0.25">
      <c r="A97" s="74"/>
      <c r="B97" s="44" t="s">
        <v>319</v>
      </c>
      <c r="E97" s="92"/>
      <c r="F97" s="92"/>
      <c r="G97" s="92"/>
      <c r="H97" s="151"/>
    </row>
    <row r="98" spans="1:8" x14ac:dyDescent="0.25">
      <c r="A98" s="74"/>
      <c r="C98" s="163" t="e">
        <f>IF(F68="Yes", "Complete Analysis", "N/A - Do Not Complete")</f>
        <v>#DIV/0!</v>
      </c>
      <c r="D98" s="286"/>
      <c r="E98" s="263"/>
      <c r="F98" s="91" t="e">
        <f>E98/E104</f>
        <v>#DIV/0!</v>
      </c>
      <c r="G98" s="426"/>
      <c r="H98" s="427"/>
    </row>
    <row r="99" spans="1:8" x14ac:dyDescent="0.25">
      <c r="A99" s="74"/>
      <c r="D99" s="286"/>
      <c r="E99" s="263"/>
      <c r="F99" s="91" t="e">
        <f>E99/E104</f>
        <v>#DIV/0!</v>
      </c>
      <c r="G99" s="426"/>
      <c r="H99" s="427"/>
    </row>
    <row r="100" spans="1:8" x14ac:dyDescent="0.25">
      <c r="A100" s="74"/>
      <c r="D100" s="286"/>
      <c r="E100" s="263"/>
      <c r="F100" s="91" t="e">
        <f>E100/E104</f>
        <v>#DIV/0!</v>
      </c>
      <c r="G100" s="426"/>
      <c r="H100" s="427"/>
    </row>
    <row r="101" spans="1:8" x14ac:dyDescent="0.25">
      <c r="A101" s="74"/>
      <c r="D101" s="286"/>
      <c r="E101" s="263"/>
      <c r="F101" s="91" t="e">
        <f>E101/E104</f>
        <v>#DIV/0!</v>
      </c>
      <c r="G101" s="426"/>
      <c r="H101" s="427"/>
    </row>
    <row r="102" spans="1:8" x14ac:dyDescent="0.25">
      <c r="A102" s="74"/>
      <c r="D102" s="286"/>
      <c r="E102" s="263"/>
      <c r="F102" s="91" t="e">
        <f>E102/E104</f>
        <v>#DIV/0!</v>
      </c>
      <c r="G102" s="426"/>
      <c r="H102" s="427"/>
    </row>
    <row r="103" spans="1:8" x14ac:dyDescent="0.25">
      <c r="A103" s="74"/>
      <c r="D103" s="287"/>
      <c r="E103" s="269"/>
      <c r="F103" s="91" t="e">
        <f>E103/E104</f>
        <v>#DIV/0!</v>
      </c>
      <c r="G103" s="424"/>
      <c r="H103" s="425"/>
    </row>
    <row r="104" spans="1:8" x14ac:dyDescent="0.25">
      <c r="A104" s="74"/>
      <c r="D104" s="164" t="s">
        <v>323</v>
      </c>
      <c r="E104" s="165">
        <f>SUM(E98:E103)</f>
        <v>0</v>
      </c>
      <c r="F104" s="92"/>
      <c r="G104" s="166" t="s">
        <v>305</v>
      </c>
      <c r="H104" s="291"/>
    </row>
    <row r="105" spans="1:8" x14ac:dyDescent="0.25">
      <c r="A105" s="74"/>
      <c r="D105" s="164"/>
      <c r="E105" s="140"/>
      <c r="F105" s="92"/>
      <c r="G105" s="166"/>
      <c r="H105" s="206"/>
    </row>
    <row r="106" spans="1:8" x14ac:dyDescent="0.25">
      <c r="A106" s="106"/>
      <c r="B106" s="44" t="s">
        <v>320</v>
      </c>
      <c r="E106" s="92"/>
      <c r="F106" s="92"/>
      <c r="G106" s="92"/>
      <c r="H106" s="151"/>
    </row>
    <row r="107" spans="1:8" x14ac:dyDescent="0.25">
      <c r="A107" s="106"/>
      <c r="C107" s="163" t="e">
        <f>IF(G68="Yes", "Complete Analysis", "N/A - Do Not Complete")</f>
        <v>#DIV/0!</v>
      </c>
      <c r="D107" s="286"/>
      <c r="E107" s="263"/>
      <c r="F107" s="91" t="e">
        <f>E107/E113</f>
        <v>#DIV/0!</v>
      </c>
      <c r="G107" s="426"/>
      <c r="H107" s="427"/>
    </row>
    <row r="108" spans="1:8" x14ac:dyDescent="0.25">
      <c r="A108" s="106"/>
      <c r="D108" s="286"/>
      <c r="E108" s="263"/>
      <c r="F108" s="91" t="e">
        <f>E108/E113</f>
        <v>#DIV/0!</v>
      </c>
      <c r="G108" s="426"/>
      <c r="H108" s="427"/>
    </row>
    <row r="109" spans="1:8" x14ac:dyDescent="0.25">
      <c r="A109" s="106"/>
      <c r="D109" s="286"/>
      <c r="E109" s="263"/>
      <c r="F109" s="91" t="e">
        <f>E109/E113</f>
        <v>#DIV/0!</v>
      </c>
      <c r="G109" s="426"/>
      <c r="H109" s="427"/>
    </row>
    <row r="110" spans="1:8" x14ac:dyDescent="0.25">
      <c r="A110" s="106"/>
      <c r="D110" s="286"/>
      <c r="E110" s="263"/>
      <c r="F110" s="91" t="e">
        <f>E110/E113</f>
        <v>#DIV/0!</v>
      </c>
      <c r="G110" s="426"/>
      <c r="H110" s="427"/>
    </row>
    <row r="111" spans="1:8" x14ac:dyDescent="0.25">
      <c r="A111" s="106"/>
      <c r="D111" s="286"/>
      <c r="E111" s="263"/>
      <c r="F111" s="91" t="e">
        <f>E111/E113</f>
        <v>#DIV/0!</v>
      </c>
      <c r="G111" s="426"/>
      <c r="H111" s="427"/>
    </row>
    <row r="112" spans="1:8" x14ac:dyDescent="0.25">
      <c r="A112" s="106"/>
      <c r="D112" s="287"/>
      <c r="E112" s="269"/>
      <c r="F112" s="91" t="e">
        <f>E112/E113</f>
        <v>#DIV/0!</v>
      </c>
      <c r="G112" s="424"/>
      <c r="H112" s="425"/>
    </row>
    <row r="113" spans="1:8" x14ac:dyDescent="0.25">
      <c r="A113" s="106"/>
      <c r="D113" s="164" t="s">
        <v>324</v>
      </c>
      <c r="E113" s="165">
        <f>SUM(E107:E112)</f>
        <v>0</v>
      </c>
      <c r="F113" s="92"/>
      <c r="G113" s="166" t="s">
        <v>305</v>
      </c>
      <c r="H113" s="291"/>
    </row>
    <row r="114" spans="1:8" x14ac:dyDescent="0.25">
      <c r="A114" s="106"/>
      <c r="E114" s="92"/>
      <c r="F114" s="92"/>
      <c r="G114" s="92"/>
      <c r="H114" s="151"/>
    </row>
    <row r="115" spans="1:8" x14ac:dyDescent="0.25">
      <c r="A115" s="106"/>
      <c r="B115" s="44" t="s">
        <v>321</v>
      </c>
      <c r="E115" s="92"/>
      <c r="F115" s="92"/>
      <c r="G115" s="92"/>
      <c r="H115" s="151"/>
    </row>
    <row r="116" spans="1:8" x14ac:dyDescent="0.25">
      <c r="A116" s="106"/>
      <c r="C116" s="163" t="e">
        <f>IF(H68="Yes", "Complete Analysis", "N/A - Do Not Complete")</f>
        <v>#DIV/0!</v>
      </c>
      <c r="D116" s="286"/>
      <c r="E116" s="263"/>
      <c r="F116" s="91" t="e">
        <f>E116/E122</f>
        <v>#DIV/0!</v>
      </c>
      <c r="G116" s="426"/>
      <c r="H116" s="427"/>
    </row>
    <row r="117" spans="1:8" x14ac:dyDescent="0.25">
      <c r="A117" s="106"/>
      <c r="C117" s="163"/>
      <c r="D117" s="286"/>
      <c r="E117" s="263"/>
      <c r="F117" s="91" t="e">
        <f>E117/E122</f>
        <v>#DIV/0!</v>
      </c>
      <c r="G117" s="426"/>
      <c r="H117" s="427"/>
    </row>
    <row r="118" spans="1:8" x14ac:dyDescent="0.25">
      <c r="A118" s="106"/>
      <c r="C118" s="163"/>
      <c r="D118" s="286"/>
      <c r="E118" s="263"/>
      <c r="F118" s="91" t="e">
        <f>E118/E122</f>
        <v>#DIV/0!</v>
      </c>
      <c r="G118" s="426"/>
      <c r="H118" s="427"/>
    </row>
    <row r="119" spans="1:8" x14ac:dyDescent="0.25">
      <c r="A119" s="106"/>
      <c r="C119" s="163"/>
      <c r="D119" s="286"/>
      <c r="E119" s="263"/>
      <c r="F119" s="91" t="e">
        <f>E119/E122</f>
        <v>#DIV/0!</v>
      </c>
      <c r="G119" s="426"/>
      <c r="H119" s="427"/>
    </row>
    <row r="120" spans="1:8" x14ac:dyDescent="0.25">
      <c r="A120" s="106"/>
      <c r="C120" s="163"/>
      <c r="D120" s="286"/>
      <c r="E120" s="263"/>
      <c r="F120" s="91" t="e">
        <f>E120/E122</f>
        <v>#DIV/0!</v>
      </c>
      <c r="G120" s="426"/>
      <c r="H120" s="427"/>
    </row>
    <row r="121" spans="1:8" x14ac:dyDescent="0.25">
      <c r="A121" s="106"/>
      <c r="C121" s="163"/>
      <c r="D121" s="287"/>
      <c r="E121" s="269"/>
      <c r="F121" s="91" t="e">
        <f>E121/E122</f>
        <v>#DIV/0!</v>
      </c>
      <c r="G121" s="424"/>
      <c r="H121" s="425"/>
    </row>
    <row r="122" spans="1:8" x14ac:dyDescent="0.25">
      <c r="A122" s="106"/>
      <c r="C122" s="163"/>
      <c r="D122" s="164" t="s">
        <v>325</v>
      </c>
      <c r="E122" s="165">
        <f>SUM(E116:E121)</f>
        <v>0</v>
      </c>
      <c r="F122" s="91"/>
      <c r="G122" s="166" t="s">
        <v>305</v>
      </c>
      <c r="H122" s="291"/>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18" t="s">
        <v>405</v>
      </c>
      <c r="B125" s="419"/>
      <c r="C125" s="419"/>
      <c r="D125" s="419"/>
      <c r="E125" s="419"/>
      <c r="F125" s="419"/>
      <c r="G125" s="419"/>
      <c r="H125" s="420"/>
    </row>
    <row r="126" spans="1:8" ht="15" customHeight="1" x14ac:dyDescent="0.25">
      <c r="A126" s="74" t="s">
        <v>134</v>
      </c>
      <c r="B126" s="75" t="s">
        <v>369</v>
      </c>
      <c r="C126" s="75"/>
      <c r="D126" s="75"/>
      <c r="E126" s="75"/>
      <c r="F126" s="75"/>
      <c r="G126" s="75"/>
      <c r="H126" s="207"/>
    </row>
    <row r="127" spans="1:8" x14ac:dyDescent="0.25">
      <c r="A127" s="106"/>
      <c r="H127" s="76"/>
    </row>
    <row r="128" spans="1:8" x14ac:dyDescent="0.25">
      <c r="A128" s="74"/>
      <c r="B128" s="50" t="s">
        <v>413</v>
      </c>
      <c r="D128" s="422"/>
      <c r="E128" s="422"/>
      <c r="F128" s="422"/>
      <c r="G128" s="422"/>
      <c r="H128" s="423"/>
    </row>
    <row r="129" spans="1:8" x14ac:dyDescent="0.25">
      <c r="A129" s="74"/>
      <c r="C129" s="78"/>
      <c r="D129" s="78"/>
      <c r="E129" s="78"/>
      <c r="F129" s="78"/>
      <c r="G129" s="78"/>
      <c r="H129" s="79"/>
    </row>
    <row r="130" spans="1:8" x14ac:dyDescent="0.25">
      <c r="A130" s="106"/>
      <c r="E130" s="466" t="s">
        <v>290</v>
      </c>
      <c r="F130" s="467"/>
      <c r="G130" s="467"/>
      <c r="H130" s="468"/>
    </row>
    <row r="131" spans="1:8" x14ac:dyDescent="0.25">
      <c r="A131" s="106"/>
      <c r="E131" s="80" t="s">
        <v>138</v>
      </c>
      <c r="F131" s="80" t="s">
        <v>138</v>
      </c>
      <c r="G131" s="80" t="s">
        <v>138</v>
      </c>
      <c r="H131" s="81" t="s">
        <v>138</v>
      </c>
    </row>
    <row r="132" spans="1:8" x14ac:dyDescent="0.25">
      <c r="A132" s="106"/>
      <c r="E132" s="80" t="s">
        <v>257</v>
      </c>
      <c r="F132" s="80" t="s">
        <v>312</v>
      </c>
      <c r="G132" s="80" t="s">
        <v>313</v>
      </c>
      <c r="H132" s="81" t="s">
        <v>314</v>
      </c>
    </row>
    <row r="133" spans="1:8" x14ac:dyDescent="0.25">
      <c r="A133" s="106"/>
      <c r="B133" s="82" t="s">
        <v>200</v>
      </c>
      <c r="C133" s="83"/>
      <c r="D133" s="84"/>
      <c r="E133" s="83" t="s">
        <v>195</v>
      </c>
      <c r="F133" s="83" t="s">
        <v>259</v>
      </c>
      <c r="G133" s="83" t="s">
        <v>258</v>
      </c>
      <c r="H133" s="135" t="s">
        <v>315</v>
      </c>
    </row>
    <row r="134" spans="1:8" ht="21.95" customHeight="1" x14ac:dyDescent="0.25">
      <c r="A134" s="106"/>
      <c r="B134" s="88" t="s">
        <v>287</v>
      </c>
      <c r="C134" s="80"/>
      <c r="D134" s="80"/>
      <c r="E134" s="80"/>
      <c r="F134" s="80"/>
      <c r="G134" s="80"/>
      <c r="H134" s="81"/>
    </row>
    <row r="135" spans="1:8" ht="15" customHeight="1" x14ac:dyDescent="0.25">
      <c r="A135" s="106"/>
      <c r="B135" s="428"/>
      <c r="C135" s="440"/>
      <c r="D135" s="429"/>
      <c r="E135" s="268"/>
      <c r="F135" s="268"/>
      <c r="G135" s="283"/>
      <c r="H135" s="284"/>
    </row>
    <row r="136" spans="1:8" x14ac:dyDescent="0.25">
      <c r="A136" s="106"/>
      <c r="B136" s="428"/>
      <c r="C136" s="440"/>
      <c r="D136" s="429"/>
      <c r="E136" s="268"/>
      <c r="F136" s="268"/>
      <c r="G136" s="283"/>
      <c r="H136" s="284"/>
    </row>
    <row r="137" spans="1:8" x14ac:dyDescent="0.25">
      <c r="A137" s="106"/>
      <c r="B137" s="428"/>
      <c r="C137" s="440"/>
      <c r="D137" s="429"/>
      <c r="E137" s="268"/>
      <c r="F137" s="268"/>
      <c r="G137" s="283"/>
      <c r="H137" s="284"/>
    </row>
    <row r="138" spans="1:8" x14ac:dyDescent="0.25">
      <c r="A138" s="106"/>
      <c r="B138" s="428"/>
      <c r="C138" s="440"/>
      <c r="D138" s="429"/>
      <c r="E138" s="268"/>
      <c r="F138" s="268"/>
      <c r="G138" s="283"/>
      <c r="H138" s="284"/>
    </row>
    <row r="139" spans="1:8" x14ac:dyDescent="0.25">
      <c r="A139" s="106"/>
      <c r="B139" s="428"/>
      <c r="C139" s="440"/>
      <c r="D139" s="429"/>
      <c r="E139" s="268"/>
      <c r="F139" s="268"/>
      <c r="G139" s="283"/>
      <c r="H139" s="284"/>
    </row>
    <row r="140" spans="1:8" x14ac:dyDescent="0.25">
      <c r="A140" s="106"/>
      <c r="B140" s="428"/>
      <c r="C140" s="440"/>
      <c r="D140" s="429"/>
      <c r="E140" s="268"/>
      <c r="F140" s="268"/>
      <c r="G140" s="283"/>
      <c r="H140" s="284"/>
    </row>
    <row r="141" spans="1:8" x14ac:dyDescent="0.25">
      <c r="A141" s="106"/>
      <c r="B141" s="428"/>
      <c r="C141" s="440"/>
      <c r="D141" s="429"/>
      <c r="E141" s="268"/>
      <c r="F141" s="268"/>
      <c r="G141" s="283"/>
      <c r="H141" s="284"/>
    </row>
    <row r="142" spans="1:8" x14ac:dyDescent="0.25">
      <c r="A142" s="106"/>
      <c r="B142" s="428"/>
      <c r="C142" s="440"/>
      <c r="D142" s="429"/>
      <c r="E142" s="268"/>
      <c r="F142" s="268"/>
      <c r="G142" s="283"/>
      <c r="H142" s="284"/>
    </row>
    <row r="143" spans="1:8" x14ac:dyDescent="0.25">
      <c r="A143" s="106"/>
      <c r="B143" s="428"/>
      <c r="C143" s="440"/>
      <c r="D143" s="429"/>
      <c r="E143" s="268"/>
      <c r="F143" s="268"/>
      <c r="G143" s="283"/>
      <c r="H143" s="284"/>
    </row>
    <row r="144" spans="1:8" x14ac:dyDescent="0.25">
      <c r="A144" s="106"/>
      <c r="B144" s="428"/>
      <c r="C144" s="440"/>
      <c r="D144" s="429"/>
      <c r="E144" s="268"/>
      <c r="F144" s="268"/>
      <c r="G144" s="283"/>
      <c r="H144" s="284"/>
    </row>
    <row r="145" spans="1:8" x14ac:dyDescent="0.25">
      <c r="A145" s="106"/>
      <c r="B145" s="407" t="s">
        <v>153</v>
      </c>
      <c r="C145" s="408"/>
      <c r="D145" s="409"/>
      <c r="E145" s="268"/>
      <c r="F145" s="268"/>
      <c r="G145" s="283"/>
      <c r="H145" s="284"/>
    </row>
    <row r="146" spans="1:8" x14ac:dyDescent="0.25">
      <c r="A146" s="106"/>
      <c r="B146" s="428"/>
      <c r="C146" s="440"/>
      <c r="D146" s="429"/>
      <c r="E146" s="268"/>
      <c r="F146" s="268"/>
      <c r="G146" s="283"/>
      <c r="H146" s="284"/>
    </row>
    <row r="147" spans="1:8" ht="21.95" customHeight="1" x14ac:dyDescent="0.25">
      <c r="A147" s="106"/>
      <c r="B147" s="88" t="s">
        <v>288</v>
      </c>
      <c r="C147" s="113"/>
      <c r="D147" s="140"/>
      <c r="E147" s="140"/>
      <c r="F147" s="140"/>
      <c r="G147" s="141"/>
      <c r="H147" s="142"/>
    </row>
    <row r="148" spans="1:8" ht="15" customHeight="1" x14ac:dyDescent="0.25">
      <c r="A148" s="106"/>
      <c r="B148" s="428"/>
      <c r="C148" s="440"/>
      <c r="D148" s="429"/>
      <c r="E148" s="268"/>
      <c r="F148" s="268"/>
      <c r="G148" s="283"/>
      <c r="H148" s="284"/>
    </row>
    <row r="149" spans="1:8" x14ac:dyDescent="0.25">
      <c r="A149" s="106"/>
      <c r="B149" s="428"/>
      <c r="C149" s="440"/>
      <c r="D149" s="429"/>
      <c r="E149" s="268"/>
      <c r="F149" s="268"/>
      <c r="G149" s="283"/>
      <c r="H149" s="284"/>
    </row>
    <row r="150" spans="1:8" x14ac:dyDescent="0.25">
      <c r="A150" s="106"/>
      <c r="B150" s="428"/>
      <c r="C150" s="440"/>
      <c r="D150" s="429"/>
      <c r="E150" s="268"/>
      <c r="F150" s="268"/>
      <c r="G150" s="283"/>
      <c r="H150" s="284"/>
    </row>
    <row r="151" spans="1:8" x14ac:dyDescent="0.25">
      <c r="A151" s="106"/>
      <c r="B151" s="428"/>
      <c r="C151" s="440"/>
      <c r="D151" s="429"/>
      <c r="E151" s="268"/>
      <c r="F151" s="268"/>
      <c r="G151" s="283"/>
      <c r="H151" s="284"/>
    </row>
    <row r="152" spans="1:8" x14ac:dyDescent="0.25">
      <c r="A152" s="106"/>
      <c r="B152" s="428"/>
      <c r="C152" s="440"/>
      <c r="D152" s="429"/>
      <c r="E152" s="268"/>
      <c r="F152" s="268"/>
      <c r="G152" s="283"/>
      <c r="H152" s="284"/>
    </row>
    <row r="153" spans="1:8" x14ac:dyDescent="0.25">
      <c r="A153" s="106"/>
      <c r="B153" s="428"/>
      <c r="C153" s="440"/>
      <c r="D153" s="429"/>
      <c r="E153" s="268"/>
      <c r="F153" s="268"/>
      <c r="G153" s="283"/>
      <c r="H153" s="284"/>
    </row>
    <row r="154" spans="1:8" x14ac:dyDescent="0.25">
      <c r="A154" s="106"/>
      <c r="B154" s="428"/>
      <c r="C154" s="440"/>
      <c r="D154" s="429"/>
      <c r="E154" s="268"/>
      <c r="F154" s="268"/>
      <c r="G154" s="283"/>
      <c r="H154" s="284"/>
    </row>
    <row r="155" spans="1:8" x14ac:dyDescent="0.25">
      <c r="A155" s="106"/>
      <c r="B155" s="428"/>
      <c r="C155" s="440"/>
      <c r="D155" s="429"/>
      <c r="E155" s="268"/>
      <c r="F155" s="268"/>
      <c r="G155" s="283"/>
      <c r="H155" s="284"/>
    </row>
    <row r="156" spans="1:8" x14ac:dyDescent="0.25">
      <c r="A156" s="106"/>
      <c r="B156" s="428"/>
      <c r="C156" s="440"/>
      <c r="D156" s="429"/>
      <c r="E156" s="268"/>
      <c r="F156" s="268"/>
      <c r="G156" s="283"/>
      <c r="H156" s="284"/>
    </row>
    <row r="157" spans="1:8" x14ac:dyDescent="0.25">
      <c r="A157" s="106"/>
      <c r="B157" s="428"/>
      <c r="C157" s="440"/>
      <c r="D157" s="429"/>
      <c r="E157" s="268"/>
      <c r="F157" s="268"/>
      <c r="G157" s="283"/>
      <c r="H157" s="284"/>
    </row>
    <row r="158" spans="1:8" x14ac:dyDescent="0.25">
      <c r="A158" s="106"/>
      <c r="B158" s="407" t="s">
        <v>153</v>
      </c>
      <c r="C158" s="408"/>
      <c r="D158" s="409"/>
      <c r="E158" s="268"/>
      <c r="F158" s="268"/>
      <c r="G158" s="283"/>
      <c r="H158" s="284"/>
    </row>
    <row r="159" spans="1:8" x14ac:dyDescent="0.25">
      <c r="A159" s="106"/>
      <c r="B159" s="428"/>
      <c r="C159" s="440"/>
      <c r="D159" s="429"/>
      <c r="E159" s="268"/>
      <c r="F159" s="268"/>
      <c r="G159" s="283"/>
      <c r="H159" s="284"/>
    </row>
    <row r="160" spans="1:8" x14ac:dyDescent="0.25">
      <c r="A160" s="106"/>
      <c r="B160" s="143"/>
      <c r="C160" s="120"/>
      <c r="D160" s="208"/>
      <c r="E160" s="208"/>
      <c r="F160" s="208"/>
      <c r="G160" s="208"/>
      <c r="H160" s="209"/>
    </row>
    <row r="161" spans="1:8" x14ac:dyDescent="0.25">
      <c r="A161" s="74" t="s">
        <v>135</v>
      </c>
      <c r="B161" s="118" t="s">
        <v>336</v>
      </c>
      <c r="C161" s="119"/>
      <c r="D161" s="119"/>
      <c r="E161" s="120"/>
      <c r="F161" s="120"/>
      <c r="G161" s="120"/>
      <c r="H161" s="173"/>
    </row>
    <row r="162" spans="1:8" x14ac:dyDescent="0.25">
      <c r="A162" s="106"/>
      <c r="B162" s="410"/>
      <c r="C162" s="410"/>
      <c r="D162" s="410"/>
      <c r="E162" s="410"/>
      <c r="F162" s="410"/>
      <c r="G162" s="410"/>
      <c r="H162" s="411"/>
    </row>
    <row r="163" spans="1:8" x14ac:dyDescent="0.25">
      <c r="A163" s="106"/>
      <c r="B163" s="410"/>
      <c r="C163" s="410"/>
      <c r="D163" s="410"/>
      <c r="E163" s="410"/>
      <c r="F163" s="410"/>
      <c r="G163" s="410"/>
      <c r="H163" s="411"/>
    </row>
    <row r="164" spans="1:8" ht="15.75" thickBot="1" x14ac:dyDescent="0.3">
      <c r="A164" s="121"/>
      <c r="B164" s="174"/>
      <c r="C164" s="175"/>
      <c r="D164" s="175"/>
      <c r="E164" s="175"/>
      <c r="F164" s="175"/>
      <c r="G164" s="175"/>
      <c r="H164" s="210"/>
    </row>
  </sheetData>
  <sheetProtection algorithmName="SHA-512" hashValue="rEGof0dudqyrlWJhbxuE+/w6DeI7QvfqT0Tq3alJ6UeqqYVjsqQpo62bmwkiDzkdYkQoGh4/OzfnjId+Wmf+Dw==" saltValue="YcvdOETy+CiygMBW1Joz2g==" spinCount="100000" sheet="1" objects="1" scenarios="1" insertRows="0"/>
  <mergeCells count="87">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C72:H72"/>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70" priority="1">
      <formula>AND($F$11="no",$F$13="no",$F$15="no",$F$17="no")</formula>
    </cfRule>
  </conditionalFormatting>
  <conditionalFormatting sqref="E39:E50 E52:E64 E66:E69 B88:H95 E135:E146 E148:E159">
    <cfRule type="expression" dxfId="69" priority="5">
      <formula>$F$11="no"</formula>
    </cfRule>
  </conditionalFormatting>
  <conditionalFormatting sqref="F39:F50 F52:F64 F66:F69 B97:H104 F135:F146 F148:F159">
    <cfRule type="expression" dxfId="68" priority="4">
      <formula>$F$13="no"</formula>
    </cfRule>
  </conditionalFormatting>
  <conditionalFormatting sqref="G39:G50 G52:G64 G66:G69 B106:H113 G135:G146 G148:G159">
    <cfRule type="expression" dxfId="67" priority="3">
      <formula>$F$15="no"</formula>
    </cfRule>
  </conditionalFormatting>
  <conditionalFormatting sqref="H39:H50 H52:H64 H66:H69 B115:H122 H135:H146 H148:H159">
    <cfRule type="expression" dxfId="66"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2"/>
  <sheetViews>
    <sheetView showGridLines="0" zoomScaleNormal="100" workbookViewId="0">
      <pane ySplit="4" topLeftCell="A5" activePane="bottomLeft" state="frozen"/>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Families MHPAEA Parity</v>
      </c>
      <c r="E1" s="42" t="s">
        <v>565</v>
      </c>
    </row>
    <row r="2" spans="1:5" ht="26.25" x14ac:dyDescent="0.4">
      <c r="A2" s="3" t="s">
        <v>16</v>
      </c>
    </row>
    <row r="3" spans="1:5" ht="21" x14ac:dyDescent="0.35">
      <c r="A3" s="7" t="s">
        <v>19</v>
      </c>
    </row>
    <row r="5" spans="1:5" x14ac:dyDescent="0.25">
      <c r="A5" s="12" t="s">
        <v>85</v>
      </c>
    </row>
    <row r="6" spans="1:5" x14ac:dyDescent="0.25">
      <c r="A6" s="8"/>
    </row>
    <row r="7" spans="1:5" x14ac:dyDescent="0.25">
      <c r="A7" s="385" t="s">
        <v>22</v>
      </c>
      <c r="B7" s="385"/>
      <c r="C7" s="385"/>
      <c r="D7" s="385"/>
      <c r="E7" s="385"/>
    </row>
    <row r="8" spans="1:5" x14ac:dyDescent="0.25">
      <c r="A8" s="385"/>
      <c r="B8" s="385"/>
      <c r="C8" s="385"/>
      <c r="D8" s="385"/>
      <c r="E8" s="385"/>
    </row>
    <row r="9" spans="1:5" x14ac:dyDescent="0.25">
      <c r="A9" s="6"/>
      <c r="B9" s="6"/>
      <c r="C9" s="6"/>
      <c r="D9" s="6"/>
      <c r="E9" s="6"/>
    </row>
    <row r="10" spans="1:5" x14ac:dyDescent="0.25">
      <c r="A10" s="385" t="s">
        <v>21</v>
      </c>
      <c r="B10" s="385"/>
      <c r="C10" s="385"/>
      <c r="D10" s="385"/>
      <c r="E10" s="385"/>
    </row>
    <row r="11" spans="1:5" x14ac:dyDescent="0.25">
      <c r="A11" s="385"/>
      <c r="B11" s="385"/>
      <c r="C11" s="385"/>
      <c r="D11" s="385"/>
      <c r="E11" s="385"/>
    </row>
    <row r="12" spans="1:5" x14ac:dyDescent="0.25">
      <c r="A12" s="6"/>
      <c r="B12" s="6"/>
      <c r="C12" s="6"/>
      <c r="D12" s="6"/>
      <c r="E12" s="6"/>
    </row>
    <row r="13" spans="1:5" x14ac:dyDescent="0.25">
      <c r="A13" s="385" t="s">
        <v>20</v>
      </c>
      <c r="B13" s="385"/>
      <c r="C13" s="385"/>
      <c r="D13" s="385"/>
      <c r="E13" s="385"/>
    </row>
    <row r="14" spans="1:5" x14ac:dyDescent="0.25">
      <c r="A14" s="385"/>
      <c r="B14" s="385"/>
      <c r="C14" s="385"/>
      <c r="D14" s="385"/>
      <c r="E14" s="385"/>
    </row>
    <row r="15" spans="1:5" x14ac:dyDescent="0.25">
      <c r="A15" s="6"/>
      <c r="B15" s="6"/>
      <c r="C15" s="6"/>
      <c r="D15" s="6"/>
      <c r="E15" s="6"/>
    </row>
    <row r="16" spans="1:5" x14ac:dyDescent="0.25">
      <c r="A16" s="385" t="s">
        <v>102</v>
      </c>
      <c r="B16" s="385"/>
      <c r="C16" s="385"/>
      <c r="D16" s="385"/>
      <c r="E16" s="385"/>
    </row>
    <row r="17" spans="1:5" x14ac:dyDescent="0.25">
      <c r="A17" s="385"/>
      <c r="B17" s="385"/>
      <c r="C17" s="385"/>
      <c r="D17" s="385"/>
      <c r="E17" s="385"/>
    </row>
    <row r="18" spans="1:5" x14ac:dyDescent="0.25">
      <c r="A18" s="385"/>
      <c r="B18" s="385"/>
      <c r="C18" s="385"/>
      <c r="D18" s="385"/>
      <c r="E18" s="385"/>
    </row>
    <row r="19" spans="1:5" x14ac:dyDescent="0.25">
      <c r="A19" s="385" t="s">
        <v>103</v>
      </c>
      <c r="B19" s="385"/>
      <c r="C19" s="385"/>
      <c r="D19" s="385"/>
      <c r="E19" s="385"/>
    </row>
    <row r="20" spans="1:5" x14ac:dyDescent="0.25">
      <c r="A20" s="385"/>
      <c r="B20" s="385"/>
      <c r="C20" s="385"/>
      <c r="D20" s="385"/>
      <c r="E20" s="385"/>
    </row>
    <row r="21" spans="1:5" x14ac:dyDescent="0.25">
      <c r="A21" s="6"/>
      <c r="B21" s="6"/>
      <c r="C21" s="6"/>
      <c r="D21" s="6"/>
      <c r="E21" s="6"/>
    </row>
    <row r="22" spans="1:5" x14ac:dyDescent="0.25">
      <c r="A22" s="385" t="s">
        <v>104</v>
      </c>
      <c r="B22" s="385"/>
      <c r="C22" s="385"/>
      <c r="D22" s="385"/>
      <c r="E22" s="385"/>
    </row>
    <row r="23" spans="1:5" x14ac:dyDescent="0.25">
      <c r="A23" s="385"/>
      <c r="B23" s="385"/>
      <c r="C23" s="385"/>
      <c r="D23" s="385"/>
      <c r="E23" s="385"/>
    </row>
    <row r="24" spans="1:5" x14ac:dyDescent="0.25">
      <c r="A24" s="6"/>
      <c r="B24" s="6"/>
      <c r="C24" s="6"/>
      <c r="D24" s="6"/>
      <c r="E24" s="6"/>
    </row>
    <row r="25" spans="1:5" x14ac:dyDescent="0.25">
      <c r="A25" s="385" t="s">
        <v>105</v>
      </c>
      <c r="B25" s="385"/>
      <c r="C25" s="385"/>
      <c r="D25" s="385"/>
      <c r="E25" s="385"/>
    </row>
    <row r="26" spans="1:5" x14ac:dyDescent="0.25">
      <c r="A26" s="385"/>
      <c r="B26" s="385"/>
      <c r="C26" s="385"/>
      <c r="D26" s="385"/>
      <c r="E26" s="385"/>
    </row>
    <row r="27" spans="1:5" x14ac:dyDescent="0.25">
      <c r="A27" s="385"/>
      <c r="B27" s="385"/>
      <c r="C27" s="385"/>
      <c r="D27" s="385"/>
      <c r="E27" s="385"/>
    </row>
    <row r="28" spans="1:5" x14ac:dyDescent="0.25">
      <c r="A28" s="385"/>
      <c r="B28" s="385"/>
      <c r="C28" s="385"/>
      <c r="D28" s="385"/>
      <c r="E28" s="385"/>
    </row>
    <row r="29" spans="1:5" x14ac:dyDescent="0.25">
      <c r="A29" s="385"/>
      <c r="B29" s="385"/>
      <c r="C29" s="385"/>
      <c r="D29" s="385"/>
      <c r="E29" s="385"/>
    </row>
    <row r="31" spans="1:5" x14ac:dyDescent="0.25">
      <c r="A31" s="12" t="s">
        <v>97</v>
      </c>
    </row>
    <row r="33" spans="1:15" ht="30.75" customHeight="1" x14ac:dyDescent="0.25">
      <c r="A33" s="385" t="s">
        <v>653</v>
      </c>
      <c r="B33" s="385"/>
      <c r="C33" s="385"/>
      <c r="D33" s="385"/>
      <c r="E33" s="385"/>
    </row>
    <row r="35" spans="1:15" x14ac:dyDescent="0.25">
      <c r="A35" t="s">
        <v>654</v>
      </c>
    </row>
    <row r="37" spans="1:15" x14ac:dyDescent="0.25">
      <c r="A37" t="s">
        <v>521</v>
      </c>
    </row>
    <row r="39" spans="1:15" x14ac:dyDescent="0.25">
      <c r="A39" s="385" t="s">
        <v>520</v>
      </c>
      <c r="B39" s="385"/>
      <c r="C39" s="385"/>
      <c r="D39" s="385"/>
      <c r="E39" s="385"/>
    </row>
    <row r="40" spans="1:15" x14ac:dyDescent="0.25">
      <c r="A40" s="385"/>
      <c r="B40" s="385"/>
      <c r="C40" s="385"/>
      <c r="D40" s="385"/>
      <c r="E40" s="385"/>
    </row>
    <row r="41" spans="1:15" x14ac:dyDescent="0.25">
      <c r="A41" s="385"/>
      <c r="B41" s="385"/>
      <c r="C41" s="385"/>
      <c r="D41" s="385"/>
      <c r="E41" s="385"/>
    </row>
    <row r="42" spans="1:15" x14ac:dyDescent="0.25">
      <c r="A42" s="385" t="s">
        <v>655</v>
      </c>
      <c r="B42" s="385"/>
      <c r="C42" s="385"/>
      <c r="D42" s="385"/>
      <c r="E42" s="385"/>
    </row>
    <row r="43" spans="1:15" x14ac:dyDescent="0.25">
      <c r="A43" s="385"/>
      <c r="B43" s="385"/>
      <c r="C43" s="385"/>
      <c r="D43" s="385"/>
      <c r="E43" s="385"/>
    </row>
    <row r="44" spans="1:15" x14ac:dyDescent="0.25">
      <c r="A44" s="385"/>
      <c r="B44" s="385"/>
      <c r="C44" s="385"/>
      <c r="D44" s="385"/>
      <c r="E44" s="385"/>
    </row>
    <row r="45" spans="1:15" x14ac:dyDescent="0.25">
      <c r="A45" s="385"/>
      <c r="B45" s="385"/>
      <c r="C45" s="385"/>
      <c r="D45" s="385"/>
      <c r="E45" s="385"/>
    </row>
    <row r="46" spans="1:15" x14ac:dyDescent="0.25">
      <c r="A46" s="385"/>
      <c r="B46" s="385"/>
      <c r="C46" s="385"/>
      <c r="D46" s="385"/>
      <c r="E46" s="385"/>
    </row>
    <row r="47" spans="1:15" x14ac:dyDescent="0.25">
      <c r="A47" s="6"/>
      <c r="B47" s="33"/>
      <c r="C47" s="33"/>
      <c r="D47" s="33"/>
      <c r="E47" s="6"/>
      <c r="O47" s="34"/>
    </row>
    <row r="48" spans="1:15" x14ac:dyDescent="0.25">
      <c r="A48" s="6"/>
      <c r="B48" s="34" t="s">
        <v>202</v>
      </c>
      <c r="C48" s="34"/>
      <c r="D48" s="34" t="s">
        <v>563</v>
      </c>
      <c r="E48" s="6"/>
      <c r="O48" s="35"/>
    </row>
    <row r="49" spans="1:15" x14ac:dyDescent="0.25">
      <c r="A49" s="6"/>
      <c r="B49" s="35" t="s">
        <v>530</v>
      </c>
      <c r="C49" s="35"/>
      <c r="D49" s="35" t="s">
        <v>549</v>
      </c>
      <c r="E49" s="6"/>
      <c r="O49" s="35"/>
    </row>
    <row r="50" spans="1:15" x14ac:dyDescent="0.25">
      <c r="A50" s="6"/>
      <c r="B50" s="35" t="s">
        <v>531</v>
      </c>
      <c r="C50" s="35"/>
      <c r="D50" s="35" t="s">
        <v>550</v>
      </c>
      <c r="E50" s="6"/>
      <c r="O50" s="35"/>
    </row>
    <row r="51" spans="1:15" x14ac:dyDescent="0.25">
      <c r="A51" s="6"/>
      <c r="B51" s="35" t="s">
        <v>532</v>
      </c>
      <c r="C51" s="35"/>
      <c r="D51" s="35" t="s">
        <v>551</v>
      </c>
      <c r="E51" s="6"/>
      <c r="O51" s="35"/>
    </row>
    <row r="52" spans="1:15" x14ac:dyDescent="0.25">
      <c r="A52" s="6"/>
      <c r="B52" s="35" t="s">
        <v>533</v>
      </c>
      <c r="C52" s="35"/>
      <c r="D52" s="35" t="s">
        <v>552</v>
      </c>
      <c r="E52" s="6"/>
      <c r="O52" s="35"/>
    </row>
    <row r="53" spans="1:15" x14ac:dyDescent="0.25">
      <c r="A53" s="6"/>
      <c r="B53" s="35" t="s">
        <v>534</v>
      </c>
      <c r="C53" s="35"/>
      <c r="D53" s="35" t="s">
        <v>553</v>
      </c>
      <c r="E53" s="6"/>
      <c r="O53" s="35"/>
    </row>
    <row r="54" spans="1:15" x14ac:dyDescent="0.25">
      <c r="A54" s="6"/>
      <c r="B54" s="35" t="s">
        <v>535</v>
      </c>
      <c r="C54" s="35"/>
      <c r="D54" s="35" t="s">
        <v>554</v>
      </c>
      <c r="E54" s="6"/>
      <c r="K54" s="6"/>
      <c r="O54" s="34"/>
    </row>
    <row r="55" spans="1:15" x14ac:dyDescent="0.25">
      <c r="A55" s="6"/>
      <c r="B55" t="s">
        <v>536</v>
      </c>
      <c r="C55" s="35"/>
      <c r="D55" s="385" t="s">
        <v>558</v>
      </c>
      <c r="E55" s="6"/>
      <c r="O55" s="35"/>
    </row>
    <row r="56" spans="1:15" x14ac:dyDescent="0.25">
      <c r="A56" s="6"/>
      <c r="B56" t="s">
        <v>537</v>
      </c>
      <c r="C56" s="35"/>
      <c r="D56" s="385"/>
      <c r="E56" s="6"/>
      <c r="O56" s="35"/>
    </row>
    <row r="57" spans="1:15" x14ac:dyDescent="0.25">
      <c r="A57" s="6"/>
      <c r="B57" t="s">
        <v>538</v>
      </c>
      <c r="C57" s="35"/>
      <c r="D57" s="385" t="s">
        <v>559</v>
      </c>
      <c r="E57" s="6"/>
      <c r="O57" s="35"/>
    </row>
    <row r="58" spans="1:15" x14ac:dyDescent="0.25">
      <c r="A58" s="6"/>
      <c r="B58" t="s">
        <v>539</v>
      </c>
      <c r="C58" s="35"/>
      <c r="D58" s="385"/>
      <c r="E58" s="6"/>
      <c r="O58" s="35"/>
    </row>
    <row r="59" spans="1:15" ht="15" customHeight="1" x14ac:dyDescent="0.25">
      <c r="A59" s="6"/>
      <c r="B59" t="s">
        <v>540</v>
      </c>
      <c r="C59" s="35"/>
      <c r="D59" s="385" t="s">
        <v>560</v>
      </c>
      <c r="E59" s="6"/>
      <c r="O59" s="35"/>
    </row>
    <row r="60" spans="1:15" x14ac:dyDescent="0.25">
      <c r="A60" s="6"/>
      <c r="B60" t="s">
        <v>541</v>
      </c>
      <c r="C60" s="35"/>
      <c r="D60" s="385"/>
      <c r="E60" s="6"/>
      <c r="O60" s="35"/>
    </row>
    <row r="61" spans="1:15" x14ac:dyDescent="0.25">
      <c r="A61" s="6"/>
      <c r="B61" t="s">
        <v>542</v>
      </c>
      <c r="C61" s="35"/>
      <c r="D61" s="385"/>
      <c r="E61" s="6"/>
      <c r="O61" s="35"/>
    </row>
    <row r="62" spans="1:15" x14ac:dyDescent="0.25">
      <c r="A62" s="6"/>
      <c r="B62" t="s">
        <v>543</v>
      </c>
      <c r="C62" s="35"/>
      <c r="D62" s="385" t="s">
        <v>561</v>
      </c>
      <c r="E62" s="6"/>
      <c r="O62" s="34"/>
    </row>
    <row r="63" spans="1:15" x14ac:dyDescent="0.25">
      <c r="A63" s="6"/>
      <c r="B63" s="385" t="s">
        <v>557</v>
      </c>
      <c r="C63" s="35"/>
      <c r="D63" s="385"/>
      <c r="E63" s="6"/>
      <c r="O63" s="35"/>
    </row>
    <row r="64" spans="1:15" x14ac:dyDescent="0.25">
      <c r="A64" s="6"/>
      <c r="B64" s="385"/>
      <c r="C64" s="35"/>
      <c r="D64" s="385"/>
      <c r="E64" s="6"/>
      <c r="O64" s="35"/>
    </row>
    <row r="65" spans="1:15" x14ac:dyDescent="0.25">
      <c r="A65" s="6"/>
      <c r="B65" t="s">
        <v>544</v>
      </c>
      <c r="C65" s="35"/>
      <c r="D65" s="385" t="s">
        <v>562</v>
      </c>
      <c r="E65" s="6"/>
      <c r="O65" s="35"/>
    </row>
    <row r="66" spans="1:15" x14ac:dyDescent="0.25">
      <c r="A66" s="6"/>
      <c r="B66" t="s">
        <v>545</v>
      </c>
      <c r="C66" s="35"/>
      <c r="D66" s="385"/>
      <c r="E66" s="6"/>
      <c r="O66" s="35"/>
    </row>
    <row r="67" spans="1:15" x14ac:dyDescent="0.25">
      <c r="A67" s="6"/>
      <c r="B67" t="s">
        <v>546</v>
      </c>
      <c r="C67" s="35"/>
      <c r="D67" s="385"/>
      <c r="E67" s="6"/>
      <c r="O67" s="35"/>
    </row>
    <row r="68" spans="1:15" x14ac:dyDescent="0.25">
      <c r="A68" s="6"/>
      <c r="B68" t="s">
        <v>547</v>
      </c>
      <c r="C68" s="35"/>
      <c r="D68" s="6" t="s">
        <v>555</v>
      </c>
      <c r="E68" s="6"/>
      <c r="O68" s="35"/>
    </row>
    <row r="69" spans="1:15" x14ac:dyDescent="0.25">
      <c r="A69" s="6"/>
      <c r="B69" t="s">
        <v>548</v>
      </c>
      <c r="C69" s="35"/>
      <c r="D69" s="6" t="s">
        <v>556</v>
      </c>
      <c r="E69" s="6"/>
    </row>
    <row r="70" spans="1:15" x14ac:dyDescent="0.25">
      <c r="A70" s="6"/>
      <c r="C70" s="35"/>
      <c r="D70" s="6"/>
      <c r="E70" s="6"/>
    </row>
    <row r="71" spans="1:15" x14ac:dyDescent="0.25">
      <c r="A71" s="6"/>
      <c r="B71" s="6"/>
      <c r="C71" s="6"/>
      <c r="D71" s="6"/>
      <c r="E71" s="6"/>
    </row>
    <row r="72" spans="1:15" x14ac:dyDescent="0.25">
      <c r="A72" t="s">
        <v>445</v>
      </c>
    </row>
  </sheetData>
  <sheetProtection algorithmName="SHA-512" hashValue="23d5VwEeeH1L/pI2FyuLsUNbwGi/WsGlJikl36hW1CJdMcIaifTAirt6tVlxAXAylmYkT2usS0xevExrMaAdhA==" saltValue="J29w9VblaK0gtdi5m5S0JQ==" spinCount="100000" sheet="1" objects="1" scenarios="1"/>
  <customSheetViews>
    <customSheetView guid="{13810DCC-AA08-45AA-A2EB-614B3F1533B3}" showGridLines="0">
      <pane ySplit="4" topLeftCell="A20" activePane="bottomLeft" state="frozen"/>
      <selection pane="bottomLeft" activeCell="A44" sqref="A44"/>
      <pageMargins left="0.7" right="0.7" top="0.75" bottom="0.75" header="0.3" footer="0.3"/>
      <pageSetup orientation="portrait" horizontalDpi="1200" verticalDpi="1200" r:id="rId1"/>
    </customSheetView>
  </customSheetViews>
  <mergeCells count="16">
    <mergeCell ref="A39:E41"/>
    <mergeCell ref="A42:E46"/>
    <mergeCell ref="A7:E8"/>
    <mergeCell ref="A25:E29"/>
    <mergeCell ref="A22:E23"/>
    <mergeCell ref="A19:E20"/>
    <mergeCell ref="A16:E18"/>
    <mergeCell ref="A13:E14"/>
    <mergeCell ref="A10:E11"/>
    <mergeCell ref="A33:E33"/>
    <mergeCell ref="D65:D67"/>
    <mergeCell ref="D55:D56"/>
    <mergeCell ref="D57:D58"/>
    <mergeCell ref="B63:B64"/>
    <mergeCell ref="D59:D61"/>
    <mergeCell ref="D62:D64"/>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O151"/>
  <sheetViews>
    <sheetView showGridLines="0" zoomScaleNormal="100" workbookViewId="0">
      <selection activeCell="F17" sqref="F17"/>
    </sheetView>
  </sheetViews>
  <sheetFormatPr defaultColWidth="9.140625" defaultRowHeight="15" x14ac:dyDescent="0.25"/>
  <cols>
    <col min="1" max="1" width="3" style="44" customWidth="1"/>
    <col min="2" max="2" width="13" style="44" customWidth="1"/>
    <col min="3" max="3" width="39.85546875" style="44" customWidth="1"/>
    <col min="4" max="8" width="18.5703125" style="44" customWidth="1"/>
    <col min="9" max="9" width="2.7109375" style="44" customWidth="1"/>
    <col min="10" max="16384" width="9.140625" style="44"/>
  </cols>
  <sheetData>
    <row r="1" spans="1:10" ht="18.75" customHeight="1" x14ac:dyDescent="0.3">
      <c r="A1" s="43" t="str">
        <f>'Cover and Instructions'!A1</f>
        <v>Georgia Families MHPAEA Parity</v>
      </c>
      <c r="H1" s="45" t="s">
        <v>565</v>
      </c>
    </row>
    <row r="2" spans="1:10" ht="26.25" x14ac:dyDescent="0.4">
      <c r="A2" s="46" t="s">
        <v>16</v>
      </c>
    </row>
    <row r="3" spans="1:10" ht="21" x14ac:dyDescent="0.35">
      <c r="A3" s="48" t="s">
        <v>435</v>
      </c>
    </row>
    <row r="5" spans="1:10" x14ac:dyDescent="0.25">
      <c r="A5" s="50" t="s">
        <v>0</v>
      </c>
      <c r="C5" s="51" t="str">
        <f>'Cover and Instructions'!$D$4</f>
        <v>Amerigroup Community Care</v>
      </c>
      <c r="D5" s="51"/>
      <c r="E5" s="51"/>
      <c r="F5" s="51"/>
      <c r="G5" s="51"/>
      <c r="H5" s="51"/>
    </row>
    <row r="6" spans="1:10" x14ac:dyDescent="0.25">
      <c r="A6" s="50" t="s">
        <v>510</v>
      </c>
      <c r="C6" s="51" t="str">
        <f>'Cover and Instructions'!D5</f>
        <v>Title XIX Foster Care and Adoption Assistance</v>
      </c>
      <c r="D6" s="51"/>
      <c r="E6" s="51"/>
      <c r="F6" s="51"/>
      <c r="G6" s="51"/>
      <c r="H6" s="51"/>
    </row>
    <row r="7" spans="1:10" ht="15.75" thickBot="1" x14ac:dyDescent="0.3"/>
    <row r="8" spans="1:10" x14ac:dyDescent="0.25">
      <c r="A8" s="53" t="s">
        <v>375</v>
      </c>
      <c r="B8" s="54"/>
      <c r="C8" s="54"/>
      <c r="D8" s="54"/>
      <c r="E8" s="54"/>
      <c r="F8" s="54"/>
      <c r="G8" s="54"/>
      <c r="H8" s="55"/>
    </row>
    <row r="9" spans="1:10" ht="15" customHeight="1" x14ac:dyDescent="0.25">
      <c r="A9" s="56" t="s">
        <v>374</v>
      </c>
      <c r="B9" s="57"/>
      <c r="C9" s="57"/>
      <c r="D9" s="57"/>
      <c r="E9" s="57"/>
      <c r="F9" s="57"/>
      <c r="G9" s="57"/>
      <c r="H9" s="58"/>
    </row>
    <row r="10" spans="1:10" x14ac:dyDescent="0.25">
      <c r="A10" s="59"/>
      <c r="B10" s="60"/>
      <c r="C10" s="60"/>
      <c r="D10" s="60"/>
      <c r="E10" s="60"/>
      <c r="F10" s="60"/>
      <c r="G10" s="60"/>
      <c r="H10" s="61"/>
    </row>
    <row r="11" spans="1:10" x14ac:dyDescent="0.25">
      <c r="A11" s="62" t="s">
        <v>370</v>
      </c>
      <c r="B11" s="63" t="s">
        <v>436</v>
      </c>
      <c r="C11" s="60"/>
      <c r="D11" s="60"/>
      <c r="E11" s="60"/>
      <c r="F11" s="129" t="s">
        <v>372</v>
      </c>
      <c r="G11" s="65" t="str">
        <f>IF(F11="yes","  Complete Section 1 and Section 2","")</f>
        <v/>
      </c>
      <c r="H11" s="61"/>
    </row>
    <row r="12" spans="1:10" ht="6" customHeight="1" x14ac:dyDescent="0.25">
      <c r="A12" s="62"/>
      <c r="B12" s="63"/>
      <c r="C12" s="60"/>
      <c r="D12" s="60"/>
      <c r="E12" s="60"/>
      <c r="F12" s="60"/>
      <c r="G12" s="60"/>
      <c r="H12" s="61"/>
    </row>
    <row r="13" spans="1:10" x14ac:dyDescent="0.25">
      <c r="A13" s="62" t="s">
        <v>373</v>
      </c>
      <c r="B13" s="63" t="s">
        <v>437</v>
      </c>
      <c r="C13" s="60"/>
      <c r="D13" s="60"/>
      <c r="E13" s="60"/>
      <c r="F13" s="64" t="s">
        <v>372</v>
      </c>
      <c r="G13" s="65" t="str">
        <f>IF(F13="yes","  Complete Section 1 and Section 2","")</f>
        <v/>
      </c>
      <c r="H13" s="61"/>
    </row>
    <row r="14" spans="1:10" ht="6" customHeight="1" x14ac:dyDescent="0.25">
      <c r="A14" s="62"/>
      <c r="B14" s="63"/>
      <c r="C14" s="60"/>
      <c r="D14" s="60"/>
      <c r="E14" s="60"/>
      <c r="F14" s="60"/>
      <c r="G14" s="60"/>
      <c r="H14" s="61"/>
    </row>
    <row r="15" spans="1:10" x14ac:dyDescent="0.25">
      <c r="A15" s="62" t="s">
        <v>378</v>
      </c>
      <c r="B15" s="63" t="s">
        <v>438</v>
      </c>
      <c r="C15" s="60"/>
      <c r="D15" s="60"/>
      <c r="E15" s="60"/>
      <c r="F15" s="64" t="s">
        <v>372</v>
      </c>
      <c r="G15" s="65" t="str">
        <f>IF(F15="yes","  Complete Section 1 and Section 2","")</f>
        <v/>
      </c>
      <c r="H15" s="61"/>
      <c r="J15" s="132"/>
    </row>
    <row r="16" spans="1:10" ht="6" customHeight="1" x14ac:dyDescent="0.25">
      <c r="A16" s="62"/>
      <c r="B16" s="63"/>
      <c r="C16" s="60"/>
      <c r="D16" s="60"/>
      <c r="E16" s="60"/>
      <c r="F16" s="60"/>
      <c r="G16" s="60"/>
      <c r="H16" s="61"/>
      <c r="J16" s="132"/>
    </row>
    <row r="17" spans="1:8" x14ac:dyDescent="0.25">
      <c r="A17" s="62" t="s">
        <v>379</v>
      </c>
      <c r="B17" s="63" t="s">
        <v>439</v>
      </c>
      <c r="C17" s="60"/>
      <c r="D17" s="60"/>
      <c r="E17" s="60"/>
      <c r="F17" s="64" t="s">
        <v>372</v>
      </c>
      <c r="G17" s="65" t="str">
        <f>IF(F17="yes","  Complete Section 1 and Section 2","")</f>
        <v/>
      </c>
      <c r="H17" s="61"/>
    </row>
    <row r="18" spans="1:8" ht="6" customHeight="1" x14ac:dyDescent="0.25">
      <c r="A18" s="62"/>
      <c r="B18" s="63"/>
      <c r="C18" s="60"/>
      <c r="D18" s="60"/>
      <c r="E18" s="60"/>
      <c r="F18" s="60"/>
      <c r="G18" s="60"/>
      <c r="H18" s="212"/>
    </row>
    <row r="19" spans="1:8" x14ac:dyDescent="0.25">
      <c r="A19" s="62" t="s">
        <v>489</v>
      </c>
      <c r="B19" s="459" t="s">
        <v>567</v>
      </c>
      <c r="C19" s="459"/>
      <c r="D19" s="459"/>
      <c r="E19" s="459"/>
      <c r="F19" s="459"/>
      <c r="G19" s="459"/>
      <c r="H19" s="460"/>
    </row>
    <row r="20" spans="1:8" x14ac:dyDescent="0.25">
      <c r="A20" s="201"/>
      <c r="B20" s="459"/>
      <c r="C20" s="459"/>
      <c r="D20" s="459"/>
      <c r="E20" s="459"/>
      <c r="F20" s="459"/>
      <c r="G20" s="459"/>
      <c r="H20" s="460"/>
    </row>
    <row r="21" spans="1:8" x14ac:dyDescent="0.25">
      <c r="A21" s="201"/>
      <c r="B21" s="459"/>
      <c r="C21" s="459"/>
      <c r="D21" s="459"/>
      <c r="E21" s="459"/>
      <c r="F21" s="459"/>
      <c r="G21" s="459"/>
      <c r="H21" s="460"/>
    </row>
    <row r="22" spans="1:8" x14ac:dyDescent="0.25">
      <c r="A22" s="201"/>
      <c r="B22" s="459"/>
      <c r="C22" s="459"/>
      <c r="D22" s="459"/>
      <c r="E22" s="459"/>
      <c r="F22" s="459"/>
      <c r="G22" s="459"/>
      <c r="H22" s="460"/>
    </row>
    <row r="23" spans="1:8" x14ac:dyDescent="0.25">
      <c r="A23" s="62"/>
      <c r="B23" s="448"/>
      <c r="C23" s="461"/>
      <c r="D23" s="461"/>
      <c r="E23" s="461"/>
      <c r="F23" s="461"/>
      <c r="G23" s="461"/>
      <c r="H23" s="462"/>
    </row>
    <row r="24" spans="1:8" x14ac:dyDescent="0.25">
      <c r="A24" s="62"/>
      <c r="B24" s="463"/>
      <c r="C24" s="463"/>
      <c r="D24" s="463"/>
      <c r="E24" s="463"/>
      <c r="F24" s="463"/>
      <c r="G24" s="463"/>
      <c r="H24" s="464"/>
    </row>
    <row r="25" spans="1:8" ht="15.75" thickBot="1" x14ac:dyDescent="0.3">
      <c r="A25" s="68"/>
      <c r="B25" s="69"/>
      <c r="C25" s="70"/>
      <c r="D25" s="70"/>
      <c r="E25" s="70"/>
      <c r="F25" s="70"/>
      <c r="G25" s="70"/>
      <c r="H25" s="213"/>
    </row>
    <row r="26" spans="1:8" ht="15.75" thickBot="1" x14ac:dyDescent="0.3"/>
    <row r="27" spans="1:8" ht="16.5" thickBot="1" x14ac:dyDescent="0.3">
      <c r="A27" s="418" t="s">
        <v>406</v>
      </c>
      <c r="B27" s="419"/>
      <c r="C27" s="419"/>
      <c r="D27" s="419"/>
      <c r="E27" s="419"/>
      <c r="F27" s="419"/>
      <c r="G27" s="419"/>
      <c r="H27" s="420"/>
    </row>
    <row r="28" spans="1:8" x14ac:dyDescent="0.25">
      <c r="A28" s="74" t="s">
        <v>130</v>
      </c>
      <c r="B28" s="435" t="s">
        <v>360</v>
      </c>
      <c r="C28" s="435"/>
      <c r="D28" s="435"/>
      <c r="E28" s="435"/>
      <c r="F28" s="435"/>
      <c r="G28" s="435"/>
      <c r="H28" s="436"/>
    </row>
    <row r="29" spans="1:8" x14ac:dyDescent="0.25">
      <c r="A29" s="74"/>
      <c r="B29" s="430"/>
      <c r="C29" s="430"/>
      <c r="D29" s="430"/>
      <c r="E29" s="430"/>
      <c r="F29" s="430"/>
      <c r="G29" s="430"/>
      <c r="H29" s="431"/>
    </row>
    <row r="30" spans="1:8" x14ac:dyDescent="0.25">
      <c r="A30" s="74"/>
      <c r="B30" s="77" t="s">
        <v>309</v>
      </c>
      <c r="C30" s="78"/>
      <c r="D30" s="78"/>
      <c r="E30" s="78"/>
      <c r="F30" s="78"/>
      <c r="G30" s="78"/>
      <c r="H30" s="79"/>
    </row>
    <row r="31" spans="1:8" x14ac:dyDescent="0.25">
      <c r="A31" s="74"/>
      <c r="C31" s="78"/>
      <c r="D31" s="78"/>
      <c r="E31" s="78"/>
      <c r="F31" s="78"/>
      <c r="G31" s="78"/>
      <c r="H31" s="79"/>
    </row>
    <row r="32" spans="1:8" x14ac:dyDescent="0.25">
      <c r="A32" s="74"/>
      <c r="B32" s="50" t="s">
        <v>413</v>
      </c>
      <c r="C32" s="78"/>
      <c r="D32" s="78"/>
      <c r="E32" s="473"/>
      <c r="F32" s="473"/>
      <c r="G32" s="473"/>
      <c r="H32" s="474"/>
    </row>
    <row r="33" spans="1:10" x14ac:dyDescent="0.25">
      <c r="A33" s="74"/>
      <c r="C33" s="78"/>
      <c r="D33" s="78"/>
      <c r="E33" s="78"/>
      <c r="F33" s="78"/>
      <c r="G33" s="78"/>
      <c r="H33" s="79"/>
    </row>
    <row r="34" spans="1:10" ht="15" customHeight="1" x14ac:dyDescent="0.25">
      <c r="A34" s="106"/>
      <c r="B34" s="78"/>
      <c r="C34" s="78"/>
      <c r="D34" s="78"/>
      <c r="E34" s="437" t="s">
        <v>358</v>
      </c>
      <c r="F34" s="437"/>
      <c r="G34" s="437"/>
      <c r="H34" s="438"/>
    </row>
    <row r="35" spans="1:10" x14ac:dyDescent="0.25">
      <c r="A35" s="106"/>
      <c r="E35" s="78" t="s">
        <v>311</v>
      </c>
      <c r="F35" s="78" t="s">
        <v>311</v>
      </c>
      <c r="G35" s="78" t="s">
        <v>311</v>
      </c>
      <c r="H35" s="79" t="s">
        <v>311</v>
      </c>
      <c r="J35" s="78"/>
    </row>
    <row r="36" spans="1:10" x14ac:dyDescent="0.25">
      <c r="A36" s="106"/>
      <c r="B36" s="80"/>
      <c r="C36" s="80"/>
      <c r="D36" s="80" t="s">
        <v>180</v>
      </c>
      <c r="E36" s="80" t="s">
        <v>440</v>
      </c>
      <c r="F36" s="80" t="s">
        <v>440</v>
      </c>
      <c r="G36" s="80" t="s">
        <v>440</v>
      </c>
      <c r="H36" s="81" t="s">
        <v>314</v>
      </c>
      <c r="J36" s="80"/>
    </row>
    <row r="37" spans="1:10" x14ac:dyDescent="0.25">
      <c r="A37" s="106"/>
      <c r="B37" s="82" t="s">
        <v>193</v>
      </c>
      <c r="C37" s="83"/>
      <c r="D37" s="83" t="s">
        <v>158</v>
      </c>
      <c r="E37" s="83" t="s">
        <v>195</v>
      </c>
      <c r="F37" s="83" t="s">
        <v>442</v>
      </c>
      <c r="G37" s="83" t="s">
        <v>441</v>
      </c>
      <c r="H37" s="135" t="s">
        <v>315</v>
      </c>
      <c r="J37" s="80"/>
    </row>
    <row r="38" spans="1:10" ht="21.95" customHeight="1" x14ac:dyDescent="0.25">
      <c r="A38" s="106"/>
      <c r="B38" s="88" t="s">
        <v>287</v>
      </c>
      <c r="C38" s="80"/>
      <c r="D38" s="80"/>
      <c r="E38" s="80"/>
      <c r="F38" s="80"/>
      <c r="G38" s="80"/>
      <c r="H38" s="81"/>
    </row>
    <row r="39" spans="1:10" x14ac:dyDescent="0.25">
      <c r="A39" s="106"/>
      <c r="B39" s="479"/>
      <c r="C39" s="479"/>
      <c r="D39" s="262"/>
      <c r="E39" s="262"/>
      <c r="F39" s="263"/>
      <c r="G39" s="262"/>
      <c r="H39" s="267"/>
      <c r="J39" s="139"/>
    </row>
    <row r="40" spans="1:10" x14ac:dyDescent="0.25">
      <c r="A40" s="106"/>
      <c r="B40" s="479"/>
      <c r="C40" s="479"/>
      <c r="D40" s="262"/>
      <c r="E40" s="262"/>
      <c r="F40" s="263"/>
      <c r="G40" s="262"/>
      <c r="H40" s="267"/>
    </row>
    <row r="41" spans="1:10" x14ac:dyDescent="0.25">
      <c r="A41" s="106"/>
      <c r="B41" s="479"/>
      <c r="C41" s="479"/>
      <c r="D41" s="263"/>
      <c r="E41" s="263"/>
      <c r="F41" s="263"/>
      <c r="G41" s="266"/>
      <c r="H41" s="267"/>
    </row>
    <row r="42" spans="1:10" x14ac:dyDescent="0.25">
      <c r="A42" s="106"/>
      <c r="B42" s="434" t="s">
        <v>153</v>
      </c>
      <c r="C42" s="434"/>
      <c r="D42" s="263"/>
      <c r="E42" s="263"/>
      <c r="F42" s="263"/>
      <c r="G42" s="266"/>
      <c r="H42" s="267"/>
    </row>
    <row r="43" spans="1:10" x14ac:dyDescent="0.25">
      <c r="A43" s="106"/>
      <c r="B43" s="406"/>
      <c r="C43" s="406"/>
      <c r="D43" s="263"/>
      <c r="E43" s="263"/>
      <c r="F43" s="263"/>
      <c r="G43" s="266"/>
      <c r="H43" s="267"/>
    </row>
    <row r="44" spans="1:10" ht="21.95" customHeight="1" x14ac:dyDescent="0.25">
      <c r="A44" s="106"/>
      <c r="B44" s="88" t="s">
        <v>288</v>
      </c>
      <c r="C44" s="113"/>
      <c r="D44" s="140"/>
      <c r="E44" s="140"/>
      <c r="F44" s="140"/>
      <c r="G44" s="141"/>
      <c r="H44" s="142"/>
    </row>
    <row r="45" spans="1:10" x14ac:dyDescent="0.25">
      <c r="A45" s="106"/>
      <c r="B45" s="406"/>
      <c r="C45" s="406"/>
      <c r="D45" s="263"/>
      <c r="E45" s="263"/>
      <c r="F45" s="263"/>
      <c r="G45" s="266"/>
      <c r="H45" s="267"/>
    </row>
    <row r="46" spans="1:10" x14ac:dyDescent="0.25">
      <c r="A46" s="106"/>
      <c r="B46" s="428"/>
      <c r="C46" s="429"/>
      <c r="D46" s="263"/>
      <c r="E46" s="263"/>
      <c r="F46" s="263"/>
      <c r="G46" s="266"/>
      <c r="H46" s="267"/>
    </row>
    <row r="47" spans="1:10" x14ac:dyDescent="0.25">
      <c r="A47" s="106"/>
      <c r="B47" s="428"/>
      <c r="C47" s="429"/>
      <c r="D47" s="263"/>
      <c r="E47" s="263"/>
      <c r="F47" s="263"/>
      <c r="G47" s="266"/>
      <c r="H47" s="267"/>
    </row>
    <row r="48" spans="1:10" x14ac:dyDescent="0.25">
      <c r="A48" s="106"/>
      <c r="B48" s="407" t="s">
        <v>153</v>
      </c>
      <c r="C48" s="409"/>
      <c r="D48" s="263"/>
      <c r="E48" s="263"/>
      <c r="F48" s="263"/>
      <c r="G48" s="266"/>
      <c r="H48" s="267"/>
    </row>
    <row r="49" spans="1:8" x14ac:dyDescent="0.25">
      <c r="A49" s="106"/>
      <c r="B49" s="406"/>
      <c r="C49" s="406"/>
      <c r="D49" s="263"/>
      <c r="E49" s="263"/>
      <c r="F49" s="263"/>
      <c r="G49" s="266"/>
      <c r="H49" s="267"/>
    </row>
    <row r="50" spans="1:8" x14ac:dyDescent="0.25">
      <c r="A50" s="106"/>
      <c r="B50" s="143"/>
      <c r="C50" s="120"/>
      <c r="D50" s="144">
        <f>SUM(D39:D49)</f>
        <v>0</v>
      </c>
      <c r="E50" s="214">
        <f>SUM(E39:E49)</f>
        <v>0</v>
      </c>
      <c r="F50" s="215">
        <f>SUM(F39:F49)</f>
        <v>0</v>
      </c>
      <c r="G50" s="214">
        <f>SUM(G39:G49)</f>
        <v>0</v>
      </c>
      <c r="H50" s="216">
        <f>SUM(H39:H49)</f>
        <v>0</v>
      </c>
    </row>
    <row r="51" spans="1:8" x14ac:dyDescent="0.25">
      <c r="A51" s="74" t="s">
        <v>131</v>
      </c>
      <c r="B51" s="50" t="s">
        <v>297</v>
      </c>
      <c r="C51" s="120"/>
      <c r="D51" s="147"/>
      <c r="E51" s="147"/>
      <c r="F51" s="147"/>
      <c r="G51" s="141"/>
      <c r="H51" s="142"/>
    </row>
    <row r="52" spans="1:8" x14ac:dyDescent="0.25">
      <c r="A52" s="106"/>
      <c r="C52" s="44" t="s">
        <v>283</v>
      </c>
      <c r="D52" s="144">
        <f>D50</f>
        <v>0</v>
      </c>
      <c r="E52" s="144">
        <f t="shared" ref="E52:H52" si="0">E50</f>
        <v>0</v>
      </c>
      <c r="F52" s="145">
        <f t="shared" si="0"/>
        <v>0</v>
      </c>
      <c r="G52" s="144">
        <f t="shared" si="0"/>
        <v>0</v>
      </c>
      <c r="H52" s="202">
        <f t="shared" si="0"/>
        <v>0</v>
      </c>
    </row>
    <row r="53" spans="1:8" x14ac:dyDescent="0.25">
      <c r="A53" s="106"/>
      <c r="C53" s="44" t="s">
        <v>284</v>
      </c>
      <c r="E53" s="301" t="e">
        <f>E52/D52</f>
        <v>#DIV/0!</v>
      </c>
      <c r="F53" s="301" t="e">
        <f>F52/D52</f>
        <v>#DIV/0!</v>
      </c>
      <c r="G53" s="301" t="e">
        <f>G52/D52</f>
        <v>#DIV/0!</v>
      </c>
      <c r="H53" s="302" t="e">
        <f>H52/D52</f>
        <v>#DIV/0!</v>
      </c>
    </row>
    <row r="54" spans="1:8" x14ac:dyDescent="0.25">
      <c r="A54" s="106"/>
      <c r="C54" s="44" t="s">
        <v>298</v>
      </c>
      <c r="E54" s="92" t="e">
        <f t="shared" ref="E54:H54" si="1">IF(E53&gt;=(2/3),"Yes","No")</f>
        <v>#DIV/0!</v>
      </c>
      <c r="F54" s="92" t="e">
        <f t="shared" si="1"/>
        <v>#DIV/0!</v>
      </c>
      <c r="G54" s="92" t="e">
        <f t="shared" si="1"/>
        <v>#DIV/0!</v>
      </c>
      <c r="H54" s="151" t="e">
        <f t="shared" si="1"/>
        <v>#DIV/0!</v>
      </c>
    </row>
    <row r="55" spans="1:8" x14ac:dyDescent="0.25">
      <c r="A55" s="106"/>
      <c r="E55" s="154" t="e">
        <f t="shared" ref="E55:H55" si="2">IF(E54="No", "Note A", "Note B")</f>
        <v>#DIV/0!</v>
      </c>
      <c r="F55" s="154" t="e">
        <f t="shared" si="2"/>
        <v>#DIV/0!</v>
      </c>
      <c r="G55" s="154" t="e">
        <f t="shared" si="2"/>
        <v>#DIV/0!</v>
      </c>
      <c r="H55" s="184" t="e">
        <f t="shared" si="2"/>
        <v>#DIV/0!</v>
      </c>
    </row>
    <row r="56" spans="1:8" x14ac:dyDescent="0.25">
      <c r="A56" s="106"/>
      <c r="E56" s="154"/>
      <c r="F56" s="154"/>
      <c r="G56" s="154"/>
      <c r="H56" s="184"/>
    </row>
    <row r="57" spans="1:8" ht="15" customHeight="1" x14ac:dyDescent="0.25">
      <c r="A57" s="106"/>
      <c r="B57" s="155" t="s">
        <v>291</v>
      </c>
      <c r="C57" s="143" t="s">
        <v>316</v>
      </c>
      <c r="D57" s="143"/>
      <c r="E57" s="143"/>
      <c r="F57" s="143"/>
      <c r="G57" s="143"/>
      <c r="H57" s="156"/>
    </row>
    <row r="58" spans="1:8" ht="30" customHeight="1" x14ac:dyDescent="0.25">
      <c r="A58" s="106"/>
      <c r="B58" s="211" t="s">
        <v>292</v>
      </c>
      <c r="C58" s="471" t="s">
        <v>353</v>
      </c>
      <c r="D58" s="471"/>
      <c r="E58" s="471"/>
      <c r="F58" s="471"/>
      <c r="G58" s="471"/>
      <c r="H58" s="472"/>
    </row>
    <row r="59" spans="1:8" x14ac:dyDescent="0.25">
      <c r="A59" s="106"/>
      <c r="B59" s="157"/>
      <c r="C59" s="143"/>
      <c r="D59" s="143"/>
      <c r="E59" s="143"/>
      <c r="F59" s="143"/>
      <c r="G59" s="143"/>
      <c r="H59" s="156"/>
    </row>
    <row r="60" spans="1:8" x14ac:dyDescent="0.25">
      <c r="A60" s="74" t="s">
        <v>132</v>
      </c>
      <c r="B60" s="50" t="s">
        <v>293</v>
      </c>
      <c r="E60" s="92"/>
      <c r="F60" s="92"/>
      <c r="G60" s="92"/>
      <c r="H60" s="151"/>
    </row>
    <row r="61" spans="1:8" x14ac:dyDescent="0.25">
      <c r="A61" s="106"/>
      <c r="B61" s="430" t="s">
        <v>367</v>
      </c>
      <c r="C61" s="430"/>
      <c r="D61" s="430"/>
      <c r="E61" s="430"/>
      <c r="F61" s="430"/>
      <c r="G61" s="430"/>
      <c r="H61" s="431"/>
    </row>
    <row r="62" spans="1:8" x14ac:dyDescent="0.25">
      <c r="A62" s="74"/>
      <c r="B62" s="430"/>
      <c r="C62" s="430"/>
      <c r="D62" s="430"/>
      <c r="E62" s="430"/>
      <c r="F62" s="430"/>
      <c r="G62" s="430"/>
      <c r="H62" s="431"/>
    </row>
    <row r="63" spans="1:8" x14ac:dyDescent="0.25">
      <c r="A63" s="74"/>
      <c r="E63" s="92"/>
      <c r="F63" s="92"/>
      <c r="G63" s="92"/>
      <c r="H63" s="151"/>
    </row>
    <row r="64" spans="1:8" x14ac:dyDescent="0.25">
      <c r="A64" s="74"/>
      <c r="B64" s="430" t="s">
        <v>364</v>
      </c>
      <c r="C64" s="430"/>
      <c r="D64" s="430"/>
      <c r="E64" s="430"/>
      <c r="F64" s="430"/>
      <c r="G64" s="430"/>
      <c r="H64" s="431"/>
    </row>
    <row r="65" spans="1:10" x14ac:dyDescent="0.25">
      <c r="A65" s="74"/>
      <c r="B65" s="430"/>
      <c r="C65" s="430"/>
      <c r="D65" s="430"/>
      <c r="E65" s="430"/>
      <c r="F65" s="430"/>
      <c r="G65" s="430"/>
      <c r="H65" s="431"/>
    </row>
    <row r="66" spans="1:10" x14ac:dyDescent="0.25">
      <c r="A66" s="74"/>
      <c r="B66" s="430"/>
      <c r="C66" s="430"/>
      <c r="D66" s="430"/>
      <c r="E66" s="430"/>
      <c r="F66" s="430"/>
      <c r="G66" s="430"/>
      <c r="H66" s="431"/>
    </row>
    <row r="67" spans="1:10" x14ac:dyDescent="0.25">
      <c r="A67" s="74"/>
      <c r="B67" s="430"/>
      <c r="C67" s="430"/>
      <c r="D67" s="430"/>
      <c r="E67" s="430"/>
      <c r="F67" s="430"/>
      <c r="G67" s="430"/>
      <c r="H67" s="431"/>
    </row>
    <row r="68" spans="1:10" x14ac:dyDescent="0.25">
      <c r="A68" s="74"/>
      <c r="E68" s="92"/>
      <c r="F68" s="92"/>
      <c r="G68" s="92"/>
      <c r="H68" s="151"/>
    </row>
    <row r="69" spans="1:10" x14ac:dyDescent="0.25">
      <c r="A69" s="74"/>
      <c r="B69" s="50" t="s">
        <v>413</v>
      </c>
      <c r="C69" s="78"/>
      <c r="D69" s="78"/>
      <c r="E69" s="422"/>
      <c r="F69" s="422"/>
      <c r="G69" s="422"/>
      <c r="H69" s="423"/>
      <c r="J69" s="139"/>
    </row>
    <row r="70" spans="1:10" x14ac:dyDescent="0.25">
      <c r="A70" s="74"/>
      <c r="D70" s="78"/>
      <c r="E70" s="158"/>
      <c r="F70" s="158"/>
      <c r="G70" s="158"/>
      <c r="H70" s="159"/>
    </row>
    <row r="71" spans="1:10" x14ac:dyDescent="0.25">
      <c r="A71" s="74"/>
      <c r="D71" s="78" t="s">
        <v>366</v>
      </c>
      <c r="E71" s="158" t="s">
        <v>295</v>
      </c>
      <c r="F71" s="158" t="s">
        <v>300</v>
      </c>
      <c r="G71" s="158"/>
      <c r="H71" s="159"/>
    </row>
    <row r="72" spans="1:10" x14ac:dyDescent="0.25">
      <c r="A72" s="74"/>
      <c r="B72" s="160" t="s">
        <v>365</v>
      </c>
      <c r="C72" s="84"/>
      <c r="D72" s="161" t="s">
        <v>303</v>
      </c>
      <c r="E72" s="162" t="s">
        <v>296</v>
      </c>
      <c r="F72" s="162" t="s">
        <v>299</v>
      </c>
      <c r="G72" s="203" t="s">
        <v>304</v>
      </c>
      <c r="H72" s="204"/>
    </row>
    <row r="73" spans="1:10" x14ac:dyDescent="0.25">
      <c r="A73" s="74"/>
      <c r="B73" s="44" t="s">
        <v>458</v>
      </c>
      <c r="E73" s="92"/>
      <c r="G73" s="92"/>
      <c r="H73" s="151"/>
    </row>
    <row r="74" spans="1:10" x14ac:dyDescent="0.25">
      <c r="A74" s="74"/>
      <c r="C74" s="163" t="e">
        <f>IF(E54="Yes", "Complete Analysis", "N/A - Do Not Complete")</f>
        <v>#DIV/0!</v>
      </c>
      <c r="D74" s="289"/>
      <c r="E74" s="262"/>
      <c r="F74" s="91" t="e">
        <f t="shared" ref="F74:F75" si="3">E74/$E$80</f>
        <v>#DIV/0!</v>
      </c>
      <c r="G74" s="426"/>
      <c r="H74" s="427"/>
    </row>
    <row r="75" spans="1:10" x14ac:dyDescent="0.25">
      <c r="A75" s="74"/>
      <c r="D75" s="289"/>
      <c r="E75" s="262"/>
      <c r="F75" s="91" t="e">
        <f t="shared" si="3"/>
        <v>#DIV/0!</v>
      </c>
      <c r="G75" s="426"/>
      <c r="H75" s="427"/>
    </row>
    <row r="76" spans="1:10" x14ac:dyDescent="0.25">
      <c r="A76" s="74"/>
      <c r="D76" s="286"/>
      <c r="E76" s="263"/>
      <c r="F76" s="91" t="e">
        <f>E76/$E$80</f>
        <v>#DIV/0!</v>
      </c>
      <c r="G76" s="426"/>
      <c r="H76" s="427"/>
    </row>
    <row r="77" spans="1:10" x14ac:dyDescent="0.25">
      <c r="A77" s="74"/>
      <c r="D77" s="286"/>
      <c r="E77" s="263"/>
      <c r="F77" s="91" t="e">
        <f>E77/E80</f>
        <v>#DIV/0!</v>
      </c>
      <c r="G77" s="426"/>
      <c r="H77" s="427"/>
    </row>
    <row r="78" spans="1:10" x14ac:dyDescent="0.25">
      <c r="A78" s="74"/>
      <c r="D78" s="286"/>
      <c r="E78" s="263"/>
      <c r="F78" s="91" t="e">
        <f>E78/E80</f>
        <v>#DIV/0!</v>
      </c>
      <c r="G78" s="426"/>
      <c r="H78" s="427"/>
    </row>
    <row r="79" spans="1:10" x14ac:dyDescent="0.25">
      <c r="A79" s="74"/>
      <c r="D79" s="287"/>
      <c r="E79" s="269"/>
      <c r="F79" s="91" t="e">
        <f>E79/E80</f>
        <v>#DIV/0!</v>
      </c>
      <c r="G79" s="424"/>
      <c r="H79" s="425"/>
    </row>
    <row r="80" spans="1:10" x14ac:dyDescent="0.25">
      <c r="A80" s="74"/>
      <c r="C80" s="164"/>
      <c r="D80" s="164" t="s">
        <v>322</v>
      </c>
      <c r="E80" s="168">
        <f>SUM(E74:E79)</f>
        <v>0</v>
      </c>
      <c r="F80" s="92"/>
      <c r="G80" s="200" t="s">
        <v>472</v>
      </c>
      <c r="H80" s="299"/>
      <c r="J80" s="139"/>
    </row>
    <row r="81" spans="1:8" x14ac:dyDescent="0.25">
      <c r="A81" s="74"/>
      <c r="C81" s="164"/>
      <c r="D81" s="164"/>
      <c r="E81" s="187"/>
      <c r="F81" s="92"/>
      <c r="G81" s="200" t="s">
        <v>471</v>
      </c>
      <c r="H81" s="300"/>
    </row>
    <row r="82" spans="1:8" x14ac:dyDescent="0.25">
      <c r="A82" s="74"/>
      <c r="E82" s="92"/>
      <c r="F82" s="92"/>
      <c r="G82" s="92"/>
      <c r="H82" s="151"/>
    </row>
    <row r="83" spans="1:8" x14ac:dyDescent="0.25">
      <c r="A83" s="74"/>
      <c r="B83" s="44" t="s">
        <v>459</v>
      </c>
      <c r="E83" s="92"/>
      <c r="F83" s="92"/>
      <c r="G83" s="92"/>
      <c r="H83" s="151"/>
    </row>
    <row r="84" spans="1:8" x14ac:dyDescent="0.25">
      <c r="A84" s="74"/>
      <c r="C84" s="163" t="e">
        <f>IF(F54="Yes", "Complete Analysis", "N/A - Do Not Complete")</f>
        <v>#DIV/0!</v>
      </c>
      <c r="D84" s="286"/>
      <c r="E84" s="263"/>
      <c r="F84" s="91" t="e">
        <f>E84/E90</f>
        <v>#DIV/0!</v>
      </c>
      <c r="G84" s="426"/>
      <c r="H84" s="427"/>
    </row>
    <row r="85" spans="1:8" x14ac:dyDescent="0.25">
      <c r="A85" s="74"/>
      <c r="D85" s="286"/>
      <c r="E85" s="263"/>
      <c r="F85" s="91" t="e">
        <f>E85/E90</f>
        <v>#DIV/0!</v>
      </c>
      <c r="G85" s="426"/>
      <c r="H85" s="427"/>
    </row>
    <row r="86" spans="1:8" x14ac:dyDescent="0.25">
      <c r="A86" s="74"/>
      <c r="D86" s="286"/>
      <c r="E86" s="263"/>
      <c r="F86" s="91" t="e">
        <f>E86/E90</f>
        <v>#DIV/0!</v>
      </c>
      <c r="G86" s="426"/>
      <c r="H86" s="427"/>
    </row>
    <row r="87" spans="1:8" x14ac:dyDescent="0.25">
      <c r="A87" s="74"/>
      <c r="D87" s="286"/>
      <c r="E87" s="263"/>
      <c r="F87" s="91" t="e">
        <f>E87/E90</f>
        <v>#DIV/0!</v>
      </c>
      <c r="G87" s="426"/>
      <c r="H87" s="427"/>
    </row>
    <row r="88" spans="1:8" x14ac:dyDescent="0.25">
      <c r="A88" s="74"/>
      <c r="D88" s="286"/>
      <c r="E88" s="263"/>
      <c r="F88" s="91" t="e">
        <f>E88/E90</f>
        <v>#DIV/0!</v>
      </c>
      <c r="G88" s="426"/>
      <c r="H88" s="427"/>
    </row>
    <row r="89" spans="1:8" x14ac:dyDescent="0.25">
      <c r="A89" s="74"/>
      <c r="D89" s="287"/>
      <c r="E89" s="269"/>
      <c r="F89" s="91" t="e">
        <f>E89/E90</f>
        <v>#DIV/0!</v>
      </c>
      <c r="G89" s="424"/>
      <c r="H89" s="425"/>
    </row>
    <row r="90" spans="1:8" x14ac:dyDescent="0.25">
      <c r="A90" s="74"/>
      <c r="D90" s="164" t="s">
        <v>323</v>
      </c>
      <c r="E90" s="165">
        <f>SUM(E84:E89)</f>
        <v>0</v>
      </c>
      <c r="F90" s="92"/>
      <c r="G90" s="166" t="s">
        <v>305</v>
      </c>
      <c r="H90" s="291"/>
    </row>
    <row r="91" spans="1:8" x14ac:dyDescent="0.25">
      <c r="A91" s="74"/>
      <c r="D91" s="164"/>
      <c r="E91" s="140"/>
      <c r="F91" s="92"/>
      <c r="G91" s="166"/>
      <c r="H91" s="206"/>
    </row>
    <row r="92" spans="1:8" x14ac:dyDescent="0.25">
      <c r="A92" s="106"/>
      <c r="B92" s="44" t="s">
        <v>460</v>
      </c>
      <c r="E92" s="92"/>
      <c r="F92" s="92"/>
      <c r="G92" s="92"/>
      <c r="H92" s="151"/>
    </row>
    <row r="93" spans="1:8" x14ac:dyDescent="0.25">
      <c r="A93" s="106"/>
      <c r="C93" s="163" t="e">
        <f>IF(G54="Yes", "Complete Analysis", "N/A - Do Not Complete")</f>
        <v>#DIV/0!</v>
      </c>
      <c r="D93" s="286"/>
      <c r="E93" s="263"/>
      <c r="F93" s="91" t="e">
        <f>E93/E99</f>
        <v>#DIV/0!</v>
      </c>
      <c r="G93" s="426"/>
      <c r="H93" s="427"/>
    </row>
    <row r="94" spans="1:8" x14ac:dyDescent="0.25">
      <c r="A94" s="106"/>
      <c r="D94" s="286"/>
      <c r="E94" s="263"/>
      <c r="F94" s="91" t="e">
        <f>E94/E99</f>
        <v>#DIV/0!</v>
      </c>
      <c r="G94" s="426"/>
      <c r="H94" s="427"/>
    </row>
    <row r="95" spans="1:8" x14ac:dyDescent="0.25">
      <c r="A95" s="106"/>
      <c r="D95" s="286"/>
      <c r="E95" s="263"/>
      <c r="F95" s="91" t="e">
        <f>E95/E99</f>
        <v>#DIV/0!</v>
      </c>
      <c r="G95" s="426"/>
      <c r="H95" s="427"/>
    </row>
    <row r="96" spans="1:8" x14ac:dyDescent="0.25">
      <c r="A96" s="106"/>
      <c r="D96" s="286"/>
      <c r="E96" s="263"/>
      <c r="F96" s="91" t="e">
        <f>E96/E99</f>
        <v>#DIV/0!</v>
      </c>
      <c r="G96" s="426"/>
      <c r="H96" s="427"/>
    </row>
    <row r="97" spans="1:8" x14ac:dyDescent="0.25">
      <c r="A97" s="106"/>
      <c r="D97" s="286"/>
      <c r="E97" s="263"/>
      <c r="F97" s="91" t="e">
        <f>E97/E99</f>
        <v>#DIV/0!</v>
      </c>
      <c r="G97" s="426"/>
      <c r="H97" s="427"/>
    </row>
    <row r="98" spans="1:8" x14ac:dyDescent="0.25">
      <c r="A98" s="106"/>
      <c r="D98" s="287"/>
      <c r="E98" s="269"/>
      <c r="F98" s="91" t="e">
        <f>E98/E99</f>
        <v>#DIV/0!</v>
      </c>
      <c r="G98" s="424"/>
      <c r="H98" s="425"/>
    </row>
    <row r="99" spans="1:8" x14ac:dyDescent="0.25">
      <c r="A99" s="106"/>
      <c r="D99" s="164" t="s">
        <v>324</v>
      </c>
      <c r="E99" s="165">
        <f>SUM(E93:E98)</f>
        <v>0</v>
      </c>
      <c r="F99" s="92"/>
      <c r="G99" s="166" t="s">
        <v>305</v>
      </c>
      <c r="H99" s="291"/>
    </row>
    <row r="100" spans="1:8" x14ac:dyDescent="0.25">
      <c r="A100" s="106"/>
      <c r="E100" s="92"/>
      <c r="F100" s="92"/>
      <c r="G100" s="92"/>
      <c r="H100" s="151"/>
    </row>
    <row r="101" spans="1:8" x14ac:dyDescent="0.25">
      <c r="A101" s="106"/>
      <c r="B101" s="44" t="s">
        <v>321</v>
      </c>
      <c r="E101" s="92"/>
      <c r="F101" s="92"/>
      <c r="G101" s="92"/>
      <c r="H101" s="151"/>
    </row>
    <row r="102" spans="1:8" x14ac:dyDescent="0.25">
      <c r="A102" s="106"/>
      <c r="C102" s="163" t="e">
        <f>IF(H54="Yes", "Complete Analysis", "N/A - Do Not Complete")</f>
        <v>#DIV/0!</v>
      </c>
      <c r="D102" s="286"/>
      <c r="E102" s="263"/>
      <c r="F102" s="91" t="e">
        <f>E102/E108</f>
        <v>#DIV/0!</v>
      </c>
      <c r="G102" s="426"/>
      <c r="H102" s="427"/>
    </row>
    <row r="103" spans="1:8" x14ac:dyDescent="0.25">
      <c r="A103" s="106"/>
      <c r="C103" s="163"/>
      <c r="D103" s="286"/>
      <c r="E103" s="263"/>
      <c r="F103" s="91" t="e">
        <f>E103/E108</f>
        <v>#DIV/0!</v>
      </c>
      <c r="G103" s="426"/>
      <c r="H103" s="427"/>
    </row>
    <row r="104" spans="1:8" x14ac:dyDescent="0.25">
      <c r="A104" s="106"/>
      <c r="C104" s="163"/>
      <c r="D104" s="286"/>
      <c r="E104" s="263"/>
      <c r="F104" s="91" t="e">
        <f>E104/E108</f>
        <v>#DIV/0!</v>
      </c>
      <c r="G104" s="426"/>
      <c r="H104" s="427"/>
    </row>
    <row r="105" spans="1:8" x14ac:dyDescent="0.25">
      <c r="A105" s="106"/>
      <c r="C105" s="163"/>
      <c r="D105" s="286"/>
      <c r="E105" s="263"/>
      <c r="F105" s="91" t="e">
        <f>E105/E108</f>
        <v>#DIV/0!</v>
      </c>
      <c r="G105" s="426"/>
      <c r="H105" s="427"/>
    </row>
    <row r="106" spans="1:8" x14ac:dyDescent="0.25">
      <c r="A106" s="106"/>
      <c r="C106" s="163"/>
      <c r="D106" s="286"/>
      <c r="E106" s="263"/>
      <c r="F106" s="91" t="e">
        <f>E106/E108</f>
        <v>#DIV/0!</v>
      </c>
      <c r="G106" s="426"/>
      <c r="H106" s="427"/>
    </row>
    <row r="107" spans="1:8" x14ac:dyDescent="0.25">
      <c r="A107" s="106"/>
      <c r="C107" s="163"/>
      <c r="D107" s="287"/>
      <c r="E107" s="269"/>
      <c r="F107" s="91" t="e">
        <f>E107/E108</f>
        <v>#DIV/0!</v>
      </c>
      <c r="G107" s="424"/>
      <c r="H107" s="425"/>
    </row>
    <row r="108" spans="1:8" x14ac:dyDescent="0.25">
      <c r="A108" s="106"/>
      <c r="C108" s="163"/>
      <c r="D108" s="164" t="s">
        <v>325</v>
      </c>
      <c r="E108" s="165">
        <f>SUM(E102:E107)</f>
        <v>0</v>
      </c>
      <c r="F108" s="91"/>
      <c r="G108" s="166" t="s">
        <v>305</v>
      </c>
      <c r="H108" s="291"/>
    </row>
    <row r="109" spans="1:8" ht="15.75" thickBot="1" x14ac:dyDescent="0.3">
      <c r="A109" s="121"/>
      <c r="B109" s="96"/>
      <c r="C109" s="169"/>
      <c r="D109" s="170"/>
      <c r="E109" s="170"/>
      <c r="F109" s="171"/>
      <c r="G109" s="97"/>
      <c r="H109" s="172"/>
    </row>
    <row r="110" spans="1:8" ht="15.75" thickBot="1" x14ac:dyDescent="0.3">
      <c r="C110" s="163"/>
      <c r="E110" s="140"/>
      <c r="F110" s="92"/>
      <c r="G110" s="92"/>
      <c r="H110" s="92"/>
    </row>
    <row r="111" spans="1:8" ht="16.5" thickBot="1" x14ac:dyDescent="0.3">
      <c r="A111" s="418" t="s">
        <v>434</v>
      </c>
      <c r="B111" s="419"/>
      <c r="C111" s="419"/>
      <c r="D111" s="419"/>
      <c r="E111" s="419"/>
      <c r="F111" s="419"/>
      <c r="G111" s="419"/>
      <c r="H111" s="420"/>
    </row>
    <row r="112" spans="1:8" ht="15" customHeight="1" x14ac:dyDescent="0.25">
      <c r="A112" s="74" t="s">
        <v>134</v>
      </c>
      <c r="B112" s="75" t="s">
        <v>369</v>
      </c>
      <c r="C112" s="75"/>
      <c r="D112" s="75"/>
      <c r="E112" s="75"/>
      <c r="F112" s="75"/>
      <c r="G112" s="75"/>
      <c r="H112" s="207"/>
    </row>
    <row r="113" spans="1:8" x14ac:dyDescent="0.25">
      <c r="A113" s="106"/>
      <c r="H113" s="76"/>
    </row>
    <row r="114" spans="1:8" x14ac:dyDescent="0.25">
      <c r="A114" s="74"/>
      <c r="B114" s="50" t="s">
        <v>413</v>
      </c>
      <c r="C114" s="78"/>
      <c r="D114" s="78"/>
      <c r="E114" s="473"/>
      <c r="F114" s="473"/>
      <c r="G114" s="473"/>
      <c r="H114" s="474"/>
    </row>
    <row r="115" spans="1:8" x14ac:dyDescent="0.25">
      <c r="A115" s="74"/>
      <c r="C115" s="78"/>
      <c r="D115" s="78"/>
      <c r="E115" s="78"/>
      <c r="F115" s="78"/>
      <c r="G115" s="78"/>
      <c r="H115" s="79"/>
    </row>
    <row r="116" spans="1:8" x14ac:dyDescent="0.25">
      <c r="A116" s="106"/>
      <c r="E116" s="437" t="s">
        <v>290</v>
      </c>
      <c r="F116" s="437"/>
      <c r="G116" s="437"/>
      <c r="H116" s="438"/>
    </row>
    <row r="117" spans="1:8" x14ac:dyDescent="0.25">
      <c r="A117" s="106"/>
      <c r="E117" s="80" t="s">
        <v>138</v>
      </c>
      <c r="F117" s="80" t="s">
        <v>138</v>
      </c>
      <c r="G117" s="80" t="s">
        <v>138</v>
      </c>
      <c r="H117" s="81" t="s">
        <v>138</v>
      </c>
    </row>
    <row r="118" spans="1:8" x14ac:dyDescent="0.25">
      <c r="A118" s="106"/>
      <c r="E118" s="80" t="s">
        <v>257</v>
      </c>
      <c r="F118" s="80" t="s">
        <v>440</v>
      </c>
      <c r="G118" s="80" t="s">
        <v>440</v>
      </c>
      <c r="H118" s="81" t="s">
        <v>314</v>
      </c>
    </row>
    <row r="119" spans="1:8" x14ac:dyDescent="0.25">
      <c r="A119" s="106"/>
      <c r="B119" s="82" t="s">
        <v>201</v>
      </c>
      <c r="C119" s="83"/>
      <c r="D119" s="84"/>
      <c r="E119" s="83" t="s">
        <v>195</v>
      </c>
      <c r="F119" s="83" t="s">
        <v>442</v>
      </c>
      <c r="G119" s="83" t="s">
        <v>441</v>
      </c>
      <c r="H119" s="135" t="s">
        <v>315</v>
      </c>
    </row>
    <row r="120" spans="1:8" ht="21.95" customHeight="1" x14ac:dyDescent="0.25">
      <c r="A120" s="106"/>
      <c r="B120" s="88" t="s">
        <v>287</v>
      </c>
      <c r="C120" s="80"/>
      <c r="D120" s="80"/>
      <c r="E120" s="80"/>
      <c r="F120" s="80"/>
      <c r="G120" s="80"/>
      <c r="H120" s="81"/>
    </row>
    <row r="121" spans="1:8" x14ac:dyDescent="0.25">
      <c r="A121" s="106"/>
      <c r="B121" s="403"/>
      <c r="C121" s="403"/>
      <c r="D121" s="403"/>
      <c r="E121" s="285"/>
      <c r="F121" s="273"/>
      <c r="G121" s="282"/>
      <c r="H121" s="274"/>
    </row>
    <row r="122" spans="1:8" x14ac:dyDescent="0.25">
      <c r="A122" s="106"/>
      <c r="B122" s="406"/>
      <c r="C122" s="406"/>
      <c r="D122" s="406"/>
      <c r="E122" s="285"/>
      <c r="F122" s="273"/>
      <c r="G122" s="282"/>
      <c r="H122" s="274"/>
    </row>
    <row r="123" spans="1:8" x14ac:dyDescent="0.25">
      <c r="A123" s="106"/>
      <c r="B123" s="406"/>
      <c r="C123" s="406"/>
      <c r="D123" s="406"/>
      <c r="E123" s="285"/>
      <c r="F123" s="273"/>
      <c r="G123" s="282"/>
      <c r="H123" s="274"/>
    </row>
    <row r="124" spans="1:8" x14ac:dyDescent="0.25">
      <c r="A124" s="106"/>
      <c r="B124" s="406"/>
      <c r="C124" s="406"/>
      <c r="D124" s="406"/>
      <c r="E124" s="273"/>
      <c r="F124" s="273"/>
      <c r="G124" s="282"/>
      <c r="H124" s="274"/>
    </row>
    <row r="125" spans="1:8" x14ac:dyDescent="0.25">
      <c r="A125" s="106"/>
      <c r="B125" s="406"/>
      <c r="C125" s="406"/>
      <c r="D125" s="406"/>
      <c r="E125" s="273"/>
      <c r="F125" s="273"/>
      <c r="G125" s="282"/>
      <c r="H125" s="274"/>
    </row>
    <row r="126" spans="1:8" x14ac:dyDescent="0.25">
      <c r="A126" s="106"/>
      <c r="B126" s="406"/>
      <c r="C126" s="406"/>
      <c r="D126" s="406"/>
      <c r="E126" s="273"/>
      <c r="F126" s="273"/>
      <c r="G126" s="282"/>
      <c r="H126" s="274"/>
    </row>
    <row r="127" spans="1:8" x14ac:dyDescent="0.25">
      <c r="A127" s="106"/>
      <c r="B127" s="428"/>
      <c r="C127" s="440"/>
      <c r="D127" s="429"/>
      <c r="E127" s="273"/>
      <c r="F127" s="273"/>
      <c r="G127" s="282"/>
      <c r="H127" s="274"/>
    </row>
    <row r="128" spans="1:8" x14ac:dyDescent="0.25">
      <c r="A128" s="106"/>
      <c r="B128" s="428"/>
      <c r="C128" s="440"/>
      <c r="D128" s="429"/>
      <c r="E128" s="273"/>
      <c r="F128" s="273"/>
      <c r="G128" s="282"/>
      <c r="H128" s="274"/>
    </row>
    <row r="129" spans="1:8" x14ac:dyDescent="0.25">
      <c r="A129" s="106"/>
      <c r="B129" s="428"/>
      <c r="C129" s="440"/>
      <c r="D129" s="429"/>
      <c r="E129" s="273"/>
      <c r="F129" s="273"/>
      <c r="G129" s="282"/>
      <c r="H129" s="274"/>
    </row>
    <row r="130" spans="1:8" x14ac:dyDescent="0.25">
      <c r="A130" s="106"/>
      <c r="B130" s="428"/>
      <c r="C130" s="440"/>
      <c r="D130" s="429"/>
      <c r="E130" s="273"/>
      <c r="F130" s="273"/>
      <c r="G130" s="282"/>
      <c r="H130" s="274"/>
    </row>
    <row r="131" spans="1:8" x14ac:dyDescent="0.25">
      <c r="A131" s="106"/>
      <c r="B131" s="476" t="s">
        <v>153</v>
      </c>
      <c r="C131" s="477"/>
      <c r="D131" s="478"/>
      <c r="E131" s="273"/>
      <c r="F131" s="273"/>
      <c r="G131" s="282"/>
      <c r="H131" s="274"/>
    </row>
    <row r="132" spans="1:8" x14ac:dyDescent="0.25">
      <c r="A132" s="106"/>
      <c r="B132" s="406"/>
      <c r="C132" s="406"/>
      <c r="D132" s="406"/>
      <c r="E132" s="273"/>
      <c r="F132" s="273"/>
      <c r="G132" s="282"/>
      <c r="H132" s="274"/>
    </row>
    <row r="133" spans="1:8" ht="21.95" customHeight="1" x14ac:dyDescent="0.25">
      <c r="A133" s="106"/>
      <c r="B133" s="88" t="s">
        <v>288</v>
      </c>
      <c r="C133" s="113"/>
      <c r="D133" s="140"/>
      <c r="E133" s="140"/>
      <c r="F133" s="140"/>
      <c r="G133" s="141"/>
      <c r="H133" s="142"/>
    </row>
    <row r="134" spans="1:8" x14ac:dyDescent="0.25">
      <c r="A134" s="106"/>
      <c r="B134" s="406"/>
      <c r="C134" s="406"/>
      <c r="D134" s="406"/>
      <c r="E134" s="273"/>
      <c r="F134" s="273"/>
      <c r="G134" s="273"/>
      <c r="H134" s="274"/>
    </row>
    <row r="135" spans="1:8" x14ac:dyDescent="0.25">
      <c r="A135" s="106"/>
      <c r="B135" s="446"/>
      <c r="C135" s="475"/>
      <c r="D135" s="447"/>
      <c r="E135" s="273"/>
      <c r="F135" s="273"/>
      <c r="G135" s="273"/>
      <c r="H135" s="274"/>
    </row>
    <row r="136" spans="1:8" x14ac:dyDescent="0.25">
      <c r="A136" s="106"/>
      <c r="B136" s="446"/>
      <c r="C136" s="475"/>
      <c r="D136" s="447"/>
      <c r="E136" s="273"/>
      <c r="F136" s="273"/>
      <c r="G136" s="273"/>
      <c r="H136" s="274"/>
    </row>
    <row r="137" spans="1:8" x14ac:dyDescent="0.25">
      <c r="A137" s="106"/>
      <c r="B137" s="446"/>
      <c r="C137" s="475"/>
      <c r="D137" s="447"/>
      <c r="E137" s="273"/>
      <c r="F137" s="273"/>
      <c r="G137" s="273"/>
      <c r="H137" s="274"/>
    </row>
    <row r="138" spans="1:8" x14ac:dyDescent="0.25">
      <c r="A138" s="106"/>
      <c r="B138" s="446"/>
      <c r="C138" s="475"/>
      <c r="D138" s="447"/>
      <c r="E138" s="273"/>
      <c r="F138" s="273"/>
      <c r="G138" s="273"/>
      <c r="H138" s="274"/>
    </row>
    <row r="139" spans="1:8" x14ac:dyDescent="0.25">
      <c r="A139" s="106"/>
      <c r="B139" s="446"/>
      <c r="C139" s="475"/>
      <c r="D139" s="447"/>
      <c r="E139" s="273"/>
      <c r="F139" s="273"/>
      <c r="G139" s="273"/>
      <c r="H139" s="274"/>
    </row>
    <row r="140" spans="1:8" x14ac:dyDescent="0.25">
      <c r="A140" s="106"/>
      <c r="B140" s="446"/>
      <c r="C140" s="475"/>
      <c r="D140" s="447"/>
      <c r="E140" s="273"/>
      <c r="F140" s="273"/>
      <c r="G140" s="273"/>
      <c r="H140" s="274"/>
    </row>
    <row r="141" spans="1:8" x14ac:dyDescent="0.25">
      <c r="A141" s="106"/>
      <c r="B141" s="446"/>
      <c r="C141" s="475"/>
      <c r="D141" s="447"/>
      <c r="E141" s="273"/>
      <c r="F141" s="273"/>
      <c r="G141" s="273"/>
      <c r="H141" s="274"/>
    </row>
    <row r="142" spans="1:8" x14ac:dyDescent="0.25">
      <c r="A142" s="106"/>
      <c r="B142" s="446"/>
      <c r="C142" s="475"/>
      <c r="D142" s="447"/>
      <c r="E142" s="273"/>
      <c r="F142" s="273"/>
      <c r="G142" s="273"/>
      <c r="H142" s="274"/>
    </row>
    <row r="143" spans="1:8" x14ac:dyDescent="0.25">
      <c r="A143" s="106"/>
      <c r="B143" s="446"/>
      <c r="C143" s="475"/>
      <c r="D143" s="447"/>
      <c r="E143" s="273"/>
      <c r="F143" s="273"/>
      <c r="G143" s="273"/>
      <c r="H143" s="274"/>
    </row>
    <row r="144" spans="1:8" x14ac:dyDescent="0.25">
      <c r="A144" s="106"/>
      <c r="B144" s="476" t="s">
        <v>153</v>
      </c>
      <c r="C144" s="477"/>
      <c r="D144" s="478"/>
      <c r="E144" s="273"/>
      <c r="F144" s="273"/>
      <c r="G144" s="273"/>
      <c r="H144" s="274"/>
    </row>
    <row r="145" spans="1:15" x14ac:dyDescent="0.25">
      <c r="A145" s="106"/>
      <c r="B145" s="406"/>
      <c r="C145" s="406"/>
      <c r="D145" s="406"/>
      <c r="E145" s="273"/>
      <c r="F145" s="273"/>
      <c r="G145" s="273"/>
      <c r="H145" s="274"/>
    </row>
    <row r="146" spans="1:15" x14ac:dyDescent="0.25">
      <c r="A146" s="106"/>
      <c r="B146" s="119"/>
      <c r="C146" s="119"/>
      <c r="D146" s="119"/>
      <c r="E146" s="120"/>
      <c r="F146" s="120"/>
      <c r="G146" s="120"/>
      <c r="H146" s="173"/>
    </row>
    <row r="147" spans="1:15" x14ac:dyDescent="0.25">
      <c r="A147" s="74" t="s">
        <v>135</v>
      </c>
      <c r="B147" s="118" t="s">
        <v>336</v>
      </c>
      <c r="C147" s="119"/>
      <c r="D147" s="119"/>
      <c r="E147" s="120"/>
      <c r="F147" s="120"/>
      <c r="G147" s="120"/>
      <c r="H147" s="173"/>
      <c r="J147" s="139"/>
    </row>
    <row r="148" spans="1:15" x14ac:dyDescent="0.25">
      <c r="A148" s="106"/>
      <c r="B148" s="410"/>
      <c r="C148" s="410"/>
      <c r="D148" s="410"/>
      <c r="E148" s="410"/>
      <c r="F148" s="410"/>
      <c r="G148" s="410"/>
      <c r="H148" s="411"/>
      <c r="I148" s="217"/>
      <c r="J148" s="218"/>
      <c r="K148" s="218"/>
      <c r="L148" s="218"/>
      <c r="M148" s="218"/>
      <c r="N148" s="218"/>
      <c r="O148" s="218"/>
    </row>
    <row r="149" spans="1:15" ht="70.900000000000006" customHeight="1" x14ac:dyDescent="0.25">
      <c r="A149" s="106"/>
      <c r="B149" s="410"/>
      <c r="C149" s="410"/>
      <c r="D149" s="410"/>
      <c r="E149" s="410"/>
      <c r="F149" s="410"/>
      <c r="G149" s="410"/>
      <c r="H149" s="411"/>
      <c r="I149" s="217"/>
      <c r="J149" s="218"/>
      <c r="K149" s="218"/>
      <c r="L149" s="218"/>
      <c r="M149" s="218"/>
      <c r="N149" s="218"/>
      <c r="O149" s="218"/>
    </row>
    <row r="150" spans="1:15" ht="15.75" thickBot="1" x14ac:dyDescent="0.3">
      <c r="A150" s="121"/>
      <c r="B150" s="174"/>
      <c r="C150" s="175"/>
      <c r="D150" s="175"/>
      <c r="E150" s="175"/>
      <c r="F150" s="175"/>
      <c r="G150" s="175"/>
      <c r="H150" s="210"/>
    </row>
    <row r="151" spans="1:15" x14ac:dyDescent="0.25">
      <c r="B151" s="138"/>
      <c r="C151" s="120"/>
      <c r="D151" s="120"/>
      <c r="E151" s="120"/>
      <c r="F151" s="120"/>
      <c r="G151" s="120"/>
      <c r="H151" s="120"/>
    </row>
  </sheetData>
  <sheetProtection algorithmName="SHA-512" hashValue="6KUGKP8joL0ubNxBo76KU+uVMnw7QFK7NSx3zomOIGmKiuU8U1KaK/DZAz8ljvCmRVS/J41Bv/vS9PNvBezQzw==" saltValue="4bckitIyUw9c9RX7Q9tkXQ==" spinCount="100000" sheet="1" objects="1" scenarios="1" insertRows="0"/>
  <mergeCells count="73">
    <mergeCell ref="A27:H27"/>
    <mergeCell ref="B28:H29"/>
    <mergeCell ref="E32:H32"/>
    <mergeCell ref="E34:H34"/>
    <mergeCell ref="B39:C39"/>
    <mergeCell ref="B40:C40"/>
    <mergeCell ref="B41:C41"/>
    <mergeCell ref="B42:C42"/>
    <mergeCell ref="B49:C49"/>
    <mergeCell ref="B45:C45"/>
    <mergeCell ref="B43:C43"/>
    <mergeCell ref="B48:C48"/>
    <mergeCell ref="B47:C47"/>
    <mergeCell ref="B46:C46"/>
    <mergeCell ref="G86:H86"/>
    <mergeCell ref="B61:H62"/>
    <mergeCell ref="B64:H67"/>
    <mergeCell ref="E69:H69"/>
    <mergeCell ref="G74:H74"/>
    <mergeCell ref="G75:H75"/>
    <mergeCell ref="G76:H76"/>
    <mergeCell ref="G77:H77"/>
    <mergeCell ref="G78:H78"/>
    <mergeCell ref="G79:H79"/>
    <mergeCell ref="G84:H84"/>
    <mergeCell ref="G85:H85"/>
    <mergeCell ref="G104:H104"/>
    <mergeCell ref="G87:H87"/>
    <mergeCell ref="G88:H88"/>
    <mergeCell ref="G89:H89"/>
    <mergeCell ref="G93:H93"/>
    <mergeCell ref="G94:H94"/>
    <mergeCell ref="G95:H95"/>
    <mergeCell ref="G96:H96"/>
    <mergeCell ref="G97:H97"/>
    <mergeCell ref="G98:H98"/>
    <mergeCell ref="G102:H102"/>
    <mergeCell ref="G103:H103"/>
    <mergeCell ref="B127:D127"/>
    <mergeCell ref="B128:D128"/>
    <mergeCell ref="B129:D129"/>
    <mergeCell ref="B130:D130"/>
    <mergeCell ref="B131:D131"/>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s>
  <conditionalFormatting sqref="A27:H150">
    <cfRule type="expression" dxfId="65" priority="1">
      <formula>AND($F$11="no",$F$13="no",$F$15="no",$F$17="no")</formula>
    </cfRule>
  </conditionalFormatting>
  <conditionalFormatting sqref="E39:E43 E45:E50 E52:E55 B73:H81 E121:E132 E134:E145">
    <cfRule type="expression" dxfId="64" priority="3">
      <formula>$F$11="no"</formula>
    </cfRule>
  </conditionalFormatting>
  <conditionalFormatting sqref="F39:F43 F45:F50 F52:F55 B83:H90 F121:F132 F134:F145">
    <cfRule type="expression" dxfId="63" priority="5">
      <formula>$F$13="no"</formula>
    </cfRule>
  </conditionalFormatting>
  <conditionalFormatting sqref="G39:G43 G45:G50 G52:G55 B92:H99 G121:G132 G134:G145">
    <cfRule type="expression" dxfId="62" priority="6">
      <formula>$F$15="no"</formula>
    </cfRule>
  </conditionalFormatting>
  <conditionalFormatting sqref="H39:H43 H45:H50 H52:H55 B101:H108 H121:H132 H134:H145">
    <cfRule type="expression" dxfId="61"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9.140625" defaultRowHeight="15" x14ac:dyDescent="0.25"/>
  <cols>
    <col min="1" max="1" width="15.7109375" style="44" customWidth="1"/>
    <col min="2" max="2" width="25.7109375" style="44" customWidth="1"/>
    <col min="3" max="3" width="22.7109375" style="44" customWidth="1"/>
    <col min="4" max="4" width="41.42578125" style="219" customWidth="1"/>
    <col min="5" max="12" width="65.42578125" style="44" customWidth="1"/>
    <col min="13" max="14" width="50.28515625" style="44" customWidth="1"/>
    <col min="15" max="15" width="51.140625" style="44" customWidth="1"/>
    <col min="16" max="16384" width="9.140625" style="44"/>
  </cols>
  <sheetData>
    <row r="1" spans="1:15" ht="18.75" customHeight="1" x14ac:dyDescent="0.3">
      <c r="A1" s="43" t="str">
        <f>'Cover and Instructions'!A1</f>
        <v>Georgia Families MHPAEA Parity</v>
      </c>
      <c r="E1" s="45" t="s">
        <v>565</v>
      </c>
    </row>
    <row r="2" spans="1:15" ht="26.25" x14ac:dyDescent="0.4">
      <c r="A2" s="46" t="s">
        <v>16</v>
      </c>
    </row>
    <row r="3" spans="1:15" ht="21" x14ac:dyDescent="0.35">
      <c r="A3" s="48" t="s">
        <v>183</v>
      </c>
    </row>
    <row r="4" spans="1:15" x14ac:dyDescent="0.25">
      <c r="A4" s="50"/>
      <c r="B4" s="50"/>
      <c r="C4" s="51"/>
      <c r="D4" s="78"/>
    </row>
    <row r="5" spans="1:15" x14ac:dyDescent="0.25">
      <c r="A5" s="50" t="s">
        <v>0</v>
      </c>
      <c r="B5" s="51" t="str">
        <f>'Cover and Instructions'!D4</f>
        <v>Amerigroup Community Care</v>
      </c>
      <c r="C5" s="44" t="s">
        <v>216</v>
      </c>
    </row>
    <row r="6" spans="1:15" x14ac:dyDescent="0.25">
      <c r="A6" s="50" t="s">
        <v>510</v>
      </c>
      <c r="B6" s="51" t="str">
        <f>'Cover and Instructions'!D5</f>
        <v>Title XIX Foster Care and Adoption Assistance</v>
      </c>
    </row>
    <row r="7" spans="1:15" x14ac:dyDescent="0.25">
      <c r="A7" s="50" t="s">
        <v>204</v>
      </c>
      <c r="B7" s="50" t="s">
        <v>205</v>
      </c>
      <c r="C7" s="51"/>
      <c r="D7" s="78"/>
    </row>
    <row r="8" spans="1:15" ht="15.75" thickBot="1" x14ac:dyDescent="0.3">
      <c r="A8" s="50"/>
      <c r="B8" s="50"/>
      <c r="C8" s="51"/>
      <c r="D8" s="220"/>
    </row>
    <row r="9" spans="1:15" ht="34.15" customHeight="1" thickBot="1" x14ac:dyDescent="0.3">
      <c r="A9" s="486" t="s">
        <v>280</v>
      </c>
      <c r="B9" s="487"/>
      <c r="C9" s="494" t="s">
        <v>228</v>
      </c>
      <c r="D9" s="502" t="s">
        <v>407</v>
      </c>
      <c r="E9" s="500" t="s">
        <v>343</v>
      </c>
      <c r="F9" s="501"/>
      <c r="G9" s="500" t="s">
        <v>344</v>
      </c>
      <c r="H9" s="501"/>
      <c r="I9" s="500" t="s">
        <v>345</v>
      </c>
      <c r="J9" s="501"/>
      <c r="K9" s="500" t="s">
        <v>443</v>
      </c>
      <c r="L9" s="501"/>
      <c r="M9" s="497" t="s">
        <v>184</v>
      </c>
      <c r="N9" s="497" t="s">
        <v>500</v>
      </c>
      <c r="O9" s="497" t="s">
        <v>446</v>
      </c>
    </row>
    <row r="10" spans="1:15" x14ac:dyDescent="0.25">
      <c r="A10" s="488"/>
      <c r="B10" s="489"/>
      <c r="C10" s="495"/>
      <c r="D10" s="503"/>
      <c r="E10" s="492" t="s">
        <v>211</v>
      </c>
      <c r="F10" s="493"/>
      <c r="G10" s="492" t="s">
        <v>211</v>
      </c>
      <c r="H10" s="493"/>
      <c r="I10" s="492" t="s">
        <v>211</v>
      </c>
      <c r="J10" s="493"/>
      <c r="K10" s="492" t="s">
        <v>211</v>
      </c>
      <c r="L10" s="493"/>
      <c r="M10" s="498"/>
      <c r="N10" s="498"/>
      <c r="O10" s="498"/>
    </row>
    <row r="11" spans="1:15" ht="46.9" customHeight="1" thickBot="1" x14ac:dyDescent="0.3">
      <c r="A11" s="490"/>
      <c r="B11" s="491"/>
      <c r="C11" s="496"/>
      <c r="D11" s="504"/>
      <c r="E11" s="221" t="s">
        <v>202</v>
      </c>
      <c r="F11" s="222" t="s">
        <v>203</v>
      </c>
      <c r="G11" s="221" t="s">
        <v>202</v>
      </c>
      <c r="H11" s="222" t="s">
        <v>203</v>
      </c>
      <c r="I11" s="221" t="s">
        <v>202</v>
      </c>
      <c r="J11" s="222" t="s">
        <v>203</v>
      </c>
      <c r="K11" s="221" t="s">
        <v>202</v>
      </c>
      <c r="L11" s="222" t="s">
        <v>203</v>
      </c>
      <c r="M11" s="499"/>
      <c r="N11" s="499"/>
      <c r="O11" s="499"/>
    </row>
    <row r="12" spans="1:15" ht="189" customHeight="1" x14ac:dyDescent="0.25">
      <c r="A12" s="480" t="s">
        <v>447</v>
      </c>
      <c r="B12" s="481"/>
      <c r="C12" s="233" t="s">
        <v>225</v>
      </c>
      <c r="D12" s="224" t="s">
        <v>371</v>
      </c>
      <c r="E12" s="337" t="s">
        <v>662</v>
      </c>
      <c r="F12" s="338" t="s">
        <v>568</v>
      </c>
      <c r="G12" s="339" t="s">
        <v>662</v>
      </c>
      <c r="H12" s="340" t="s">
        <v>568</v>
      </c>
      <c r="I12" s="337" t="s">
        <v>569</v>
      </c>
      <c r="J12" s="338" t="s">
        <v>569</v>
      </c>
      <c r="K12" s="339" t="s">
        <v>663</v>
      </c>
      <c r="L12" s="340" t="s">
        <v>570</v>
      </c>
      <c r="M12" s="341" t="s">
        <v>664</v>
      </c>
      <c r="N12" s="310" t="s">
        <v>665</v>
      </c>
      <c r="O12" s="341" t="s">
        <v>569</v>
      </c>
    </row>
    <row r="13" spans="1:15" ht="189" customHeight="1" x14ac:dyDescent="0.25">
      <c r="A13" s="482"/>
      <c r="B13" s="483"/>
      <c r="C13" s="225" t="s">
        <v>217</v>
      </c>
      <c r="D13" s="226" t="s">
        <v>371</v>
      </c>
      <c r="E13" s="306" t="s">
        <v>569</v>
      </c>
      <c r="F13" s="307" t="s">
        <v>569</v>
      </c>
      <c r="G13" s="311" t="s">
        <v>569</v>
      </c>
      <c r="H13" s="312" t="s">
        <v>569</v>
      </c>
      <c r="I13" s="306" t="s">
        <v>569</v>
      </c>
      <c r="J13" s="307" t="s">
        <v>569</v>
      </c>
      <c r="K13" s="311" t="s">
        <v>571</v>
      </c>
      <c r="L13" s="312" t="s">
        <v>570</v>
      </c>
      <c r="M13" s="313" t="s">
        <v>666</v>
      </c>
      <c r="N13" s="314" t="s">
        <v>665</v>
      </c>
      <c r="O13" s="313" t="s">
        <v>569</v>
      </c>
    </row>
    <row r="14" spans="1:15" ht="189" customHeight="1" x14ac:dyDescent="0.25">
      <c r="A14" s="482"/>
      <c r="B14" s="483"/>
      <c r="C14" s="225" t="s">
        <v>218</v>
      </c>
      <c r="D14" s="226" t="s">
        <v>371</v>
      </c>
      <c r="E14" s="306" t="s">
        <v>569</v>
      </c>
      <c r="F14" s="307" t="s">
        <v>569</v>
      </c>
      <c r="G14" s="311" t="s">
        <v>569</v>
      </c>
      <c r="H14" s="312" t="s">
        <v>569</v>
      </c>
      <c r="I14" s="306" t="s">
        <v>569</v>
      </c>
      <c r="J14" s="307" t="s">
        <v>569</v>
      </c>
      <c r="K14" s="311" t="s">
        <v>572</v>
      </c>
      <c r="L14" s="312" t="s">
        <v>570</v>
      </c>
      <c r="M14" s="313" t="s">
        <v>640</v>
      </c>
      <c r="N14" s="314" t="s">
        <v>665</v>
      </c>
      <c r="O14" s="313" t="s">
        <v>569</v>
      </c>
    </row>
    <row r="15" spans="1:15" ht="189" customHeight="1" x14ac:dyDescent="0.25">
      <c r="A15" s="482"/>
      <c r="B15" s="483"/>
      <c r="C15" s="225" t="s">
        <v>219</v>
      </c>
      <c r="D15" s="226" t="s">
        <v>372</v>
      </c>
      <c r="E15" s="306"/>
      <c r="F15" s="307"/>
      <c r="G15" s="311"/>
      <c r="H15" s="312"/>
      <c r="I15" s="306"/>
      <c r="J15" s="307"/>
      <c r="K15" s="311"/>
      <c r="L15" s="312"/>
      <c r="M15" s="313"/>
      <c r="N15" s="314"/>
      <c r="O15" s="313"/>
    </row>
    <row r="16" spans="1:15" ht="189" customHeight="1" x14ac:dyDescent="0.25">
      <c r="A16" s="482"/>
      <c r="B16" s="483"/>
      <c r="C16" s="225" t="s">
        <v>220</v>
      </c>
      <c r="D16" s="226" t="s">
        <v>371</v>
      </c>
      <c r="E16" s="306" t="s">
        <v>573</v>
      </c>
      <c r="F16" s="307" t="s">
        <v>573</v>
      </c>
      <c r="G16" s="311" t="s">
        <v>573</v>
      </c>
      <c r="H16" s="312" t="s">
        <v>573</v>
      </c>
      <c r="I16" s="306" t="s">
        <v>573</v>
      </c>
      <c r="J16" s="307" t="s">
        <v>573</v>
      </c>
      <c r="K16" s="311" t="s">
        <v>569</v>
      </c>
      <c r="L16" s="312" t="s">
        <v>569</v>
      </c>
      <c r="M16" s="313" t="s">
        <v>667</v>
      </c>
      <c r="N16" s="314" t="s">
        <v>665</v>
      </c>
      <c r="O16" s="313" t="s">
        <v>569</v>
      </c>
    </row>
    <row r="17" spans="1:15" ht="189" customHeight="1" x14ac:dyDescent="0.25">
      <c r="A17" s="482"/>
      <c r="B17" s="483"/>
      <c r="C17" s="225" t="s">
        <v>221</v>
      </c>
      <c r="D17" s="226" t="s">
        <v>371</v>
      </c>
      <c r="E17" s="306" t="s">
        <v>573</v>
      </c>
      <c r="F17" s="307" t="s">
        <v>573</v>
      </c>
      <c r="G17" s="311" t="s">
        <v>573</v>
      </c>
      <c r="H17" s="312" t="s">
        <v>573</v>
      </c>
      <c r="I17" s="306" t="s">
        <v>573</v>
      </c>
      <c r="J17" s="307" t="s">
        <v>573</v>
      </c>
      <c r="K17" s="311" t="s">
        <v>574</v>
      </c>
      <c r="L17" s="312" t="s">
        <v>574</v>
      </c>
      <c r="M17" s="313" t="s">
        <v>641</v>
      </c>
      <c r="N17" s="314" t="s">
        <v>665</v>
      </c>
      <c r="O17" s="313" t="s">
        <v>569</v>
      </c>
    </row>
    <row r="18" spans="1:15" ht="189" customHeight="1" x14ac:dyDescent="0.25">
      <c r="A18" s="482"/>
      <c r="B18" s="483"/>
      <c r="C18" s="225" t="s">
        <v>222</v>
      </c>
      <c r="D18" s="226" t="s">
        <v>371</v>
      </c>
      <c r="E18" s="306" t="s">
        <v>569</v>
      </c>
      <c r="F18" s="307" t="s">
        <v>569</v>
      </c>
      <c r="G18" s="311" t="s">
        <v>569</v>
      </c>
      <c r="H18" s="312" t="s">
        <v>569</v>
      </c>
      <c r="I18" s="306" t="s">
        <v>569</v>
      </c>
      <c r="J18" s="307" t="s">
        <v>569</v>
      </c>
      <c r="K18" s="311" t="s">
        <v>575</v>
      </c>
      <c r="L18" s="312" t="s">
        <v>570</v>
      </c>
      <c r="M18" s="313" t="s">
        <v>642</v>
      </c>
      <c r="N18" s="314" t="s">
        <v>665</v>
      </c>
      <c r="O18" s="313" t="s">
        <v>569</v>
      </c>
    </row>
    <row r="19" spans="1:15" ht="189" customHeight="1" x14ac:dyDescent="0.25">
      <c r="A19" s="482"/>
      <c r="B19" s="483"/>
      <c r="C19" s="225" t="s">
        <v>223</v>
      </c>
      <c r="D19" s="226" t="s">
        <v>371</v>
      </c>
      <c r="E19" s="306" t="s">
        <v>569</v>
      </c>
      <c r="F19" s="307" t="s">
        <v>569</v>
      </c>
      <c r="G19" s="311" t="s">
        <v>569</v>
      </c>
      <c r="H19" s="312" t="s">
        <v>569</v>
      </c>
      <c r="I19" s="306" t="s">
        <v>569</v>
      </c>
      <c r="J19" s="307" t="s">
        <v>569</v>
      </c>
      <c r="K19" s="311" t="s">
        <v>576</v>
      </c>
      <c r="L19" s="312" t="s">
        <v>570</v>
      </c>
      <c r="M19" s="313" t="s">
        <v>668</v>
      </c>
      <c r="N19" s="314" t="s">
        <v>665</v>
      </c>
      <c r="O19" s="313" t="s">
        <v>569</v>
      </c>
    </row>
    <row r="20" spans="1:15" ht="189" customHeight="1" thickBot="1" x14ac:dyDescent="0.3">
      <c r="A20" s="484"/>
      <c r="B20" s="485"/>
      <c r="C20" s="227" t="s">
        <v>224</v>
      </c>
      <c r="D20" s="232" t="s">
        <v>371</v>
      </c>
      <c r="E20" s="308" t="s">
        <v>577</v>
      </c>
      <c r="F20" s="309" t="s">
        <v>577</v>
      </c>
      <c r="G20" s="315" t="s">
        <v>577</v>
      </c>
      <c r="H20" s="316" t="s">
        <v>577</v>
      </c>
      <c r="I20" s="308" t="s">
        <v>569</v>
      </c>
      <c r="J20" s="309" t="s">
        <v>569</v>
      </c>
      <c r="K20" s="315" t="s">
        <v>578</v>
      </c>
      <c r="L20" s="316" t="s">
        <v>669</v>
      </c>
      <c r="M20" s="317" t="s">
        <v>670</v>
      </c>
      <c r="N20" s="342" t="s">
        <v>665</v>
      </c>
      <c r="O20" s="317" t="s">
        <v>569</v>
      </c>
    </row>
  </sheetData>
  <sheetProtection algorithmName="SHA-512" hashValue="jIwu5/nvJ2fAH0WwNPXSHUOis3/ytg8JjxyCYt925LfkJbnZWbXAYoPbLvgDfhg6roFwSGDjGWpJcW+evgUmAA==" saltValue="GU+/pcFYRS91jLHFz4MoqA==" spinCount="100000" sheet="1" objects="1" scenarios="1" formatCells="0" formatColumns="0" formatRows="0" selectLockedCells="1"/>
  <customSheetViews>
    <customSheetView guid="{13810DCC-AA08-45AA-A2EB-614B3F1533B3}" topLeftCell="A6">
      <selection activeCell="D11" sqref="D11"/>
      <pageMargins left="0.7" right="0.7" top="0.75" bottom="0.75" header="0.3" footer="0.3"/>
      <pageSetup orientation="portrait" horizontalDpi="1200" verticalDpi="1200" r:id="rId1"/>
    </customSheetView>
  </customSheetViews>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2:O12">
    <cfRule type="expression" dxfId="60" priority="2">
      <formula>$D$12="no"</formula>
    </cfRule>
  </conditionalFormatting>
  <conditionalFormatting sqref="E13:O13">
    <cfRule type="expression" dxfId="59" priority="9">
      <formula>$D$13="no"</formula>
    </cfRule>
  </conditionalFormatting>
  <conditionalFormatting sqref="E14:O14">
    <cfRule type="expression" dxfId="58" priority="8">
      <formula>$D$14="no"</formula>
    </cfRule>
  </conditionalFormatting>
  <conditionalFormatting sqref="E15:O15">
    <cfRule type="expression" dxfId="57" priority="7">
      <formula>$D$15="no"</formula>
    </cfRule>
  </conditionalFormatting>
  <conditionalFormatting sqref="E16:O16">
    <cfRule type="expression" dxfId="56" priority="1">
      <formula>$D$16="no"</formula>
    </cfRule>
  </conditionalFormatting>
  <conditionalFormatting sqref="E17:O17">
    <cfRule type="expression" dxfId="55" priority="6">
      <formula>$D$17="no"</formula>
    </cfRule>
  </conditionalFormatting>
  <conditionalFormatting sqref="E18:O18">
    <cfRule type="expression" dxfId="54" priority="5">
      <formula>$D$18="no"</formula>
    </cfRule>
  </conditionalFormatting>
  <conditionalFormatting sqref="E19:O19">
    <cfRule type="expression" dxfId="53" priority="4">
      <formula>$D$19="no"</formula>
    </cfRule>
  </conditionalFormatting>
  <conditionalFormatting sqref="E20:O20">
    <cfRule type="expression" dxfId="52" priority="3">
      <formula>$D$20="no"</formula>
    </cfRule>
  </conditionalFormatting>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28515625" style="44" customWidth="1"/>
    <col min="2" max="2" width="25.7109375" style="44" customWidth="1"/>
    <col min="3" max="3" width="22.7109375" style="44" customWidth="1"/>
    <col min="4" max="4" width="24.7109375" style="219" customWidth="1"/>
    <col min="5" max="12" width="74.140625" style="44" customWidth="1"/>
    <col min="13" max="15" width="51.140625" style="44" customWidth="1"/>
    <col min="16" max="16384" width="8.85546875" style="44"/>
  </cols>
  <sheetData>
    <row r="1" spans="1:15" ht="18.75" customHeight="1" x14ac:dyDescent="0.3">
      <c r="A1" s="43" t="str">
        <f>'Cover and Instructions'!A1</f>
        <v>Georgia Families MHPAEA Parity</v>
      </c>
      <c r="E1" s="45" t="s">
        <v>565</v>
      </c>
    </row>
    <row r="2" spans="1:15" ht="26.25" x14ac:dyDescent="0.4">
      <c r="A2" s="46" t="s">
        <v>16</v>
      </c>
    </row>
    <row r="3" spans="1:15" ht="21" x14ac:dyDescent="0.35">
      <c r="A3" s="48" t="s">
        <v>183</v>
      </c>
    </row>
    <row r="4" spans="1:15" x14ac:dyDescent="0.25">
      <c r="D4" s="78"/>
    </row>
    <row r="5" spans="1:15" x14ac:dyDescent="0.25">
      <c r="A5" s="50" t="s">
        <v>0</v>
      </c>
      <c r="B5" s="51" t="str">
        <f>'Cover and Instructions'!D4</f>
        <v>Amerigroup Community Care</v>
      </c>
      <c r="C5" s="51"/>
    </row>
    <row r="6" spans="1:15" x14ac:dyDescent="0.25">
      <c r="A6" s="50" t="s">
        <v>510</v>
      </c>
      <c r="B6" s="51" t="str">
        <f>'Cover and Instructions'!D5</f>
        <v>Title XIX Foster Care and Adoption Assistance</v>
      </c>
      <c r="C6" s="51"/>
    </row>
    <row r="7" spans="1:15" x14ac:dyDescent="0.25">
      <c r="A7" s="50" t="s">
        <v>210</v>
      </c>
      <c r="B7" s="50" t="s">
        <v>209</v>
      </c>
      <c r="D7" s="78"/>
    </row>
    <row r="8" spans="1:15" ht="15.75" thickBot="1" x14ac:dyDescent="0.3">
      <c r="D8" s="78"/>
    </row>
    <row r="9" spans="1:15" ht="44.25" customHeight="1" thickBot="1" x14ac:dyDescent="0.3">
      <c r="A9" s="486" t="s">
        <v>280</v>
      </c>
      <c r="B9" s="487"/>
      <c r="C9" s="494" t="s">
        <v>251</v>
      </c>
      <c r="D9" s="502" t="s">
        <v>407</v>
      </c>
      <c r="E9" s="506" t="s">
        <v>343</v>
      </c>
      <c r="F9" s="506"/>
      <c r="G9" s="500" t="s">
        <v>344</v>
      </c>
      <c r="H9" s="501"/>
      <c r="I9" s="500" t="s">
        <v>345</v>
      </c>
      <c r="J9" s="501"/>
      <c r="K9" s="500" t="s">
        <v>443</v>
      </c>
      <c r="L9" s="501"/>
      <c r="M9" s="497" t="s">
        <v>184</v>
      </c>
      <c r="N9" s="497" t="s">
        <v>500</v>
      </c>
      <c r="O9" s="497" t="s">
        <v>446</v>
      </c>
    </row>
    <row r="10" spans="1:15" ht="28.5" customHeight="1" x14ac:dyDescent="0.25">
      <c r="A10" s="488"/>
      <c r="B10" s="489"/>
      <c r="C10" s="495"/>
      <c r="D10" s="503"/>
      <c r="E10" s="505" t="s">
        <v>211</v>
      </c>
      <c r="F10" s="505"/>
      <c r="G10" s="492" t="s">
        <v>211</v>
      </c>
      <c r="H10" s="493"/>
      <c r="I10" s="492" t="s">
        <v>211</v>
      </c>
      <c r="J10" s="493"/>
      <c r="K10" s="492" t="s">
        <v>211</v>
      </c>
      <c r="L10" s="493"/>
      <c r="M10" s="498"/>
      <c r="N10" s="498"/>
      <c r="O10" s="498"/>
    </row>
    <row r="11" spans="1:15" ht="28.5" customHeight="1" thickBot="1" x14ac:dyDescent="0.3">
      <c r="A11" s="490"/>
      <c r="B11" s="491"/>
      <c r="C11" s="496"/>
      <c r="D11" s="504"/>
      <c r="E11" s="228" t="s">
        <v>202</v>
      </c>
      <c r="F11" s="229" t="s">
        <v>203</v>
      </c>
      <c r="G11" s="228" t="s">
        <v>202</v>
      </c>
      <c r="H11" s="230" t="s">
        <v>203</v>
      </c>
      <c r="I11" s="228" t="s">
        <v>202</v>
      </c>
      <c r="J11" s="230" t="s">
        <v>203</v>
      </c>
      <c r="K11" s="228" t="s">
        <v>202</v>
      </c>
      <c r="L11" s="230" t="s">
        <v>203</v>
      </c>
      <c r="M11" s="499"/>
      <c r="N11" s="499"/>
      <c r="O11" s="499"/>
    </row>
    <row r="12" spans="1:15" ht="223.5" customHeight="1" x14ac:dyDescent="0.25">
      <c r="A12" s="480" t="s">
        <v>451</v>
      </c>
      <c r="B12" s="481"/>
      <c r="C12" s="225" t="s">
        <v>227</v>
      </c>
      <c r="D12" s="224" t="s">
        <v>371</v>
      </c>
      <c r="E12" s="346" t="s">
        <v>579</v>
      </c>
      <c r="F12" s="347" t="s">
        <v>580</v>
      </c>
      <c r="G12" s="348" t="s">
        <v>569</v>
      </c>
      <c r="H12" s="349" t="s">
        <v>569</v>
      </c>
      <c r="I12" s="346" t="s">
        <v>579</v>
      </c>
      <c r="J12" s="347" t="s">
        <v>580</v>
      </c>
      <c r="K12" s="348" t="s">
        <v>581</v>
      </c>
      <c r="L12" s="349" t="s">
        <v>570</v>
      </c>
      <c r="M12" s="341" t="s">
        <v>671</v>
      </c>
      <c r="N12" s="310" t="s">
        <v>665</v>
      </c>
      <c r="O12" s="341" t="s">
        <v>569</v>
      </c>
    </row>
    <row r="13" spans="1:15" ht="223.5" customHeight="1" x14ac:dyDescent="0.25">
      <c r="A13" s="482"/>
      <c r="B13" s="483"/>
      <c r="C13" s="225" t="s">
        <v>229</v>
      </c>
      <c r="D13" s="231" t="s">
        <v>372</v>
      </c>
      <c r="E13" s="306"/>
      <c r="F13" s="307"/>
      <c r="G13" s="311"/>
      <c r="H13" s="312"/>
      <c r="I13" s="306"/>
      <c r="J13" s="307"/>
      <c r="K13" s="311"/>
      <c r="L13" s="312"/>
      <c r="M13" s="313"/>
      <c r="N13" s="314"/>
      <c r="O13" s="313"/>
    </row>
    <row r="14" spans="1:15" ht="223.5" customHeight="1" x14ac:dyDescent="0.25">
      <c r="A14" s="482"/>
      <c r="B14" s="483"/>
      <c r="C14" s="225" t="s">
        <v>230</v>
      </c>
      <c r="D14" s="231" t="s">
        <v>372</v>
      </c>
      <c r="E14" s="306"/>
      <c r="F14" s="307"/>
      <c r="G14" s="311"/>
      <c r="H14" s="312"/>
      <c r="I14" s="306"/>
      <c r="J14" s="307"/>
      <c r="K14" s="311"/>
      <c r="L14" s="312"/>
      <c r="M14" s="313"/>
      <c r="N14" s="314"/>
      <c r="O14" s="313"/>
    </row>
    <row r="15" spans="1:15" ht="223.5" customHeight="1" x14ac:dyDescent="0.25">
      <c r="A15" s="482"/>
      <c r="B15" s="483"/>
      <c r="C15" s="225" t="s">
        <v>231</v>
      </c>
      <c r="D15" s="231" t="s">
        <v>372</v>
      </c>
      <c r="E15" s="306"/>
      <c r="F15" s="307"/>
      <c r="G15" s="311"/>
      <c r="H15" s="312"/>
      <c r="I15" s="306"/>
      <c r="J15" s="307"/>
      <c r="K15" s="311"/>
      <c r="L15" s="312"/>
      <c r="M15" s="313"/>
      <c r="N15" s="314"/>
      <c r="O15" s="313"/>
    </row>
    <row r="16" spans="1:15" ht="223.5" customHeight="1" x14ac:dyDescent="0.25">
      <c r="A16" s="482"/>
      <c r="B16" s="483"/>
      <c r="C16" s="225" t="s">
        <v>232</v>
      </c>
      <c r="D16" s="231" t="s">
        <v>371</v>
      </c>
      <c r="E16" s="306" t="s">
        <v>582</v>
      </c>
      <c r="F16" s="307" t="s">
        <v>582</v>
      </c>
      <c r="G16" s="311" t="s">
        <v>569</v>
      </c>
      <c r="H16" s="312" t="s">
        <v>569</v>
      </c>
      <c r="I16" s="306" t="s">
        <v>582</v>
      </c>
      <c r="J16" s="307" t="s">
        <v>582</v>
      </c>
      <c r="K16" s="311" t="s">
        <v>569</v>
      </c>
      <c r="L16" s="312" t="s">
        <v>569</v>
      </c>
      <c r="M16" s="313" t="s">
        <v>583</v>
      </c>
      <c r="N16" s="314" t="s">
        <v>665</v>
      </c>
      <c r="O16" s="313" t="s">
        <v>569</v>
      </c>
    </row>
    <row r="17" spans="1:15" ht="223.5" customHeight="1" x14ac:dyDescent="0.25">
      <c r="A17" s="482"/>
      <c r="B17" s="483"/>
      <c r="C17" s="225" t="s">
        <v>233</v>
      </c>
      <c r="D17" s="231" t="s">
        <v>371</v>
      </c>
      <c r="E17" s="306" t="s">
        <v>582</v>
      </c>
      <c r="F17" s="307" t="s">
        <v>582</v>
      </c>
      <c r="G17" s="311" t="s">
        <v>569</v>
      </c>
      <c r="H17" s="312"/>
      <c r="I17" s="306" t="s">
        <v>582</v>
      </c>
      <c r="J17" s="307" t="s">
        <v>582</v>
      </c>
      <c r="K17" s="311" t="s">
        <v>569</v>
      </c>
      <c r="L17" s="312" t="s">
        <v>569</v>
      </c>
      <c r="M17" s="313" t="s">
        <v>583</v>
      </c>
      <c r="N17" s="314" t="s">
        <v>665</v>
      </c>
      <c r="O17" s="313" t="s">
        <v>569</v>
      </c>
    </row>
    <row r="18" spans="1:15" ht="223.5" customHeight="1" x14ac:dyDescent="0.25">
      <c r="A18" s="482"/>
      <c r="B18" s="483"/>
      <c r="C18" s="225" t="s">
        <v>234</v>
      </c>
      <c r="D18" s="231" t="s">
        <v>371</v>
      </c>
      <c r="E18" s="306" t="s">
        <v>569</v>
      </c>
      <c r="F18" s="307" t="s">
        <v>569</v>
      </c>
      <c r="G18" s="311" t="s">
        <v>569</v>
      </c>
      <c r="H18" s="312" t="s">
        <v>569</v>
      </c>
      <c r="I18" s="306" t="s">
        <v>569</v>
      </c>
      <c r="J18" s="307" t="s">
        <v>569</v>
      </c>
      <c r="K18" s="311" t="s">
        <v>584</v>
      </c>
      <c r="L18" s="312" t="s">
        <v>570</v>
      </c>
      <c r="M18" s="313" t="s">
        <v>639</v>
      </c>
      <c r="N18" s="314" t="s">
        <v>665</v>
      </c>
      <c r="O18" s="313" t="s">
        <v>569</v>
      </c>
    </row>
    <row r="19" spans="1:15" ht="223.5" customHeight="1" x14ac:dyDescent="0.25">
      <c r="A19" s="482"/>
      <c r="B19" s="483"/>
      <c r="C19" s="225" t="s">
        <v>235</v>
      </c>
      <c r="D19" s="231" t="s">
        <v>372</v>
      </c>
      <c r="E19" s="306"/>
      <c r="F19" s="307"/>
      <c r="G19" s="311"/>
      <c r="H19" s="312"/>
      <c r="I19" s="306"/>
      <c r="J19" s="307"/>
      <c r="K19" s="311"/>
      <c r="L19" s="312"/>
      <c r="M19" s="313"/>
      <c r="N19" s="314"/>
      <c r="O19" s="313"/>
    </row>
    <row r="20" spans="1:15" ht="223.5" customHeight="1" thickBot="1" x14ac:dyDescent="0.3">
      <c r="A20" s="484"/>
      <c r="B20" s="485"/>
      <c r="C20" s="227" t="s">
        <v>236</v>
      </c>
      <c r="D20" s="232" t="s">
        <v>371</v>
      </c>
      <c r="E20" s="308" t="s">
        <v>569</v>
      </c>
      <c r="F20" s="309" t="s">
        <v>569</v>
      </c>
      <c r="G20" s="315" t="s">
        <v>569</v>
      </c>
      <c r="H20" s="316" t="s">
        <v>569</v>
      </c>
      <c r="I20" s="308" t="s">
        <v>569</v>
      </c>
      <c r="J20" s="309" t="s">
        <v>569</v>
      </c>
      <c r="K20" s="315" t="s">
        <v>584</v>
      </c>
      <c r="L20" s="316" t="s">
        <v>570</v>
      </c>
      <c r="M20" s="317" t="s">
        <v>639</v>
      </c>
      <c r="N20" s="342" t="s">
        <v>665</v>
      </c>
      <c r="O20" s="317" t="s">
        <v>569</v>
      </c>
    </row>
  </sheetData>
  <sheetProtection algorithmName="SHA-512" hashValue="rjvnLcXtBi3eFTXGC5Q+52djxaKZ2BHkR3NY7VPsEBpqco+ZGEZpq7tR8FmTGXUiSloBT+y9DIMRKU6hIBrXzA==" saltValue="mjbqcG4EkbP/RIyCRnLXyQ==" spinCount="100000" sheet="1" objects="1" scenarios="1" formatCells="0" formatColumns="0" formatRows="0" selectLockedCells="1"/>
  <customSheetViews>
    <customSheetView guid="{13810DCC-AA08-45AA-A2EB-614B3F1533B3}" topLeftCell="A3">
      <selection activeCell="D12" sqref="D12"/>
      <pageMargins left="0.7" right="0.7" top="0.75" bottom="0.75" header="0.3" footer="0.3"/>
    </customSheetView>
  </customSheetViews>
  <mergeCells count="15">
    <mergeCell ref="O9:O11"/>
    <mergeCell ref="A9:B11"/>
    <mergeCell ref="C9:C11"/>
    <mergeCell ref="E9:F9"/>
    <mergeCell ref="M9:M11"/>
    <mergeCell ref="N9:N11"/>
    <mergeCell ref="A12:B20"/>
    <mergeCell ref="G9:H9"/>
    <mergeCell ref="D9:D11"/>
    <mergeCell ref="I9:J9"/>
    <mergeCell ref="K9:L9"/>
    <mergeCell ref="E10:F10"/>
    <mergeCell ref="G10:H10"/>
    <mergeCell ref="I10:J10"/>
    <mergeCell ref="K10:L10"/>
  </mergeCells>
  <conditionalFormatting sqref="E12:O12">
    <cfRule type="expression" dxfId="51" priority="2">
      <formula>$D$12="no"</formula>
    </cfRule>
  </conditionalFormatting>
  <conditionalFormatting sqref="E13:O13">
    <cfRule type="expression" dxfId="50" priority="9">
      <formula>$D$13="no"</formula>
    </cfRule>
  </conditionalFormatting>
  <conditionalFormatting sqref="E14:O14">
    <cfRule type="expression" dxfId="49" priority="8">
      <formula>$D$14="no"</formula>
    </cfRule>
  </conditionalFormatting>
  <conditionalFormatting sqref="E15:O15">
    <cfRule type="expression" dxfId="48" priority="7">
      <formula>$D$15="no"</formula>
    </cfRule>
  </conditionalFormatting>
  <conditionalFormatting sqref="E16:O16">
    <cfRule type="expression" dxfId="47" priority="1">
      <formula>$D$16="no"</formula>
    </cfRule>
  </conditionalFormatting>
  <conditionalFormatting sqref="E17:O17">
    <cfRule type="expression" dxfId="46" priority="6">
      <formula>$D$17="no"</formula>
    </cfRule>
  </conditionalFormatting>
  <conditionalFormatting sqref="E18:O18">
    <cfRule type="expression" dxfId="45" priority="5">
      <formula>$D$18="no"</formula>
    </cfRule>
  </conditionalFormatting>
  <conditionalFormatting sqref="E19:O19">
    <cfRule type="expression" dxfId="44" priority="4">
      <formula>$D$19="no"</formula>
    </cfRule>
  </conditionalFormatting>
  <conditionalFormatting sqref="E20:O20">
    <cfRule type="expression" dxfId="43" priority="3">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 style="44" customWidth="1"/>
    <col min="2" max="2" width="25.7109375" style="44" customWidth="1"/>
    <col min="3" max="3" width="22.7109375" style="44" customWidth="1"/>
    <col min="4" max="4" width="23.5703125" style="219" customWidth="1"/>
    <col min="5" max="12" width="66.140625" style="44" customWidth="1"/>
    <col min="13" max="14" width="51.140625" style="44" customWidth="1"/>
    <col min="15" max="15" width="56" style="44" customWidth="1"/>
    <col min="16" max="16384" width="8.85546875" style="44"/>
  </cols>
  <sheetData>
    <row r="1" spans="1:15" ht="18.75" customHeight="1" x14ac:dyDescent="0.3">
      <c r="A1" s="43" t="str">
        <f>'Cover and Instructions'!A1</f>
        <v>Georgia Families MHPAEA Parity</v>
      </c>
      <c r="E1" s="45" t="s">
        <v>565</v>
      </c>
    </row>
    <row r="2" spans="1:15" ht="26.25" x14ac:dyDescent="0.4">
      <c r="A2" s="46" t="s">
        <v>16</v>
      </c>
    </row>
    <row r="3" spans="1:15" ht="18.75" customHeight="1" x14ac:dyDescent="0.35">
      <c r="A3" s="48" t="s">
        <v>183</v>
      </c>
    </row>
    <row r="4" spans="1:15" x14ac:dyDescent="0.25">
      <c r="D4" s="78"/>
    </row>
    <row r="5" spans="1:15" x14ac:dyDescent="0.25">
      <c r="A5" s="50" t="s">
        <v>0</v>
      </c>
      <c r="B5" s="51" t="str">
        <f>'Cover and Instructions'!D4</f>
        <v>Amerigroup Community Care</v>
      </c>
      <c r="C5" s="51"/>
    </row>
    <row r="6" spans="1:15" x14ac:dyDescent="0.25">
      <c r="A6" s="50" t="s">
        <v>510</v>
      </c>
      <c r="B6" s="51" t="str">
        <f>'Cover and Instructions'!D5</f>
        <v>Title XIX Foster Care and Adoption Assistance</v>
      </c>
      <c r="C6" s="51"/>
    </row>
    <row r="7" spans="1:15" x14ac:dyDescent="0.25">
      <c r="A7" s="50" t="s">
        <v>237</v>
      </c>
      <c r="B7" s="50" t="s">
        <v>238</v>
      </c>
      <c r="D7" s="78"/>
    </row>
    <row r="8" spans="1:15" ht="15.75" thickBot="1" x14ac:dyDescent="0.3">
      <c r="D8" s="78"/>
    </row>
    <row r="9" spans="1:15" ht="42" customHeight="1" thickBot="1" x14ac:dyDescent="0.3">
      <c r="A9" s="486" t="s">
        <v>280</v>
      </c>
      <c r="B9" s="487"/>
      <c r="C9" s="494" t="s">
        <v>239</v>
      </c>
      <c r="D9" s="502" t="s">
        <v>407</v>
      </c>
      <c r="E9" s="500" t="s">
        <v>343</v>
      </c>
      <c r="F9" s="501"/>
      <c r="G9" s="500" t="s">
        <v>344</v>
      </c>
      <c r="H9" s="501"/>
      <c r="I9" s="500" t="s">
        <v>345</v>
      </c>
      <c r="J9" s="501"/>
      <c r="K9" s="500" t="s">
        <v>443</v>
      </c>
      <c r="L9" s="501"/>
      <c r="M9" s="497" t="s">
        <v>184</v>
      </c>
      <c r="N9" s="497" t="s">
        <v>500</v>
      </c>
      <c r="O9" s="497" t="s">
        <v>474</v>
      </c>
    </row>
    <row r="10" spans="1:15" ht="26.25" customHeight="1" x14ac:dyDescent="0.25">
      <c r="A10" s="488"/>
      <c r="B10" s="489"/>
      <c r="C10" s="495"/>
      <c r="D10" s="503"/>
      <c r="E10" s="492" t="s">
        <v>211</v>
      </c>
      <c r="F10" s="493"/>
      <c r="G10" s="492" t="s">
        <v>211</v>
      </c>
      <c r="H10" s="493"/>
      <c r="I10" s="492" t="s">
        <v>211</v>
      </c>
      <c r="J10" s="493"/>
      <c r="K10" s="492" t="s">
        <v>211</v>
      </c>
      <c r="L10" s="493"/>
      <c r="M10" s="498"/>
      <c r="N10" s="498"/>
      <c r="O10" s="498"/>
    </row>
    <row r="11" spans="1:15" ht="51" customHeight="1" thickBot="1" x14ac:dyDescent="0.3">
      <c r="A11" s="490"/>
      <c r="B11" s="491"/>
      <c r="C11" s="496"/>
      <c r="D11" s="504"/>
      <c r="E11" s="221" t="s">
        <v>202</v>
      </c>
      <c r="F11" s="222" t="s">
        <v>203</v>
      </c>
      <c r="G11" s="221" t="s">
        <v>202</v>
      </c>
      <c r="H11" s="222" t="s">
        <v>203</v>
      </c>
      <c r="I11" s="221" t="s">
        <v>202</v>
      </c>
      <c r="J11" s="222" t="s">
        <v>203</v>
      </c>
      <c r="K11" s="221" t="s">
        <v>202</v>
      </c>
      <c r="L11" s="222" t="s">
        <v>203</v>
      </c>
      <c r="M11" s="499"/>
      <c r="N11" s="499"/>
      <c r="O11" s="499"/>
    </row>
    <row r="12" spans="1:15" ht="213" customHeight="1" x14ac:dyDescent="0.25">
      <c r="A12" s="480" t="s">
        <v>448</v>
      </c>
      <c r="B12" s="481"/>
      <c r="C12" s="233" t="s">
        <v>260</v>
      </c>
      <c r="D12" s="234" t="s">
        <v>371</v>
      </c>
      <c r="E12" s="337" t="s">
        <v>672</v>
      </c>
      <c r="F12" s="338" t="s">
        <v>585</v>
      </c>
      <c r="G12" s="339" t="s">
        <v>673</v>
      </c>
      <c r="H12" s="340" t="s">
        <v>585</v>
      </c>
      <c r="I12" s="337" t="s">
        <v>586</v>
      </c>
      <c r="J12" s="338" t="s">
        <v>586</v>
      </c>
      <c r="K12" s="339" t="s">
        <v>587</v>
      </c>
      <c r="L12" s="340" t="s">
        <v>570</v>
      </c>
      <c r="M12" s="338" t="s">
        <v>674</v>
      </c>
      <c r="N12" s="363" t="s">
        <v>665</v>
      </c>
      <c r="O12" s="350" t="s">
        <v>569</v>
      </c>
    </row>
    <row r="13" spans="1:15" ht="213" customHeight="1" x14ac:dyDescent="0.25">
      <c r="A13" s="482"/>
      <c r="B13" s="483"/>
      <c r="C13" s="225" t="s">
        <v>240</v>
      </c>
      <c r="D13" s="235" t="s">
        <v>372</v>
      </c>
      <c r="E13" s="306"/>
      <c r="F13" s="307"/>
      <c r="G13" s="311"/>
      <c r="H13" s="312"/>
      <c r="I13" s="306"/>
      <c r="J13" s="307"/>
      <c r="K13" s="311"/>
      <c r="L13" s="312"/>
      <c r="M13" s="313"/>
      <c r="N13" s="314"/>
      <c r="O13" s="313"/>
    </row>
    <row r="14" spans="1:15" ht="213" customHeight="1" x14ac:dyDescent="0.25">
      <c r="A14" s="482"/>
      <c r="B14" s="483"/>
      <c r="C14" s="225" t="s">
        <v>241</v>
      </c>
      <c r="D14" s="235" t="s">
        <v>372</v>
      </c>
      <c r="E14" s="306"/>
      <c r="F14" s="307"/>
      <c r="G14" s="311"/>
      <c r="H14" s="312"/>
      <c r="I14" s="306"/>
      <c r="J14" s="307"/>
      <c r="K14" s="311"/>
      <c r="L14" s="312"/>
      <c r="M14" s="313"/>
      <c r="N14" s="314"/>
      <c r="O14" s="313"/>
    </row>
    <row r="15" spans="1:15" ht="213" customHeight="1" x14ac:dyDescent="0.25">
      <c r="A15" s="482"/>
      <c r="B15" s="483"/>
      <c r="C15" s="225" t="s">
        <v>242</v>
      </c>
      <c r="D15" s="235" t="s">
        <v>372</v>
      </c>
      <c r="E15" s="306"/>
      <c r="F15" s="307"/>
      <c r="G15" s="311"/>
      <c r="H15" s="312"/>
      <c r="I15" s="306"/>
      <c r="J15" s="307"/>
      <c r="K15" s="311"/>
      <c r="L15" s="312"/>
      <c r="M15" s="313"/>
      <c r="N15" s="314"/>
      <c r="O15" s="313"/>
    </row>
    <row r="16" spans="1:15" ht="213" customHeight="1" x14ac:dyDescent="0.25">
      <c r="A16" s="482"/>
      <c r="B16" s="483"/>
      <c r="C16" s="225" t="s">
        <v>243</v>
      </c>
      <c r="D16" s="235" t="s">
        <v>371</v>
      </c>
      <c r="E16" s="306" t="s">
        <v>573</v>
      </c>
      <c r="F16" s="307" t="s">
        <v>573</v>
      </c>
      <c r="G16" s="311" t="s">
        <v>573</v>
      </c>
      <c r="H16" s="312" t="s">
        <v>573</v>
      </c>
      <c r="I16" s="306" t="s">
        <v>573</v>
      </c>
      <c r="J16" s="307" t="s">
        <v>573</v>
      </c>
      <c r="K16" s="311" t="s">
        <v>569</v>
      </c>
      <c r="L16" s="312" t="s">
        <v>569</v>
      </c>
      <c r="M16" s="313" t="s">
        <v>588</v>
      </c>
      <c r="N16" s="314" t="s">
        <v>665</v>
      </c>
      <c r="O16" s="313" t="s">
        <v>569</v>
      </c>
    </row>
    <row r="17" spans="1:15" ht="213" customHeight="1" x14ac:dyDescent="0.25">
      <c r="A17" s="482"/>
      <c r="B17" s="483"/>
      <c r="C17" s="225" t="s">
        <v>244</v>
      </c>
      <c r="D17" s="235" t="s">
        <v>371</v>
      </c>
      <c r="E17" s="306" t="s">
        <v>573</v>
      </c>
      <c r="F17" s="307" t="s">
        <v>573</v>
      </c>
      <c r="G17" s="311" t="s">
        <v>573</v>
      </c>
      <c r="H17" s="312" t="s">
        <v>573</v>
      </c>
      <c r="I17" s="306" t="s">
        <v>573</v>
      </c>
      <c r="J17" s="307" t="s">
        <v>573</v>
      </c>
      <c r="K17" s="311" t="s">
        <v>569</v>
      </c>
      <c r="L17" s="312" t="s">
        <v>569</v>
      </c>
      <c r="M17" s="313" t="s">
        <v>588</v>
      </c>
      <c r="N17" s="314" t="s">
        <v>665</v>
      </c>
      <c r="O17" s="313" t="s">
        <v>569</v>
      </c>
    </row>
    <row r="18" spans="1:15" ht="213" customHeight="1" x14ac:dyDescent="0.25">
      <c r="A18" s="482"/>
      <c r="B18" s="483"/>
      <c r="C18" s="225" t="s">
        <v>234</v>
      </c>
      <c r="D18" s="235" t="s">
        <v>372</v>
      </c>
      <c r="E18" s="306"/>
      <c r="F18" s="307"/>
      <c r="G18" s="311"/>
      <c r="H18" s="312"/>
      <c r="I18" s="306"/>
      <c r="J18" s="307"/>
      <c r="K18" s="311"/>
      <c r="L18" s="312"/>
      <c r="M18" s="313"/>
      <c r="N18" s="314"/>
      <c r="O18" s="313"/>
    </row>
    <row r="19" spans="1:15" ht="213" customHeight="1" x14ac:dyDescent="0.25">
      <c r="A19" s="482"/>
      <c r="B19" s="483"/>
      <c r="C19" s="225" t="s">
        <v>245</v>
      </c>
      <c r="D19" s="235" t="s">
        <v>371</v>
      </c>
      <c r="E19" s="306" t="s">
        <v>569</v>
      </c>
      <c r="F19" s="307" t="s">
        <v>569</v>
      </c>
      <c r="G19" s="311" t="s">
        <v>569</v>
      </c>
      <c r="H19" s="312" t="s">
        <v>569</v>
      </c>
      <c r="I19" s="306" t="s">
        <v>569</v>
      </c>
      <c r="J19" s="307" t="s">
        <v>569</v>
      </c>
      <c r="K19" s="311" t="s">
        <v>589</v>
      </c>
      <c r="L19" s="312" t="s">
        <v>570</v>
      </c>
      <c r="M19" s="313" t="s">
        <v>639</v>
      </c>
      <c r="N19" s="314" t="s">
        <v>665</v>
      </c>
      <c r="O19" s="313" t="s">
        <v>569</v>
      </c>
    </row>
    <row r="20" spans="1:15" ht="213" customHeight="1" thickBot="1" x14ac:dyDescent="0.3">
      <c r="A20" s="484"/>
      <c r="B20" s="485"/>
      <c r="C20" s="227" t="s">
        <v>246</v>
      </c>
      <c r="D20" s="236" t="s">
        <v>371</v>
      </c>
      <c r="E20" s="308" t="s">
        <v>569</v>
      </c>
      <c r="F20" s="309" t="s">
        <v>569</v>
      </c>
      <c r="G20" s="315" t="s">
        <v>569</v>
      </c>
      <c r="H20" s="316" t="s">
        <v>569</v>
      </c>
      <c r="I20" s="308" t="s">
        <v>569</v>
      </c>
      <c r="J20" s="309" t="s">
        <v>569</v>
      </c>
      <c r="K20" s="315" t="s">
        <v>589</v>
      </c>
      <c r="L20" s="316" t="s">
        <v>570</v>
      </c>
      <c r="M20" s="317" t="s">
        <v>639</v>
      </c>
      <c r="N20" s="342" t="s">
        <v>665</v>
      </c>
      <c r="O20" s="317" t="s">
        <v>569</v>
      </c>
    </row>
  </sheetData>
  <sheetProtection algorithmName="SHA-512" hashValue="V0AtVnPq2VUV+Tjpl7MIGrxVE81XkPHwgtgd5ZWim6pCGuTNNMRN52x5l447bla+WeyctMT+FZk+pi0iGsp8PQ==" saltValue="/QmJuU50A2nmcbhhc9srH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A9:B11"/>
    <mergeCell ref="C9:C11"/>
    <mergeCell ref="E9:F9"/>
    <mergeCell ref="A12:B20"/>
    <mergeCell ref="G9:H9"/>
    <mergeCell ref="D9:D11"/>
    <mergeCell ref="O9:O11"/>
    <mergeCell ref="I9:J9"/>
    <mergeCell ref="K9:L9"/>
    <mergeCell ref="M9:M11"/>
    <mergeCell ref="E10:F10"/>
    <mergeCell ref="G10:H10"/>
    <mergeCell ref="I10:J10"/>
    <mergeCell ref="K10:L10"/>
    <mergeCell ref="N9:N11"/>
  </mergeCells>
  <conditionalFormatting sqref="E12:O12">
    <cfRule type="expression" dxfId="42" priority="9">
      <formula>$D$12="no"</formula>
    </cfRule>
  </conditionalFormatting>
  <conditionalFormatting sqref="E13:O13">
    <cfRule type="expression" dxfId="41" priority="8">
      <formula>$D$13="no"</formula>
    </cfRule>
  </conditionalFormatting>
  <conditionalFormatting sqref="E14:O14">
    <cfRule type="expression" dxfId="40" priority="7">
      <formula>$D$14="no"</formula>
    </cfRule>
  </conditionalFormatting>
  <conditionalFormatting sqref="E15:O15">
    <cfRule type="expression" dxfId="39" priority="6">
      <formula>$D$15="no"</formula>
    </cfRule>
  </conditionalFormatting>
  <conditionalFormatting sqref="E16:O16">
    <cfRule type="expression" dxfId="38" priority="1">
      <formula>$D$16="no"</formula>
    </cfRule>
  </conditionalFormatting>
  <conditionalFormatting sqref="E17:O17">
    <cfRule type="expression" dxfId="37" priority="5">
      <formula>$D$17="no"</formula>
    </cfRule>
  </conditionalFormatting>
  <conditionalFormatting sqref="E18:O18">
    <cfRule type="expression" dxfId="36" priority="4">
      <formula>$D$18="no"</formula>
    </cfRule>
  </conditionalFormatting>
  <conditionalFormatting sqref="E19:O19">
    <cfRule type="expression" dxfId="35" priority="3">
      <formula>$D$19="no"</formula>
    </cfRule>
  </conditionalFormatting>
  <conditionalFormatting sqref="E20:O20">
    <cfRule type="expression" dxfId="34" priority="2">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O26"/>
  <sheetViews>
    <sheetView showGridLines="0" zoomScaleNormal="100" workbookViewId="0">
      <pane xSplit="3" ySplit="8" topLeftCell="D9" activePane="bottomRight" state="frozen"/>
      <selection pane="topRight"/>
      <selection pane="bottomLeft"/>
      <selection pane="bottomRight" activeCell="E17" sqref="E17"/>
    </sheetView>
  </sheetViews>
  <sheetFormatPr defaultColWidth="8.85546875" defaultRowHeight="15" x14ac:dyDescent="0.25"/>
  <cols>
    <col min="1" max="1" width="15.42578125" style="44" customWidth="1"/>
    <col min="2" max="2" width="28.140625" style="44" customWidth="1"/>
    <col min="3" max="3" width="27.85546875" style="44" customWidth="1"/>
    <col min="4" max="4" width="26.5703125" style="219" customWidth="1"/>
    <col min="5" max="12" width="42.7109375" style="44" customWidth="1"/>
    <col min="13" max="15" width="51.140625" style="44" customWidth="1"/>
    <col min="16" max="16384" width="8.85546875" style="44"/>
  </cols>
  <sheetData>
    <row r="1" spans="1:15" ht="18.75" customHeight="1" x14ac:dyDescent="0.3">
      <c r="A1" s="43" t="str">
        <f>'Cover and Instructions'!A1</f>
        <v>Georgia Families MHPAEA Parity</v>
      </c>
      <c r="E1" s="45" t="s">
        <v>565</v>
      </c>
    </row>
    <row r="2" spans="1:15" ht="26.25" x14ac:dyDescent="0.4">
      <c r="A2" s="46" t="s">
        <v>16</v>
      </c>
    </row>
    <row r="3" spans="1:15" ht="21" x14ac:dyDescent="0.35">
      <c r="A3" s="48" t="s">
        <v>183</v>
      </c>
    </row>
    <row r="4" spans="1:15" x14ac:dyDescent="0.25">
      <c r="D4" s="78"/>
    </row>
    <row r="5" spans="1:15" x14ac:dyDescent="0.25">
      <c r="A5" s="50" t="s">
        <v>0</v>
      </c>
      <c r="B5" s="51" t="str">
        <f>'Cover and Instructions'!D4</f>
        <v>Amerigroup Community Care</v>
      </c>
      <c r="C5" s="51"/>
    </row>
    <row r="6" spans="1:15" x14ac:dyDescent="0.25">
      <c r="A6" s="50" t="s">
        <v>510</v>
      </c>
      <c r="B6" s="51" t="str">
        <f>'Cover and Instructions'!D5</f>
        <v>Title XIX Foster Care and Adoption Assistance</v>
      </c>
      <c r="C6" s="51"/>
    </row>
    <row r="7" spans="1:15" x14ac:dyDescent="0.25">
      <c r="A7" s="50" t="s">
        <v>250</v>
      </c>
      <c r="B7" s="50" t="s">
        <v>452</v>
      </c>
      <c r="D7" s="78"/>
    </row>
    <row r="8" spans="1:15" ht="15.75" thickBot="1" x14ac:dyDescent="0.3">
      <c r="D8" s="78"/>
    </row>
    <row r="9" spans="1:15" x14ac:dyDescent="0.25">
      <c r="A9" s="237" t="s">
        <v>375</v>
      </c>
      <c r="B9" s="238"/>
      <c r="C9" s="238"/>
      <c r="D9" s="239"/>
      <c r="E9" s="240"/>
    </row>
    <row r="10" spans="1:15" ht="15.75" thickBot="1" x14ac:dyDescent="0.3">
      <c r="A10" s="241" t="s">
        <v>374</v>
      </c>
      <c r="B10" s="242"/>
      <c r="C10" s="242"/>
      <c r="D10" s="243"/>
      <c r="E10" s="244"/>
    </row>
    <row r="11" spans="1:15" ht="15.75" thickBot="1" x14ac:dyDescent="0.3">
      <c r="A11" s="245" t="s">
        <v>453</v>
      </c>
      <c r="B11" s="242"/>
      <c r="C11" s="242"/>
      <c r="D11" s="246" t="s">
        <v>371</v>
      </c>
      <c r="E11" s="247" t="str">
        <f>IF(D11="no","Do not complete remainder of this worksheet.","")</f>
        <v/>
      </c>
    </row>
    <row r="12" spans="1:15" ht="15.75" thickBot="1" x14ac:dyDescent="0.3">
      <c r="A12" s="248"/>
      <c r="B12" s="249"/>
      <c r="C12" s="249"/>
      <c r="D12" s="250"/>
      <c r="E12" s="251"/>
    </row>
    <row r="13" spans="1:15" ht="15.75" thickBot="1" x14ac:dyDescent="0.3">
      <c r="D13" s="78"/>
    </row>
    <row r="14" spans="1:15" ht="42.75" customHeight="1" thickBot="1" x14ac:dyDescent="0.3">
      <c r="A14" s="486" t="s">
        <v>280</v>
      </c>
      <c r="B14" s="487"/>
      <c r="C14" s="494" t="s">
        <v>247</v>
      </c>
      <c r="D14" s="502" t="s">
        <v>407</v>
      </c>
      <c r="E14" s="500" t="s">
        <v>343</v>
      </c>
      <c r="F14" s="501"/>
      <c r="G14" s="500" t="s">
        <v>344</v>
      </c>
      <c r="H14" s="501"/>
      <c r="I14" s="500" t="s">
        <v>345</v>
      </c>
      <c r="J14" s="501"/>
      <c r="K14" s="500" t="s">
        <v>443</v>
      </c>
      <c r="L14" s="501"/>
      <c r="M14" s="497" t="s">
        <v>184</v>
      </c>
      <c r="N14" s="497" t="s">
        <v>500</v>
      </c>
      <c r="O14" s="497" t="s">
        <v>446</v>
      </c>
    </row>
    <row r="15" spans="1:15" ht="27" customHeight="1" x14ac:dyDescent="0.25">
      <c r="A15" s="488"/>
      <c r="B15" s="489"/>
      <c r="C15" s="495"/>
      <c r="D15" s="503"/>
      <c r="E15" s="492" t="s">
        <v>211</v>
      </c>
      <c r="F15" s="493"/>
      <c r="G15" s="492" t="s">
        <v>211</v>
      </c>
      <c r="H15" s="493"/>
      <c r="I15" s="492" t="s">
        <v>211</v>
      </c>
      <c r="J15" s="493"/>
      <c r="K15" s="492" t="s">
        <v>211</v>
      </c>
      <c r="L15" s="493"/>
      <c r="M15" s="498"/>
      <c r="N15" s="498"/>
      <c r="O15" s="498"/>
    </row>
    <row r="16" spans="1:15" ht="27" customHeight="1" thickBot="1" x14ac:dyDescent="0.3">
      <c r="A16" s="490"/>
      <c r="B16" s="491"/>
      <c r="C16" s="496"/>
      <c r="D16" s="504"/>
      <c r="E16" s="221" t="s">
        <v>202</v>
      </c>
      <c r="F16" s="222" t="s">
        <v>203</v>
      </c>
      <c r="G16" s="221" t="s">
        <v>202</v>
      </c>
      <c r="H16" s="222" t="s">
        <v>203</v>
      </c>
      <c r="I16" s="221" t="s">
        <v>202</v>
      </c>
      <c r="J16" s="222" t="s">
        <v>203</v>
      </c>
      <c r="K16" s="221" t="s">
        <v>202</v>
      </c>
      <c r="L16" s="222" t="s">
        <v>203</v>
      </c>
      <c r="M16" s="499"/>
      <c r="N16" s="499"/>
      <c r="O16" s="499"/>
    </row>
    <row r="17" spans="1:15" ht="85.5" customHeight="1" x14ac:dyDescent="0.25">
      <c r="A17" s="507" t="s">
        <v>454</v>
      </c>
      <c r="B17" s="508"/>
      <c r="C17" s="233" t="s">
        <v>206</v>
      </c>
      <c r="D17" s="234" t="s">
        <v>372</v>
      </c>
      <c r="E17" s="324"/>
      <c r="F17" s="325"/>
      <c r="G17" s="326"/>
      <c r="H17" s="327"/>
      <c r="I17" s="324"/>
      <c r="J17" s="325"/>
      <c r="K17" s="326"/>
      <c r="L17" s="327"/>
      <c r="M17" s="328"/>
      <c r="N17" s="329"/>
      <c r="O17" s="330"/>
    </row>
    <row r="18" spans="1:15" ht="85.5" customHeight="1" x14ac:dyDescent="0.25">
      <c r="A18" s="509"/>
      <c r="B18" s="510"/>
      <c r="C18" s="225" t="s">
        <v>207</v>
      </c>
      <c r="D18" s="252" t="s">
        <v>372</v>
      </c>
      <c r="E18" s="318"/>
      <c r="F18" s="319"/>
      <c r="G18" s="320"/>
      <c r="H18" s="321"/>
      <c r="I18" s="318"/>
      <c r="J18" s="319"/>
      <c r="K18" s="320"/>
      <c r="L18" s="321"/>
      <c r="M18" s="322"/>
      <c r="N18" s="323"/>
      <c r="O18" s="322"/>
    </row>
    <row r="19" spans="1:15" ht="85.5" customHeight="1" x14ac:dyDescent="0.25">
      <c r="A19" s="509"/>
      <c r="B19" s="510"/>
      <c r="C19" s="225" t="s">
        <v>3</v>
      </c>
      <c r="D19" s="252" t="s">
        <v>372</v>
      </c>
      <c r="E19" s="318"/>
      <c r="F19" s="319"/>
      <c r="G19" s="320"/>
      <c r="H19" s="321"/>
      <c r="I19" s="318"/>
      <c r="J19" s="319"/>
      <c r="K19" s="320"/>
      <c r="L19" s="321"/>
      <c r="M19" s="322"/>
      <c r="N19" s="323"/>
      <c r="O19" s="322"/>
    </row>
    <row r="20" spans="1:15" ht="85.5" customHeight="1" x14ac:dyDescent="0.25">
      <c r="A20" s="509"/>
      <c r="B20" s="510"/>
      <c r="C20" s="225" t="s">
        <v>185</v>
      </c>
      <c r="D20" s="252" t="s">
        <v>372</v>
      </c>
      <c r="E20" s="318"/>
      <c r="F20" s="319"/>
      <c r="G20" s="320"/>
      <c r="H20" s="321"/>
      <c r="I20" s="318"/>
      <c r="J20" s="319"/>
      <c r="K20" s="320"/>
      <c r="L20" s="321"/>
      <c r="M20" s="322"/>
      <c r="N20" s="323"/>
      <c r="O20" s="322"/>
    </row>
    <row r="21" spans="1:15" ht="85.5" customHeight="1" x14ac:dyDescent="0.25">
      <c r="A21" s="509"/>
      <c r="B21" s="510"/>
      <c r="C21" s="225" t="s">
        <v>186</v>
      </c>
      <c r="D21" s="252" t="s">
        <v>372</v>
      </c>
      <c r="E21" s="318"/>
      <c r="F21" s="319"/>
      <c r="G21" s="320"/>
      <c r="H21" s="321"/>
      <c r="I21" s="318"/>
      <c r="J21" s="319"/>
      <c r="K21" s="320"/>
      <c r="L21" s="321"/>
      <c r="M21" s="322"/>
      <c r="N21" s="323"/>
      <c r="O21" s="322"/>
    </row>
    <row r="22" spans="1:15" ht="85.5" customHeight="1" x14ac:dyDescent="0.25">
      <c r="A22" s="509"/>
      <c r="B22" s="510"/>
      <c r="C22" s="225" t="s">
        <v>7</v>
      </c>
      <c r="D22" s="252" t="s">
        <v>372</v>
      </c>
      <c r="E22" s="318"/>
      <c r="F22" s="319"/>
      <c r="G22" s="320"/>
      <c r="H22" s="321"/>
      <c r="I22" s="318"/>
      <c r="J22" s="319"/>
      <c r="K22" s="320"/>
      <c r="L22" s="321"/>
      <c r="M22" s="322"/>
      <c r="N22" s="323"/>
      <c r="O22" s="322"/>
    </row>
    <row r="23" spans="1:15" ht="85.5" customHeight="1" x14ac:dyDescent="0.25">
      <c r="A23" s="509"/>
      <c r="B23" s="510"/>
      <c r="C23" s="225" t="s">
        <v>187</v>
      </c>
      <c r="D23" s="252" t="s">
        <v>372</v>
      </c>
      <c r="E23" s="318"/>
      <c r="F23" s="319"/>
      <c r="G23" s="320"/>
      <c r="H23" s="321"/>
      <c r="I23" s="318"/>
      <c r="J23" s="319"/>
      <c r="K23" s="320"/>
      <c r="L23" s="321"/>
      <c r="M23" s="322"/>
      <c r="N23" s="323"/>
      <c r="O23" s="322"/>
    </row>
    <row r="24" spans="1:15" ht="85.5" customHeight="1" x14ac:dyDescent="0.25">
      <c r="A24" s="509"/>
      <c r="B24" s="510"/>
      <c r="C24" s="225" t="s">
        <v>9</v>
      </c>
      <c r="D24" s="252" t="s">
        <v>372</v>
      </c>
      <c r="E24" s="318"/>
      <c r="F24" s="319"/>
      <c r="G24" s="320"/>
      <c r="H24" s="321"/>
      <c r="I24" s="318"/>
      <c r="J24" s="319"/>
      <c r="K24" s="320"/>
      <c r="L24" s="321"/>
      <c r="M24" s="322"/>
      <c r="N24" s="323"/>
      <c r="O24" s="322"/>
    </row>
    <row r="25" spans="1:15" ht="85.5" customHeight="1" x14ac:dyDescent="0.25">
      <c r="A25" s="509"/>
      <c r="B25" s="510"/>
      <c r="C25" s="225" t="s">
        <v>188</v>
      </c>
      <c r="D25" s="235" t="s">
        <v>372</v>
      </c>
      <c r="E25" s="318"/>
      <c r="F25" s="319"/>
      <c r="G25" s="320"/>
      <c r="H25" s="321"/>
      <c r="I25" s="318"/>
      <c r="J25" s="319"/>
      <c r="K25" s="320"/>
      <c r="L25" s="321"/>
      <c r="M25" s="322"/>
      <c r="N25" s="323"/>
      <c r="O25" s="322"/>
    </row>
    <row r="26" spans="1:15" ht="85.5" customHeight="1" thickBot="1" x14ac:dyDescent="0.3">
      <c r="A26" s="511"/>
      <c r="B26" s="512"/>
      <c r="C26" s="227" t="s">
        <v>189</v>
      </c>
      <c r="D26" s="253" t="s">
        <v>372</v>
      </c>
      <c r="E26" s="331"/>
      <c r="F26" s="332"/>
      <c r="G26" s="333"/>
      <c r="H26" s="334"/>
      <c r="I26" s="331"/>
      <c r="J26" s="332"/>
      <c r="K26" s="333"/>
      <c r="L26" s="334"/>
      <c r="M26" s="335"/>
      <c r="N26" s="336"/>
      <c r="O26" s="335"/>
    </row>
  </sheetData>
  <sheetProtection algorithmName="SHA-512" hashValue="VXJrCdB0usTALlh867/loBFq4Btx464sPp9CS/WYm2a8I89ZvWpwfv1M3P746zaVfO7+LUOwG/O8GeNL1KP0vQ==" saltValue="jjDqH1dGc7Z31yqRMOciOw=="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A14:B16"/>
    <mergeCell ref="C14:C16"/>
    <mergeCell ref="E14:F14"/>
    <mergeCell ref="A17:B26"/>
    <mergeCell ref="G14:H14"/>
    <mergeCell ref="D14:D16"/>
    <mergeCell ref="O14:O16"/>
    <mergeCell ref="I14:J14"/>
    <mergeCell ref="K14:L14"/>
    <mergeCell ref="M14:M16"/>
    <mergeCell ref="E15:F15"/>
    <mergeCell ref="G15:H15"/>
    <mergeCell ref="I15:J15"/>
    <mergeCell ref="K15:L15"/>
    <mergeCell ref="N14:N16"/>
  </mergeCells>
  <conditionalFormatting sqref="D17:O26">
    <cfRule type="expression" dxfId="33" priority="1">
      <formula>$D$11="no"</formula>
    </cfRule>
  </conditionalFormatting>
  <conditionalFormatting sqref="E17:O17">
    <cfRule type="expression" dxfId="32" priority="11">
      <formula>$D$17="no"</formula>
    </cfRule>
  </conditionalFormatting>
  <conditionalFormatting sqref="E18:O18">
    <cfRule type="expression" dxfId="31" priority="10">
      <formula>$D$18="no"</formula>
    </cfRule>
  </conditionalFormatting>
  <conditionalFormatting sqref="E19:O19">
    <cfRule type="expression" dxfId="30" priority="9">
      <formula>$D$19="no"</formula>
    </cfRule>
  </conditionalFormatting>
  <conditionalFormatting sqref="E20:O20">
    <cfRule type="expression" dxfId="29" priority="8">
      <formula>$D$20="no"</formula>
    </cfRule>
  </conditionalFormatting>
  <conditionalFormatting sqref="E21:O21">
    <cfRule type="expression" dxfId="28" priority="7">
      <formula>$D$21="no"</formula>
    </cfRule>
  </conditionalFormatting>
  <conditionalFormatting sqref="E22:O22">
    <cfRule type="expression" dxfId="27" priority="6">
      <formula>$D$22="no"</formula>
    </cfRule>
  </conditionalFormatting>
  <conditionalFormatting sqref="E23:O23">
    <cfRule type="expression" dxfId="26" priority="5">
      <formula>$D$23="no"</formula>
    </cfRule>
  </conditionalFormatting>
  <conditionalFormatting sqref="E24:O24">
    <cfRule type="expression" dxfId="25" priority="4">
      <formula>$D$24="no"</formula>
    </cfRule>
  </conditionalFormatting>
  <conditionalFormatting sqref="E25:O25">
    <cfRule type="expression" dxfId="24" priority="3">
      <formula>$D$25="no"</formula>
    </cfRule>
  </conditionalFormatting>
  <conditionalFormatting sqref="E26:O26">
    <cfRule type="expression" dxfId="23" priority="2">
      <formula>$D$26="no"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O27"/>
  <sheetViews>
    <sheetView showGridLines="0" zoomScale="80" zoomScaleNormal="80" workbookViewId="0">
      <pane xSplit="3" ySplit="8" topLeftCell="D9" activePane="bottomRight" state="frozen"/>
      <selection pane="topRight"/>
      <selection pane="bottomLeft"/>
      <selection pane="bottomRight" activeCell="E18" sqref="E18"/>
    </sheetView>
  </sheetViews>
  <sheetFormatPr defaultColWidth="8.85546875" defaultRowHeight="15" x14ac:dyDescent="0.25"/>
  <cols>
    <col min="1" max="1" width="15.42578125" style="44" customWidth="1"/>
    <col min="2" max="2" width="27.140625" style="44" customWidth="1"/>
    <col min="3" max="3" width="32.85546875" style="44" customWidth="1"/>
    <col min="4" max="4" width="24.28515625" style="219" customWidth="1"/>
    <col min="5" max="12" width="42.7109375" style="44" customWidth="1"/>
    <col min="13" max="15" width="51.140625" style="44" customWidth="1"/>
    <col min="16" max="16384" width="8.85546875" style="44"/>
  </cols>
  <sheetData>
    <row r="1" spans="1:15" ht="18.75" customHeight="1" x14ac:dyDescent="0.3">
      <c r="A1" s="43" t="str">
        <f>'Cover and Instructions'!A1</f>
        <v>Georgia Families MHPAEA Parity</v>
      </c>
      <c r="E1" s="45" t="s">
        <v>565</v>
      </c>
    </row>
    <row r="2" spans="1:15" ht="26.25" x14ac:dyDescent="0.4">
      <c r="A2" s="46" t="s">
        <v>16</v>
      </c>
    </row>
    <row r="3" spans="1:15" ht="21" x14ac:dyDescent="0.35">
      <c r="A3" s="48" t="s">
        <v>183</v>
      </c>
    </row>
    <row r="4" spans="1:15" x14ac:dyDescent="0.25">
      <c r="D4" s="78"/>
    </row>
    <row r="5" spans="1:15" x14ac:dyDescent="0.25">
      <c r="A5" s="50" t="s">
        <v>0</v>
      </c>
      <c r="B5" s="51" t="str">
        <f>'Cover and Instructions'!D4</f>
        <v>Amerigroup Community Care</v>
      </c>
      <c r="C5" s="51"/>
    </row>
    <row r="6" spans="1:15" x14ac:dyDescent="0.25">
      <c r="A6" s="50" t="s">
        <v>510</v>
      </c>
      <c r="B6" s="51" t="str">
        <f>'Cover and Instructions'!D5</f>
        <v>Title XIX Foster Care and Adoption Assistance</v>
      </c>
      <c r="C6" s="51"/>
    </row>
    <row r="7" spans="1:15" x14ac:dyDescent="0.25">
      <c r="A7" s="50" t="s">
        <v>249</v>
      </c>
      <c r="B7" s="50" t="s">
        <v>457</v>
      </c>
      <c r="D7" s="78"/>
    </row>
    <row r="8" spans="1:15" x14ac:dyDescent="0.25">
      <c r="D8" s="78"/>
    </row>
    <row r="9" spans="1:15" ht="15.75" thickBot="1" x14ac:dyDescent="0.3">
      <c r="D9" s="78"/>
    </row>
    <row r="10" spans="1:15" x14ac:dyDescent="0.25">
      <c r="A10" s="237" t="s">
        <v>375</v>
      </c>
      <c r="B10" s="238"/>
      <c r="C10" s="238"/>
      <c r="D10" s="239"/>
      <c r="E10" s="240"/>
    </row>
    <row r="11" spans="1:15" ht="15.75" thickBot="1" x14ac:dyDescent="0.3">
      <c r="A11" s="241" t="s">
        <v>374</v>
      </c>
      <c r="B11" s="242"/>
      <c r="C11" s="242"/>
      <c r="D11" s="243"/>
      <c r="E11" s="244"/>
    </row>
    <row r="12" spans="1:15" ht="15.75" thickBot="1" x14ac:dyDescent="0.3">
      <c r="A12" s="245" t="s">
        <v>455</v>
      </c>
      <c r="B12" s="242"/>
      <c r="C12" s="242"/>
      <c r="D12" s="246" t="s">
        <v>371</v>
      </c>
      <c r="E12" s="247" t="str">
        <f>IF(D12="no","Do not complete remainder of this worksheet.","")</f>
        <v/>
      </c>
    </row>
    <row r="13" spans="1:15" ht="15.75" thickBot="1" x14ac:dyDescent="0.3">
      <c r="A13" s="248"/>
      <c r="B13" s="249"/>
      <c r="C13" s="249"/>
      <c r="D13" s="250"/>
      <c r="E13" s="251"/>
    </row>
    <row r="14" spans="1:15" ht="15.75" thickBot="1" x14ac:dyDescent="0.3">
      <c r="D14" s="78"/>
    </row>
    <row r="15" spans="1:15" ht="42.75" customHeight="1" thickBot="1" x14ac:dyDescent="0.3">
      <c r="A15" s="486" t="s">
        <v>280</v>
      </c>
      <c r="B15" s="487"/>
      <c r="C15" s="494" t="s">
        <v>248</v>
      </c>
      <c r="D15" s="502" t="s">
        <v>407</v>
      </c>
      <c r="E15" s="500" t="s">
        <v>343</v>
      </c>
      <c r="F15" s="501"/>
      <c r="G15" s="500" t="s">
        <v>344</v>
      </c>
      <c r="H15" s="501"/>
      <c r="I15" s="500" t="s">
        <v>345</v>
      </c>
      <c r="J15" s="501"/>
      <c r="K15" s="500" t="s">
        <v>443</v>
      </c>
      <c r="L15" s="501"/>
      <c r="M15" s="497" t="s">
        <v>184</v>
      </c>
      <c r="N15" s="497" t="s">
        <v>500</v>
      </c>
      <c r="O15" s="497" t="s">
        <v>446</v>
      </c>
    </row>
    <row r="16" spans="1:15" ht="28.5" customHeight="1" x14ac:dyDescent="0.25">
      <c r="A16" s="488"/>
      <c r="B16" s="489"/>
      <c r="C16" s="495"/>
      <c r="D16" s="503"/>
      <c r="E16" s="492" t="s">
        <v>211</v>
      </c>
      <c r="F16" s="493"/>
      <c r="G16" s="492" t="s">
        <v>211</v>
      </c>
      <c r="H16" s="493"/>
      <c r="I16" s="492" t="s">
        <v>211</v>
      </c>
      <c r="J16" s="493"/>
      <c r="K16" s="492" t="s">
        <v>211</v>
      </c>
      <c r="L16" s="493"/>
      <c r="M16" s="498"/>
      <c r="N16" s="498"/>
      <c r="O16" s="498"/>
    </row>
    <row r="17" spans="1:15" ht="28.5" customHeight="1" thickBot="1" x14ac:dyDescent="0.3">
      <c r="A17" s="490"/>
      <c r="B17" s="491"/>
      <c r="C17" s="496"/>
      <c r="D17" s="504"/>
      <c r="E17" s="221" t="s">
        <v>202</v>
      </c>
      <c r="F17" s="222" t="s">
        <v>203</v>
      </c>
      <c r="G17" s="221" t="s">
        <v>202</v>
      </c>
      <c r="H17" s="222" t="s">
        <v>203</v>
      </c>
      <c r="I17" s="221" t="s">
        <v>202</v>
      </c>
      <c r="J17" s="222" t="s">
        <v>203</v>
      </c>
      <c r="K17" s="221" t="s">
        <v>202</v>
      </c>
      <c r="L17" s="222" t="s">
        <v>203</v>
      </c>
      <c r="M17" s="499"/>
      <c r="N17" s="499"/>
      <c r="O17" s="499"/>
    </row>
    <row r="18" spans="1:15" ht="67.5" customHeight="1" thickBot="1" x14ac:dyDescent="0.3">
      <c r="A18" s="507" t="s">
        <v>456</v>
      </c>
      <c r="B18" s="508"/>
      <c r="C18" s="233" t="s">
        <v>206</v>
      </c>
      <c r="D18" s="234" t="s">
        <v>372</v>
      </c>
      <c r="E18" s="324"/>
      <c r="F18" s="325"/>
      <c r="G18" s="326"/>
      <c r="H18" s="327"/>
      <c r="I18" s="324"/>
      <c r="J18" s="325"/>
      <c r="K18" s="326"/>
      <c r="L18" s="327"/>
      <c r="M18" s="328"/>
      <c r="N18" s="329"/>
      <c r="O18" s="330"/>
    </row>
    <row r="19" spans="1:15" ht="67.5" customHeight="1" thickBot="1" x14ac:dyDescent="0.3">
      <c r="A19" s="509"/>
      <c r="B19" s="510"/>
      <c r="C19" s="225" t="s">
        <v>207</v>
      </c>
      <c r="D19" s="234" t="s">
        <v>372</v>
      </c>
      <c r="E19" s="318"/>
      <c r="F19" s="319"/>
      <c r="G19" s="320"/>
      <c r="H19" s="321"/>
      <c r="I19" s="318"/>
      <c r="J19" s="319"/>
      <c r="K19" s="320"/>
      <c r="L19" s="321"/>
      <c r="M19" s="322"/>
      <c r="N19" s="323"/>
      <c r="O19" s="322"/>
    </row>
    <row r="20" spans="1:15" ht="67.5" customHeight="1" thickBot="1" x14ac:dyDescent="0.3">
      <c r="A20" s="509"/>
      <c r="B20" s="510"/>
      <c r="C20" s="225" t="s">
        <v>3</v>
      </c>
      <c r="D20" s="234" t="s">
        <v>372</v>
      </c>
      <c r="E20" s="318"/>
      <c r="F20" s="319"/>
      <c r="G20" s="320"/>
      <c r="H20" s="321"/>
      <c r="I20" s="318"/>
      <c r="J20" s="319"/>
      <c r="K20" s="320"/>
      <c r="L20" s="321"/>
      <c r="M20" s="322"/>
      <c r="N20" s="323"/>
      <c r="O20" s="322"/>
    </row>
    <row r="21" spans="1:15" ht="67.5" customHeight="1" thickBot="1" x14ac:dyDescent="0.3">
      <c r="A21" s="509"/>
      <c r="B21" s="510"/>
      <c r="C21" s="225" t="s">
        <v>185</v>
      </c>
      <c r="D21" s="234" t="s">
        <v>372</v>
      </c>
      <c r="E21" s="318"/>
      <c r="F21" s="319"/>
      <c r="G21" s="320"/>
      <c r="H21" s="321"/>
      <c r="I21" s="318"/>
      <c r="J21" s="319"/>
      <c r="K21" s="320"/>
      <c r="L21" s="321"/>
      <c r="M21" s="322"/>
      <c r="N21" s="323"/>
      <c r="O21" s="322"/>
    </row>
    <row r="22" spans="1:15" ht="67.5" customHeight="1" thickBot="1" x14ac:dyDescent="0.3">
      <c r="A22" s="509"/>
      <c r="B22" s="510"/>
      <c r="C22" s="225" t="s">
        <v>186</v>
      </c>
      <c r="D22" s="234" t="s">
        <v>372</v>
      </c>
      <c r="E22" s="318"/>
      <c r="F22" s="319"/>
      <c r="G22" s="320"/>
      <c r="H22" s="321"/>
      <c r="I22" s="318"/>
      <c r="J22" s="319"/>
      <c r="K22" s="320"/>
      <c r="L22" s="321"/>
      <c r="M22" s="322"/>
      <c r="N22" s="323"/>
      <c r="O22" s="322"/>
    </row>
    <row r="23" spans="1:15" ht="67.5" customHeight="1" thickBot="1" x14ac:dyDescent="0.3">
      <c r="A23" s="509"/>
      <c r="B23" s="510"/>
      <c r="C23" s="225" t="s">
        <v>7</v>
      </c>
      <c r="D23" s="234" t="s">
        <v>372</v>
      </c>
      <c r="E23" s="318"/>
      <c r="F23" s="319"/>
      <c r="G23" s="320"/>
      <c r="H23" s="321"/>
      <c r="I23" s="318"/>
      <c r="J23" s="319"/>
      <c r="K23" s="320"/>
      <c r="L23" s="321"/>
      <c r="M23" s="322"/>
      <c r="N23" s="323"/>
      <c r="O23" s="322"/>
    </row>
    <row r="24" spans="1:15" ht="67.5" customHeight="1" thickBot="1" x14ac:dyDescent="0.3">
      <c r="A24" s="509"/>
      <c r="B24" s="510"/>
      <c r="C24" s="225" t="s">
        <v>187</v>
      </c>
      <c r="D24" s="234" t="s">
        <v>372</v>
      </c>
      <c r="E24" s="318"/>
      <c r="F24" s="319"/>
      <c r="G24" s="320"/>
      <c r="H24" s="321"/>
      <c r="I24" s="318"/>
      <c r="J24" s="319"/>
      <c r="K24" s="320"/>
      <c r="L24" s="321"/>
      <c r="M24" s="322"/>
      <c r="N24" s="323"/>
      <c r="O24" s="322"/>
    </row>
    <row r="25" spans="1:15" ht="67.5" customHeight="1" thickBot="1" x14ac:dyDescent="0.3">
      <c r="A25" s="509"/>
      <c r="B25" s="510"/>
      <c r="C25" s="225" t="s">
        <v>9</v>
      </c>
      <c r="D25" s="234" t="s">
        <v>372</v>
      </c>
      <c r="E25" s="318"/>
      <c r="F25" s="319"/>
      <c r="G25" s="320"/>
      <c r="H25" s="321"/>
      <c r="I25" s="318"/>
      <c r="J25" s="319"/>
      <c r="K25" s="320"/>
      <c r="L25" s="321"/>
      <c r="M25" s="322"/>
      <c r="N25" s="323"/>
      <c r="O25" s="322"/>
    </row>
    <row r="26" spans="1:15" ht="67.5" customHeight="1" thickBot="1" x14ac:dyDescent="0.3">
      <c r="A26" s="509"/>
      <c r="B26" s="510"/>
      <c r="C26" s="225" t="s">
        <v>188</v>
      </c>
      <c r="D26" s="234" t="s">
        <v>372</v>
      </c>
      <c r="E26" s="318"/>
      <c r="F26" s="319"/>
      <c r="G26" s="320"/>
      <c r="H26" s="321"/>
      <c r="I26" s="318"/>
      <c r="J26" s="319"/>
      <c r="K26" s="320"/>
      <c r="L26" s="321"/>
      <c r="M26" s="322"/>
      <c r="N26" s="323"/>
      <c r="O26" s="322"/>
    </row>
    <row r="27" spans="1:15" ht="67.5" customHeight="1" thickBot="1" x14ac:dyDescent="0.3">
      <c r="A27" s="511"/>
      <c r="B27" s="512"/>
      <c r="C27" s="227" t="s">
        <v>189</v>
      </c>
      <c r="D27" s="234" t="s">
        <v>372</v>
      </c>
      <c r="E27" s="331"/>
      <c r="F27" s="332"/>
      <c r="G27" s="333"/>
      <c r="H27" s="334"/>
      <c r="I27" s="331"/>
      <c r="J27" s="332"/>
      <c r="K27" s="333"/>
      <c r="L27" s="334"/>
      <c r="M27" s="335"/>
      <c r="N27" s="336"/>
      <c r="O27" s="335"/>
    </row>
  </sheetData>
  <sheetProtection algorithmName="SHA-512" hashValue="Z8IyOiuDvBzKvfN8EhEnJ8h1iGHpl0o/PjZ0RSeUUWfKS7MPhue7haIgmdx/S3WtYxUTugaiuMHyz4gHgL0aQQ==" saltValue="HxbLlcjlbV89Q7KUcmeDKg=="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A15:B17"/>
    <mergeCell ref="C15:C17"/>
    <mergeCell ref="E15:F15"/>
    <mergeCell ref="A18:B27"/>
    <mergeCell ref="G15:H15"/>
    <mergeCell ref="D15:D17"/>
    <mergeCell ref="O15:O17"/>
    <mergeCell ref="I15:J15"/>
    <mergeCell ref="K15:L15"/>
    <mergeCell ref="M15:M17"/>
    <mergeCell ref="E16:F16"/>
    <mergeCell ref="G16:H16"/>
    <mergeCell ref="I16:J16"/>
    <mergeCell ref="K16:L16"/>
    <mergeCell ref="N15:N17"/>
  </mergeCells>
  <conditionalFormatting sqref="D18:O27">
    <cfRule type="expression" dxfId="22" priority="1">
      <formula>$D$12="no"</formula>
    </cfRule>
  </conditionalFormatting>
  <conditionalFormatting sqref="E18:O18">
    <cfRule type="expression" dxfId="21" priority="21">
      <formula>$D$18="no"</formula>
    </cfRule>
  </conditionalFormatting>
  <conditionalFormatting sqref="E19:O19">
    <cfRule type="expression" dxfId="20" priority="20">
      <formula>$D$19="no"</formula>
    </cfRule>
  </conditionalFormatting>
  <conditionalFormatting sqref="E20:O20">
    <cfRule type="expression" dxfId="19" priority="19">
      <formula>$D$20="no"</formula>
    </cfRule>
  </conditionalFormatting>
  <conditionalFormatting sqref="E21:O21">
    <cfRule type="expression" dxfId="18" priority="18">
      <formula>$D$21="no"</formula>
    </cfRule>
  </conditionalFormatting>
  <conditionalFormatting sqref="E22:O22">
    <cfRule type="expression" dxfId="17" priority="17">
      <formula>$D$22="no"</formula>
    </cfRule>
  </conditionalFormatting>
  <conditionalFormatting sqref="E23:O23">
    <cfRule type="expression" dxfId="16" priority="16">
      <formula>$D$23="no"</formula>
    </cfRule>
  </conditionalFormatting>
  <conditionalFormatting sqref="E24:O24">
    <cfRule type="expression" dxfId="15" priority="15">
      <formula>$D$24="no"</formula>
    </cfRule>
  </conditionalFormatting>
  <conditionalFormatting sqref="E25:O25">
    <cfRule type="expression" dxfId="14" priority="14">
      <formula>$D$25="no"</formula>
    </cfRule>
  </conditionalFormatting>
  <conditionalFormatting sqref="E26:O26">
    <cfRule type="expression" dxfId="13" priority="13">
      <formula>$D$26="no"</formula>
    </cfRule>
  </conditionalFormatting>
  <conditionalFormatting sqref="E27:O27">
    <cfRule type="expression" dxfId="12" priority="12">
      <formula>$D$27="no"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22"/>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8.85546875" style="44" customWidth="1"/>
    <col min="2" max="2" width="25.7109375" style="44" customWidth="1"/>
    <col min="3" max="3" width="24.42578125" style="44" customWidth="1"/>
    <col min="4" max="4" width="28.85546875" style="219" customWidth="1"/>
    <col min="5" max="6" width="85" style="44" customWidth="1"/>
    <col min="7" max="8" width="51.140625" style="44" customWidth="1"/>
    <col min="9" max="9" width="48.7109375" style="44" customWidth="1"/>
    <col min="10" max="16384" width="8.85546875" style="44"/>
  </cols>
  <sheetData>
    <row r="1" spans="1:9" ht="18.75" customHeight="1" x14ac:dyDescent="0.3">
      <c r="A1" s="43" t="str">
        <f>'Cover and Instructions'!A1</f>
        <v>Georgia Families MHPAEA Parity</v>
      </c>
      <c r="E1" s="45" t="s">
        <v>565</v>
      </c>
    </row>
    <row r="2" spans="1:9" ht="26.25" x14ac:dyDescent="0.4">
      <c r="A2" s="46" t="s">
        <v>16</v>
      </c>
    </row>
    <row r="3" spans="1:9" ht="21" x14ac:dyDescent="0.35">
      <c r="A3" s="48" t="s">
        <v>183</v>
      </c>
    </row>
    <row r="4" spans="1:9" x14ac:dyDescent="0.25">
      <c r="D4" s="78"/>
    </row>
    <row r="5" spans="1:9" x14ac:dyDescent="0.25">
      <c r="A5" s="50" t="s">
        <v>0</v>
      </c>
      <c r="B5" s="51" t="str">
        <f>'Cover and Instructions'!D4</f>
        <v>Amerigroup Community Care</v>
      </c>
      <c r="C5" s="51"/>
    </row>
    <row r="6" spans="1:9" x14ac:dyDescent="0.25">
      <c r="A6" s="50" t="s">
        <v>510</v>
      </c>
      <c r="B6" s="51" t="str">
        <f>'Cover and Instructions'!D5</f>
        <v>Title XIX Foster Care and Adoption Assistance</v>
      </c>
      <c r="C6" s="51"/>
    </row>
    <row r="7" spans="1:9" x14ac:dyDescent="0.25">
      <c r="A7" s="50" t="s">
        <v>252</v>
      </c>
      <c r="B7" s="50" t="s">
        <v>253</v>
      </c>
      <c r="D7" s="78"/>
    </row>
    <row r="8" spans="1:9" ht="15.75" thickBot="1" x14ac:dyDescent="0.3">
      <c r="D8" s="78"/>
    </row>
    <row r="9" spans="1:9" ht="48" customHeight="1" thickBot="1" x14ac:dyDescent="0.3">
      <c r="A9" s="486" t="s">
        <v>280</v>
      </c>
      <c r="B9" s="487"/>
      <c r="C9" s="494" t="s">
        <v>254</v>
      </c>
      <c r="D9" s="502" t="s">
        <v>407</v>
      </c>
      <c r="E9" s="500" t="s">
        <v>443</v>
      </c>
      <c r="F9" s="501"/>
      <c r="G9" s="497" t="s">
        <v>184</v>
      </c>
      <c r="H9" s="497" t="s">
        <v>500</v>
      </c>
      <c r="I9" s="497" t="s">
        <v>474</v>
      </c>
    </row>
    <row r="10" spans="1:9" ht="30" customHeight="1" x14ac:dyDescent="0.25">
      <c r="A10" s="488"/>
      <c r="B10" s="489"/>
      <c r="C10" s="495"/>
      <c r="D10" s="503"/>
      <c r="E10" s="492" t="s">
        <v>211</v>
      </c>
      <c r="F10" s="493"/>
      <c r="G10" s="498"/>
      <c r="H10" s="498"/>
      <c r="I10" s="498"/>
    </row>
    <row r="11" spans="1:9" ht="39" customHeight="1" thickBot="1" x14ac:dyDescent="0.3">
      <c r="A11" s="490"/>
      <c r="B11" s="491"/>
      <c r="C11" s="496"/>
      <c r="D11" s="504"/>
      <c r="E11" s="221" t="s">
        <v>202</v>
      </c>
      <c r="F11" s="222" t="s">
        <v>203</v>
      </c>
      <c r="G11" s="499"/>
      <c r="H11" s="499"/>
      <c r="I11" s="499"/>
    </row>
    <row r="12" spans="1:9" ht="237.75" customHeight="1" thickBot="1" x14ac:dyDescent="0.3">
      <c r="A12" s="480" t="s">
        <v>449</v>
      </c>
      <c r="B12" s="481"/>
      <c r="C12" s="233" t="s">
        <v>6</v>
      </c>
      <c r="D12" s="224" t="s">
        <v>371</v>
      </c>
      <c r="E12" s="339" t="s">
        <v>590</v>
      </c>
      <c r="F12" s="340" t="s">
        <v>591</v>
      </c>
      <c r="G12" s="364" t="s">
        <v>643</v>
      </c>
      <c r="H12" s="365" t="s">
        <v>665</v>
      </c>
      <c r="I12" s="341" t="s">
        <v>569</v>
      </c>
    </row>
    <row r="13" spans="1:9" ht="237.75" customHeight="1" thickBot="1" x14ac:dyDescent="0.3">
      <c r="A13" s="482"/>
      <c r="B13" s="483"/>
      <c r="C13" s="223" t="s">
        <v>473</v>
      </c>
      <c r="D13" s="224" t="s">
        <v>371</v>
      </c>
      <c r="E13" s="311" t="s">
        <v>592</v>
      </c>
      <c r="F13" s="312" t="s">
        <v>591</v>
      </c>
      <c r="G13" s="313" t="s">
        <v>675</v>
      </c>
      <c r="H13" s="314" t="s">
        <v>665</v>
      </c>
      <c r="I13" s="313" t="s">
        <v>569</v>
      </c>
    </row>
    <row r="14" spans="1:9" ht="237.75" customHeight="1" thickBot="1" x14ac:dyDescent="0.3">
      <c r="A14" s="482"/>
      <c r="B14" s="483"/>
      <c r="C14" s="225" t="s">
        <v>2</v>
      </c>
      <c r="D14" s="224" t="s">
        <v>371</v>
      </c>
      <c r="E14" s="311" t="s">
        <v>593</v>
      </c>
      <c r="F14" s="312" t="s">
        <v>591</v>
      </c>
      <c r="G14" s="313" t="s">
        <v>644</v>
      </c>
      <c r="H14" s="314" t="s">
        <v>665</v>
      </c>
      <c r="I14" s="313" t="s">
        <v>569</v>
      </c>
    </row>
    <row r="15" spans="1:9" ht="237.75" customHeight="1" thickBot="1" x14ac:dyDescent="0.3">
      <c r="A15" s="482"/>
      <c r="B15" s="483"/>
      <c r="C15" s="225" t="s">
        <v>11</v>
      </c>
      <c r="D15" s="224" t="s">
        <v>371</v>
      </c>
      <c r="E15" s="311" t="s">
        <v>676</v>
      </c>
      <c r="F15" s="312" t="s">
        <v>591</v>
      </c>
      <c r="G15" s="313" t="s">
        <v>645</v>
      </c>
      <c r="H15" s="314" t="s">
        <v>665</v>
      </c>
      <c r="I15" s="313" t="s">
        <v>569</v>
      </c>
    </row>
    <row r="16" spans="1:9" ht="237.75" customHeight="1" thickBot="1" x14ac:dyDescent="0.3">
      <c r="A16" s="482"/>
      <c r="B16" s="483"/>
      <c r="C16" s="225" t="s">
        <v>12</v>
      </c>
      <c r="D16" s="224" t="s">
        <v>371</v>
      </c>
      <c r="E16" s="311" t="s">
        <v>594</v>
      </c>
      <c r="F16" s="312" t="s">
        <v>591</v>
      </c>
      <c r="G16" s="313" t="s">
        <v>643</v>
      </c>
      <c r="H16" s="314" t="s">
        <v>665</v>
      </c>
      <c r="I16" s="313" t="s">
        <v>569</v>
      </c>
    </row>
    <row r="17" spans="1:9" ht="237.75" customHeight="1" thickBot="1" x14ac:dyDescent="0.3">
      <c r="A17" s="484"/>
      <c r="B17" s="485"/>
      <c r="C17" s="227" t="s">
        <v>10</v>
      </c>
      <c r="D17" s="224" t="s">
        <v>371</v>
      </c>
      <c r="E17" s="315" t="s">
        <v>576</v>
      </c>
      <c r="F17" s="316" t="s">
        <v>591</v>
      </c>
      <c r="G17" s="317" t="s">
        <v>640</v>
      </c>
      <c r="H17" s="342" t="s">
        <v>665</v>
      </c>
      <c r="I17" s="317" t="s">
        <v>569</v>
      </c>
    </row>
    <row r="18" spans="1:9" x14ac:dyDescent="0.25">
      <c r="D18" s="44"/>
    </row>
    <row r="19" spans="1:9" x14ac:dyDescent="0.25">
      <c r="D19" s="44"/>
    </row>
    <row r="20" spans="1:9" x14ac:dyDescent="0.25">
      <c r="D20" s="44"/>
    </row>
    <row r="21" spans="1:9" x14ac:dyDescent="0.25">
      <c r="D21" s="44"/>
    </row>
    <row r="22" spans="1:9" x14ac:dyDescent="0.25">
      <c r="D22" s="44"/>
    </row>
  </sheetData>
  <sheetProtection algorithmName="SHA-512" hashValue="09mALfRA2qUKX1s1eAes8fyYvtT4BztL58IL+rk2I6DLVgxyBDvp6dICED1Rpqn5laRTCTA0lEh9P1rrfT0fBg==" saltValue="BvXM31TM8M/NNciYzCDc3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9">
    <mergeCell ref="I9:I11"/>
    <mergeCell ref="A9:B11"/>
    <mergeCell ref="C9:C11"/>
    <mergeCell ref="A12:B17"/>
    <mergeCell ref="D9:D11"/>
    <mergeCell ref="E9:F9"/>
    <mergeCell ref="G9:G11"/>
    <mergeCell ref="E10:F10"/>
    <mergeCell ref="H9:H11"/>
  </mergeCells>
  <conditionalFormatting sqref="E12:I12">
    <cfRule type="expression" dxfId="11" priority="3">
      <formula>$D$12="no"</formula>
    </cfRule>
  </conditionalFormatting>
  <conditionalFormatting sqref="E13:I13">
    <cfRule type="expression" dxfId="10" priority="1">
      <formula>$D$13="no"</formula>
    </cfRule>
  </conditionalFormatting>
  <conditionalFormatting sqref="E14:I14">
    <cfRule type="expression" dxfId="9" priority="2">
      <formula>$D$14="no"</formula>
    </cfRule>
  </conditionalFormatting>
  <conditionalFormatting sqref="E15:I15">
    <cfRule type="expression" dxfId="8" priority="6">
      <formula>$D$15="no"</formula>
    </cfRule>
  </conditionalFormatting>
  <conditionalFormatting sqref="E16:I16">
    <cfRule type="expression" dxfId="7" priority="5">
      <formula>$D$16="no"</formula>
    </cfRule>
  </conditionalFormatting>
  <conditionalFormatting sqref="E17:I17">
    <cfRule type="expression" dxfId="6" priority="4">
      <formula>$D$17="no"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P21"/>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5.5703125" style="44" customWidth="1"/>
    <col min="2" max="2" width="25.7109375" style="44" customWidth="1"/>
    <col min="3" max="3" width="22.7109375" style="44" customWidth="1"/>
    <col min="4" max="4" width="24.140625" style="219" customWidth="1"/>
    <col min="5" max="12" width="47.140625" style="44" customWidth="1"/>
    <col min="13" max="15" width="51.140625" style="44" customWidth="1"/>
    <col min="16" max="16" width="38.7109375" style="44" customWidth="1"/>
    <col min="17" max="16384" width="8.85546875" style="44"/>
  </cols>
  <sheetData>
    <row r="1" spans="1:16" ht="18.75" customHeight="1" x14ac:dyDescent="0.3">
      <c r="A1" s="43" t="str">
        <f>'Cover and Instructions'!A1</f>
        <v>Georgia Families MHPAEA Parity</v>
      </c>
      <c r="E1" s="45" t="s">
        <v>565</v>
      </c>
    </row>
    <row r="2" spans="1:16" ht="26.25" x14ac:dyDescent="0.4">
      <c r="A2" s="46" t="s">
        <v>16</v>
      </c>
    </row>
    <row r="3" spans="1:16" ht="21" x14ac:dyDescent="0.35">
      <c r="A3" s="48" t="s">
        <v>183</v>
      </c>
    </row>
    <row r="4" spans="1:16" x14ac:dyDescent="0.25">
      <c r="D4" s="78"/>
    </row>
    <row r="5" spans="1:16" x14ac:dyDescent="0.25">
      <c r="A5" s="50" t="s">
        <v>0</v>
      </c>
      <c r="B5" s="51" t="str">
        <f>'Cover and Instructions'!D4</f>
        <v>Amerigroup Community Care</v>
      </c>
      <c r="C5" s="51"/>
    </row>
    <row r="6" spans="1:16" x14ac:dyDescent="0.25">
      <c r="A6" s="50" t="s">
        <v>510</v>
      </c>
      <c r="B6" s="51" t="str">
        <f>'Cover and Instructions'!D5</f>
        <v>Title XIX Foster Care and Adoption Assistance</v>
      </c>
      <c r="C6" s="51"/>
    </row>
    <row r="7" spans="1:16" x14ac:dyDescent="0.25">
      <c r="A7" s="50" t="s">
        <v>255</v>
      </c>
      <c r="B7" s="50" t="s">
        <v>279</v>
      </c>
      <c r="D7" s="78"/>
    </row>
    <row r="8" spans="1:16" ht="15.75" thickBot="1" x14ac:dyDescent="0.3">
      <c r="D8" s="78"/>
      <c r="E8" s="220"/>
    </row>
    <row r="9" spans="1:16" ht="39" customHeight="1" thickBot="1" x14ac:dyDescent="0.3">
      <c r="A9" s="486" t="s">
        <v>280</v>
      </c>
      <c r="B9" s="487"/>
      <c r="C9" s="494" t="s">
        <v>256</v>
      </c>
      <c r="D9" s="502" t="s">
        <v>407</v>
      </c>
      <c r="E9" s="500" t="s">
        <v>343</v>
      </c>
      <c r="F9" s="501"/>
      <c r="G9" s="500" t="s">
        <v>344</v>
      </c>
      <c r="H9" s="501"/>
      <c r="I9" s="500" t="s">
        <v>345</v>
      </c>
      <c r="J9" s="501"/>
      <c r="K9" s="500" t="s">
        <v>443</v>
      </c>
      <c r="L9" s="501"/>
      <c r="M9" s="497" t="s">
        <v>184</v>
      </c>
      <c r="N9" s="497" t="s">
        <v>500</v>
      </c>
      <c r="O9" s="497" t="s">
        <v>446</v>
      </c>
      <c r="P9" s="513"/>
    </row>
    <row r="10" spans="1:16" ht="26.25" customHeight="1" x14ac:dyDescent="0.25">
      <c r="A10" s="488"/>
      <c r="B10" s="489"/>
      <c r="C10" s="495"/>
      <c r="D10" s="503"/>
      <c r="E10" s="492" t="s">
        <v>211</v>
      </c>
      <c r="F10" s="493"/>
      <c r="G10" s="492" t="s">
        <v>211</v>
      </c>
      <c r="H10" s="493"/>
      <c r="I10" s="492" t="s">
        <v>211</v>
      </c>
      <c r="J10" s="493"/>
      <c r="K10" s="492" t="s">
        <v>211</v>
      </c>
      <c r="L10" s="493"/>
      <c r="M10" s="498"/>
      <c r="N10" s="498"/>
      <c r="O10" s="498"/>
      <c r="P10" s="513"/>
    </row>
    <row r="11" spans="1:16" ht="26.25" customHeight="1" thickBot="1" x14ac:dyDescent="0.3">
      <c r="A11" s="490"/>
      <c r="B11" s="491"/>
      <c r="C11" s="496"/>
      <c r="D11" s="504"/>
      <c r="E11" s="221" t="s">
        <v>202</v>
      </c>
      <c r="F11" s="222" t="s">
        <v>203</v>
      </c>
      <c r="G11" s="221" t="s">
        <v>202</v>
      </c>
      <c r="H11" s="222" t="s">
        <v>203</v>
      </c>
      <c r="I11" s="221" t="s">
        <v>202</v>
      </c>
      <c r="J11" s="222" t="s">
        <v>203</v>
      </c>
      <c r="K11" s="221" t="s">
        <v>202</v>
      </c>
      <c r="L11" s="222" t="s">
        <v>203</v>
      </c>
      <c r="M11" s="499"/>
      <c r="N11" s="499"/>
      <c r="O11" s="499"/>
      <c r="P11" s="513"/>
    </row>
    <row r="12" spans="1:16" ht="140.25" customHeight="1" x14ac:dyDescent="0.25">
      <c r="A12" s="507" t="s">
        <v>450</v>
      </c>
      <c r="B12" s="508"/>
      <c r="C12" s="233" t="s">
        <v>208</v>
      </c>
      <c r="D12" s="224" t="s">
        <v>372</v>
      </c>
      <c r="E12" s="337"/>
      <c r="F12" s="338"/>
      <c r="G12" s="339"/>
      <c r="H12" s="340"/>
      <c r="I12" s="337"/>
      <c r="J12" s="338"/>
      <c r="K12" s="339"/>
      <c r="L12" s="340"/>
      <c r="M12" s="341"/>
      <c r="N12" s="310"/>
      <c r="O12" s="341"/>
    </row>
    <row r="13" spans="1:16" ht="140.25" customHeight="1" x14ac:dyDescent="0.25">
      <c r="A13" s="509"/>
      <c r="B13" s="510"/>
      <c r="C13" s="225" t="s">
        <v>501</v>
      </c>
      <c r="D13" s="231" t="s">
        <v>371</v>
      </c>
      <c r="E13" s="306" t="s">
        <v>595</v>
      </c>
      <c r="F13" s="307" t="s">
        <v>596</v>
      </c>
      <c r="G13" s="311" t="s">
        <v>595</v>
      </c>
      <c r="H13" s="312" t="s">
        <v>596</v>
      </c>
      <c r="I13" s="306" t="s">
        <v>595</v>
      </c>
      <c r="J13" s="307" t="s">
        <v>596</v>
      </c>
      <c r="K13" s="311" t="s">
        <v>595</v>
      </c>
      <c r="L13" s="312" t="s">
        <v>596</v>
      </c>
      <c r="M13" s="366" t="s">
        <v>597</v>
      </c>
      <c r="N13" s="314" t="s">
        <v>665</v>
      </c>
      <c r="O13" s="313" t="s">
        <v>569</v>
      </c>
    </row>
    <row r="14" spans="1:16" ht="140.25" customHeight="1" x14ac:dyDescent="0.25">
      <c r="A14" s="509"/>
      <c r="B14" s="510"/>
      <c r="C14" s="225" t="s">
        <v>5</v>
      </c>
      <c r="D14" s="231" t="s">
        <v>372</v>
      </c>
      <c r="E14" s="306"/>
      <c r="F14" s="307"/>
      <c r="G14" s="311"/>
      <c r="H14" s="312"/>
      <c r="I14" s="306"/>
      <c r="J14" s="307"/>
      <c r="K14" s="311"/>
      <c r="L14" s="312"/>
      <c r="M14" s="313"/>
      <c r="N14" s="314"/>
      <c r="O14" s="313"/>
    </row>
    <row r="15" spans="1:16" ht="140.25" customHeight="1" x14ac:dyDescent="0.25">
      <c r="A15" s="509"/>
      <c r="B15" s="510"/>
      <c r="C15" s="225" t="s">
        <v>502</v>
      </c>
      <c r="D15" s="231" t="s">
        <v>371</v>
      </c>
      <c r="E15" s="306" t="s">
        <v>595</v>
      </c>
      <c r="F15" s="307" t="s">
        <v>596</v>
      </c>
      <c r="G15" s="311" t="s">
        <v>595</v>
      </c>
      <c r="H15" s="312" t="s">
        <v>596</v>
      </c>
      <c r="I15" s="306" t="s">
        <v>595</v>
      </c>
      <c r="J15" s="307" t="s">
        <v>596</v>
      </c>
      <c r="K15" s="311" t="s">
        <v>596</v>
      </c>
      <c r="L15" s="312" t="s">
        <v>596</v>
      </c>
      <c r="M15" s="366" t="s">
        <v>597</v>
      </c>
      <c r="N15" s="314" t="s">
        <v>665</v>
      </c>
      <c r="O15" s="313" t="s">
        <v>569</v>
      </c>
    </row>
    <row r="16" spans="1:16" ht="140.25" customHeight="1" x14ac:dyDescent="0.25">
      <c r="A16" s="509"/>
      <c r="B16" s="510"/>
      <c r="C16" s="225" t="s">
        <v>8</v>
      </c>
      <c r="D16" s="231" t="s">
        <v>372</v>
      </c>
      <c r="E16" s="306"/>
      <c r="F16" s="307"/>
      <c r="G16" s="311"/>
      <c r="H16" s="312"/>
      <c r="I16" s="306"/>
      <c r="J16" s="307"/>
      <c r="K16" s="311"/>
      <c r="L16" s="312"/>
      <c r="M16" s="313"/>
      <c r="N16" s="314"/>
      <c r="O16" s="313"/>
    </row>
    <row r="17" spans="1:15" ht="140.25" customHeight="1" thickBot="1" x14ac:dyDescent="0.3">
      <c r="A17" s="511"/>
      <c r="B17" s="512"/>
      <c r="C17" s="227" t="s">
        <v>4</v>
      </c>
      <c r="D17" s="232" t="s">
        <v>372</v>
      </c>
      <c r="E17" s="308"/>
      <c r="F17" s="309"/>
      <c r="G17" s="315"/>
      <c r="H17" s="316"/>
      <c r="I17" s="308"/>
      <c r="J17" s="309"/>
      <c r="K17" s="315"/>
      <c r="L17" s="316"/>
      <c r="M17" s="317"/>
      <c r="N17" s="342"/>
      <c r="O17" s="317"/>
    </row>
    <row r="18" spans="1:15" x14ac:dyDescent="0.25">
      <c r="D18" s="44"/>
    </row>
    <row r="19" spans="1:15" x14ac:dyDescent="0.25">
      <c r="D19" s="44"/>
    </row>
    <row r="20" spans="1:15" x14ac:dyDescent="0.25">
      <c r="D20" s="44"/>
    </row>
    <row r="21" spans="1:15" x14ac:dyDescent="0.25">
      <c r="D21" s="44"/>
    </row>
  </sheetData>
  <sheetProtection algorithmName="SHA-512" hashValue="wxFHE2FL9VWAcpv0QWKSQLMacQVoyLC6T1OYB3asyX5RYggKZozv4iMvSgUU9J+jhU5wJ7EeHTdL6mhUFsBccQ==" saltValue="JXW1OCLJifgwjFY+f3d5PQ==" spinCount="100000" sheet="1" objects="1" scenarios="1" formatCells="0" formatColumns="0" formatRows="0" selectLockedCells="1"/>
  <customSheetViews>
    <customSheetView guid="{13810DCC-AA08-45AA-A2EB-614B3F1533B3}">
      <pageMargins left="0.7" right="0.7" top="0.75" bottom="0.75" header="0.3" footer="0.3"/>
    </customSheetView>
  </customSheetViews>
  <mergeCells count="16">
    <mergeCell ref="P9:P11"/>
    <mergeCell ref="O9:O11"/>
    <mergeCell ref="A9:B11"/>
    <mergeCell ref="C9:C11"/>
    <mergeCell ref="E9:F9"/>
    <mergeCell ref="M9:M11"/>
    <mergeCell ref="N9:N11"/>
    <mergeCell ref="A12:B17"/>
    <mergeCell ref="G9:H9"/>
    <mergeCell ref="D9:D11"/>
    <mergeCell ref="I9:J9"/>
    <mergeCell ref="K9:L9"/>
    <mergeCell ref="E10:F10"/>
    <mergeCell ref="G10:H10"/>
    <mergeCell ref="I10:J10"/>
    <mergeCell ref="K10:L10"/>
  </mergeCells>
  <conditionalFormatting sqref="E12:O12">
    <cfRule type="expression" dxfId="5" priority="2">
      <formula>$D$12="no"</formula>
    </cfRule>
  </conditionalFormatting>
  <conditionalFormatting sqref="E13:O13">
    <cfRule type="expression" dxfId="4" priority="6">
      <formula>$D$13="no"</formula>
    </cfRule>
  </conditionalFormatting>
  <conditionalFormatting sqref="E14:O14">
    <cfRule type="expression" dxfId="3" priority="1">
      <formula>$D$14="no"</formula>
    </cfRule>
  </conditionalFormatting>
  <conditionalFormatting sqref="E15:O15">
    <cfRule type="expression" dxfId="2" priority="5">
      <formula>$D$15="no"</formula>
    </cfRule>
  </conditionalFormatting>
  <conditionalFormatting sqref="E16:O16">
    <cfRule type="expression" dxfId="1" priority="4">
      <formula>$D$16="no"</formula>
    </cfRule>
  </conditionalFormatting>
  <conditionalFormatting sqref="E17:O17">
    <cfRule type="expression" dxfId="0" priority="3">
      <formula>$D$17="no"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'Yes or No'!$A:$A</xm:f>
          </x14:formula1>
          <xm:sqref>D12:D17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8"/>
  <sheetViews>
    <sheetView showGridLines="0" zoomScale="60" zoomScaleNormal="60" workbookViewId="0">
      <pane xSplit="3" ySplit="11" topLeftCell="D12" activePane="bottomRight" state="frozen"/>
      <selection activeCell="D12" sqref="D12"/>
      <selection pane="topRight" activeCell="D12" sqref="D12"/>
      <selection pane="bottomLeft" activeCell="D12" sqref="D12"/>
      <selection pane="bottomRight" activeCell="D12" sqref="D12"/>
    </sheetView>
  </sheetViews>
  <sheetFormatPr defaultColWidth="8.85546875" defaultRowHeight="15" x14ac:dyDescent="0.25"/>
  <cols>
    <col min="1" max="1" width="15.5703125" style="44" customWidth="1"/>
    <col min="2" max="2" width="25.7109375" style="44" customWidth="1"/>
    <col min="3" max="3" width="22.7109375" style="44" customWidth="1"/>
    <col min="4" max="11" width="28.42578125" style="44" customWidth="1"/>
    <col min="12" max="14" width="51.140625" style="44" customWidth="1"/>
    <col min="15" max="15" width="38.7109375" style="44" customWidth="1"/>
    <col min="16" max="16384" width="8.85546875" style="44"/>
  </cols>
  <sheetData>
    <row r="1" spans="1:15" ht="18.75" customHeight="1" x14ac:dyDescent="0.3">
      <c r="A1" s="43" t="str">
        <f>'Cover and Instructions'!A1</f>
        <v>Georgia Families MHPAEA Parity</v>
      </c>
      <c r="D1" s="45" t="s">
        <v>565</v>
      </c>
    </row>
    <row r="2" spans="1:15" ht="26.25" x14ac:dyDescent="0.4">
      <c r="A2" s="46" t="s">
        <v>16</v>
      </c>
    </row>
    <row r="3" spans="1:15" ht="21" x14ac:dyDescent="0.35">
      <c r="A3" s="48" t="s">
        <v>607</v>
      </c>
    </row>
    <row r="5" spans="1:15" x14ac:dyDescent="0.25">
      <c r="A5" s="50" t="s">
        <v>0</v>
      </c>
      <c r="B5" s="51" t="str">
        <f>'Cover and Instructions'!D4</f>
        <v>Amerigroup Community Care</v>
      </c>
      <c r="C5" s="51"/>
    </row>
    <row r="6" spans="1:15" x14ac:dyDescent="0.25">
      <c r="A6" s="50" t="s">
        <v>510</v>
      </c>
      <c r="B6" s="51" t="str">
        <f>'Cover and Instructions'!D5</f>
        <v>Title XIX Foster Care and Adoption Assistance</v>
      </c>
      <c r="C6" s="51"/>
    </row>
    <row r="7" spans="1:15" x14ac:dyDescent="0.25">
      <c r="A7" s="50" t="s">
        <v>608</v>
      </c>
      <c r="B7" s="50"/>
    </row>
    <row r="8" spans="1:15" ht="15.75" thickBot="1" x14ac:dyDescent="0.3">
      <c r="D8" s="220"/>
    </row>
    <row r="9" spans="1:15" ht="39" customHeight="1" thickBot="1" x14ac:dyDescent="0.3">
      <c r="A9" s="486" t="s">
        <v>280</v>
      </c>
      <c r="B9" s="487"/>
      <c r="C9" s="494" t="s">
        <v>609</v>
      </c>
      <c r="D9" s="500" t="s">
        <v>343</v>
      </c>
      <c r="E9" s="501"/>
      <c r="F9" s="500" t="s">
        <v>344</v>
      </c>
      <c r="G9" s="501"/>
      <c r="H9" s="500" t="s">
        <v>345</v>
      </c>
      <c r="I9" s="501"/>
      <c r="J9" s="500" t="s">
        <v>443</v>
      </c>
      <c r="K9" s="501"/>
      <c r="L9" s="497" t="s">
        <v>184</v>
      </c>
      <c r="M9" s="497" t="s">
        <v>500</v>
      </c>
      <c r="N9" s="497" t="s">
        <v>610</v>
      </c>
      <c r="O9" s="513"/>
    </row>
    <row r="10" spans="1:15" ht="26.25" customHeight="1" x14ac:dyDescent="0.25">
      <c r="A10" s="488"/>
      <c r="B10" s="489"/>
      <c r="C10" s="495"/>
      <c r="D10" s="492" t="s">
        <v>611</v>
      </c>
      <c r="E10" s="493"/>
      <c r="F10" s="492" t="s">
        <v>611</v>
      </c>
      <c r="G10" s="493"/>
      <c r="H10" s="492" t="s">
        <v>611</v>
      </c>
      <c r="I10" s="493"/>
      <c r="J10" s="492" t="s">
        <v>611</v>
      </c>
      <c r="K10" s="493"/>
      <c r="L10" s="498"/>
      <c r="M10" s="498"/>
      <c r="N10" s="498"/>
      <c r="O10" s="513"/>
    </row>
    <row r="11" spans="1:15" ht="26.25" customHeight="1" thickBot="1" x14ac:dyDescent="0.3">
      <c r="A11" s="490"/>
      <c r="B11" s="491"/>
      <c r="C11" s="496"/>
      <c r="D11" s="221" t="s">
        <v>202</v>
      </c>
      <c r="E11" s="222" t="s">
        <v>203</v>
      </c>
      <c r="F11" s="221" t="s">
        <v>202</v>
      </c>
      <c r="G11" s="222" t="s">
        <v>203</v>
      </c>
      <c r="H11" s="221" t="s">
        <v>202</v>
      </c>
      <c r="I11" s="222" t="s">
        <v>203</v>
      </c>
      <c r="J11" s="221" t="s">
        <v>202</v>
      </c>
      <c r="K11" s="222" t="s">
        <v>203</v>
      </c>
      <c r="L11" s="499"/>
      <c r="M11" s="499"/>
      <c r="N11" s="499"/>
      <c r="O11" s="513"/>
    </row>
    <row r="12" spans="1:15" ht="140.25" customHeight="1" x14ac:dyDescent="0.25">
      <c r="A12" s="480" t="s">
        <v>612</v>
      </c>
      <c r="B12" s="481"/>
      <c r="C12" s="233" t="s">
        <v>613</v>
      </c>
      <c r="D12" s="367">
        <v>1467</v>
      </c>
      <c r="E12" s="368">
        <v>4645</v>
      </c>
      <c r="F12" s="339">
        <v>175318</v>
      </c>
      <c r="G12" s="340">
        <v>292602</v>
      </c>
      <c r="H12" s="367">
        <v>22090</v>
      </c>
      <c r="I12" s="367">
        <v>2289</v>
      </c>
      <c r="J12" s="339">
        <v>420372</v>
      </c>
      <c r="K12" s="340">
        <v>328862</v>
      </c>
      <c r="L12" s="369" t="s">
        <v>677</v>
      </c>
      <c r="M12" s="310"/>
      <c r="N12" s="370"/>
    </row>
    <row r="13" spans="1:15" ht="140.25" customHeight="1" x14ac:dyDescent="0.25">
      <c r="A13" s="482"/>
      <c r="B13" s="483"/>
      <c r="C13" s="225" t="s">
        <v>614</v>
      </c>
      <c r="D13" s="371">
        <v>1248</v>
      </c>
      <c r="E13" s="372">
        <v>4186</v>
      </c>
      <c r="F13" s="311">
        <v>157953</v>
      </c>
      <c r="G13" s="312">
        <v>270753</v>
      </c>
      <c r="H13" s="371">
        <v>20775</v>
      </c>
      <c r="I13" s="371">
        <v>2126</v>
      </c>
      <c r="J13" s="311">
        <v>279490</v>
      </c>
      <c r="K13" s="312">
        <v>194363</v>
      </c>
      <c r="L13" s="373" t="s">
        <v>677</v>
      </c>
      <c r="M13" s="314"/>
      <c r="N13" s="374"/>
    </row>
    <row r="14" spans="1:15" ht="140.25" customHeight="1" x14ac:dyDescent="0.25">
      <c r="A14" s="482"/>
      <c r="B14" s="483"/>
      <c r="C14" s="225" t="s">
        <v>615</v>
      </c>
      <c r="D14" s="371">
        <v>215</v>
      </c>
      <c r="E14" s="372">
        <v>447</v>
      </c>
      <c r="F14" s="311">
        <v>17256</v>
      </c>
      <c r="G14" s="312">
        <v>21711</v>
      </c>
      <c r="H14" s="371">
        <v>1263</v>
      </c>
      <c r="I14" s="371">
        <v>161</v>
      </c>
      <c r="J14" s="311">
        <v>140882</v>
      </c>
      <c r="K14" s="312">
        <v>134499</v>
      </c>
      <c r="L14" s="373" t="s">
        <v>677</v>
      </c>
      <c r="M14" s="314"/>
      <c r="N14" s="374"/>
    </row>
    <row r="15" spans="1:15" ht="140.25" customHeight="1" x14ac:dyDescent="0.25">
      <c r="A15" s="482"/>
      <c r="B15" s="483"/>
      <c r="C15" s="225" t="s">
        <v>616</v>
      </c>
      <c r="D15" s="371">
        <v>24</v>
      </c>
      <c r="E15" s="372">
        <v>34</v>
      </c>
      <c r="F15" s="311">
        <v>646</v>
      </c>
      <c r="G15" s="312">
        <v>480</v>
      </c>
      <c r="H15" s="371">
        <v>60</v>
      </c>
      <c r="I15" s="371">
        <v>8</v>
      </c>
      <c r="J15" s="311" t="s">
        <v>569</v>
      </c>
      <c r="K15" s="312" t="s">
        <v>569</v>
      </c>
      <c r="L15" s="373" t="s">
        <v>678</v>
      </c>
      <c r="M15" s="314"/>
      <c r="N15" s="374"/>
    </row>
    <row r="16" spans="1:15" ht="140.25" customHeight="1" x14ac:dyDescent="0.25">
      <c r="A16" s="482"/>
      <c r="B16" s="483"/>
      <c r="C16" s="225" t="s">
        <v>617</v>
      </c>
      <c r="D16" s="371">
        <v>2</v>
      </c>
      <c r="E16" s="372">
        <v>3</v>
      </c>
      <c r="F16" s="311">
        <v>66</v>
      </c>
      <c r="G16" s="312">
        <v>43</v>
      </c>
      <c r="H16" s="371">
        <v>8</v>
      </c>
      <c r="I16" s="371">
        <v>2</v>
      </c>
      <c r="J16" s="311" t="s">
        <v>569</v>
      </c>
      <c r="K16" s="312" t="s">
        <v>569</v>
      </c>
      <c r="L16" s="373"/>
      <c r="M16" s="314"/>
      <c r="N16" s="374"/>
    </row>
    <row r="17" spans="1:14" ht="140.25" customHeight="1" x14ac:dyDescent="0.25">
      <c r="A17" s="482"/>
      <c r="B17" s="483"/>
      <c r="C17" s="225" t="s">
        <v>618</v>
      </c>
      <c r="D17" s="371">
        <v>542</v>
      </c>
      <c r="E17" s="372">
        <v>1417</v>
      </c>
      <c r="F17" s="311">
        <v>157624</v>
      </c>
      <c r="G17" s="312">
        <v>231423</v>
      </c>
      <c r="H17" s="371">
        <v>19625</v>
      </c>
      <c r="I17" s="371">
        <v>2006</v>
      </c>
      <c r="J17" s="311" t="s">
        <v>569</v>
      </c>
      <c r="K17" s="312" t="s">
        <v>569</v>
      </c>
      <c r="L17" s="373" t="s">
        <v>677</v>
      </c>
      <c r="M17" s="314"/>
      <c r="N17" s="374"/>
    </row>
    <row r="18" spans="1:14" ht="140.25" customHeight="1" x14ac:dyDescent="0.25">
      <c r="A18" s="482"/>
      <c r="B18" s="483"/>
      <c r="C18" s="225" t="s">
        <v>619</v>
      </c>
      <c r="D18" s="371">
        <v>25</v>
      </c>
      <c r="E18" s="372">
        <v>38</v>
      </c>
      <c r="F18" s="311">
        <v>35</v>
      </c>
      <c r="G18" s="312">
        <v>28</v>
      </c>
      <c r="H18" s="371">
        <v>35</v>
      </c>
      <c r="I18" s="371">
        <v>44</v>
      </c>
      <c r="J18" s="311" t="s">
        <v>569</v>
      </c>
      <c r="K18" s="312" t="s">
        <v>569</v>
      </c>
      <c r="L18" s="373" t="s">
        <v>677</v>
      </c>
      <c r="M18" s="314"/>
      <c r="N18" s="374"/>
    </row>
    <row r="19" spans="1:14" ht="140.25" customHeight="1" x14ac:dyDescent="0.25">
      <c r="A19" s="482"/>
      <c r="B19" s="483"/>
      <c r="C19" s="225" t="s">
        <v>620</v>
      </c>
      <c r="D19" s="371">
        <v>1016</v>
      </c>
      <c r="E19" s="372">
        <v>1391</v>
      </c>
      <c r="F19" s="311">
        <v>25660</v>
      </c>
      <c r="G19" s="312">
        <v>16190</v>
      </c>
      <c r="H19" s="371">
        <v>8819</v>
      </c>
      <c r="I19" s="371">
        <v>1160</v>
      </c>
      <c r="J19" s="311">
        <v>1238</v>
      </c>
      <c r="K19" s="312">
        <v>3363</v>
      </c>
      <c r="L19" s="373"/>
      <c r="M19" s="314"/>
      <c r="N19" s="374"/>
    </row>
    <row r="20" spans="1:14" ht="140.25" customHeight="1" x14ac:dyDescent="0.25">
      <c r="A20" s="482"/>
      <c r="B20" s="483"/>
      <c r="C20" s="225" t="s">
        <v>621</v>
      </c>
      <c r="D20" s="371">
        <v>1049</v>
      </c>
      <c r="E20" s="372">
        <v>149</v>
      </c>
      <c r="F20" s="311">
        <v>10697</v>
      </c>
      <c r="G20" s="312">
        <v>6696</v>
      </c>
      <c r="H20" s="371">
        <v>0</v>
      </c>
      <c r="I20" s="371">
        <v>0</v>
      </c>
      <c r="J20" s="311">
        <v>2091</v>
      </c>
      <c r="K20" s="312">
        <v>4980</v>
      </c>
      <c r="L20" s="373" t="s">
        <v>679</v>
      </c>
      <c r="M20" s="314"/>
      <c r="N20" s="374"/>
    </row>
    <row r="21" spans="1:14" ht="140.25" customHeight="1" x14ac:dyDescent="0.25">
      <c r="A21" s="482"/>
      <c r="B21" s="483"/>
      <c r="C21" s="225" t="s">
        <v>622</v>
      </c>
      <c r="D21" s="371">
        <v>942</v>
      </c>
      <c r="E21" s="372">
        <v>124</v>
      </c>
      <c r="F21" s="311">
        <v>10355</v>
      </c>
      <c r="G21" s="312">
        <v>6425</v>
      </c>
      <c r="H21" s="371">
        <v>0</v>
      </c>
      <c r="I21" s="371">
        <v>0</v>
      </c>
      <c r="J21" s="311">
        <v>1489</v>
      </c>
      <c r="K21" s="312">
        <v>4211</v>
      </c>
      <c r="L21" s="373" t="s">
        <v>679</v>
      </c>
      <c r="M21" s="314"/>
      <c r="N21" s="374"/>
    </row>
    <row r="22" spans="1:14" ht="140.25" customHeight="1" x14ac:dyDescent="0.25">
      <c r="A22" s="482"/>
      <c r="B22" s="483"/>
      <c r="C22" s="225" t="s">
        <v>623</v>
      </c>
      <c r="D22" s="306">
        <v>123</v>
      </c>
      <c r="E22" s="372">
        <v>29</v>
      </c>
      <c r="F22" s="311">
        <v>2079</v>
      </c>
      <c r="G22" s="312">
        <v>1040</v>
      </c>
      <c r="H22" s="371">
        <v>0</v>
      </c>
      <c r="I22" s="371">
        <v>0</v>
      </c>
      <c r="J22" s="311">
        <v>602</v>
      </c>
      <c r="K22" s="312">
        <v>769</v>
      </c>
      <c r="L22" s="373" t="s">
        <v>679</v>
      </c>
      <c r="M22" s="314"/>
      <c r="N22" s="374"/>
    </row>
    <row r="23" spans="1:14" ht="140.25" customHeight="1" x14ac:dyDescent="0.25">
      <c r="A23" s="482"/>
      <c r="B23" s="483"/>
      <c r="C23" s="225" t="s">
        <v>647</v>
      </c>
      <c r="D23" s="375">
        <v>11.725452812202001</v>
      </c>
      <c r="E23" s="376">
        <v>19.463087248322001</v>
      </c>
      <c r="F23" s="355">
        <v>19.435355707206998</v>
      </c>
      <c r="G23" s="356">
        <v>15.531660692951</v>
      </c>
      <c r="H23" s="375">
        <v>0</v>
      </c>
      <c r="I23" s="375">
        <v>0</v>
      </c>
      <c r="J23" s="377">
        <v>0.28789999999999999</v>
      </c>
      <c r="K23" s="378">
        <v>0.15440000000000001</v>
      </c>
      <c r="L23" s="379"/>
      <c r="M23" s="358"/>
      <c r="N23" s="380"/>
    </row>
    <row r="24" spans="1:14" ht="140.25" customHeight="1" x14ac:dyDescent="0.25">
      <c r="A24" s="482"/>
      <c r="B24" s="483"/>
      <c r="C24" s="225" t="s">
        <v>648</v>
      </c>
      <c r="D24" s="375" t="s">
        <v>680</v>
      </c>
      <c r="E24" s="376" t="s">
        <v>681</v>
      </c>
      <c r="F24" s="355" t="s">
        <v>682</v>
      </c>
      <c r="G24" s="356" t="s">
        <v>683</v>
      </c>
      <c r="H24" s="375">
        <v>0</v>
      </c>
      <c r="I24" s="375">
        <v>0</v>
      </c>
      <c r="J24" s="355" t="s">
        <v>684</v>
      </c>
      <c r="K24" s="356" t="s">
        <v>685</v>
      </c>
      <c r="L24" s="379"/>
      <c r="M24" s="358"/>
      <c r="N24" s="380"/>
    </row>
    <row r="25" spans="1:14" ht="140.25" customHeight="1" x14ac:dyDescent="0.25">
      <c r="A25" s="482"/>
      <c r="B25" s="483"/>
      <c r="C25" s="225" t="s">
        <v>649</v>
      </c>
      <c r="D25" s="375">
        <v>3</v>
      </c>
      <c r="E25" s="376">
        <v>1</v>
      </c>
      <c r="F25" s="355">
        <v>7</v>
      </c>
      <c r="G25" s="356">
        <v>4</v>
      </c>
      <c r="H25" s="375">
        <v>0</v>
      </c>
      <c r="I25" s="375">
        <v>0</v>
      </c>
      <c r="J25" s="355" t="s">
        <v>569</v>
      </c>
      <c r="K25" s="356" t="s">
        <v>569</v>
      </c>
      <c r="L25" s="379"/>
      <c r="M25" s="358"/>
      <c r="N25" s="380"/>
    </row>
    <row r="26" spans="1:14" ht="140.25" customHeight="1" x14ac:dyDescent="0.25">
      <c r="A26" s="482"/>
      <c r="B26" s="483"/>
      <c r="C26" s="225" t="s">
        <v>650</v>
      </c>
      <c r="D26" s="375">
        <v>5</v>
      </c>
      <c r="E26" s="376">
        <v>7</v>
      </c>
      <c r="F26" s="355">
        <v>2</v>
      </c>
      <c r="G26" s="356">
        <v>0</v>
      </c>
      <c r="H26" s="375">
        <v>0</v>
      </c>
      <c r="I26" s="375">
        <v>0</v>
      </c>
      <c r="J26" s="355" t="s">
        <v>686</v>
      </c>
      <c r="K26" s="356" t="s">
        <v>687</v>
      </c>
      <c r="L26" s="379"/>
      <c r="M26" s="358"/>
      <c r="N26" s="380"/>
    </row>
    <row r="27" spans="1:14" ht="140.25" customHeight="1" thickBot="1" x14ac:dyDescent="0.3">
      <c r="A27" s="514"/>
      <c r="B27" s="515"/>
      <c r="C27" s="344" t="s">
        <v>651</v>
      </c>
      <c r="D27" s="381"/>
      <c r="E27" s="382"/>
      <c r="F27" s="315"/>
      <c r="G27" s="316"/>
      <c r="H27" s="381"/>
      <c r="I27" s="382"/>
      <c r="J27" s="315"/>
      <c r="K27" s="316"/>
      <c r="L27" s="383"/>
      <c r="M27" s="342"/>
      <c r="N27" s="384"/>
    </row>
    <row r="28" spans="1:14" ht="15.75" thickTop="1" x14ac:dyDescent="0.25"/>
  </sheetData>
  <sheetProtection algorithmName="SHA-512" hashValue="3W55LJ+ZQvII+91HxJFtxVdwioa29xqvIzfPUF4ch2MuemjL2/XO1VXp/Md+u0+bpyOMQLRpxyhx61VPIgCD9w==" saltValue="07wtBtSjWvP/lntmvWI1Xg=="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4"/>
  <sheetViews>
    <sheetView showGridLines="0" zoomScale="60" zoomScaleNormal="60" workbookViewId="0">
      <pane xSplit="3" ySplit="11" topLeftCell="D12" activePane="bottomRight" state="frozen"/>
      <selection activeCell="D12" sqref="D12"/>
      <selection pane="topRight" activeCell="D12" sqref="D12"/>
      <selection pane="bottomLeft" activeCell="D12" sqref="D12"/>
      <selection pane="bottomRight" activeCell="D12" sqref="D12"/>
    </sheetView>
  </sheetViews>
  <sheetFormatPr defaultColWidth="8.85546875" defaultRowHeight="15" x14ac:dyDescent="0.25"/>
  <cols>
    <col min="1" max="1" width="15.5703125" style="44" customWidth="1"/>
    <col min="2" max="2" width="25.7109375" style="44" customWidth="1"/>
    <col min="3" max="3" width="22.7109375" style="44" customWidth="1"/>
    <col min="4" max="11" width="47.140625" style="44" customWidth="1"/>
    <col min="12" max="14" width="51.140625" style="44" customWidth="1"/>
    <col min="15" max="15" width="38.7109375" style="44" customWidth="1"/>
    <col min="16" max="16384" width="8.85546875" style="44"/>
  </cols>
  <sheetData>
    <row r="1" spans="1:15" ht="18.75" customHeight="1" x14ac:dyDescent="0.3">
      <c r="A1" s="43" t="str">
        <f>'Cover and Instructions'!A1</f>
        <v>Georgia Families MHPAEA Parity</v>
      </c>
      <c r="D1" s="45" t="s">
        <v>565</v>
      </c>
    </row>
    <row r="2" spans="1:15" ht="26.25" x14ac:dyDescent="0.4">
      <c r="A2" s="46" t="s">
        <v>16</v>
      </c>
    </row>
    <row r="3" spans="1:15" ht="21" x14ac:dyDescent="0.35">
      <c r="A3" s="48" t="s">
        <v>657</v>
      </c>
    </row>
    <row r="5" spans="1:15" x14ac:dyDescent="0.25">
      <c r="A5" s="50" t="s">
        <v>0</v>
      </c>
      <c r="B5" s="51" t="str">
        <f>'Cover and Instructions'!D4</f>
        <v>Amerigroup Community Care</v>
      </c>
      <c r="C5" s="51"/>
    </row>
    <row r="6" spans="1:15" x14ac:dyDescent="0.25">
      <c r="A6" s="50" t="s">
        <v>510</v>
      </c>
      <c r="B6" s="51" t="str">
        <f>'Cover and Instructions'!D5</f>
        <v>Title XIX Foster Care and Adoption Assistance</v>
      </c>
      <c r="C6" s="51"/>
    </row>
    <row r="7" spans="1:15" x14ac:dyDescent="0.25">
      <c r="A7" s="50" t="s">
        <v>624</v>
      </c>
      <c r="B7" s="50"/>
    </row>
    <row r="8" spans="1:15" ht="15.75" thickBot="1" x14ac:dyDescent="0.3">
      <c r="D8" s="220"/>
    </row>
    <row r="9" spans="1:15" ht="39" customHeight="1" thickBot="1" x14ac:dyDescent="0.3">
      <c r="A9" s="486" t="s">
        <v>280</v>
      </c>
      <c r="B9" s="487"/>
      <c r="C9" s="494" t="s">
        <v>625</v>
      </c>
      <c r="D9" s="500" t="s">
        <v>343</v>
      </c>
      <c r="E9" s="501"/>
      <c r="F9" s="500" t="s">
        <v>344</v>
      </c>
      <c r="G9" s="501"/>
      <c r="H9" s="500" t="s">
        <v>345</v>
      </c>
      <c r="I9" s="501"/>
      <c r="J9" s="500" t="s">
        <v>443</v>
      </c>
      <c r="K9" s="501"/>
      <c r="L9" s="497" t="s">
        <v>184</v>
      </c>
      <c r="M9" s="497" t="s">
        <v>500</v>
      </c>
      <c r="N9" s="497" t="s">
        <v>610</v>
      </c>
      <c r="O9" s="513"/>
    </row>
    <row r="10" spans="1:15" ht="26.25" customHeight="1" x14ac:dyDescent="0.25">
      <c r="A10" s="488"/>
      <c r="B10" s="489"/>
      <c r="C10" s="495"/>
      <c r="D10" s="492" t="s">
        <v>626</v>
      </c>
      <c r="E10" s="493"/>
      <c r="F10" s="492" t="s">
        <v>626</v>
      </c>
      <c r="G10" s="493"/>
      <c r="H10" s="492" t="s">
        <v>626</v>
      </c>
      <c r="I10" s="493"/>
      <c r="J10" s="492" t="s">
        <v>626</v>
      </c>
      <c r="K10" s="493"/>
      <c r="L10" s="498"/>
      <c r="M10" s="498"/>
      <c r="N10" s="498"/>
      <c r="O10" s="513"/>
    </row>
    <row r="11" spans="1:15" ht="26.25" customHeight="1" thickBot="1" x14ac:dyDescent="0.3">
      <c r="A11" s="490"/>
      <c r="B11" s="491"/>
      <c r="C11" s="496"/>
      <c r="D11" s="221" t="s">
        <v>202</v>
      </c>
      <c r="E11" s="222" t="s">
        <v>203</v>
      </c>
      <c r="F11" s="221" t="s">
        <v>202</v>
      </c>
      <c r="G11" s="222" t="s">
        <v>203</v>
      </c>
      <c r="H11" s="221" t="s">
        <v>202</v>
      </c>
      <c r="I11" s="222" t="s">
        <v>203</v>
      </c>
      <c r="J11" s="221" t="s">
        <v>202</v>
      </c>
      <c r="K11" s="222" t="s">
        <v>203</v>
      </c>
      <c r="L11" s="499"/>
      <c r="M11" s="499"/>
      <c r="N11" s="499"/>
      <c r="O11" s="513"/>
    </row>
    <row r="12" spans="1:15" ht="140.25" customHeight="1" thickBot="1" x14ac:dyDescent="0.3">
      <c r="A12" s="507" t="s">
        <v>658</v>
      </c>
      <c r="B12" s="508"/>
      <c r="C12" s="345" t="s">
        <v>627</v>
      </c>
      <c r="D12" s="337" t="s">
        <v>688</v>
      </c>
      <c r="E12" s="337" t="s">
        <v>688</v>
      </c>
      <c r="F12" s="339" t="s">
        <v>688</v>
      </c>
      <c r="G12" s="339" t="s">
        <v>688</v>
      </c>
      <c r="H12" s="337" t="s">
        <v>688</v>
      </c>
      <c r="I12" s="337" t="s">
        <v>688</v>
      </c>
      <c r="J12" s="339" t="s">
        <v>689</v>
      </c>
      <c r="K12" s="339" t="s">
        <v>690</v>
      </c>
      <c r="L12" s="341" t="s">
        <v>691</v>
      </c>
      <c r="M12" s="310" t="s">
        <v>692</v>
      </c>
      <c r="N12" s="341" t="s">
        <v>693</v>
      </c>
    </row>
    <row r="13" spans="1:15" ht="140.25" customHeight="1" x14ac:dyDescent="0.25">
      <c r="A13" s="516"/>
      <c r="B13" s="517"/>
      <c r="C13" s="225" t="s">
        <v>628</v>
      </c>
      <c r="D13" s="346" t="s">
        <v>694</v>
      </c>
      <c r="E13" s="346" t="s">
        <v>695</v>
      </c>
      <c r="F13" s="348" t="s">
        <v>694</v>
      </c>
      <c r="G13" s="348" t="s">
        <v>695</v>
      </c>
      <c r="H13" s="346" t="s">
        <v>694</v>
      </c>
      <c r="I13" s="347" t="s">
        <v>695</v>
      </c>
      <c r="J13" s="348" t="s">
        <v>694</v>
      </c>
      <c r="K13" s="349" t="s">
        <v>695</v>
      </c>
      <c r="L13" s="341" t="s">
        <v>691</v>
      </c>
      <c r="M13" s="351" t="s">
        <v>696</v>
      </c>
      <c r="N13" s="350" t="s">
        <v>693</v>
      </c>
    </row>
    <row r="14" spans="1:15" ht="140.25" customHeight="1" x14ac:dyDescent="0.25">
      <c r="A14" s="509"/>
      <c r="B14" s="510"/>
      <c r="C14" s="225" t="s">
        <v>629</v>
      </c>
      <c r="D14" s="306">
        <v>0</v>
      </c>
      <c r="E14" s="307">
        <v>0</v>
      </c>
      <c r="F14" s="311">
        <v>0</v>
      </c>
      <c r="G14" s="312">
        <v>0</v>
      </c>
      <c r="H14" s="306">
        <v>0</v>
      </c>
      <c r="I14" s="307">
        <v>0</v>
      </c>
      <c r="J14" s="311">
        <v>0</v>
      </c>
      <c r="K14" s="312">
        <v>0</v>
      </c>
      <c r="L14" s="313" t="s">
        <v>569</v>
      </c>
      <c r="M14" s="314" t="s">
        <v>569</v>
      </c>
      <c r="N14" s="313" t="s">
        <v>569</v>
      </c>
    </row>
    <row r="15" spans="1:15" ht="140.25" customHeight="1" x14ac:dyDescent="0.25">
      <c r="A15" s="509"/>
      <c r="B15" s="510"/>
      <c r="C15" s="225" t="s">
        <v>630</v>
      </c>
      <c r="D15" s="306">
        <v>0</v>
      </c>
      <c r="E15" s="307">
        <v>0</v>
      </c>
      <c r="F15" s="311">
        <v>0</v>
      </c>
      <c r="G15" s="312">
        <v>0</v>
      </c>
      <c r="H15" s="306">
        <v>0</v>
      </c>
      <c r="I15" s="307">
        <v>0</v>
      </c>
      <c r="J15" s="311">
        <v>0</v>
      </c>
      <c r="K15" s="312">
        <v>0</v>
      </c>
      <c r="L15" s="313" t="s">
        <v>569</v>
      </c>
      <c r="M15" s="314" t="s">
        <v>569</v>
      </c>
      <c r="N15" s="313" t="s">
        <v>569</v>
      </c>
    </row>
    <row r="16" spans="1:15" ht="140.25" customHeight="1" x14ac:dyDescent="0.25">
      <c r="A16" s="509"/>
      <c r="B16" s="510"/>
      <c r="C16" s="225" t="s">
        <v>631</v>
      </c>
      <c r="D16" s="306">
        <v>107</v>
      </c>
      <c r="E16" s="307">
        <v>70</v>
      </c>
      <c r="F16" s="311">
        <v>3459</v>
      </c>
      <c r="G16" s="312">
        <v>1840</v>
      </c>
      <c r="H16" s="306" t="s">
        <v>569</v>
      </c>
      <c r="I16" s="307" t="s">
        <v>569</v>
      </c>
      <c r="J16" s="311">
        <v>0</v>
      </c>
      <c r="K16" s="312">
        <v>0</v>
      </c>
      <c r="L16" s="313" t="s">
        <v>697</v>
      </c>
      <c r="M16" s="314" t="s">
        <v>698</v>
      </c>
      <c r="N16" s="313" t="s">
        <v>693</v>
      </c>
    </row>
    <row r="17" spans="1:14" ht="140.25" customHeight="1" x14ac:dyDescent="0.25">
      <c r="A17" s="518"/>
      <c r="B17" s="519"/>
      <c r="C17" s="352" t="s">
        <v>632</v>
      </c>
      <c r="D17" s="353" t="s">
        <v>699</v>
      </c>
      <c r="E17" s="354" t="s">
        <v>699</v>
      </c>
      <c r="F17" s="355" t="s">
        <v>699</v>
      </c>
      <c r="G17" s="356" t="s">
        <v>699</v>
      </c>
      <c r="H17" s="353" t="s">
        <v>699</v>
      </c>
      <c r="I17" s="354" t="s">
        <v>699</v>
      </c>
      <c r="J17" s="355">
        <v>0</v>
      </c>
      <c r="K17" s="356">
        <v>0</v>
      </c>
      <c r="L17" s="357" t="s">
        <v>700</v>
      </c>
      <c r="M17" s="358" t="s">
        <v>569</v>
      </c>
      <c r="N17" s="357" t="s">
        <v>693</v>
      </c>
    </row>
    <row r="18" spans="1:14" ht="140.25" customHeight="1" x14ac:dyDescent="0.25">
      <c r="A18" s="518"/>
      <c r="B18" s="519"/>
      <c r="C18" s="352" t="s">
        <v>633</v>
      </c>
      <c r="D18" s="353" t="s">
        <v>569</v>
      </c>
      <c r="E18" s="354" t="s">
        <v>569</v>
      </c>
      <c r="F18" s="355" t="s">
        <v>569</v>
      </c>
      <c r="G18" s="356" t="s">
        <v>569</v>
      </c>
      <c r="H18" s="353" t="s">
        <v>569</v>
      </c>
      <c r="I18" s="354" t="s">
        <v>569</v>
      </c>
      <c r="J18" s="355" t="s">
        <v>569</v>
      </c>
      <c r="K18" s="356" t="s">
        <v>569</v>
      </c>
      <c r="L18" s="357" t="s">
        <v>569</v>
      </c>
      <c r="M18" s="358" t="s">
        <v>569</v>
      </c>
      <c r="N18" s="357" t="s">
        <v>569</v>
      </c>
    </row>
    <row r="19" spans="1:14" ht="111.75" customHeight="1" x14ac:dyDescent="0.25">
      <c r="A19" s="518"/>
      <c r="B19" s="519"/>
      <c r="C19" s="352" t="s">
        <v>634</v>
      </c>
      <c r="D19" s="353" t="s">
        <v>569</v>
      </c>
      <c r="E19" s="354" t="s">
        <v>569</v>
      </c>
      <c r="F19" s="355">
        <v>9.5000000000000001E-2</v>
      </c>
      <c r="G19" s="356">
        <v>0.2</v>
      </c>
      <c r="H19" s="353" t="s">
        <v>569</v>
      </c>
      <c r="I19" s="354" t="s">
        <v>569</v>
      </c>
      <c r="J19" s="355" t="s">
        <v>569</v>
      </c>
      <c r="K19" s="356" t="s">
        <v>569</v>
      </c>
      <c r="L19" s="357" t="s">
        <v>569</v>
      </c>
      <c r="M19" s="358" t="s">
        <v>569</v>
      </c>
      <c r="N19" s="357" t="s">
        <v>693</v>
      </c>
    </row>
    <row r="20" spans="1:14" ht="167.25" customHeight="1" x14ac:dyDescent="0.25">
      <c r="A20" s="518"/>
      <c r="B20" s="519"/>
      <c r="C20" s="352" t="s">
        <v>635</v>
      </c>
      <c r="D20" s="353" t="s">
        <v>701</v>
      </c>
      <c r="E20" s="354" t="s">
        <v>701</v>
      </c>
      <c r="F20" s="355" t="s">
        <v>701</v>
      </c>
      <c r="G20" s="356" t="s">
        <v>701</v>
      </c>
      <c r="H20" s="353" t="s">
        <v>701</v>
      </c>
      <c r="I20" s="354" t="s">
        <v>701</v>
      </c>
      <c r="J20" s="355" t="s">
        <v>701</v>
      </c>
      <c r="K20" s="356" t="s">
        <v>701</v>
      </c>
      <c r="L20" s="357"/>
      <c r="M20" s="358" t="s">
        <v>569</v>
      </c>
      <c r="N20" s="357" t="s">
        <v>693</v>
      </c>
    </row>
    <row r="21" spans="1:14" ht="167.25" customHeight="1" x14ac:dyDescent="0.25">
      <c r="A21" s="518"/>
      <c r="B21" s="519"/>
      <c r="C21" s="352" t="s">
        <v>636</v>
      </c>
      <c r="D21" s="353" t="s">
        <v>702</v>
      </c>
      <c r="E21" s="354" t="s">
        <v>702</v>
      </c>
      <c r="F21" s="355" t="s">
        <v>702</v>
      </c>
      <c r="G21" s="356" t="s">
        <v>702</v>
      </c>
      <c r="H21" s="353" t="s">
        <v>702</v>
      </c>
      <c r="I21" s="354" t="s">
        <v>702</v>
      </c>
      <c r="J21" s="355" t="s">
        <v>569</v>
      </c>
      <c r="K21" s="356" t="s">
        <v>569</v>
      </c>
      <c r="L21" s="357" t="s">
        <v>703</v>
      </c>
      <c r="M21" s="358" t="s">
        <v>704</v>
      </c>
      <c r="N21" s="357" t="s">
        <v>693</v>
      </c>
    </row>
    <row r="22" spans="1:14" ht="167.25" customHeight="1" x14ac:dyDescent="0.25">
      <c r="A22" s="518"/>
      <c r="B22" s="519"/>
      <c r="C22" s="352" t="s">
        <v>659</v>
      </c>
      <c r="D22" s="353" t="s">
        <v>705</v>
      </c>
      <c r="E22" s="354" t="s">
        <v>706</v>
      </c>
      <c r="F22" s="355" t="s">
        <v>705</v>
      </c>
      <c r="G22" s="356" t="s">
        <v>706</v>
      </c>
      <c r="H22" s="353" t="s">
        <v>569</v>
      </c>
      <c r="I22" s="354" t="s">
        <v>569</v>
      </c>
      <c r="J22" s="355" t="s">
        <v>707</v>
      </c>
      <c r="K22" s="356" t="s">
        <v>707</v>
      </c>
      <c r="L22" s="357"/>
      <c r="M22" s="358"/>
      <c r="N22" s="357"/>
    </row>
    <row r="23" spans="1:14" ht="167.25" customHeight="1" thickBot="1" x14ac:dyDescent="0.3">
      <c r="A23" s="518"/>
      <c r="B23" s="519"/>
      <c r="C23" s="352" t="s">
        <v>660</v>
      </c>
      <c r="D23" s="308" t="s">
        <v>705</v>
      </c>
      <c r="E23" s="309" t="s">
        <v>706</v>
      </c>
      <c r="F23" s="315" t="s">
        <v>705</v>
      </c>
      <c r="G23" s="316" t="s">
        <v>706</v>
      </c>
      <c r="H23" s="308" t="s">
        <v>569</v>
      </c>
      <c r="I23" s="309" t="s">
        <v>569</v>
      </c>
      <c r="J23" s="315" t="s">
        <v>707</v>
      </c>
      <c r="K23" s="316" t="s">
        <v>707</v>
      </c>
      <c r="L23" s="317"/>
      <c r="M23" s="342"/>
      <c r="N23" s="317"/>
    </row>
    <row r="24" spans="1:14" ht="154.5" customHeight="1" thickBot="1" x14ac:dyDescent="0.3">
      <c r="A24" s="511"/>
      <c r="B24" s="512"/>
      <c r="C24" s="227" t="s">
        <v>661</v>
      </c>
      <c r="D24" s="308" t="s">
        <v>371</v>
      </c>
      <c r="E24" s="309" t="s">
        <v>371</v>
      </c>
      <c r="F24" s="315" t="s">
        <v>371</v>
      </c>
      <c r="G24" s="316" t="s">
        <v>371</v>
      </c>
      <c r="H24" s="308" t="s">
        <v>569</v>
      </c>
      <c r="I24" s="309" t="s">
        <v>569</v>
      </c>
      <c r="J24" s="315" t="s">
        <v>569</v>
      </c>
      <c r="K24" s="316" t="s">
        <v>569</v>
      </c>
      <c r="L24" s="317"/>
      <c r="M24" s="342"/>
      <c r="N24" s="317"/>
    </row>
  </sheetData>
  <sheetProtection algorithmName="SHA-512" hashValue="GGBVDf2v2kcpfGIvfpVMwsEdI63mEu0JeEOE94PkTbL74dUyECUEyueZG7wc0Iz2wFDOcfos/p4NLMsZ5CMzuA==" saltValue="mias6e/CxRaITlYStKswZw==" spinCount="100000" sheet="1" objects="1" scenarios="1" formatCells="0" formatColumns="0" formatRows="0" selectLockedCells="1"/>
  <mergeCells count="15">
    <mergeCell ref="A12:B24"/>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2"/>
  <sheetViews>
    <sheetView showGridLines="0" workbookViewId="0"/>
  </sheetViews>
  <sheetFormatPr defaultRowHeight="15" x14ac:dyDescent="0.25"/>
  <cols>
    <col min="1" max="1" width="12.140625" customWidth="1"/>
  </cols>
  <sheetData>
    <row r="1" spans="1:10" ht="18.75" x14ac:dyDescent="0.3">
      <c r="A1" s="2" t="str">
        <f>'Cover and Instructions'!A1</f>
        <v>Georgia Families MHPAEA Parity</v>
      </c>
      <c r="J1" s="42" t="s">
        <v>565</v>
      </c>
    </row>
    <row r="2" spans="1:10" ht="26.25" x14ac:dyDescent="0.4">
      <c r="A2" s="3" t="s">
        <v>16</v>
      </c>
    </row>
    <row r="3" spans="1:10" ht="21" x14ac:dyDescent="0.35">
      <c r="A3" s="7" t="s">
        <v>51</v>
      </c>
    </row>
    <row r="5" spans="1:10" x14ac:dyDescent="0.25">
      <c r="A5" s="12" t="s">
        <v>98</v>
      </c>
    </row>
    <row r="6" spans="1:10" x14ac:dyDescent="0.25">
      <c r="A6" s="12"/>
    </row>
    <row r="7" spans="1:10" x14ac:dyDescent="0.25">
      <c r="A7" s="10" t="s">
        <v>65</v>
      </c>
      <c r="B7" t="s">
        <v>66</v>
      </c>
    </row>
    <row r="8" spans="1:10" x14ac:dyDescent="0.25">
      <c r="A8" s="10" t="s">
        <v>52</v>
      </c>
      <c r="B8" t="s">
        <v>53</v>
      </c>
    </row>
    <row r="9" spans="1:10" x14ac:dyDescent="0.25">
      <c r="A9" s="10" t="s">
        <v>67</v>
      </c>
      <c r="B9" t="s">
        <v>68</v>
      </c>
    </row>
    <row r="10" spans="1:10" x14ac:dyDescent="0.25">
      <c r="A10" s="10" t="s">
        <v>481</v>
      </c>
      <c r="B10" t="s">
        <v>482</v>
      </c>
    </row>
    <row r="11" spans="1:10" x14ac:dyDescent="0.25">
      <c r="A11" s="10" t="s">
        <v>151</v>
      </c>
      <c r="B11" t="s">
        <v>152</v>
      </c>
    </row>
    <row r="12" spans="1:10" x14ac:dyDescent="0.25">
      <c r="A12" s="10" t="s">
        <v>86</v>
      </c>
      <c r="B12" t="s">
        <v>87</v>
      </c>
    </row>
    <row r="13" spans="1:10" x14ac:dyDescent="0.25">
      <c r="A13" s="10" t="s">
        <v>479</v>
      </c>
      <c r="B13" t="s">
        <v>480</v>
      </c>
    </row>
    <row r="14" spans="1:10" x14ac:dyDescent="0.25">
      <c r="A14" s="10" t="s">
        <v>149</v>
      </c>
      <c r="B14" t="s">
        <v>14</v>
      </c>
    </row>
    <row r="15" spans="1:10" x14ac:dyDescent="0.25">
      <c r="A15" s="10" t="s">
        <v>60</v>
      </c>
      <c r="B15" t="s">
        <v>493</v>
      </c>
    </row>
    <row r="16" spans="1:10" x14ac:dyDescent="0.25">
      <c r="A16" s="10" t="s">
        <v>58</v>
      </c>
      <c r="B16" t="s">
        <v>59</v>
      </c>
    </row>
    <row r="17" spans="1:2" x14ac:dyDescent="0.25">
      <c r="A17" s="10" t="s">
        <v>57</v>
      </c>
      <c r="B17" t="s">
        <v>69</v>
      </c>
    </row>
    <row r="18" spans="1:2" x14ac:dyDescent="0.25">
      <c r="A18" s="10" t="s">
        <v>127</v>
      </c>
      <c r="B18" t="s">
        <v>128</v>
      </c>
    </row>
    <row r="19" spans="1:2" x14ac:dyDescent="0.25">
      <c r="A19" s="10" t="s">
        <v>13</v>
      </c>
      <c r="B19" t="s">
        <v>56</v>
      </c>
    </row>
    <row r="20" spans="1:2" x14ac:dyDescent="0.25">
      <c r="A20" s="10" t="s">
        <v>150</v>
      </c>
      <c r="B20" t="s">
        <v>15</v>
      </c>
    </row>
    <row r="21" spans="1:2" x14ac:dyDescent="0.25">
      <c r="A21" s="10" t="s">
        <v>61</v>
      </c>
      <c r="B21" t="s">
        <v>63</v>
      </c>
    </row>
    <row r="22" spans="1:2" x14ac:dyDescent="0.25">
      <c r="A22" s="10" t="s">
        <v>62</v>
      </c>
      <c r="B22" t="s">
        <v>64</v>
      </c>
    </row>
    <row r="23" spans="1:2" x14ac:dyDescent="0.25">
      <c r="A23" s="10" t="s">
        <v>54</v>
      </c>
      <c r="B23" t="s">
        <v>55</v>
      </c>
    </row>
    <row r="24" spans="1:2" x14ac:dyDescent="0.25">
      <c r="A24" s="10" t="s">
        <v>179</v>
      </c>
      <c r="B24" t="s">
        <v>424</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row r="42" spans="1:1" x14ac:dyDescent="0.25">
      <c r="A42" s="10"/>
    </row>
  </sheetData>
  <sheetProtection algorithmName="SHA-512" hashValue="HlIMqhm5Y/CzIKjCnowk26Bb3jkL3ZdCcYb3lqQ0TylG7dBTfq/oNFKlMR4+GJSU+nlFroZt4FNIxPfiZmQeiw==" saltValue="KYebkP5fMU/wfHoIPrm76Q==" spinCount="100000" sheet="1" objects="1" scenarios="1"/>
  <customSheetViews>
    <customSheetView guid="{13810DCC-AA08-45AA-A2EB-614B3F1533B3}" showGridLines="0">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8971D"/>
  </sheetPr>
  <dimension ref="A1:N15"/>
  <sheetViews>
    <sheetView showGridLines="0" workbookViewId="0">
      <selection activeCell="I14" sqref="I14:M14"/>
    </sheetView>
  </sheetViews>
  <sheetFormatPr defaultColWidth="9.140625" defaultRowHeight="15" x14ac:dyDescent="0.25"/>
  <cols>
    <col min="1" max="2" width="3" style="44" customWidth="1"/>
    <col min="3" max="7" width="9.140625" style="44"/>
    <col min="8" max="8" width="3" style="44" customWidth="1"/>
    <col min="9" max="16384" width="9.140625" style="44"/>
  </cols>
  <sheetData>
    <row r="1" spans="1:14" ht="18.75" x14ac:dyDescent="0.3">
      <c r="A1" s="43" t="str">
        <f>'Cover and Instructions'!A1</f>
        <v>Georgia Families MHPAEA Parity</v>
      </c>
      <c r="N1" s="45" t="s">
        <v>565</v>
      </c>
    </row>
    <row r="2" spans="1:14" ht="26.25" x14ac:dyDescent="0.4">
      <c r="A2" s="46" t="s">
        <v>16</v>
      </c>
    </row>
    <row r="3" spans="1:14" ht="21" x14ac:dyDescent="0.35">
      <c r="A3" s="48" t="s">
        <v>122</v>
      </c>
      <c r="B3" s="254"/>
      <c r="C3" s="254"/>
      <c r="D3" s="254"/>
      <c r="E3" s="254"/>
      <c r="F3" s="254"/>
      <c r="G3" s="254"/>
      <c r="H3" s="254"/>
      <c r="I3" s="254"/>
      <c r="J3" s="254"/>
      <c r="K3" s="254"/>
      <c r="L3" s="254"/>
      <c r="M3" s="254"/>
      <c r="N3" s="254"/>
    </row>
    <row r="5" spans="1:14" x14ac:dyDescent="0.25">
      <c r="A5" s="50" t="s">
        <v>0</v>
      </c>
      <c r="D5" s="51" t="str">
        <f>'Cover and Instructions'!$D$4</f>
        <v>Amerigroup Community Care</v>
      </c>
    </row>
    <row r="6" spans="1:14" x14ac:dyDescent="0.25">
      <c r="A6" s="50" t="s">
        <v>510</v>
      </c>
      <c r="D6" s="51" t="str">
        <f>'Cover and Instructions'!D5</f>
        <v>Title XIX Foster Care and Adoption Assistance</v>
      </c>
    </row>
    <row r="8" spans="1:14" x14ac:dyDescent="0.25">
      <c r="A8" s="255"/>
      <c r="B8" s="520" t="s">
        <v>488</v>
      </c>
      <c r="C8" s="520"/>
      <c r="D8" s="520"/>
      <c r="E8" s="520"/>
      <c r="F8" s="520"/>
      <c r="G8" s="520"/>
      <c r="H8" s="520"/>
      <c r="I8" s="520"/>
      <c r="J8" s="520"/>
      <c r="K8" s="520"/>
      <c r="L8" s="520"/>
      <c r="M8" s="520"/>
      <c r="N8" s="520"/>
    </row>
    <row r="9" spans="1:14" x14ac:dyDescent="0.25">
      <c r="A9" s="255"/>
      <c r="B9" s="520"/>
      <c r="C9" s="520"/>
      <c r="D9" s="520"/>
      <c r="E9" s="520"/>
      <c r="F9" s="520"/>
      <c r="G9" s="520"/>
      <c r="H9" s="520"/>
      <c r="I9" s="520"/>
      <c r="J9" s="520"/>
      <c r="K9" s="520"/>
      <c r="L9" s="520"/>
      <c r="M9" s="520"/>
      <c r="N9" s="520"/>
    </row>
    <row r="10" spans="1:14" ht="25.5" customHeight="1" x14ac:dyDescent="0.25">
      <c r="A10" s="255"/>
      <c r="B10" s="520"/>
      <c r="C10" s="520"/>
      <c r="D10" s="520"/>
      <c r="E10" s="520"/>
      <c r="F10" s="520"/>
      <c r="G10" s="520"/>
      <c r="H10" s="520"/>
      <c r="I10" s="520"/>
      <c r="J10" s="520"/>
      <c r="K10" s="520"/>
      <c r="L10" s="520"/>
      <c r="M10" s="520"/>
      <c r="N10" s="520"/>
    </row>
    <row r="11" spans="1:14" x14ac:dyDescent="0.25">
      <c r="A11" s="255"/>
      <c r="B11" s="256"/>
      <c r="C11" s="256"/>
      <c r="D11" s="256"/>
      <c r="E11" s="256"/>
      <c r="F11" s="256"/>
      <c r="G11" s="256"/>
      <c r="H11" s="256"/>
      <c r="I11" s="256"/>
      <c r="J11" s="256"/>
      <c r="K11" s="256"/>
      <c r="L11" s="256"/>
      <c r="M11" s="256"/>
      <c r="N11" s="254"/>
    </row>
    <row r="12" spans="1:14" ht="15" customHeight="1" x14ac:dyDescent="0.25">
      <c r="A12" s="255"/>
      <c r="B12" s="257" t="s">
        <v>281</v>
      </c>
      <c r="C12" s="257"/>
      <c r="D12" s="257"/>
      <c r="E12" s="257"/>
      <c r="F12" s="257"/>
      <c r="G12" s="257"/>
      <c r="H12" s="257"/>
      <c r="I12" s="257"/>
      <c r="J12" s="257"/>
      <c r="K12" s="257"/>
      <c r="L12" s="257"/>
      <c r="M12" s="257"/>
      <c r="N12" s="254"/>
    </row>
    <row r="13" spans="1:14" x14ac:dyDescent="0.25">
      <c r="A13" s="255"/>
      <c r="B13" s="256"/>
      <c r="C13" s="256"/>
      <c r="D13" s="256"/>
      <c r="E13" s="256"/>
      <c r="F13" s="256"/>
      <c r="G13" s="256"/>
      <c r="H13" s="256"/>
      <c r="I13" s="256"/>
      <c r="J13" s="256"/>
      <c r="K13" s="256"/>
      <c r="L13" s="256"/>
      <c r="M13" s="256"/>
      <c r="N13" s="254"/>
    </row>
    <row r="14" spans="1:14" x14ac:dyDescent="0.25">
      <c r="A14" s="255"/>
      <c r="B14" s="254"/>
      <c r="C14" s="521" t="s">
        <v>709</v>
      </c>
      <c r="D14" s="521"/>
      <c r="E14" s="521"/>
      <c r="F14" s="521"/>
      <c r="G14" s="521"/>
      <c r="H14" s="254"/>
      <c r="I14" s="521" t="s">
        <v>710</v>
      </c>
      <c r="J14" s="521"/>
      <c r="K14" s="521"/>
      <c r="L14" s="521"/>
      <c r="M14" s="521"/>
      <c r="N14" s="254"/>
    </row>
    <row r="15" spans="1:14" x14ac:dyDescent="0.25">
      <c r="A15" s="255"/>
      <c r="B15" s="254"/>
      <c r="C15" s="254" t="s">
        <v>123</v>
      </c>
      <c r="D15" s="254"/>
      <c r="E15" s="254"/>
      <c r="F15" s="254"/>
      <c r="G15" s="254"/>
      <c r="H15" s="254"/>
      <c r="I15" s="254" t="s">
        <v>124</v>
      </c>
      <c r="J15" s="254"/>
      <c r="K15" s="254"/>
      <c r="L15" s="254"/>
      <c r="M15" s="254"/>
      <c r="N15" s="254"/>
    </row>
  </sheetData>
  <sheetProtection algorithmName="SHA-512" hashValue="qFGAbjw9KDuUM14MEvilUWAKIqci/+SDkxDATy1JLHgw6F3wxOqE+3UImdv3DYODUlAdk1U6giaXpEevZdKdFA==" saltValue="eE5qTeQkyhDU3HxS/q6HWg==" spinCount="100000" sheet="1" objects="1" scenarios="1"/>
  <customSheetViews>
    <customSheetView guid="{13810DCC-AA08-45AA-A2EB-614B3F1533B3}">
      <selection activeCell="F17" sqref="F17"/>
      <pageMargins left="0.7" right="0.7" top="0.75" bottom="0.75" header="0.3" footer="0.3"/>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
  <sheetViews>
    <sheetView workbookViewId="0"/>
  </sheetViews>
  <sheetFormatPr defaultRowHeight="15" x14ac:dyDescent="0.25"/>
  <cols>
    <col min="1" max="1" width="41.85546875" bestFit="1" customWidth="1"/>
    <col min="3" max="3" width="41.85546875" bestFit="1" customWidth="1"/>
  </cols>
  <sheetData>
    <row r="1" spans="1:3" x14ac:dyDescent="0.25">
      <c r="A1" s="38" t="s">
        <v>514</v>
      </c>
      <c r="C1" s="38" t="s">
        <v>515</v>
      </c>
    </row>
    <row r="2" spans="1:3" x14ac:dyDescent="0.25">
      <c r="A2" t="s">
        <v>504</v>
      </c>
      <c r="C2" t="s">
        <v>507</v>
      </c>
    </row>
    <row r="3" spans="1:3" x14ac:dyDescent="0.25">
      <c r="A3" t="s">
        <v>505</v>
      </c>
      <c r="C3" t="s">
        <v>508</v>
      </c>
    </row>
    <row r="4" spans="1:3" x14ac:dyDescent="0.25">
      <c r="A4" t="s">
        <v>506</v>
      </c>
      <c r="C4" t="s">
        <v>509</v>
      </c>
    </row>
    <row r="5" spans="1:3" x14ac:dyDescent="0.25">
      <c r="A5" t="s">
        <v>564</v>
      </c>
    </row>
  </sheetData>
  <sheetProtection algorithmName="SHA-512" hashValue="5Yimx8R2JpxlIv20d3mtRzCpnw5NUrfFyUuIhvvo8pVVRkk+t10ejxPCeTa7lFxa40gGI3FqydvB/HO6O109ng==" saltValue="cZHbCjtkhnX1oKCAIaz9C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RowHeight="15" x14ac:dyDescent="0.25"/>
  <cols>
    <col min="1" max="1" width="21.7109375" customWidth="1"/>
  </cols>
  <sheetData>
    <row r="1" spans="1:1" x14ac:dyDescent="0.25">
      <c r="A1" s="28"/>
    </row>
    <row r="2" spans="1:1" x14ac:dyDescent="0.25">
      <c r="A2" t="s">
        <v>371</v>
      </c>
    </row>
    <row r="3" spans="1:1" x14ac:dyDescent="0.25">
      <c r="A3" t="s">
        <v>372</v>
      </c>
    </row>
  </sheetData>
  <sheetProtection algorithmName="SHA-512" hashValue="sg3Z3SmQG8gm1uLAuhgv3ztCvCI+P9WFEx+GnHLaVoSPKXxSX9fEC2pfUMAj8f8uoQuVrPOOvIt9Eb+TtydUQw==" saltValue="Run44BnkQeYWxIDtpn7/n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5CA"/>
  </sheetPr>
  <dimension ref="A1:L67"/>
  <sheetViews>
    <sheetView showGridLines="0" workbookViewId="0">
      <pane ySplit="4" topLeftCell="A5" activePane="bottomLeft" state="frozen"/>
      <selection pane="bottomLeft"/>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Families MHPAEA Parity</v>
      </c>
      <c r="L1" s="42" t="s">
        <v>565</v>
      </c>
    </row>
    <row r="2" spans="1:12" ht="26.25" x14ac:dyDescent="0.4">
      <c r="A2" s="3" t="s">
        <v>16</v>
      </c>
    </row>
    <row r="3" spans="1:12" ht="21" x14ac:dyDescent="0.35">
      <c r="A3" s="7" t="s">
        <v>88</v>
      </c>
    </row>
    <row r="5" spans="1:12" x14ac:dyDescent="0.25">
      <c r="A5" s="12" t="s">
        <v>85</v>
      </c>
    </row>
    <row r="7" spans="1:12" x14ac:dyDescent="0.25">
      <c r="A7" s="385" t="s">
        <v>22</v>
      </c>
      <c r="B7" s="385"/>
      <c r="C7" s="385"/>
      <c r="D7" s="385"/>
      <c r="E7" s="385"/>
      <c r="F7" s="385"/>
      <c r="G7" s="385"/>
      <c r="H7" s="385"/>
      <c r="I7" s="385"/>
      <c r="J7" s="385"/>
      <c r="K7" s="385"/>
      <c r="L7" s="385"/>
    </row>
    <row r="8" spans="1:12" x14ac:dyDescent="0.25">
      <c r="A8" s="385"/>
      <c r="B8" s="385"/>
      <c r="C8" s="385"/>
      <c r="D8" s="385"/>
      <c r="E8" s="385"/>
      <c r="F8" s="385"/>
      <c r="G8" s="385"/>
      <c r="H8" s="385"/>
      <c r="I8" s="385"/>
      <c r="J8" s="385"/>
      <c r="K8" s="385"/>
      <c r="L8" s="385"/>
    </row>
    <row r="9" spans="1:12" x14ac:dyDescent="0.25">
      <c r="A9" s="6"/>
      <c r="B9" s="6"/>
      <c r="C9" s="6"/>
      <c r="D9" s="6"/>
      <c r="E9" s="6"/>
      <c r="F9" s="6"/>
      <c r="G9" s="6"/>
      <c r="H9" s="6"/>
      <c r="I9" s="6"/>
      <c r="J9" s="6"/>
      <c r="K9" s="6"/>
      <c r="L9" s="6"/>
    </row>
    <row r="10" spans="1:12" x14ac:dyDescent="0.25">
      <c r="A10" s="385" t="s">
        <v>21</v>
      </c>
      <c r="B10" s="385"/>
      <c r="C10" s="385"/>
      <c r="D10" s="385"/>
      <c r="E10" s="385"/>
      <c r="F10" s="385"/>
      <c r="G10" s="385"/>
      <c r="H10" s="385"/>
      <c r="I10" s="385"/>
      <c r="J10" s="385"/>
      <c r="K10" s="385"/>
      <c r="L10" s="385"/>
    </row>
    <row r="11" spans="1:12" x14ac:dyDescent="0.25">
      <c r="A11" s="385"/>
      <c r="B11" s="385"/>
      <c r="C11" s="385"/>
      <c r="D11" s="385"/>
      <c r="E11" s="385"/>
      <c r="F11" s="385"/>
      <c r="G11" s="385"/>
      <c r="H11" s="385"/>
      <c r="I11" s="385"/>
      <c r="J11" s="385"/>
      <c r="K11" s="385"/>
      <c r="L11" s="385"/>
    </row>
    <row r="13" spans="1:12" x14ac:dyDescent="0.25">
      <c r="A13" s="12" t="s">
        <v>99</v>
      </c>
    </row>
    <row r="15" spans="1:12" x14ac:dyDescent="0.25">
      <c r="A15" s="9" t="s">
        <v>23</v>
      </c>
    </row>
    <row r="16" spans="1:12" x14ac:dyDescent="0.25">
      <c r="A16" s="385" t="s">
        <v>37</v>
      </c>
      <c r="B16" s="385"/>
      <c r="C16" s="385"/>
      <c r="D16" s="385"/>
      <c r="E16" s="385"/>
      <c r="F16" s="385"/>
      <c r="G16" s="385"/>
      <c r="H16" s="385"/>
      <c r="I16" s="385"/>
      <c r="J16" s="385"/>
      <c r="K16" s="385"/>
      <c r="L16" s="385"/>
    </row>
    <row r="17" spans="1:12" x14ac:dyDescent="0.25">
      <c r="A17" s="385"/>
      <c r="B17" s="385"/>
      <c r="C17" s="385"/>
      <c r="D17" s="385"/>
      <c r="E17" s="385"/>
      <c r="F17" s="385"/>
      <c r="G17" s="385"/>
      <c r="H17" s="385"/>
      <c r="I17" s="385"/>
      <c r="J17" s="385"/>
      <c r="K17" s="385"/>
      <c r="L17" s="385"/>
    </row>
    <row r="18" spans="1:12" x14ac:dyDescent="0.25">
      <c r="A18" s="385"/>
      <c r="B18" s="385"/>
      <c r="C18" s="385"/>
      <c r="D18" s="385"/>
      <c r="E18" s="385"/>
      <c r="F18" s="385"/>
      <c r="G18" s="385"/>
      <c r="H18" s="385"/>
      <c r="I18" s="385"/>
      <c r="J18" s="385"/>
      <c r="K18" s="385"/>
      <c r="L18" s="385"/>
    </row>
    <row r="19" spans="1:12" x14ac:dyDescent="0.25">
      <c r="A19" s="385"/>
      <c r="B19" s="385"/>
      <c r="C19" s="385"/>
      <c r="D19" s="385"/>
      <c r="E19" s="385"/>
      <c r="F19" s="385"/>
      <c r="G19" s="385"/>
      <c r="H19" s="385"/>
      <c r="I19" s="385"/>
      <c r="J19" s="385"/>
      <c r="K19" s="385"/>
      <c r="L19" s="385"/>
    </row>
    <row r="21" spans="1:12" x14ac:dyDescent="0.25">
      <c r="A21" s="9" t="s">
        <v>24</v>
      </c>
    </row>
    <row r="22" spans="1:12" x14ac:dyDescent="0.25">
      <c r="A22" s="385" t="s">
        <v>25</v>
      </c>
      <c r="B22" s="385"/>
      <c r="C22" s="385"/>
      <c r="D22" s="385"/>
      <c r="E22" s="385"/>
      <c r="F22" s="385"/>
      <c r="G22" s="385"/>
      <c r="H22" s="385"/>
      <c r="I22" s="385"/>
      <c r="J22" s="385"/>
      <c r="K22" s="385"/>
      <c r="L22" s="385"/>
    </row>
    <row r="23" spans="1:12" x14ac:dyDescent="0.25">
      <c r="A23" s="385"/>
      <c r="B23" s="385"/>
      <c r="C23" s="385"/>
      <c r="D23" s="385"/>
      <c r="E23" s="385"/>
      <c r="F23" s="385"/>
      <c r="G23" s="385"/>
      <c r="H23" s="385"/>
      <c r="I23" s="385"/>
      <c r="J23" s="385"/>
      <c r="K23" s="385"/>
      <c r="L23" s="385"/>
    </row>
    <row r="25" spans="1:12" x14ac:dyDescent="0.25">
      <c r="B25" s="5" t="s">
        <v>26</v>
      </c>
      <c r="C25" s="385" t="s">
        <v>27</v>
      </c>
      <c r="D25" s="385"/>
      <c r="E25" s="385"/>
      <c r="F25" s="385"/>
      <c r="G25" s="385"/>
      <c r="H25" s="385"/>
      <c r="I25" s="385"/>
      <c r="J25" s="385"/>
      <c r="K25" s="385"/>
      <c r="L25" s="385"/>
    </row>
    <row r="26" spans="1:12" x14ac:dyDescent="0.25">
      <c r="C26" s="385"/>
      <c r="D26" s="385"/>
      <c r="E26" s="385"/>
      <c r="F26" s="385"/>
      <c r="G26" s="385"/>
      <c r="H26" s="385"/>
      <c r="I26" s="385"/>
      <c r="J26" s="385"/>
      <c r="K26" s="385"/>
      <c r="L26" s="385"/>
    </row>
    <row r="27" spans="1:12" x14ac:dyDescent="0.25">
      <c r="C27" s="385"/>
      <c r="D27" s="385"/>
      <c r="E27" s="385"/>
      <c r="F27" s="385"/>
      <c r="G27" s="385"/>
      <c r="H27" s="385"/>
      <c r="I27" s="385"/>
      <c r="J27" s="385"/>
      <c r="K27" s="385"/>
      <c r="L27" s="385"/>
    </row>
    <row r="29" spans="1:12" x14ac:dyDescent="0.25">
      <c r="B29" s="5" t="s">
        <v>28</v>
      </c>
      <c r="C29" s="385" t="s">
        <v>29</v>
      </c>
      <c r="D29" s="385"/>
      <c r="E29" s="385"/>
      <c r="F29" s="385"/>
      <c r="G29" s="385"/>
      <c r="H29" s="385"/>
      <c r="I29" s="385"/>
      <c r="J29" s="385"/>
      <c r="K29" s="385"/>
      <c r="L29" s="385"/>
    </row>
    <row r="30" spans="1:12" x14ac:dyDescent="0.25">
      <c r="C30" s="385"/>
      <c r="D30" s="385"/>
      <c r="E30" s="385"/>
      <c r="F30" s="385"/>
      <c r="G30" s="385"/>
      <c r="H30" s="385"/>
      <c r="I30" s="385"/>
      <c r="J30" s="385"/>
      <c r="K30" s="385"/>
      <c r="L30" s="385"/>
    </row>
    <row r="31" spans="1:12" x14ac:dyDescent="0.25">
      <c r="C31" s="385"/>
      <c r="D31" s="385"/>
      <c r="E31" s="385"/>
      <c r="F31" s="385"/>
      <c r="G31" s="385"/>
      <c r="H31" s="385"/>
      <c r="I31" s="385"/>
      <c r="J31" s="385"/>
      <c r="K31" s="385"/>
      <c r="L31" s="385"/>
    </row>
    <row r="33" spans="1:12" x14ac:dyDescent="0.25">
      <c r="A33" s="9" t="s">
        <v>30</v>
      </c>
    </row>
    <row r="34" spans="1:12" x14ac:dyDescent="0.25">
      <c r="A34" s="385" t="s">
        <v>495</v>
      </c>
      <c r="B34" s="385"/>
      <c r="C34" s="385"/>
      <c r="D34" s="385"/>
      <c r="E34" s="385"/>
      <c r="F34" s="385"/>
      <c r="G34" s="385"/>
      <c r="H34" s="385"/>
      <c r="I34" s="385"/>
      <c r="J34" s="385"/>
      <c r="K34" s="385"/>
      <c r="L34" s="385"/>
    </row>
    <row r="35" spans="1:12" x14ac:dyDescent="0.25">
      <c r="A35" s="385"/>
      <c r="B35" s="385"/>
      <c r="C35" s="385"/>
      <c r="D35" s="385"/>
      <c r="E35" s="385"/>
      <c r="F35" s="385"/>
      <c r="G35" s="385"/>
      <c r="H35" s="385"/>
      <c r="I35" s="385"/>
      <c r="J35" s="385"/>
      <c r="K35" s="385"/>
      <c r="L35" s="385"/>
    </row>
    <row r="36" spans="1:12" x14ac:dyDescent="0.25">
      <c r="A36" s="385"/>
      <c r="B36" s="385"/>
      <c r="C36" s="385"/>
      <c r="D36" s="385"/>
      <c r="E36" s="385"/>
      <c r="F36" s="385"/>
      <c r="G36" s="385"/>
      <c r="H36" s="385"/>
      <c r="I36" s="385"/>
      <c r="J36" s="385"/>
      <c r="K36" s="385"/>
      <c r="L36" s="385"/>
    </row>
    <row r="37" spans="1:12" x14ac:dyDescent="0.25">
      <c r="A37" s="385"/>
      <c r="B37" s="385"/>
      <c r="C37" s="385"/>
      <c r="D37" s="385"/>
      <c r="E37" s="385"/>
      <c r="F37" s="385"/>
      <c r="G37" s="385"/>
      <c r="H37" s="385"/>
      <c r="I37" s="385"/>
      <c r="J37" s="385"/>
      <c r="K37" s="385"/>
      <c r="L37" s="385"/>
    </row>
    <row r="39" spans="1:12" x14ac:dyDescent="0.25">
      <c r="A39" s="9" t="s">
        <v>31</v>
      </c>
    </row>
    <row r="40" spans="1:12" x14ac:dyDescent="0.25">
      <c r="A40" s="385" t="s">
        <v>32</v>
      </c>
      <c r="B40" s="385"/>
      <c r="C40" s="385"/>
      <c r="D40" s="385"/>
      <c r="E40" s="385"/>
      <c r="F40" s="385"/>
      <c r="G40" s="385"/>
      <c r="H40" s="385"/>
      <c r="I40" s="385"/>
      <c r="J40" s="385"/>
      <c r="K40" s="385"/>
      <c r="L40" s="385"/>
    </row>
    <row r="41" spans="1:12" x14ac:dyDescent="0.25">
      <c r="A41" s="385"/>
      <c r="B41" s="385"/>
      <c r="C41" s="385"/>
      <c r="D41" s="385"/>
      <c r="E41" s="385"/>
      <c r="F41" s="385"/>
      <c r="G41" s="385"/>
      <c r="H41" s="385"/>
      <c r="I41" s="385"/>
      <c r="J41" s="385"/>
      <c r="K41" s="385"/>
      <c r="L41" s="385"/>
    </row>
    <row r="43" spans="1:12" x14ac:dyDescent="0.25">
      <c r="B43" s="5" t="s">
        <v>34</v>
      </c>
      <c r="C43" t="s">
        <v>33</v>
      </c>
    </row>
    <row r="45" spans="1:12" x14ac:dyDescent="0.25">
      <c r="B45" s="5" t="s">
        <v>35</v>
      </c>
      <c r="C45" s="385" t="s">
        <v>36</v>
      </c>
      <c r="D45" s="385"/>
      <c r="E45" s="385"/>
      <c r="F45" s="385"/>
      <c r="G45" s="385"/>
      <c r="H45" s="385"/>
      <c r="I45" s="385"/>
      <c r="J45" s="385"/>
      <c r="K45" s="385"/>
      <c r="L45" s="385"/>
    </row>
    <row r="46" spans="1:12" x14ac:dyDescent="0.25">
      <c r="C46" s="385"/>
      <c r="D46" s="385"/>
      <c r="E46" s="385"/>
      <c r="F46" s="385"/>
      <c r="G46" s="385"/>
      <c r="H46" s="385"/>
      <c r="I46" s="385"/>
      <c r="J46" s="385"/>
      <c r="K46" s="385"/>
      <c r="L46" s="385"/>
    </row>
    <row r="48" spans="1:12" x14ac:dyDescent="0.25">
      <c r="A48" s="12" t="s">
        <v>494</v>
      </c>
    </row>
    <row r="49" spans="1:12" ht="15" customHeight="1" x14ac:dyDescent="0.25">
      <c r="A49" s="399" t="s">
        <v>282</v>
      </c>
      <c r="B49" s="399"/>
      <c r="C49" s="399"/>
      <c r="D49" s="399"/>
      <c r="E49" s="399"/>
      <c r="F49" s="399"/>
      <c r="G49" s="399"/>
      <c r="H49" s="399"/>
      <c r="I49" s="399"/>
      <c r="J49" s="399"/>
      <c r="K49" s="399"/>
      <c r="L49" s="399"/>
    </row>
    <row r="50" spans="1:12" x14ac:dyDescent="0.25">
      <c r="A50" s="399"/>
      <c r="B50" s="399"/>
      <c r="C50" s="399"/>
      <c r="D50" s="399"/>
      <c r="E50" s="399"/>
      <c r="F50" s="399"/>
      <c r="G50" s="399"/>
      <c r="H50" s="399"/>
      <c r="I50" s="399"/>
      <c r="J50" s="399"/>
      <c r="K50" s="399"/>
      <c r="L50" s="399"/>
    </row>
    <row r="52" spans="1:12" x14ac:dyDescent="0.25">
      <c r="B52" s="27" t="s">
        <v>346</v>
      </c>
    </row>
    <row r="53" spans="1:12" ht="15" customHeight="1" x14ac:dyDescent="0.25">
      <c r="B53" s="399" t="s">
        <v>339</v>
      </c>
      <c r="C53" s="399"/>
      <c r="D53" s="399"/>
      <c r="E53" s="399"/>
      <c r="F53" s="399"/>
      <c r="G53" s="399"/>
      <c r="H53" s="399"/>
      <c r="I53" s="399"/>
      <c r="J53" s="399"/>
      <c r="K53" s="399"/>
      <c r="L53" s="399"/>
    </row>
    <row r="54" spans="1:12" x14ac:dyDescent="0.25">
      <c r="B54" s="399"/>
      <c r="C54" s="399"/>
      <c r="D54" s="399"/>
      <c r="E54" s="399"/>
      <c r="F54" s="399"/>
      <c r="G54" s="399"/>
      <c r="H54" s="399"/>
      <c r="I54" s="399"/>
      <c r="J54" s="399"/>
      <c r="K54" s="399"/>
      <c r="L54" s="399"/>
    </row>
    <row r="55" spans="1:12" x14ac:dyDescent="0.25">
      <c r="B55" s="399"/>
      <c r="C55" s="399"/>
      <c r="D55" s="399"/>
      <c r="E55" s="399"/>
      <c r="F55" s="399"/>
      <c r="G55" s="399"/>
      <c r="H55" s="399"/>
      <c r="I55" s="399"/>
      <c r="J55" s="399"/>
      <c r="K55" s="399"/>
      <c r="L55" s="399"/>
    </row>
    <row r="57" spans="1:12" x14ac:dyDescent="0.25">
      <c r="B57" s="27" t="s">
        <v>347</v>
      </c>
    </row>
    <row r="58" spans="1:12" x14ac:dyDescent="0.25">
      <c r="B58" s="399" t="s">
        <v>340</v>
      </c>
      <c r="C58" s="399"/>
      <c r="D58" s="399"/>
      <c r="E58" s="399"/>
      <c r="F58" s="399"/>
      <c r="G58" s="399"/>
      <c r="H58" s="399"/>
      <c r="I58" s="399"/>
      <c r="J58" s="399"/>
      <c r="K58" s="399"/>
      <c r="L58" s="399"/>
    </row>
    <row r="59" spans="1:12" x14ac:dyDescent="0.25">
      <c r="B59" s="399"/>
      <c r="C59" s="399"/>
      <c r="D59" s="399"/>
      <c r="E59" s="399"/>
      <c r="F59" s="399"/>
      <c r="G59" s="399"/>
      <c r="H59" s="399"/>
      <c r="I59" s="399"/>
      <c r="J59" s="399"/>
      <c r="K59" s="399"/>
      <c r="L59" s="399"/>
    </row>
    <row r="60" spans="1:12" x14ac:dyDescent="0.25">
      <c r="B60" s="399"/>
      <c r="C60" s="399"/>
      <c r="D60" s="399"/>
      <c r="E60" s="399"/>
      <c r="F60" s="399"/>
      <c r="G60" s="399"/>
      <c r="H60" s="399"/>
      <c r="I60" s="399"/>
      <c r="J60" s="399"/>
      <c r="K60" s="399"/>
      <c r="L60" s="399"/>
    </row>
    <row r="61" spans="1:12" x14ac:dyDescent="0.25">
      <c r="B61" s="399"/>
      <c r="C61" s="399"/>
      <c r="D61" s="399"/>
      <c r="E61" s="399"/>
      <c r="F61" s="399"/>
      <c r="G61" s="399"/>
      <c r="H61" s="399"/>
      <c r="I61" s="399"/>
      <c r="J61" s="399"/>
      <c r="K61" s="399"/>
      <c r="L61" s="399"/>
    </row>
    <row r="63" spans="1:12" x14ac:dyDescent="0.25">
      <c r="B63" s="27" t="s">
        <v>342</v>
      </c>
    </row>
    <row r="64" spans="1:12" ht="15" customHeight="1" x14ac:dyDescent="0.25">
      <c r="B64" s="399" t="s">
        <v>341</v>
      </c>
      <c r="C64" s="399"/>
      <c r="D64" s="399"/>
      <c r="E64" s="399"/>
      <c r="F64" s="399"/>
      <c r="G64" s="399"/>
      <c r="H64" s="399"/>
      <c r="I64" s="399"/>
      <c r="J64" s="399"/>
      <c r="K64" s="399"/>
      <c r="L64" s="399"/>
    </row>
    <row r="65" spans="2:12" x14ac:dyDescent="0.25">
      <c r="B65" s="399"/>
      <c r="C65" s="399"/>
      <c r="D65" s="399"/>
      <c r="E65" s="399"/>
      <c r="F65" s="399"/>
      <c r="G65" s="399"/>
      <c r="H65" s="399"/>
      <c r="I65" s="399"/>
      <c r="J65" s="399"/>
      <c r="K65" s="399"/>
      <c r="L65" s="399"/>
    </row>
    <row r="66" spans="2:12" x14ac:dyDescent="0.25">
      <c r="B66" s="399"/>
      <c r="C66" s="399"/>
      <c r="D66" s="399"/>
      <c r="E66" s="399"/>
      <c r="F66" s="399"/>
      <c r="G66" s="399"/>
      <c r="H66" s="399"/>
      <c r="I66" s="399"/>
      <c r="J66" s="399"/>
      <c r="K66" s="399"/>
      <c r="L66" s="399"/>
    </row>
    <row r="67" spans="2:12" x14ac:dyDescent="0.25">
      <c r="B67" s="399"/>
      <c r="C67" s="399"/>
      <c r="D67" s="399"/>
      <c r="E67" s="399"/>
      <c r="F67" s="399"/>
      <c r="G67" s="399"/>
      <c r="H67" s="399"/>
      <c r="I67" s="399"/>
      <c r="J67" s="399"/>
      <c r="K67" s="399"/>
      <c r="L67" s="399"/>
    </row>
  </sheetData>
  <sheetProtection algorithmName="SHA-512" hashValue="PQRIX5c7szjadz2D4+f4GzhHCnm09wyfeQlpMzFAaWQA0MxxHx3oy2uSrAgswqLVfrSvzKrVp4Vm0bKDMUJE/w==" saltValue="uAeZQyl62GinEhDr1Mcc5w==" spinCount="100000" sheet="1" objects="1" scenarios="1"/>
  <customSheetViews>
    <customSheetView guid="{13810DCC-AA08-45AA-A2EB-614B3F1533B3}" showGridLines="0">
      <pane ySplit="4" topLeftCell="A26" activePane="bottomLeft" state="frozen"/>
      <selection pane="bottomLeft" activeCell="B13" sqref="B13"/>
      <pageMargins left="0.7" right="0.7" top="0.75" bottom="0.75" header="0.3" footer="0.3"/>
      <pageSetup orientation="portrait" horizontalDpi="1200" verticalDpi="1200" r:id="rId1"/>
    </customSheetView>
  </customSheetViews>
  <mergeCells count="13">
    <mergeCell ref="C29:L31"/>
    <mergeCell ref="A7:L8"/>
    <mergeCell ref="A10:L11"/>
    <mergeCell ref="A16:L19"/>
    <mergeCell ref="A22:L23"/>
    <mergeCell ref="C25:L27"/>
    <mergeCell ref="B53:L55"/>
    <mergeCell ref="B58:L61"/>
    <mergeCell ref="B64:L67"/>
    <mergeCell ref="A49:L50"/>
    <mergeCell ref="A34:L37"/>
    <mergeCell ref="A40:L41"/>
    <mergeCell ref="C45:L46"/>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5CA"/>
  </sheetPr>
  <dimension ref="A1:M77"/>
  <sheetViews>
    <sheetView showGridLines="0" zoomScaleNormal="100" workbookViewId="0">
      <pane ySplit="4" topLeftCell="A5" activePane="bottomLeft" state="frozen"/>
      <selection pane="bottomLeft"/>
    </sheetView>
  </sheetViews>
  <sheetFormatPr defaultColWidth="9.140625" defaultRowHeight="15" x14ac:dyDescent="0.25"/>
  <cols>
    <col min="1" max="1" width="5.140625" customWidth="1"/>
    <col min="2" max="2" width="4.5703125" customWidth="1"/>
  </cols>
  <sheetData>
    <row r="1" spans="1:13" ht="18.75" x14ac:dyDescent="0.3">
      <c r="A1" s="2" t="str">
        <f>'Cover and Instructions'!A1</f>
        <v>Georgia Families MHPAEA Parity</v>
      </c>
      <c r="M1" s="42" t="s">
        <v>565</v>
      </c>
    </row>
    <row r="2" spans="1:13" ht="26.25" x14ac:dyDescent="0.4">
      <c r="A2" s="3" t="s">
        <v>16</v>
      </c>
    </row>
    <row r="3" spans="1:13" ht="21" x14ac:dyDescent="0.35">
      <c r="A3" s="7" t="s">
        <v>90</v>
      </c>
    </row>
    <row r="5" spans="1:13" x14ac:dyDescent="0.25">
      <c r="A5" s="12" t="s">
        <v>85</v>
      </c>
    </row>
    <row r="7" spans="1:13" ht="15" customHeight="1" x14ac:dyDescent="0.25">
      <c r="A7" s="385" t="s">
        <v>20</v>
      </c>
      <c r="B7" s="385"/>
      <c r="C7" s="385"/>
      <c r="D7" s="385"/>
      <c r="E7" s="385"/>
      <c r="F7" s="385"/>
      <c r="G7" s="385"/>
      <c r="H7" s="385"/>
      <c r="I7" s="385"/>
      <c r="J7" s="385"/>
      <c r="K7" s="385"/>
      <c r="L7" s="385"/>
      <c r="M7" s="385"/>
    </row>
    <row r="8" spans="1:13" x14ac:dyDescent="0.25">
      <c r="A8" s="385"/>
      <c r="B8" s="385"/>
      <c r="C8" s="385"/>
      <c r="D8" s="385"/>
      <c r="E8" s="385"/>
      <c r="F8" s="385"/>
      <c r="G8" s="385"/>
      <c r="H8" s="385"/>
      <c r="I8" s="385"/>
      <c r="J8" s="385"/>
      <c r="K8" s="385"/>
      <c r="L8" s="385"/>
      <c r="M8" s="385"/>
    </row>
    <row r="10" spans="1:13" x14ac:dyDescent="0.25">
      <c r="A10" s="400" t="s">
        <v>522</v>
      </c>
      <c r="B10" s="400"/>
      <c r="C10" s="400"/>
      <c r="D10" s="400"/>
      <c r="E10" s="400"/>
      <c r="F10" s="400"/>
      <c r="G10" s="400"/>
      <c r="H10" s="400"/>
      <c r="I10" s="400"/>
      <c r="J10" s="400"/>
      <c r="K10" s="400"/>
      <c r="L10" s="400"/>
      <c r="M10" s="400"/>
    </row>
    <row r="11" spans="1:13" x14ac:dyDescent="0.25">
      <c r="A11" s="400"/>
      <c r="B11" s="400"/>
      <c r="C11" s="400"/>
      <c r="D11" s="400"/>
      <c r="E11" s="400"/>
      <c r="F11" s="400"/>
      <c r="G11" s="400"/>
      <c r="H11" s="400"/>
      <c r="I11" s="400"/>
      <c r="J11" s="400"/>
      <c r="K11" s="400"/>
      <c r="L11" s="400"/>
      <c r="M11" s="400"/>
    </row>
    <row r="12" spans="1:13" x14ac:dyDescent="0.25">
      <c r="A12" s="400"/>
      <c r="B12" s="400"/>
      <c r="C12" s="400"/>
      <c r="D12" s="400"/>
      <c r="E12" s="400"/>
      <c r="F12" s="400"/>
      <c r="G12" s="400"/>
      <c r="H12" s="400"/>
      <c r="I12" s="400"/>
      <c r="J12" s="400"/>
      <c r="K12" s="400"/>
      <c r="L12" s="400"/>
      <c r="M12" s="400"/>
    </row>
    <row r="13" spans="1:13" x14ac:dyDescent="0.25">
      <c r="A13" s="400"/>
      <c r="B13" s="400"/>
      <c r="C13" s="400"/>
      <c r="D13" s="400"/>
      <c r="E13" s="400"/>
      <c r="F13" s="400"/>
      <c r="G13" s="400"/>
      <c r="H13" s="400"/>
      <c r="I13" s="400"/>
      <c r="J13" s="400"/>
      <c r="K13" s="400"/>
      <c r="L13" s="400"/>
      <c r="M13" s="400"/>
    </row>
    <row r="14" spans="1:13" x14ac:dyDescent="0.25">
      <c r="A14" s="6"/>
      <c r="B14" s="6"/>
      <c r="C14" s="6"/>
      <c r="D14" s="6"/>
      <c r="E14" s="6"/>
      <c r="F14" s="6"/>
      <c r="G14" s="6"/>
      <c r="H14" s="6"/>
      <c r="I14" s="6"/>
      <c r="J14" s="6"/>
      <c r="K14" s="6"/>
      <c r="L14" s="6"/>
      <c r="M14" s="6"/>
    </row>
    <row r="15" spans="1:13" x14ac:dyDescent="0.25">
      <c r="A15" s="400" t="s">
        <v>523</v>
      </c>
      <c r="B15" s="400"/>
      <c r="C15" s="400"/>
      <c r="D15" s="400"/>
      <c r="E15" s="400"/>
      <c r="F15" s="400"/>
      <c r="G15" s="400"/>
      <c r="H15" s="400"/>
      <c r="I15" s="400"/>
      <c r="J15" s="400"/>
      <c r="K15" s="400"/>
      <c r="L15" s="400"/>
      <c r="M15" s="400"/>
    </row>
    <row r="16" spans="1:13" x14ac:dyDescent="0.25">
      <c r="A16" s="400"/>
      <c r="B16" s="400"/>
      <c r="C16" s="400"/>
      <c r="D16" s="400"/>
      <c r="E16" s="400"/>
      <c r="F16" s="400"/>
      <c r="G16" s="400"/>
      <c r="H16" s="400"/>
      <c r="I16" s="400"/>
      <c r="J16" s="400"/>
      <c r="K16" s="400"/>
      <c r="L16" s="400"/>
      <c r="M16" s="400"/>
    </row>
    <row r="17" spans="1:13" x14ac:dyDescent="0.25">
      <c r="A17" s="400"/>
      <c r="B17" s="400"/>
      <c r="C17" s="400"/>
      <c r="D17" s="400"/>
      <c r="E17" s="400"/>
      <c r="F17" s="400"/>
      <c r="G17" s="400"/>
      <c r="H17" s="400"/>
      <c r="I17" s="400"/>
      <c r="J17" s="400"/>
      <c r="K17" s="400"/>
      <c r="L17" s="400"/>
      <c r="M17" s="400"/>
    </row>
    <row r="18" spans="1:13" x14ac:dyDescent="0.25">
      <c r="A18" s="400"/>
      <c r="B18" s="400"/>
      <c r="C18" s="400"/>
      <c r="D18" s="400"/>
      <c r="E18" s="400"/>
      <c r="F18" s="400"/>
      <c r="G18" s="400"/>
      <c r="H18" s="400"/>
      <c r="I18" s="400"/>
      <c r="J18" s="400"/>
      <c r="K18" s="400"/>
      <c r="L18" s="400"/>
      <c r="M18" s="400"/>
    </row>
    <row r="19" spans="1:13" x14ac:dyDescent="0.25">
      <c r="A19" s="400"/>
      <c r="B19" s="400"/>
      <c r="C19" s="400"/>
      <c r="D19" s="400"/>
      <c r="E19" s="400"/>
      <c r="F19" s="400"/>
      <c r="G19" s="400"/>
      <c r="H19" s="400"/>
      <c r="I19" s="400"/>
      <c r="J19" s="400"/>
      <c r="K19" s="400"/>
      <c r="L19" s="400"/>
      <c r="M19" s="400"/>
    </row>
    <row r="20" spans="1:13" x14ac:dyDescent="0.25">
      <c r="A20" s="400"/>
      <c r="B20" s="400"/>
      <c r="C20" s="400"/>
      <c r="D20" s="400"/>
      <c r="E20" s="400"/>
      <c r="F20" s="400"/>
      <c r="G20" s="400"/>
      <c r="H20" s="400"/>
      <c r="I20" s="400"/>
      <c r="J20" s="400"/>
      <c r="K20" s="400"/>
      <c r="L20" s="400"/>
      <c r="M20" s="400"/>
    </row>
    <row r="21" spans="1:13" x14ac:dyDescent="0.25">
      <c r="A21" s="400"/>
      <c r="B21" s="400"/>
      <c r="C21" s="400"/>
      <c r="D21" s="400"/>
      <c r="E21" s="400"/>
      <c r="F21" s="400"/>
      <c r="G21" s="400"/>
      <c r="H21" s="400"/>
      <c r="I21" s="400"/>
      <c r="J21" s="400"/>
      <c r="K21" s="400"/>
      <c r="L21" s="400"/>
      <c r="M21" s="400"/>
    </row>
    <row r="22" spans="1:13" x14ac:dyDescent="0.25">
      <c r="A22" s="400"/>
      <c r="B22" s="400"/>
      <c r="C22" s="400"/>
      <c r="D22" s="400"/>
      <c r="E22" s="400"/>
      <c r="F22" s="400"/>
      <c r="G22" s="400"/>
      <c r="H22" s="400"/>
      <c r="I22" s="400"/>
      <c r="J22" s="400"/>
      <c r="K22" s="400"/>
      <c r="L22" s="400"/>
      <c r="M22" s="400"/>
    </row>
    <row r="23" spans="1:13" x14ac:dyDescent="0.25">
      <c r="A23" s="400"/>
      <c r="B23" s="400"/>
      <c r="C23" s="400"/>
      <c r="D23" s="400"/>
      <c r="E23" s="400"/>
      <c r="F23" s="400"/>
      <c r="G23" s="400"/>
      <c r="H23" s="400"/>
      <c r="I23" s="400"/>
      <c r="J23" s="400"/>
      <c r="K23" s="400"/>
      <c r="L23" s="400"/>
      <c r="M23" s="400"/>
    </row>
    <row r="24" spans="1:13" x14ac:dyDescent="0.25">
      <c r="A24" s="400"/>
      <c r="B24" s="400"/>
      <c r="C24" s="400"/>
      <c r="D24" s="400"/>
      <c r="E24" s="400"/>
      <c r="F24" s="400"/>
      <c r="G24" s="400"/>
      <c r="H24" s="400"/>
      <c r="I24" s="400"/>
      <c r="J24" s="400"/>
      <c r="K24" s="400"/>
      <c r="L24" s="400"/>
      <c r="M24" s="400"/>
    </row>
    <row r="25" spans="1:13" x14ac:dyDescent="0.25">
      <c r="A25" s="6"/>
      <c r="B25" s="6"/>
      <c r="C25" s="6"/>
      <c r="D25" s="6"/>
      <c r="E25" s="6"/>
      <c r="F25" s="6"/>
      <c r="G25" s="6"/>
      <c r="H25" s="6"/>
      <c r="I25" s="6"/>
      <c r="J25" s="6"/>
      <c r="K25" s="6"/>
      <c r="L25" s="6"/>
      <c r="M25" s="6"/>
    </row>
    <row r="26" spans="1:13" x14ac:dyDescent="0.25">
      <c r="A26" s="12" t="s">
        <v>100</v>
      </c>
    </row>
    <row r="28" spans="1:13" x14ac:dyDescent="0.25">
      <c r="A28" s="1" t="s">
        <v>70</v>
      </c>
    </row>
    <row r="29" spans="1:13" x14ac:dyDescent="0.25">
      <c r="A29" t="s">
        <v>71</v>
      </c>
    </row>
    <row r="31" spans="1:13" x14ac:dyDescent="0.25">
      <c r="A31" s="1" t="s">
        <v>38</v>
      </c>
    </row>
    <row r="32" spans="1:13" x14ac:dyDescent="0.25">
      <c r="A32" s="385" t="s">
        <v>39</v>
      </c>
      <c r="B32" s="385"/>
      <c r="C32" s="385"/>
      <c r="D32" s="385"/>
      <c r="E32" s="385"/>
      <c r="F32" s="385"/>
      <c r="G32" s="385"/>
      <c r="H32" s="385"/>
      <c r="I32" s="385"/>
      <c r="J32" s="385"/>
      <c r="K32" s="385"/>
      <c r="L32" s="385"/>
      <c r="M32" s="385"/>
    </row>
    <row r="33" spans="1:13" x14ac:dyDescent="0.25">
      <c r="A33" s="385"/>
      <c r="B33" s="385"/>
      <c r="C33" s="385"/>
      <c r="D33" s="385"/>
      <c r="E33" s="385"/>
      <c r="F33" s="385"/>
      <c r="G33" s="385"/>
      <c r="H33" s="385"/>
      <c r="I33" s="385"/>
      <c r="J33" s="385"/>
      <c r="K33" s="385"/>
      <c r="L33" s="385"/>
      <c r="M33" s="385"/>
    </row>
    <row r="34" spans="1:13" x14ac:dyDescent="0.25">
      <c r="A34" s="385"/>
      <c r="B34" s="385"/>
      <c r="C34" s="385"/>
      <c r="D34" s="385"/>
      <c r="E34" s="385"/>
      <c r="F34" s="385"/>
      <c r="G34" s="385"/>
      <c r="H34" s="385"/>
      <c r="I34" s="385"/>
      <c r="J34" s="385"/>
      <c r="K34" s="385"/>
      <c r="L34" s="385"/>
      <c r="M34" s="385"/>
    </row>
    <row r="35" spans="1:13" x14ac:dyDescent="0.25">
      <c r="A35" s="385"/>
      <c r="B35" s="385"/>
      <c r="C35" s="385"/>
      <c r="D35" s="385"/>
      <c r="E35" s="385"/>
      <c r="F35" s="385"/>
      <c r="G35" s="385"/>
      <c r="H35" s="385"/>
      <c r="I35" s="385"/>
      <c r="J35" s="385"/>
      <c r="K35" s="385"/>
      <c r="L35" s="385"/>
      <c r="M35" s="385"/>
    </row>
    <row r="36" spans="1:13" x14ac:dyDescent="0.25">
      <c r="A36" s="385"/>
      <c r="B36" s="385"/>
      <c r="C36" s="385"/>
      <c r="D36" s="385"/>
      <c r="E36" s="385"/>
      <c r="F36" s="385"/>
      <c r="G36" s="385"/>
      <c r="H36" s="385"/>
      <c r="I36" s="385"/>
      <c r="J36" s="385"/>
      <c r="K36" s="385"/>
      <c r="L36" s="385"/>
      <c r="M36" s="385"/>
    </row>
    <row r="37" spans="1:13" x14ac:dyDescent="0.25">
      <c r="A37" s="6"/>
      <c r="B37" s="6"/>
      <c r="C37" s="6"/>
      <c r="D37" s="6"/>
      <c r="E37" s="6"/>
      <c r="F37" s="6"/>
      <c r="G37" s="6"/>
      <c r="H37" s="6"/>
      <c r="I37" s="6"/>
      <c r="J37" s="6"/>
      <c r="K37" s="6"/>
      <c r="L37" s="6"/>
      <c r="M37" s="6"/>
    </row>
    <row r="38" spans="1:13" x14ac:dyDescent="0.25">
      <c r="A38" s="1" t="s">
        <v>40</v>
      </c>
    </row>
    <row r="39" spans="1:13" x14ac:dyDescent="0.25">
      <c r="A39" s="385" t="s">
        <v>106</v>
      </c>
      <c r="B39" s="385"/>
      <c r="C39" s="385"/>
      <c r="D39" s="385"/>
      <c r="E39" s="385"/>
      <c r="F39" s="385"/>
      <c r="G39" s="385"/>
      <c r="H39" s="385"/>
      <c r="I39" s="385"/>
      <c r="J39" s="385"/>
      <c r="K39" s="385"/>
      <c r="L39" s="385"/>
      <c r="M39" s="385"/>
    </row>
    <row r="40" spans="1:13" x14ac:dyDescent="0.25">
      <c r="A40" s="385"/>
      <c r="B40" s="385"/>
      <c r="C40" s="385"/>
      <c r="D40" s="385"/>
      <c r="E40" s="385"/>
      <c r="F40" s="385"/>
      <c r="G40" s="385"/>
      <c r="H40" s="385"/>
      <c r="I40" s="385"/>
      <c r="J40" s="385"/>
      <c r="K40" s="385"/>
      <c r="L40" s="385"/>
      <c r="M40" s="385"/>
    </row>
    <row r="41" spans="1:13" x14ac:dyDescent="0.25">
      <c r="A41" s="385"/>
      <c r="B41" s="385"/>
      <c r="C41" s="385"/>
      <c r="D41" s="385"/>
      <c r="E41" s="385"/>
      <c r="F41" s="385"/>
      <c r="G41" s="385"/>
      <c r="H41" s="385"/>
      <c r="I41" s="385"/>
      <c r="J41" s="385"/>
      <c r="K41" s="385"/>
      <c r="L41" s="385"/>
      <c r="M41" s="385"/>
    </row>
    <row r="42" spans="1:13" x14ac:dyDescent="0.25">
      <c r="A42" s="385"/>
      <c r="B42" s="385"/>
      <c r="C42" s="385"/>
      <c r="D42" s="385"/>
      <c r="E42" s="385"/>
      <c r="F42" s="385"/>
      <c r="G42" s="385"/>
      <c r="H42" s="385"/>
      <c r="I42" s="385"/>
      <c r="J42" s="385"/>
      <c r="K42" s="385"/>
      <c r="L42" s="385"/>
      <c r="M42" s="385"/>
    </row>
    <row r="44" spans="1:13" x14ac:dyDescent="0.25">
      <c r="B44" s="5" t="s">
        <v>34</v>
      </c>
      <c r="C44" t="s">
        <v>43</v>
      </c>
    </row>
    <row r="45" spans="1:13" x14ac:dyDescent="0.25">
      <c r="B45" s="5" t="s">
        <v>35</v>
      </c>
      <c r="C45" t="s">
        <v>337</v>
      </c>
    </row>
    <row r="46" spans="1:13" x14ac:dyDescent="0.25">
      <c r="B46" s="5" t="s">
        <v>41</v>
      </c>
      <c r="C46" t="s">
        <v>45</v>
      </c>
    </row>
    <row r="47" spans="1:13" x14ac:dyDescent="0.25">
      <c r="B47" s="5" t="s">
        <v>42</v>
      </c>
      <c r="C47" t="s">
        <v>46</v>
      </c>
    </row>
    <row r="49" spans="1:13" x14ac:dyDescent="0.25">
      <c r="A49" t="s">
        <v>469</v>
      </c>
    </row>
    <row r="51" spans="1:13" x14ac:dyDescent="0.25">
      <c r="A51" s="1" t="s">
        <v>47</v>
      </c>
    </row>
    <row r="52" spans="1:13" x14ac:dyDescent="0.25">
      <c r="A52" s="385" t="s">
        <v>48</v>
      </c>
      <c r="B52" s="385"/>
      <c r="C52" s="385"/>
      <c r="D52" s="385"/>
      <c r="E52" s="385"/>
      <c r="F52" s="385"/>
      <c r="G52" s="385"/>
      <c r="H52" s="385"/>
      <c r="I52" s="385"/>
      <c r="J52" s="385"/>
      <c r="K52" s="385"/>
      <c r="L52" s="385"/>
      <c r="M52" s="385"/>
    </row>
    <row r="53" spans="1:13" x14ac:dyDescent="0.25">
      <c r="A53" s="385"/>
      <c r="B53" s="385"/>
      <c r="C53" s="385"/>
      <c r="D53" s="385"/>
      <c r="E53" s="385"/>
      <c r="F53" s="385"/>
      <c r="G53" s="385"/>
      <c r="H53" s="385"/>
      <c r="I53" s="385"/>
      <c r="J53" s="385"/>
      <c r="K53" s="385"/>
      <c r="L53" s="385"/>
      <c r="M53" s="385"/>
    </row>
    <row r="54" spans="1:13" x14ac:dyDescent="0.25">
      <c r="A54" s="385"/>
      <c r="B54" s="385"/>
      <c r="C54" s="385"/>
      <c r="D54" s="385"/>
      <c r="E54" s="385"/>
      <c r="F54" s="385"/>
      <c r="G54" s="385"/>
      <c r="H54" s="385"/>
      <c r="I54" s="385"/>
      <c r="J54" s="385"/>
      <c r="K54" s="385"/>
      <c r="L54" s="385"/>
      <c r="M54" s="385"/>
    </row>
    <row r="56" spans="1:13" x14ac:dyDescent="0.25">
      <c r="A56" s="12" t="s">
        <v>483</v>
      </c>
    </row>
    <row r="57" spans="1:13" ht="15" customHeight="1" x14ac:dyDescent="0.25">
      <c r="A57" s="387" t="s">
        <v>470</v>
      </c>
      <c r="B57" s="387"/>
      <c r="C57" s="387"/>
      <c r="D57" s="387"/>
      <c r="E57" s="387"/>
      <c r="F57" s="387"/>
      <c r="G57" s="387"/>
      <c r="H57" s="387"/>
      <c r="I57" s="387"/>
      <c r="J57" s="387"/>
      <c r="K57" s="387"/>
      <c r="L57" s="387"/>
      <c r="M57" s="387"/>
    </row>
    <row r="58" spans="1:13" x14ac:dyDescent="0.25">
      <c r="A58" s="387"/>
      <c r="B58" s="387"/>
      <c r="C58" s="387"/>
      <c r="D58" s="387"/>
      <c r="E58" s="387"/>
      <c r="F58" s="387"/>
      <c r="G58" s="387"/>
      <c r="H58" s="387"/>
      <c r="I58" s="387"/>
      <c r="J58" s="387"/>
      <c r="K58" s="387"/>
      <c r="L58" s="387"/>
      <c r="M58" s="387"/>
    </row>
    <row r="59" spans="1:13" x14ac:dyDescent="0.25">
      <c r="A59" s="387"/>
      <c r="B59" s="387"/>
      <c r="C59" s="387"/>
      <c r="D59" s="387"/>
      <c r="E59" s="387"/>
      <c r="F59" s="387"/>
      <c r="G59" s="387"/>
      <c r="H59" s="387"/>
      <c r="I59" s="387"/>
      <c r="J59" s="387"/>
      <c r="K59" s="387"/>
      <c r="L59" s="387"/>
      <c r="M59" s="387"/>
    </row>
    <row r="60" spans="1:13" x14ac:dyDescent="0.25">
      <c r="A60" s="387"/>
      <c r="B60" s="387"/>
      <c r="C60" s="387"/>
      <c r="D60" s="387"/>
      <c r="E60" s="387"/>
      <c r="F60" s="387"/>
      <c r="G60" s="387"/>
      <c r="H60" s="387"/>
      <c r="I60" s="387"/>
      <c r="J60" s="387"/>
      <c r="K60" s="387"/>
      <c r="L60" s="387"/>
      <c r="M60" s="387"/>
    </row>
    <row r="61" spans="1:13" x14ac:dyDescent="0.25">
      <c r="A61" s="387"/>
      <c r="B61" s="387"/>
      <c r="C61" s="387"/>
      <c r="D61" s="387"/>
      <c r="E61" s="387"/>
      <c r="F61" s="387"/>
      <c r="G61" s="387"/>
      <c r="H61" s="387"/>
      <c r="I61" s="387"/>
      <c r="J61" s="387"/>
      <c r="K61" s="387"/>
      <c r="L61" s="387"/>
      <c r="M61" s="387"/>
    </row>
    <row r="62" spans="1:13" x14ac:dyDescent="0.25">
      <c r="A62" s="387"/>
      <c r="B62" s="387"/>
      <c r="C62" s="387"/>
      <c r="D62" s="387"/>
      <c r="E62" s="387"/>
      <c r="F62" s="387"/>
      <c r="G62" s="387"/>
      <c r="H62" s="387"/>
      <c r="I62" s="387"/>
      <c r="J62" s="387"/>
      <c r="K62" s="387"/>
      <c r="L62" s="387"/>
      <c r="M62" s="387"/>
    </row>
    <row r="63" spans="1:13" x14ac:dyDescent="0.25">
      <c r="A63" s="387"/>
      <c r="B63" s="387"/>
      <c r="C63" s="387"/>
      <c r="D63" s="387"/>
      <c r="E63" s="387"/>
      <c r="F63" s="387"/>
      <c r="G63" s="387"/>
      <c r="H63" s="387"/>
      <c r="I63" s="387"/>
      <c r="J63" s="387"/>
      <c r="K63" s="387"/>
      <c r="L63" s="387"/>
      <c r="M63" s="387"/>
    </row>
    <row r="64" spans="1:13" x14ac:dyDescent="0.25">
      <c r="A64" s="387"/>
      <c r="B64" s="387"/>
      <c r="C64" s="387"/>
      <c r="D64" s="387"/>
      <c r="E64" s="387"/>
      <c r="F64" s="387"/>
      <c r="G64" s="387"/>
      <c r="H64" s="387"/>
      <c r="I64" s="387"/>
      <c r="J64" s="387"/>
      <c r="K64" s="387"/>
      <c r="L64" s="387"/>
      <c r="M64" s="387"/>
    </row>
    <row r="65" spans="1:13" x14ac:dyDescent="0.25">
      <c r="A65" s="387"/>
      <c r="B65" s="387"/>
      <c r="C65" s="387"/>
      <c r="D65" s="387"/>
      <c r="E65" s="387"/>
      <c r="F65" s="387"/>
      <c r="G65" s="387"/>
      <c r="H65" s="387"/>
      <c r="I65" s="387"/>
      <c r="J65" s="387"/>
      <c r="K65" s="387"/>
      <c r="L65" s="387"/>
      <c r="M65" s="387"/>
    </row>
    <row r="66" spans="1:13" x14ac:dyDescent="0.25">
      <c r="A66" s="387"/>
      <c r="B66" s="387"/>
      <c r="C66" s="387"/>
      <c r="D66" s="387"/>
      <c r="E66" s="387"/>
      <c r="F66" s="387"/>
      <c r="G66" s="387"/>
      <c r="H66" s="387"/>
      <c r="I66" s="387"/>
      <c r="J66" s="387"/>
      <c r="K66" s="387"/>
      <c r="L66" s="387"/>
      <c r="M66" s="387"/>
    </row>
    <row r="67" spans="1:13" x14ac:dyDescent="0.25">
      <c r="A67" s="387"/>
      <c r="B67" s="387"/>
      <c r="C67" s="387"/>
      <c r="D67" s="387"/>
      <c r="E67" s="387"/>
      <c r="F67" s="387"/>
      <c r="G67" s="387"/>
      <c r="H67" s="387"/>
      <c r="I67" s="387"/>
      <c r="J67" s="387"/>
      <c r="K67" s="387"/>
      <c r="L67" s="387"/>
      <c r="M67" s="387"/>
    </row>
    <row r="68" spans="1:13" ht="15" customHeight="1" x14ac:dyDescent="0.25">
      <c r="A68" s="387"/>
      <c r="B68" s="387"/>
      <c r="C68" s="387"/>
      <c r="D68" s="387"/>
      <c r="E68" s="387"/>
      <c r="F68" s="387"/>
      <c r="G68" s="387"/>
      <c r="H68" s="387"/>
      <c r="I68" s="387"/>
      <c r="J68" s="387"/>
      <c r="K68" s="387"/>
      <c r="L68" s="387"/>
      <c r="M68" s="387"/>
    </row>
    <row r="69" spans="1:13" x14ac:dyDescent="0.25">
      <c r="A69" s="37"/>
      <c r="B69" s="37"/>
      <c r="C69" s="37"/>
      <c r="D69" s="37"/>
      <c r="E69" s="37"/>
      <c r="F69" s="37"/>
      <c r="G69" s="37"/>
      <c r="H69" s="37"/>
      <c r="I69" s="37"/>
      <c r="J69" s="37"/>
      <c r="K69" s="37"/>
      <c r="L69" s="37"/>
      <c r="M69" s="37"/>
    </row>
    <row r="70" spans="1:13" x14ac:dyDescent="0.25">
      <c r="A70" s="30"/>
      <c r="B70" s="30"/>
      <c r="C70" s="30"/>
      <c r="D70" s="30"/>
      <c r="E70" s="30"/>
      <c r="F70" s="30"/>
      <c r="G70" s="30"/>
      <c r="H70" s="30"/>
      <c r="I70" s="30"/>
      <c r="J70" s="30"/>
      <c r="K70" s="30"/>
      <c r="L70" s="30"/>
      <c r="M70" s="30"/>
    </row>
    <row r="71" spans="1:13" x14ac:dyDescent="0.25">
      <c r="A71" s="30"/>
      <c r="B71" s="30"/>
      <c r="C71" s="30"/>
      <c r="D71" s="30"/>
      <c r="E71" s="30"/>
      <c r="F71" s="30"/>
      <c r="G71" s="30"/>
      <c r="H71" s="30"/>
      <c r="I71" s="30"/>
      <c r="J71" s="30"/>
      <c r="K71" s="30"/>
      <c r="L71" s="30"/>
      <c r="M71" s="30"/>
    </row>
    <row r="72" spans="1:13" x14ac:dyDescent="0.25">
      <c r="A72" s="30"/>
      <c r="B72" s="30"/>
      <c r="C72" s="30"/>
      <c r="D72" s="30"/>
      <c r="E72" s="30"/>
      <c r="F72" s="30"/>
      <c r="G72" s="30"/>
      <c r="H72" s="30"/>
      <c r="I72" s="30"/>
      <c r="J72" s="30"/>
      <c r="K72" s="30"/>
      <c r="L72" s="30"/>
      <c r="M72" s="30"/>
    </row>
    <row r="73" spans="1:13" x14ac:dyDescent="0.25">
      <c r="A73" s="30"/>
      <c r="B73" s="30"/>
      <c r="C73" s="30"/>
      <c r="D73" s="30"/>
      <c r="E73" s="30"/>
      <c r="F73" s="30"/>
      <c r="G73" s="30"/>
      <c r="H73" s="30"/>
      <c r="I73" s="30"/>
      <c r="J73" s="30"/>
      <c r="K73" s="30"/>
      <c r="L73" s="30"/>
      <c r="M73" s="30"/>
    </row>
    <row r="74" spans="1:13" x14ac:dyDescent="0.25">
      <c r="A74" s="30"/>
      <c r="B74" s="30"/>
      <c r="C74" s="30"/>
      <c r="D74" s="30"/>
      <c r="E74" s="30"/>
      <c r="F74" s="30"/>
      <c r="G74" s="30"/>
      <c r="H74" s="30"/>
      <c r="I74" s="30"/>
      <c r="J74" s="30"/>
      <c r="K74" s="30"/>
      <c r="L74" s="30"/>
      <c r="M74" s="30"/>
    </row>
    <row r="75" spans="1:13" x14ac:dyDescent="0.25">
      <c r="A75" s="30"/>
      <c r="B75" s="30"/>
      <c r="C75" s="30"/>
      <c r="D75" s="30"/>
      <c r="E75" s="30"/>
      <c r="F75" s="30"/>
      <c r="G75" s="30"/>
      <c r="H75" s="30"/>
      <c r="I75" s="30"/>
      <c r="J75" s="30"/>
      <c r="K75" s="30"/>
      <c r="L75" s="30"/>
      <c r="M75" s="30"/>
    </row>
    <row r="76" spans="1:13" x14ac:dyDescent="0.25">
      <c r="A76" s="30"/>
      <c r="B76" s="30"/>
      <c r="C76" s="30"/>
      <c r="D76" s="30"/>
      <c r="E76" s="30"/>
      <c r="F76" s="30"/>
      <c r="G76" s="30"/>
      <c r="H76" s="30"/>
      <c r="I76" s="30"/>
      <c r="J76" s="30"/>
      <c r="K76" s="30"/>
      <c r="L76" s="30"/>
      <c r="M76" s="30"/>
    </row>
    <row r="77" spans="1:13" x14ac:dyDescent="0.25">
      <c r="A77" s="30"/>
      <c r="B77" s="30"/>
      <c r="C77" s="30"/>
      <c r="D77" s="30"/>
      <c r="E77" s="30"/>
      <c r="F77" s="30"/>
      <c r="G77" s="30"/>
      <c r="H77" s="30"/>
      <c r="I77" s="30"/>
      <c r="J77" s="30"/>
      <c r="K77" s="30"/>
      <c r="L77" s="30"/>
      <c r="M77" s="30"/>
    </row>
  </sheetData>
  <sheetProtection algorithmName="SHA-512" hashValue="NFlQmv03583Lc+a2itDJxsW+3ufMLfaUJrZyof7psHWcZYAV/xh216euOGT8DUTx+/9ZRk6cYos0AuOM+slAcw==" saltValue="K0VijcQBGuKi0eL4Vr1npw==" spinCount="100000" sheet="1" objects="1" scenarios="1"/>
  <customSheetViews>
    <customSheetView guid="{13810DCC-AA08-45AA-A2EB-614B3F1533B3}" showGridLines="0">
      <pane ySplit="4" topLeftCell="A17" activePane="bottomLeft" state="frozen"/>
      <selection pane="bottomLeft" activeCell="J37" sqref="J37"/>
      <pageMargins left="0.7" right="0.7" top="0.75" bottom="0.75" header="0.3" footer="0.3"/>
      <pageSetup orientation="portrait" horizontalDpi="1200" verticalDpi="1200" r:id="rId1"/>
    </customSheetView>
  </customSheetViews>
  <mergeCells count="7">
    <mergeCell ref="A57:M68"/>
    <mergeCell ref="A32:M36"/>
    <mergeCell ref="A52:M54"/>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5CA"/>
  </sheetPr>
  <dimension ref="A1:M67"/>
  <sheetViews>
    <sheetView showGridLines="0" zoomScaleNormal="100" workbookViewId="0">
      <pane ySplit="4" topLeftCell="A5" activePane="bottomLeft" state="frozen"/>
      <selection pane="bottomLeft"/>
    </sheetView>
  </sheetViews>
  <sheetFormatPr defaultColWidth="9.140625" defaultRowHeight="15" x14ac:dyDescent="0.25"/>
  <cols>
    <col min="1" max="1" width="4" customWidth="1"/>
    <col min="2" max="2" width="5.5703125" customWidth="1"/>
    <col min="3" max="3" width="18.42578125" customWidth="1"/>
    <col min="14" max="20" width="18" customWidth="1"/>
  </cols>
  <sheetData>
    <row r="1" spans="1:13" ht="18.75" x14ac:dyDescent="0.3">
      <c r="A1" s="2" t="str">
        <f>'Cover and Instructions'!A1</f>
        <v>Georgia Families MHPAEA Parity</v>
      </c>
      <c r="M1" s="42" t="s">
        <v>565</v>
      </c>
    </row>
    <row r="2" spans="1:13" ht="26.25" x14ac:dyDescent="0.4">
      <c r="A2" s="3" t="s">
        <v>16</v>
      </c>
    </row>
    <row r="3" spans="1:13" ht="21" x14ac:dyDescent="0.35">
      <c r="A3" s="7" t="s">
        <v>89</v>
      </c>
    </row>
    <row r="5" spans="1:13" x14ac:dyDescent="0.25">
      <c r="A5" s="12" t="s">
        <v>85</v>
      </c>
    </row>
    <row r="6" spans="1:13" x14ac:dyDescent="0.25">
      <c r="A6" s="8"/>
    </row>
    <row r="7" spans="1:13" ht="15" customHeight="1" x14ac:dyDescent="0.25">
      <c r="A7" s="385" t="s">
        <v>105</v>
      </c>
      <c r="B7" s="385"/>
      <c r="C7" s="385"/>
      <c r="D7" s="385"/>
      <c r="E7" s="385"/>
      <c r="F7" s="385"/>
      <c r="G7" s="385"/>
      <c r="H7" s="385"/>
      <c r="I7" s="385"/>
      <c r="J7" s="385"/>
      <c r="K7" s="385"/>
      <c r="L7" s="385"/>
      <c r="M7" s="385"/>
    </row>
    <row r="8" spans="1:13" x14ac:dyDescent="0.25">
      <c r="A8" s="385"/>
      <c r="B8" s="385"/>
      <c r="C8" s="385"/>
      <c r="D8" s="385"/>
      <c r="E8" s="385"/>
      <c r="F8" s="385"/>
      <c r="G8" s="385"/>
      <c r="H8" s="385"/>
      <c r="I8" s="385"/>
      <c r="J8" s="385"/>
      <c r="K8" s="385"/>
      <c r="L8" s="385"/>
      <c r="M8" s="385"/>
    </row>
    <row r="9" spans="1:13" x14ac:dyDescent="0.25">
      <c r="A9" s="385"/>
      <c r="B9" s="385"/>
      <c r="C9" s="385"/>
      <c r="D9" s="385"/>
      <c r="E9" s="385"/>
      <c r="F9" s="385"/>
      <c r="G9" s="385"/>
      <c r="H9" s="385"/>
      <c r="I9" s="385"/>
      <c r="J9" s="385"/>
      <c r="K9" s="385"/>
      <c r="L9" s="385"/>
      <c r="M9" s="385"/>
    </row>
    <row r="10" spans="1:13" x14ac:dyDescent="0.25">
      <c r="A10" s="385"/>
      <c r="B10" s="385"/>
      <c r="C10" s="385"/>
      <c r="D10" s="385"/>
      <c r="E10" s="385"/>
      <c r="F10" s="385"/>
      <c r="G10" s="385"/>
      <c r="H10" s="385"/>
      <c r="I10" s="385"/>
      <c r="J10" s="385"/>
      <c r="K10" s="385"/>
      <c r="L10" s="385"/>
      <c r="M10" s="385"/>
    </row>
    <row r="11" spans="1:13" x14ac:dyDescent="0.25">
      <c r="A11" s="385"/>
      <c r="B11" s="385"/>
      <c r="C11" s="385"/>
      <c r="D11" s="385"/>
      <c r="E11" s="385"/>
      <c r="F11" s="385"/>
      <c r="G11" s="385"/>
      <c r="H11" s="385"/>
      <c r="I11" s="385"/>
      <c r="J11" s="385"/>
      <c r="K11" s="385"/>
      <c r="L11" s="385"/>
      <c r="M11" s="385"/>
    </row>
    <row r="13" spans="1:13" x14ac:dyDescent="0.25">
      <c r="A13" s="400" t="s">
        <v>524</v>
      </c>
      <c r="B13" s="400"/>
      <c r="C13" s="400"/>
      <c r="D13" s="400"/>
      <c r="E13" s="400"/>
      <c r="F13" s="400"/>
      <c r="G13" s="400"/>
      <c r="H13" s="400"/>
      <c r="I13" s="400"/>
      <c r="J13" s="400"/>
      <c r="K13" s="400"/>
      <c r="L13" s="400"/>
      <c r="M13" s="400"/>
    </row>
    <row r="14" spans="1:13" x14ac:dyDescent="0.25">
      <c r="A14" s="400"/>
      <c r="B14" s="400"/>
      <c r="C14" s="400"/>
      <c r="D14" s="400"/>
      <c r="E14" s="400"/>
      <c r="F14" s="400"/>
      <c r="G14" s="400"/>
      <c r="H14" s="400"/>
      <c r="I14" s="400"/>
      <c r="J14" s="400"/>
      <c r="K14" s="400"/>
      <c r="L14" s="400"/>
      <c r="M14" s="400"/>
    </row>
    <row r="15" spans="1:13" x14ac:dyDescent="0.25">
      <c r="A15" s="400"/>
      <c r="B15" s="400"/>
      <c r="C15" s="400"/>
      <c r="D15" s="400"/>
      <c r="E15" s="400"/>
      <c r="F15" s="400"/>
      <c r="G15" s="400"/>
      <c r="H15" s="400"/>
      <c r="I15" s="400"/>
      <c r="J15" s="400"/>
      <c r="K15" s="400"/>
      <c r="L15" s="400"/>
      <c r="M15" s="400"/>
    </row>
    <row r="16" spans="1:13" x14ac:dyDescent="0.25">
      <c r="A16" s="400"/>
      <c r="B16" s="400"/>
      <c r="C16" s="400"/>
      <c r="D16" s="400"/>
      <c r="E16" s="400"/>
      <c r="F16" s="400"/>
      <c r="G16" s="400"/>
      <c r="H16" s="400"/>
      <c r="I16" s="400"/>
      <c r="J16" s="400"/>
      <c r="K16" s="400"/>
      <c r="L16" s="400"/>
      <c r="M16" s="400"/>
    </row>
    <row r="17" spans="1:13" x14ac:dyDescent="0.25">
      <c r="A17" s="6"/>
      <c r="B17" s="6"/>
      <c r="C17" s="6"/>
      <c r="D17" s="6"/>
      <c r="E17" s="6"/>
      <c r="F17" s="6"/>
      <c r="G17" s="6"/>
      <c r="H17" s="6"/>
      <c r="I17" s="6"/>
      <c r="J17" s="6"/>
      <c r="K17" s="6"/>
      <c r="L17" s="6"/>
      <c r="M17" s="6"/>
    </row>
    <row r="18" spans="1:13" x14ac:dyDescent="0.25">
      <c r="A18" s="400" t="s">
        <v>525</v>
      </c>
      <c r="B18" s="400"/>
      <c r="C18" s="400"/>
      <c r="D18" s="400"/>
      <c r="E18" s="400"/>
      <c r="F18" s="400"/>
      <c r="G18" s="400"/>
      <c r="H18" s="400"/>
      <c r="I18" s="400"/>
      <c r="J18" s="400"/>
      <c r="K18" s="400"/>
      <c r="L18" s="400"/>
      <c r="M18" s="400"/>
    </row>
    <row r="19" spans="1:13" x14ac:dyDescent="0.25">
      <c r="A19" s="400"/>
      <c r="B19" s="400"/>
      <c r="C19" s="400"/>
      <c r="D19" s="400"/>
      <c r="E19" s="400"/>
      <c r="F19" s="400"/>
      <c r="G19" s="400"/>
      <c r="H19" s="400"/>
      <c r="I19" s="400"/>
      <c r="J19" s="400"/>
      <c r="K19" s="400"/>
      <c r="L19" s="400"/>
      <c r="M19" s="400"/>
    </row>
    <row r="20" spans="1:13" x14ac:dyDescent="0.25">
      <c r="A20" s="400"/>
      <c r="B20" s="400"/>
      <c r="C20" s="400"/>
      <c r="D20" s="400"/>
      <c r="E20" s="400"/>
      <c r="F20" s="400"/>
      <c r="G20" s="400"/>
      <c r="H20" s="400"/>
      <c r="I20" s="400"/>
      <c r="J20" s="400"/>
      <c r="K20" s="400"/>
      <c r="L20" s="400"/>
      <c r="M20" s="400"/>
    </row>
    <row r="21" spans="1:13" x14ac:dyDescent="0.25">
      <c r="A21" s="400"/>
      <c r="B21" s="400"/>
      <c r="C21" s="400"/>
      <c r="D21" s="400"/>
      <c r="E21" s="400"/>
      <c r="F21" s="400"/>
      <c r="G21" s="400"/>
      <c r="H21" s="400"/>
      <c r="I21" s="400"/>
      <c r="J21" s="400"/>
      <c r="K21" s="400"/>
      <c r="L21" s="400"/>
      <c r="M21" s="400"/>
    </row>
    <row r="22" spans="1:13" x14ac:dyDescent="0.25">
      <c r="A22" s="400"/>
      <c r="B22" s="400"/>
      <c r="C22" s="400"/>
      <c r="D22" s="400"/>
      <c r="E22" s="400"/>
      <c r="F22" s="400"/>
      <c r="G22" s="400"/>
      <c r="H22" s="400"/>
      <c r="I22" s="400"/>
      <c r="J22" s="400"/>
      <c r="K22" s="400"/>
      <c r="L22" s="400"/>
      <c r="M22" s="400"/>
    </row>
    <row r="23" spans="1:13" x14ac:dyDescent="0.25">
      <c r="A23" s="400"/>
      <c r="B23" s="400"/>
      <c r="C23" s="400"/>
      <c r="D23" s="400"/>
      <c r="E23" s="400"/>
      <c r="F23" s="400"/>
      <c r="G23" s="400"/>
      <c r="H23" s="400"/>
      <c r="I23" s="400"/>
      <c r="J23" s="400"/>
      <c r="K23" s="400"/>
      <c r="L23" s="400"/>
      <c r="M23" s="400"/>
    </row>
    <row r="24" spans="1:13" x14ac:dyDescent="0.25">
      <c r="A24" s="400"/>
      <c r="B24" s="400"/>
      <c r="C24" s="400"/>
      <c r="D24" s="400"/>
      <c r="E24" s="400"/>
      <c r="F24" s="400"/>
      <c r="G24" s="400"/>
      <c r="H24" s="400"/>
      <c r="I24" s="400"/>
      <c r="J24" s="400"/>
      <c r="K24" s="400"/>
      <c r="L24" s="400"/>
      <c r="M24" s="400"/>
    </row>
    <row r="25" spans="1:13" x14ac:dyDescent="0.25">
      <c r="A25" s="400"/>
      <c r="B25" s="400"/>
      <c r="C25" s="400"/>
      <c r="D25" s="400"/>
      <c r="E25" s="400"/>
      <c r="F25" s="400"/>
      <c r="G25" s="400"/>
      <c r="H25" s="400"/>
      <c r="I25" s="400"/>
      <c r="J25" s="400"/>
      <c r="K25" s="400"/>
      <c r="L25" s="400"/>
      <c r="M25" s="400"/>
    </row>
    <row r="26" spans="1:13" x14ac:dyDescent="0.25">
      <c r="A26" s="400"/>
      <c r="B26" s="400"/>
      <c r="C26" s="400"/>
      <c r="D26" s="400"/>
      <c r="E26" s="400"/>
      <c r="F26" s="400"/>
      <c r="G26" s="400"/>
      <c r="H26" s="400"/>
      <c r="I26" s="400"/>
      <c r="J26" s="400"/>
      <c r="K26" s="400"/>
      <c r="L26" s="400"/>
      <c r="M26" s="400"/>
    </row>
    <row r="27" spans="1:13" x14ac:dyDescent="0.25">
      <c r="A27" s="400"/>
      <c r="B27" s="400"/>
      <c r="C27" s="400"/>
      <c r="D27" s="400"/>
      <c r="E27" s="400"/>
      <c r="F27" s="400"/>
      <c r="G27" s="400"/>
      <c r="H27" s="400"/>
      <c r="I27" s="400"/>
      <c r="J27" s="400"/>
      <c r="K27" s="400"/>
      <c r="L27" s="400"/>
      <c r="M27" s="400"/>
    </row>
    <row r="29" spans="1:13" x14ac:dyDescent="0.25">
      <c r="A29" s="12" t="s">
        <v>100</v>
      </c>
    </row>
    <row r="31" spans="1:13" x14ac:dyDescent="0.25">
      <c r="A31" s="1" t="s">
        <v>70</v>
      </c>
    </row>
    <row r="32" spans="1:13" x14ac:dyDescent="0.25">
      <c r="A32" t="s">
        <v>72</v>
      </c>
    </row>
    <row r="34" spans="1:13" x14ac:dyDescent="0.25">
      <c r="A34" s="1" t="s">
        <v>38</v>
      </c>
    </row>
    <row r="35" spans="1:13" ht="15" customHeight="1" x14ac:dyDescent="0.25">
      <c r="A35" s="385" t="s">
        <v>39</v>
      </c>
      <c r="B35" s="385"/>
      <c r="C35" s="385"/>
      <c r="D35" s="385"/>
      <c r="E35" s="385"/>
      <c r="F35" s="385"/>
      <c r="G35" s="385"/>
      <c r="H35" s="385"/>
      <c r="I35" s="385"/>
      <c r="J35" s="385"/>
      <c r="K35" s="385"/>
      <c r="L35" s="385"/>
      <c r="M35" s="385"/>
    </row>
    <row r="36" spans="1:13" x14ac:dyDescent="0.25">
      <c r="A36" s="385"/>
      <c r="B36" s="385"/>
      <c r="C36" s="385"/>
      <c r="D36" s="385"/>
      <c r="E36" s="385"/>
      <c r="F36" s="385"/>
      <c r="G36" s="385"/>
      <c r="H36" s="385"/>
      <c r="I36" s="385"/>
      <c r="J36" s="385"/>
      <c r="K36" s="385"/>
      <c r="L36" s="385"/>
      <c r="M36" s="385"/>
    </row>
    <row r="37" spans="1:13" x14ac:dyDescent="0.25">
      <c r="A37" s="385"/>
      <c r="B37" s="385"/>
      <c r="C37" s="385"/>
      <c r="D37" s="385"/>
      <c r="E37" s="385"/>
      <c r="F37" s="385"/>
      <c r="G37" s="385"/>
      <c r="H37" s="385"/>
      <c r="I37" s="385"/>
      <c r="J37" s="385"/>
      <c r="K37" s="385"/>
      <c r="L37" s="385"/>
      <c r="M37" s="385"/>
    </row>
    <row r="38" spans="1:13" x14ac:dyDescent="0.25">
      <c r="A38" s="385"/>
      <c r="B38" s="385"/>
      <c r="C38" s="385"/>
      <c r="D38" s="385"/>
      <c r="E38" s="385"/>
      <c r="F38" s="385"/>
      <c r="G38" s="385"/>
      <c r="H38" s="385"/>
      <c r="I38" s="385"/>
      <c r="J38" s="385"/>
      <c r="K38" s="385"/>
      <c r="L38" s="385"/>
      <c r="M38" s="385"/>
    </row>
    <row r="39" spans="1:13" x14ac:dyDescent="0.25">
      <c r="A39" s="385"/>
      <c r="B39" s="385"/>
      <c r="C39" s="385"/>
      <c r="D39" s="385"/>
      <c r="E39" s="385"/>
      <c r="F39" s="385"/>
      <c r="G39" s="385"/>
      <c r="H39" s="385"/>
      <c r="I39" s="385"/>
      <c r="J39" s="385"/>
      <c r="K39" s="385"/>
      <c r="L39" s="385"/>
      <c r="M39" s="385"/>
    </row>
    <row r="40" spans="1:13" x14ac:dyDescent="0.25">
      <c r="A40" s="11"/>
      <c r="B40" s="11"/>
      <c r="C40" s="11"/>
      <c r="D40" s="11"/>
      <c r="E40" s="11"/>
      <c r="F40" s="11"/>
      <c r="G40" s="11"/>
      <c r="H40" s="11"/>
      <c r="I40" s="11"/>
      <c r="J40" s="11"/>
      <c r="K40" s="11"/>
      <c r="L40" s="11"/>
      <c r="M40" s="11"/>
    </row>
    <row r="41" spans="1:13" x14ac:dyDescent="0.25">
      <c r="A41" s="1" t="s">
        <v>40</v>
      </c>
    </row>
    <row r="42" spans="1:13" x14ac:dyDescent="0.25">
      <c r="A42" s="385" t="s">
        <v>106</v>
      </c>
      <c r="B42" s="385"/>
      <c r="C42" s="385"/>
      <c r="D42" s="385"/>
      <c r="E42" s="385"/>
      <c r="F42" s="385"/>
      <c r="G42" s="385"/>
      <c r="H42" s="385"/>
      <c r="I42" s="385"/>
      <c r="J42" s="385"/>
      <c r="K42" s="385"/>
      <c r="L42" s="385"/>
      <c r="M42" s="385"/>
    </row>
    <row r="43" spans="1:13" x14ac:dyDescent="0.25">
      <c r="A43" s="385"/>
      <c r="B43" s="385"/>
      <c r="C43" s="385"/>
      <c r="D43" s="385"/>
      <c r="E43" s="385"/>
      <c r="F43" s="385"/>
      <c r="G43" s="385"/>
      <c r="H43" s="385"/>
      <c r="I43" s="385"/>
      <c r="J43" s="385"/>
      <c r="K43" s="385"/>
      <c r="L43" s="385"/>
      <c r="M43" s="385"/>
    </row>
    <row r="44" spans="1:13" x14ac:dyDescent="0.25">
      <c r="A44" s="385"/>
      <c r="B44" s="385"/>
      <c r="C44" s="385"/>
      <c r="D44" s="385"/>
      <c r="E44" s="385"/>
      <c r="F44" s="385"/>
      <c r="G44" s="385"/>
      <c r="H44" s="385"/>
      <c r="I44" s="385"/>
      <c r="J44" s="385"/>
      <c r="K44" s="385"/>
      <c r="L44" s="385"/>
      <c r="M44" s="385"/>
    </row>
    <row r="45" spans="1:13" x14ac:dyDescent="0.25">
      <c r="A45" s="6"/>
      <c r="B45" s="6"/>
      <c r="C45" s="6"/>
      <c r="D45" s="6"/>
      <c r="E45" s="6"/>
      <c r="F45" s="6"/>
      <c r="G45" s="6"/>
      <c r="H45" s="6"/>
      <c r="I45" s="6"/>
      <c r="J45" s="6"/>
      <c r="K45" s="6"/>
      <c r="L45" s="6"/>
      <c r="M45" s="6"/>
    </row>
    <row r="46" spans="1:13" x14ac:dyDescent="0.25">
      <c r="B46" s="5" t="s">
        <v>34</v>
      </c>
      <c r="C46" t="s">
        <v>43</v>
      </c>
    </row>
    <row r="47" spans="1:13" x14ac:dyDescent="0.25">
      <c r="B47" s="5" t="s">
        <v>35</v>
      </c>
      <c r="C47" t="s">
        <v>44</v>
      </c>
    </row>
    <row r="48" spans="1:13" x14ac:dyDescent="0.25">
      <c r="B48" s="5" t="s">
        <v>41</v>
      </c>
      <c r="C48" t="s">
        <v>45</v>
      </c>
    </row>
    <row r="49" spans="1:13" x14ac:dyDescent="0.25">
      <c r="B49" s="5" t="s">
        <v>42</v>
      </c>
      <c r="C49" t="s">
        <v>46</v>
      </c>
    </row>
    <row r="51" spans="1:13" x14ac:dyDescent="0.25">
      <c r="A51" s="12" t="s">
        <v>484</v>
      </c>
    </row>
    <row r="52" spans="1:13" x14ac:dyDescent="0.25">
      <c r="A52" s="387" t="s">
        <v>526</v>
      </c>
      <c r="B52" s="387"/>
      <c r="C52" s="387"/>
      <c r="D52" s="387"/>
      <c r="E52" s="387"/>
      <c r="F52" s="387"/>
      <c r="G52" s="387"/>
      <c r="H52" s="387"/>
      <c r="I52" s="387"/>
      <c r="J52" s="387"/>
      <c r="K52" s="387"/>
      <c r="L52" s="387"/>
      <c r="M52" s="387"/>
    </row>
    <row r="53" spans="1:13" x14ac:dyDescent="0.25">
      <c r="A53" s="387"/>
      <c r="B53" s="387"/>
      <c r="C53" s="387"/>
      <c r="D53" s="387"/>
      <c r="E53" s="387"/>
      <c r="F53" s="387"/>
      <c r="G53" s="387"/>
      <c r="H53" s="387"/>
      <c r="I53" s="387"/>
      <c r="J53" s="387"/>
      <c r="K53" s="387"/>
      <c r="L53" s="387"/>
      <c r="M53" s="387"/>
    </row>
    <row r="54" spans="1:13" x14ac:dyDescent="0.25">
      <c r="A54" s="387"/>
      <c r="B54" s="387"/>
      <c r="C54" s="387"/>
      <c r="D54" s="387"/>
      <c r="E54" s="387"/>
      <c r="F54" s="387"/>
      <c r="G54" s="387"/>
      <c r="H54" s="387"/>
      <c r="I54" s="387"/>
      <c r="J54" s="387"/>
      <c r="K54" s="387"/>
      <c r="L54" s="387"/>
      <c r="M54" s="387"/>
    </row>
    <row r="55" spans="1:13" x14ac:dyDescent="0.25">
      <c r="A55" s="387"/>
      <c r="B55" s="387"/>
      <c r="C55" s="387"/>
      <c r="D55" s="387"/>
      <c r="E55" s="387"/>
      <c r="F55" s="387"/>
      <c r="G55" s="387"/>
      <c r="H55" s="387"/>
      <c r="I55" s="387"/>
      <c r="J55" s="387"/>
      <c r="K55" s="387"/>
      <c r="L55" s="387"/>
      <c r="M55" s="387"/>
    </row>
    <row r="56" spans="1:13" x14ac:dyDescent="0.25">
      <c r="A56" s="387"/>
      <c r="B56" s="387"/>
      <c r="C56" s="387"/>
      <c r="D56" s="387"/>
      <c r="E56" s="387"/>
      <c r="F56" s="387"/>
      <c r="G56" s="387"/>
      <c r="H56" s="387"/>
      <c r="I56" s="387"/>
      <c r="J56" s="387"/>
      <c r="K56" s="387"/>
      <c r="L56" s="387"/>
      <c r="M56" s="387"/>
    </row>
    <row r="57" spans="1:13" x14ac:dyDescent="0.25">
      <c r="A57" s="387"/>
      <c r="B57" s="387"/>
      <c r="C57" s="387"/>
      <c r="D57" s="387"/>
      <c r="E57" s="387"/>
      <c r="F57" s="387"/>
      <c r="G57" s="387"/>
      <c r="H57" s="387"/>
      <c r="I57" s="387"/>
      <c r="J57" s="387"/>
      <c r="K57" s="387"/>
      <c r="L57" s="387"/>
      <c r="M57" s="387"/>
    </row>
    <row r="58" spans="1:13" x14ac:dyDescent="0.25">
      <c r="A58" s="387"/>
      <c r="B58" s="387"/>
      <c r="C58" s="387"/>
      <c r="D58" s="387"/>
      <c r="E58" s="387"/>
      <c r="F58" s="387"/>
      <c r="G58" s="387"/>
      <c r="H58" s="387"/>
      <c r="I58" s="387"/>
      <c r="J58" s="387"/>
      <c r="K58" s="387"/>
      <c r="L58" s="387"/>
      <c r="M58" s="387"/>
    </row>
    <row r="60" spans="1:13" x14ac:dyDescent="0.25">
      <c r="A60" s="399" t="s">
        <v>338</v>
      </c>
      <c r="B60" s="399"/>
      <c r="C60" s="399"/>
      <c r="D60" s="399"/>
      <c r="E60" s="399"/>
      <c r="F60" s="399"/>
      <c r="G60" s="399"/>
      <c r="H60" s="399"/>
      <c r="I60" s="399"/>
      <c r="J60" s="399"/>
      <c r="K60" s="399"/>
      <c r="L60" s="399"/>
      <c r="M60" s="399"/>
    </row>
    <row r="61" spans="1:13" x14ac:dyDescent="0.25">
      <c r="A61" s="399"/>
      <c r="B61" s="399"/>
      <c r="C61" s="399"/>
      <c r="D61" s="399"/>
      <c r="E61" s="399"/>
      <c r="F61" s="399"/>
      <c r="G61" s="399"/>
      <c r="H61" s="399"/>
      <c r="I61" s="399"/>
      <c r="J61" s="399"/>
      <c r="K61" s="399"/>
      <c r="L61" s="399"/>
      <c r="M61" s="399"/>
    </row>
    <row r="62" spans="1:13" x14ac:dyDescent="0.25">
      <c r="A62" s="399"/>
      <c r="B62" s="399"/>
      <c r="C62" s="399"/>
      <c r="D62" s="399"/>
      <c r="E62" s="399"/>
      <c r="F62" s="399"/>
      <c r="G62" s="399"/>
      <c r="H62" s="399"/>
      <c r="I62" s="399"/>
      <c r="J62" s="399"/>
      <c r="K62" s="399"/>
      <c r="L62" s="399"/>
      <c r="M62" s="399"/>
    </row>
    <row r="64" spans="1:13" ht="15" customHeight="1" x14ac:dyDescent="0.25">
      <c r="A64" s="387" t="s">
        <v>566</v>
      </c>
      <c r="B64" s="387"/>
      <c r="C64" s="387"/>
      <c r="D64" s="387"/>
      <c r="E64" s="387"/>
      <c r="F64" s="387"/>
      <c r="G64" s="387"/>
      <c r="H64" s="387"/>
      <c r="I64" s="387"/>
      <c r="J64" s="387"/>
      <c r="K64" s="387"/>
      <c r="L64" s="387"/>
      <c r="M64" s="387"/>
    </row>
    <row r="65" spans="1:13" x14ac:dyDescent="0.25">
      <c r="A65" s="387"/>
      <c r="B65" s="387"/>
      <c r="C65" s="387"/>
      <c r="D65" s="387"/>
      <c r="E65" s="387"/>
      <c r="F65" s="387"/>
      <c r="G65" s="387"/>
      <c r="H65" s="387"/>
      <c r="I65" s="387"/>
      <c r="J65" s="387"/>
      <c r="K65" s="387"/>
      <c r="L65" s="387"/>
      <c r="M65" s="387"/>
    </row>
    <row r="66" spans="1:13" x14ac:dyDescent="0.25">
      <c r="A66" s="387"/>
      <c r="B66" s="387"/>
      <c r="C66" s="387"/>
      <c r="D66" s="387"/>
      <c r="E66" s="387"/>
      <c r="F66" s="387"/>
      <c r="G66" s="387"/>
      <c r="H66" s="387"/>
      <c r="I66" s="387"/>
      <c r="J66" s="387"/>
      <c r="K66" s="387"/>
      <c r="L66" s="387"/>
      <c r="M66" s="387"/>
    </row>
    <row r="67" spans="1:13" x14ac:dyDescent="0.25">
      <c r="A67" s="387"/>
      <c r="B67" s="387"/>
      <c r="C67" s="387"/>
      <c r="D67" s="387"/>
      <c r="E67" s="387"/>
      <c r="F67" s="387"/>
      <c r="G67" s="387"/>
      <c r="H67" s="387"/>
      <c r="I67" s="387"/>
      <c r="J67" s="387"/>
      <c r="K67" s="387"/>
      <c r="L67" s="387"/>
      <c r="M67" s="387"/>
    </row>
  </sheetData>
  <sheetProtection algorithmName="SHA-512" hashValue="rEqe7H6g5DGyKNcdgmqbnRw0mkZcY8oPDzmGlK8MJNOYlMRPE1XoMxlqB+Rl0sdEMugpH3WkW3Qx9jWsDIrNYQ==" saltValue="2rmftNJjuOpcjcMtaJ0wmQ==" spinCount="100000" sheet="1" objects="1" scenarios="1"/>
  <customSheetViews>
    <customSheetView guid="{13810DCC-AA08-45AA-A2EB-614B3F1533B3}" showGridLines="0">
      <pane ySplit="4" topLeftCell="A17" activePane="bottomLeft" state="frozen"/>
      <selection pane="bottomLeft" activeCell="D43" sqref="D43"/>
      <pageMargins left="0.7" right="0.7" top="0.75" bottom="0.75" header="0.3" footer="0.3"/>
      <pageSetup orientation="portrait" horizontalDpi="1200" verticalDpi="1200" r:id="rId1"/>
    </customSheetView>
  </customSheetViews>
  <mergeCells count="8">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5CA"/>
  </sheetPr>
  <dimension ref="A1:M114"/>
  <sheetViews>
    <sheetView showGridLines="0" workbookViewId="0">
      <pane ySplit="4" topLeftCell="A83" activePane="bottomLeft" state="frozen"/>
      <selection pane="bottomLeft"/>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Families MHPAEA Parity</v>
      </c>
      <c r="M1" s="42" t="s">
        <v>565</v>
      </c>
    </row>
    <row r="2" spans="1:13" ht="26.25" x14ac:dyDescent="0.4">
      <c r="A2" s="3" t="s">
        <v>16</v>
      </c>
    </row>
    <row r="3" spans="1:13" ht="21" x14ac:dyDescent="0.35">
      <c r="A3" s="7" t="s">
        <v>91</v>
      </c>
    </row>
    <row r="5" spans="1:13" x14ac:dyDescent="0.25">
      <c r="A5" s="12" t="s">
        <v>85</v>
      </c>
    </row>
    <row r="7" spans="1:13" ht="15" customHeight="1" x14ac:dyDescent="0.25">
      <c r="A7" s="385" t="s">
        <v>105</v>
      </c>
      <c r="B7" s="385"/>
      <c r="C7" s="385"/>
      <c r="D7" s="385"/>
      <c r="E7" s="385"/>
      <c r="F7" s="385"/>
      <c r="G7" s="385"/>
      <c r="H7" s="385"/>
      <c r="I7" s="385"/>
      <c r="J7" s="385"/>
      <c r="K7" s="385"/>
      <c r="L7" s="385"/>
      <c r="M7" s="385"/>
    </row>
    <row r="8" spans="1:13" x14ac:dyDescent="0.25">
      <c r="A8" s="385"/>
      <c r="B8" s="385"/>
      <c r="C8" s="385"/>
      <c r="D8" s="385"/>
      <c r="E8" s="385"/>
      <c r="F8" s="385"/>
      <c r="G8" s="385"/>
      <c r="H8" s="385"/>
      <c r="I8" s="385"/>
      <c r="J8" s="385"/>
      <c r="K8" s="385"/>
      <c r="L8" s="385"/>
      <c r="M8" s="385"/>
    </row>
    <row r="9" spans="1:13" x14ac:dyDescent="0.25">
      <c r="A9" s="385"/>
      <c r="B9" s="385"/>
      <c r="C9" s="385"/>
      <c r="D9" s="385"/>
      <c r="E9" s="385"/>
      <c r="F9" s="385"/>
      <c r="G9" s="385"/>
      <c r="H9" s="385"/>
      <c r="I9" s="385"/>
      <c r="J9" s="385"/>
      <c r="K9" s="385"/>
      <c r="L9" s="385"/>
      <c r="M9" s="385"/>
    </row>
    <row r="10" spans="1:13" x14ac:dyDescent="0.25">
      <c r="A10" s="385"/>
      <c r="B10" s="385"/>
      <c r="C10" s="385"/>
      <c r="D10" s="385"/>
      <c r="E10" s="385"/>
      <c r="F10" s="385"/>
      <c r="G10" s="385"/>
      <c r="H10" s="385"/>
      <c r="I10" s="385"/>
      <c r="J10" s="385"/>
      <c r="K10" s="385"/>
      <c r="L10" s="385"/>
      <c r="M10" s="385"/>
    </row>
    <row r="11" spans="1:13" x14ac:dyDescent="0.25">
      <c r="A11" s="385"/>
      <c r="B11" s="385"/>
      <c r="C11" s="385"/>
      <c r="D11" s="385"/>
      <c r="E11" s="385"/>
      <c r="F11" s="385"/>
      <c r="G11" s="385"/>
      <c r="H11" s="385"/>
      <c r="I11" s="385"/>
      <c r="J11" s="385"/>
      <c r="K11" s="385"/>
      <c r="L11" s="385"/>
      <c r="M11" s="385"/>
    </row>
    <row r="12" spans="1:13" x14ac:dyDescent="0.25">
      <c r="A12" s="6"/>
      <c r="B12" s="6"/>
      <c r="C12" s="6"/>
      <c r="D12" s="6"/>
      <c r="E12" s="6"/>
      <c r="F12" s="6"/>
      <c r="G12" s="6"/>
      <c r="H12" s="6"/>
      <c r="I12" s="6"/>
      <c r="J12" s="6"/>
      <c r="K12" s="6"/>
      <c r="L12" s="6"/>
      <c r="M12" s="6"/>
    </row>
    <row r="13" spans="1:13" x14ac:dyDescent="0.25">
      <c r="A13" s="12" t="s">
        <v>100</v>
      </c>
    </row>
    <row r="15" spans="1:13" x14ac:dyDescent="0.25">
      <c r="A15" s="1" t="s">
        <v>38</v>
      </c>
    </row>
    <row r="16" spans="1:13" x14ac:dyDescent="0.25">
      <c r="A16" s="385" t="s">
        <v>39</v>
      </c>
      <c r="B16" s="385"/>
      <c r="C16" s="385"/>
      <c r="D16" s="385"/>
      <c r="E16" s="385"/>
      <c r="F16" s="385"/>
      <c r="G16" s="385"/>
      <c r="H16" s="385"/>
      <c r="I16" s="385"/>
      <c r="J16" s="385"/>
      <c r="K16" s="385"/>
      <c r="L16" s="385"/>
    </row>
    <row r="17" spans="1:12" x14ac:dyDescent="0.25">
      <c r="A17" s="385"/>
      <c r="B17" s="385"/>
      <c r="C17" s="385"/>
      <c r="D17" s="385"/>
      <c r="E17" s="385"/>
      <c r="F17" s="385"/>
      <c r="G17" s="385"/>
      <c r="H17" s="385"/>
      <c r="I17" s="385"/>
      <c r="J17" s="385"/>
      <c r="K17" s="385"/>
      <c r="L17" s="385"/>
    </row>
    <row r="18" spans="1:12" x14ac:dyDescent="0.25">
      <c r="A18" s="385"/>
      <c r="B18" s="385"/>
      <c r="C18" s="385"/>
      <c r="D18" s="385"/>
      <c r="E18" s="385"/>
      <c r="F18" s="385"/>
      <c r="G18" s="385"/>
      <c r="H18" s="385"/>
      <c r="I18" s="385"/>
      <c r="J18" s="385"/>
      <c r="K18" s="385"/>
      <c r="L18" s="385"/>
    </row>
    <row r="19" spans="1:12" x14ac:dyDescent="0.25">
      <c r="A19" s="385"/>
      <c r="B19" s="385"/>
      <c r="C19" s="385"/>
      <c r="D19" s="385"/>
      <c r="E19" s="385"/>
      <c r="F19" s="385"/>
      <c r="G19" s="385"/>
      <c r="H19" s="385"/>
      <c r="I19" s="385"/>
      <c r="J19" s="385"/>
      <c r="K19" s="385"/>
      <c r="L19" s="385"/>
    </row>
    <row r="20" spans="1:12" x14ac:dyDescent="0.25">
      <c r="A20" s="385"/>
      <c r="B20" s="385"/>
      <c r="C20" s="385"/>
      <c r="D20" s="385"/>
      <c r="E20" s="385"/>
      <c r="F20" s="385"/>
      <c r="G20" s="385"/>
      <c r="H20" s="385"/>
      <c r="I20" s="385"/>
      <c r="J20" s="385"/>
      <c r="K20" s="385"/>
      <c r="L20" s="385"/>
    </row>
    <row r="21" spans="1:12" x14ac:dyDescent="0.25">
      <c r="A21" s="385"/>
      <c r="B21" s="385"/>
      <c r="C21" s="385"/>
      <c r="D21" s="385"/>
      <c r="E21" s="385"/>
      <c r="F21" s="385"/>
      <c r="G21" s="385"/>
      <c r="H21" s="385"/>
      <c r="I21" s="385"/>
      <c r="J21" s="385"/>
      <c r="K21" s="385"/>
      <c r="L21" s="385"/>
    </row>
    <row r="22" spans="1:12" x14ac:dyDescent="0.25">
      <c r="A22" s="1" t="s">
        <v>40</v>
      </c>
    </row>
    <row r="23" spans="1:12" x14ac:dyDescent="0.25">
      <c r="A23" s="385" t="s">
        <v>106</v>
      </c>
      <c r="B23" s="385"/>
      <c r="C23" s="385"/>
      <c r="D23" s="385"/>
      <c r="E23" s="385"/>
      <c r="F23" s="385"/>
      <c r="G23" s="385"/>
      <c r="H23" s="385"/>
      <c r="I23" s="385"/>
      <c r="J23" s="385"/>
      <c r="K23" s="385"/>
      <c r="L23" s="385"/>
    </row>
    <row r="24" spans="1:12" x14ac:dyDescent="0.25">
      <c r="A24" s="385"/>
      <c r="B24" s="385"/>
      <c r="C24" s="385"/>
      <c r="D24" s="385"/>
      <c r="E24" s="385"/>
      <c r="F24" s="385"/>
      <c r="G24" s="385"/>
      <c r="H24" s="385"/>
      <c r="I24" s="385"/>
      <c r="J24" s="385"/>
      <c r="K24" s="385"/>
      <c r="L24" s="385"/>
    </row>
    <row r="25" spans="1:12" x14ac:dyDescent="0.25">
      <c r="A25" s="385"/>
      <c r="B25" s="385"/>
      <c r="C25" s="385"/>
      <c r="D25" s="385"/>
      <c r="E25" s="385"/>
      <c r="F25" s="385"/>
      <c r="G25" s="385"/>
      <c r="H25" s="385"/>
      <c r="I25" s="385"/>
      <c r="J25" s="385"/>
      <c r="K25" s="385"/>
      <c r="L25" s="385"/>
    </row>
    <row r="27" spans="1:12" x14ac:dyDescent="0.25">
      <c r="B27" s="5" t="s">
        <v>34</v>
      </c>
      <c r="C27" t="s">
        <v>43</v>
      </c>
    </row>
    <row r="28" spans="1:12" x14ac:dyDescent="0.25">
      <c r="B28" s="5" t="s">
        <v>35</v>
      </c>
      <c r="C28" t="s">
        <v>44</v>
      </c>
    </row>
    <row r="29" spans="1:12" x14ac:dyDescent="0.25">
      <c r="B29" s="5" t="s">
        <v>41</v>
      </c>
      <c r="C29" t="s">
        <v>45</v>
      </c>
    </row>
    <row r="30" spans="1:12" x14ac:dyDescent="0.25">
      <c r="B30" s="5" t="s">
        <v>42</v>
      </c>
      <c r="C30" t="s">
        <v>46</v>
      </c>
    </row>
    <row r="32" spans="1:12" x14ac:dyDescent="0.25">
      <c r="A32" s="1" t="s">
        <v>49</v>
      </c>
    </row>
    <row r="33" spans="1:12" x14ac:dyDescent="0.25">
      <c r="A33" s="385" t="s">
        <v>107</v>
      </c>
      <c r="B33" s="385"/>
      <c r="C33" s="385"/>
      <c r="D33" s="385"/>
      <c r="E33" s="385"/>
      <c r="F33" s="385"/>
      <c r="G33" s="385"/>
      <c r="H33" s="385"/>
      <c r="I33" s="385"/>
      <c r="J33" s="385"/>
      <c r="K33" s="385"/>
      <c r="L33" s="385"/>
    </row>
    <row r="34" spans="1:12" x14ac:dyDescent="0.25">
      <c r="A34" s="385"/>
      <c r="B34" s="385"/>
      <c r="C34" s="385"/>
      <c r="D34" s="385"/>
      <c r="E34" s="385"/>
      <c r="F34" s="385"/>
      <c r="G34" s="385"/>
      <c r="H34" s="385"/>
      <c r="I34" s="385"/>
      <c r="J34" s="385"/>
      <c r="K34" s="385"/>
      <c r="L34" s="385"/>
    </row>
    <row r="35" spans="1:12" x14ac:dyDescent="0.25">
      <c r="A35" s="385"/>
      <c r="B35" s="385"/>
      <c r="C35" s="385"/>
      <c r="D35" s="385"/>
      <c r="E35" s="385"/>
      <c r="F35" s="385"/>
      <c r="G35" s="385"/>
      <c r="H35" s="385"/>
      <c r="I35" s="385"/>
      <c r="J35" s="385"/>
      <c r="K35" s="385"/>
      <c r="L35" s="385"/>
    </row>
    <row r="36" spans="1:12" x14ac:dyDescent="0.25">
      <c r="A36" s="385"/>
      <c r="B36" s="385"/>
      <c r="C36" s="385"/>
      <c r="D36" s="385"/>
      <c r="E36" s="385"/>
      <c r="F36" s="385"/>
      <c r="G36" s="385"/>
      <c r="H36" s="385"/>
      <c r="I36" s="385"/>
      <c r="J36" s="385"/>
      <c r="K36" s="385"/>
      <c r="L36" s="385"/>
    </row>
    <row r="37" spans="1:12" x14ac:dyDescent="0.25">
      <c r="A37" s="385"/>
      <c r="B37" s="385"/>
      <c r="C37" s="385"/>
      <c r="D37" s="385"/>
      <c r="E37" s="385"/>
      <c r="F37" s="385"/>
      <c r="G37" s="385"/>
      <c r="H37" s="385"/>
      <c r="I37" s="385"/>
      <c r="J37" s="385"/>
      <c r="K37" s="385"/>
      <c r="L37" s="385"/>
    </row>
    <row r="38" spans="1:12" x14ac:dyDescent="0.25">
      <c r="A38" s="385"/>
      <c r="B38" s="385"/>
      <c r="C38" s="385"/>
      <c r="D38" s="385"/>
      <c r="E38" s="385"/>
      <c r="F38" s="385"/>
      <c r="G38" s="385"/>
      <c r="H38" s="385"/>
      <c r="I38" s="385"/>
      <c r="J38" s="385"/>
      <c r="K38" s="385"/>
      <c r="L38" s="385"/>
    </row>
    <row r="40" spans="1:12" x14ac:dyDescent="0.25">
      <c r="A40" s="1" t="s">
        <v>50</v>
      </c>
    </row>
    <row r="41" spans="1:12" x14ac:dyDescent="0.25">
      <c r="A41" t="s">
        <v>73</v>
      </c>
    </row>
    <row r="43" spans="1:12" x14ac:dyDescent="0.25">
      <c r="B43" s="5" t="s">
        <v>34</v>
      </c>
      <c r="C43" s="385" t="s">
        <v>74</v>
      </c>
      <c r="D43" s="385"/>
      <c r="E43" s="385"/>
      <c r="F43" s="385"/>
      <c r="G43" s="385"/>
      <c r="H43" s="385"/>
      <c r="I43" s="385"/>
      <c r="J43" s="385"/>
      <c r="K43" s="385"/>
      <c r="L43" s="385"/>
    </row>
    <row r="44" spans="1:12" x14ac:dyDescent="0.25">
      <c r="B44" s="5"/>
      <c r="C44" s="385"/>
      <c r="D44" s="385"/>
      <c r="E44" s="385"/>
      <c r="F44" s="385"/>
      <c r="G44" s="385"/>
      <c r="H44" s="385"/>
      <c r="I44" s="385"/>
      <c r="J44" s="385"/>
      <c r="K44" s="385"/>
      <c r="L44" s="385"/>
    </row>
    <row r="45" spans="1:12" x14ac:dyDescent="0.25">
      <c r="B45" s="5"/>
    </row>
    <row r="46" spans="1:12" x14ac:dyDescent="0.25">
      <c r="B46" s="5" t="s">
        <v>35</v>
      </c>
      <c r="C46" t="s">
        <v>75</v>
      </c>
    </row>
    <row r="47" spans="1:12" x14ac:dyDescent="0.25">
      <c r="B47" s="5"/>
    </row>
    <row r="48" spans="1:12" x14ac:dyDescent="0.25">
      <c r="B48" s="5" t="s">
        <v>41</v>
      </c>
      <c r="C48" s="385" t="s">
        <v>76</v>
      </c>
      <c r="D48" s="385"/>
      <c r="E48" s="385"/>
      <c r="F48" s="385"/>
      <c r="G48" s="385"/>
      <c r="H48" s="385"/>
      <c r="I48" s="385"/>
      <c r="J48" s="385"/>
      <c r="K48" s="385"/>
      <c r="L48" s="385"/>
    </row>
    <row r="49" spans="2:12" x14ac:dyDescent="0.25">
      <c r="C49" s="385"/>
      <c r="D49" s="385"/>
      <c r="E49" s="385"/>
      <c r="F49" s="385"/>
      <c r="G49" s="385"/>
      <c r="H49" s="385"/>
      <c r="I49" s="385"/>
      <c r="J49" s="385"/>
      <c r="K49" s="385"/>
      <c r="L49" s="385"/>
    </row>
    <row r="51" spans="2:12" x14ac:dyDescent="0.25">
      <c r="B51" s="5" t="s">
        <v>42</v>
      </c>
      <c r="C51" t="s">
        <v>77</v>
      </c>
    </row>
    <row r="53" spans="2:12" x14ac:dyDescent="0.25">
      <c r="B53" s="5" t="s">
        <v>78</v>
      </c>
      <c r="C53" t="s">
        <v>108</v>
      </c>
    </row>
    <row r="55" spans="2:12" x14ac:dyDescent="0.25">
      <c r="B55" s="5" t="s">
        <v>79</v>
      </c>
      <c r="C55" s="385" t="s">
        <v>109</v>
      </c>
      <c r="D55" s="385"/>
      <c r="E55" s="385"/>
      <c r="F55" s="385"/>
      <c r="G55" s="385"/>
      <c r="H55" s="385"/>
      <c r="I55" s="385"/>
      <c r="J55" s="385"/>
      <c r="K55" s="385"/>
      <c r="L55" s="385"/>
    </row>
    <row r="56" spans="2:12" x14ac:dyDescent="0.25">
      <c r="C56" s="385"/>
      <c r="D56" s="385"/>
      <c r="E56" s="385"/>
      <c r="F56" s="385"/>
      <c r="G56" s="385"/>
      <c r="H56" s="385"/>
      <c r="I56" s="385"/>
      <c r="J56" s="385"/>
      <c r="K56" s="385"/>
      <c r="L56" s="385"/>
    </row>
    <row r="58" spans="2:12" x14ac:dyDescent="0.25">
      <c r="B58" s="5" t="s">
        <v>80</v>
      </c>
      <c r="C58" t="s">
        <v>81</v>
      </c>
    </row>
    <row r="60" spans="2:12" x14ac:dyDescent="0.25">
      <c r="B60" s="5" t="s">
        <v>82</v>
      </c>
      <c r="C60" s="385" t="s">
        <v>110</v>
      </c>
      <c r="D60" s="385"/>
      <c r="E60" s="385"/>
      <c r="F60" s="385"/>
      <c r="G60" s="385"/>
      <c r="H60" s="385"/>
      <c r="I60" s="385"/>
      <c r="J60" s="385"/>
      <c r="K60" s="385"/>
      <c r="L60" s="385"/>
    </row>
    <row r="61" spans="2:12" x14ac:dyDescent="0.25">
      <c r="C61" s="385"/>
      <c r="D61" s="385"/>
      <c r="E61" s="385"/>
      <c r="F61" s="385"/>
      <c r="G61" s="385"/>
      <c r="H61" s="385"/>
      <c r="I61" s="385"/>
      <c r="J61" s="385"/>
      <c r="K61" s="385"/>
      <c r="L61" s="385"/>
    </row>
    <row r="63" spans="2:12" x14ac:dyDescent="0.25">
      <c r="B63" s="5" t="s">
        <v>83</v>
      </c>
      <c r="C63" t="s">
        <v>84</v>
      </c>
    </row>
    <row r="65" spans="1:12" x14ac:dyDescent="0.25">
      <c r="A65" s="12" t="s">
        <v>485</v>
      </c>
    </row>
    <row r="66" spans="1:12" x14ac:dyDescent="0.25">
      <c r="A66" s="25" t="s">
        <v>486</v>
      </c>
    </row>
    <row r="67" spans="1:12" x14ac:dyDescent="0.25">
      <c r="A67" s="12"/>
    </row>
    <row r="68" spans="1:12" x14ac:dyDescent="0.25">
      <c r="A68" s="12"/>
      <c r="C68" s="29" t="s">
        <v>13</v>
      </c>
      <c r="D68" s="29" t="s">
        <v>263</v>
      </c>
      <c r="E68" s="29" t="s">
        <v>264</v>
      </c>
      <c r="F68" s="29"/>
    </row>
    <row r="69" spans="1:12" x14ac:dyDescent="0.25">
      <c r="A69" s="12"/>
      <c r="B69" s="27" t="s">
        <v>277</v>
      </c>
    </row>
    <row r="70" spans="1:12" x14ac:dyDescent="0.25">
      <c r="A70" s="12"/>
      <c r="C70" s="26" t="s">
        <v>276</v>
      </c>
      <c r="D70" t="s">
        <v>213</v>
      </c>
    </row>
    <row r="71" spans="1:12" x14ac:dyDescent="0.25">
      <c r="A71" s="12"/>
      <c r="C71" s="26" t="s">
        <v>226</v>
      </c>
      <c r="D71" s="12"/>
      <c r="E71" t="s">
        <v>261</v>
      </c>
    </row>
    <row r="72" spans="1:12" x14ac:dyDescent="0.25">
      <c r="A72" s="12"/>
      <c r="C72" s="26" t="s">
        <v>268</v>
      </c>
      <c r="D72" s="12"/>
      <c r="E72" t="s">
        <v>262</v>
      </c>
    </row>
    <row r="73" spans="1:12" x14ac:dyDescent="0.25">
      <c r="A73" s="12"/>
      <c r="C73" s="26" t="s">
        <v>269</v>
      </c>
      <c r="E73" t="s">
        <v>265</v>
      </c>
    </row>
    <row r="74" spans="1:12" x14ac:dyDescent="0.25">
      <c r="A74" s="12"/>
      <c r="C74" s="26" t="s">
        <v>270</v>
      </c>
      <c r="D74" t="s">
        <v>214</v>
      </c>
    </row>
    <row r="75" spans="1:12" x14ac:dyDescent="0.25">
      <c r="A75" s="12"/>
      <c r="C75" s="26" t="s">
        <v>271</v>
      </c>
      <c r="D75" t="s">
        <v>215</v>
      </c>
    </row>
    <row r="76" spans="1:12" x14ac:dyDescent="0.25">
      <c r="A76" s="12"/>
      <c r="C76" s="26" t="s">
        <v>272</v>
      </c>
      <c r="D76" t="s">
        <v>274</v>
      </c>
    </row>
    <row r="77" spans="1:12" x14ac:dyDescent="0.25">
      <c r="A77" s="12"/>
      <c r="B77" s="27" t="s">
        <v>278</v>
      </c>
      <c r="C77" s="26"/>
    </row>
    <row r="78" spans="1:12" x14ac:dyDescent="0.25">
      <c r="A78" s="12"/>
      <c r="C78" s="26" t="s">
        <v>273</v>
      </c>
      <c r="D78" t="s">
        <v>275</v>
      </c>
    </row>
    <row r="79" spans="1:12" x14ac:dyDescent="0.25">
      <c r="A79" s="12"/>
    </row>
    <row r="80" spans="1:12" x14ac:dyDescent="0.25">
      <c r="A80" s="401" t="s">
        <v>527</v>
      </c>
      <c r="B80" s="401"/>
      <c r="C80" s="401"/>
      <c r="D80" s="401"/>
      <c r="E80" s="401"/>
      <c r="F80" s="401"/>
      <c r="G80" s="401"/>
      <c r="H80" s="401"/>
      <c r="I80" s="401"/>
      <c r="J80" s="401"/>
      <c r="K80" s="401"/>
      <c r="L80" s="401"/>
    </row>
    <row r="81" spans="1:12" x14ac:dyDescent="0.25">
      <c r="A81" s="401"/>
      <c r="B81" s="401"/>
      <c r="C81" s="401"/>
      <c r="D81" s="401"/>
      <c r="E81" s="401"/>
      <c r="F81" s="401"/>
      <c r="G81" s="401"/>
      <c r="H81" s="401"/>
      <c r="I81" s="401"/>
      <c r="J81" s="401"/>
      <c r="K81" s="401"/>
      <c r="L81" s="401"/>
    </row>
    <row r="82" spans="1:12" x14ac:dyDescent="0.25">
      <c r="A82" s="401"/>
      <c r="B82" s="401"/>
      <c r="C82" s="401"/>
      <c r="D82" s="401"/>
      <c r="E82" s="401"/>
      <c r="F82" s="401"/>
      <c r="G82" s="401"/>
      <c r="H82" s="401"/>
      <c r="I82" s="401"/>
      <c r="J82" s="401"/>
      <c r="K82" s="401"/>
      <c r="L82" s="401"/>
    </row>
    <row r="83" spans="1:12" x14ac:dyDescent="0.25">
      <c r="A83" s="401"/>
      <c r="B83" s="401"/>
      <c r="C83" s="401"/>
      <c r="D83" s="401"/>
      <c r="E83" s="401"/>
      <c r="F83" s="401"/>
      <c r="G83" s="401"/>
      <c r="H83" s="401"/>
      <c r="I83" s="401"/>
      <c r="J83" s="401"/>
      <c r="K83" s="401"/>
      <c r="L83" s="401"/>
    </row>
    <row r="84" spans="1:12" x14ac:dyDescent="0.25">
      <c r="A84" s="401"/>
      <c r="B84" s="401"/>
      <c r="C84" s="401"/>
      <c r="D84" s="401"/>
      <c r="E84" s="401"/>
      <c r="F84" s="401"/>
      <c r="G84" s="401"/>
      <c r="H84" s="401"/>
      <c r="I84" s="401"/>
      <c r="J84" s="401"/>
      <c r="K84" s="401"/>
      <c r="L84" s="401"/>
    </row>
    <row r="85" spans="1:12" x14ac:dyDescent="0.25">
      <c r="A85" s="401"/>
      <c r="B85" s="401"/>
      <c r="C85" s="401"/>
      <c r="D85" s="401"/>
      <c r="E85" s="401"/>
      <c r="F85" s="401"/>
      <c r="G85" s="401"/>
      <c r="H85" s="401"/>
      <c r="I85" s="401"/>
      <c r="J85" s="401"/>
      <c r="K85" s="401"/>
      <c r="L85" s="401"/>
    </row>
    <row r="86" spans="1:12" x14ac:dyDescent="0.25">
      <c r="A86" s="401"/>
      <c r="B86" s="401"/>
      <c r="C86" s="401"/>
      <c r="D86" s="401"/>
      <c r="E86" s="401"/>
      <c r="F86" s="401"/>
      <c r="G86" s="401"/>
      <c r="H86" s="401"/>
      <c r="I86" s="401"/>
      <c r="J86" s="401"/>
      <c r="K86" s="401"/>
      <c r="L86" s="401"/>
    </row>
    <row r="87" spans="1:12" x14ac:dyDescent="0.25">
      <c r="A87" s="12"/>
    </row>
    <row r="88" spans="1:12" x14ac:dyDescent="0.25">
      <c r="A88" s="401" t="s">
        <v>528</v>
      </c>
      <c r="B88" s="401"/>
      <c r="C88" s="401"/>
      <c r="D88" s="401"/>
      <c r="E88" s="401"/>
      <c r="F88" s="401"/>
      <c r="G88" s="401"/>
      <c r="H88" s="401"/>
      <c r="I88" s="401"/>
      <c r="J88" s="401"/>
      <c r="K88" s="401"/>
      <c r="L88" s="401"/>
    </row>
    <row r="89" spans="1:12" x14ac:dyDescent="0.25">
      <c r="A89" s="401"/>
      <c r="B89" s="401"/>
      <c r="C89" s="401"/>
      <c r="D89" s="401"/>
      <c r="E89" s="401"/>
      <c r="F89" s="401"/>
      <c r="G89" s="401"/>
      <c r="H89" s="401"/>
      <c r="I89" s="401"/>
      <c r="J89" s="401"/>
      <c r="K89" s="401"/>
      <c r="L89" s="401"/>
    </row>
    <row r="90" spans="1:12" x14ac:dyDescent="0.25">
      <c r="A90" s="401"/>
      <c r="B90" s="401"/>
      <c r="C90" s="401"/>
      <c r="D90" s="401"/>
      <c r="E90" s="401"/>
      <c r="F90" s="401"/>
      <c r="G90" s="401"/>
      <c r="H90" s="401"/>
      <c r="I90" s="401"/>
      <c r="J90" s="401"/>
      <c r="K90" s="401"/>
      <c r="L90" s="401"/>
    </row>
    <row r="91" spans="1:12" x14ac:dyDescent="0.25">
      <c r="A91" s="12"/>
    </row>
    <row r="92" spans="1:12" x14ac:dyDescent="0.25">
      <c r="A92" s="25" t="s">
        <v>267</v>
      </c>
    </row>
    <row r="93" spans="1:12" x14ac:dyDescent="0.25">
      <c r="A93" s="12"/>
    </row>
    <row r="104" spans="1:1" x14ac:dyDescent="0.25">
      <c r="A104" s="12"/>
    </row>
    <row r="105" spans="1:1" x14ac:dyDescent="0.25">
      <c r="A105" s="12"/>
    </row>
    <row r="107" spans="1:1" x14ac:dyDescent="0.25">
      <c r="A107" s="12"/>
    </row>
    <row r="108" spans="1:1" x14ac:dyDescent="0.25">
      <c r="A108" s="12"/>
    </row>
    <row r="113" spans="1:8" x14ac:dyDescent="0.25">
      <c r="A113" s="12"/>
    </row>
    <row r="114" spans="1:8" x14ac:dyDescent="0.25">
      <c r="A114" s="399" t="s">
        <v>266</v>
      </c>
      <c r="B114" s="399"/>
      <c r="C114" s="399"/>
      <c r="D114" s="399"/>
      <c r="E114" s="399"/>
      <c r="F114" s="399"/>
      <c r="G114" s="399"/>
      <c r="H114" s="399"/>
    </row>
  </sheetData>
  <sheetProtection algorithmName="SHA-512" hashValue="lSYorcir7Hb1A+sGV0oxOsIk8mJTNRXPozwmwbmO/6erfUFdkXPunysKHao1ZV+buEapbwJaw5IYVmv144zsHw==" saltValue="m1S/IfEAh4frjgBG2T6Vug==" spinCount="100000" sheet="1" objects="1" scenarios="1"/>
  <customSheetViews>
    <customSheetView guid="{13810DCC-AA08-45AA-A2EB-614B3F1533B3}" showGridLines="0">
      <pane ySplit="4" topLeftCell="A53" activePane="bottomLeft" state="frozen"/>
      <selection pane="bottomLeft" activeCell="F73" sqref="F73"/>
      <pageMargins left="0.7" right="0.7" top="0.75" bottom="0.75" header="0.3" footer="0.3"/>
      <pageSetup orientation="portrait" horizontalDpi="1200" verticalDpi="1200" r:id="rId1"/>
    </customSheetView>
  </customSheetViews>
  <mergeCells count="11">
    <mergeCell ref="A7:M11"/>
    <mergeCell ref="A114:H114"/>
    <mergeCell ref="C60:L61"/>
    <mergeCell ref="A16:L21"/>
    <mergeCell ref="A33:L38"/>
    <mergeCell ref="A23:L25"/>
    <mergeCell ref="C43:L44"/>
    <mergeCell ref="C48:L49"/>
    <mergeCell ref="C55:L56"/>
    <mergeCell ref="A80:L86"/>
    <mergeCell ref="A88:L90"/>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CB0C5026F5CA4587CC2B23ED63B265" ma:contentTypeVersion="12" ma:contentTypeDescription="Create a new document." ma:contentTypeScope="" ma:versionID="7ba80afdfefea23a39301ec24d0275e7">
  <xsd:schema xmlns:xsd="http://www.w3.org/2001/XMLSchema" xmlns:xs="http://www.w3.org/2001/XMLSchema" xmlns:p="http://schemas.microsoft.com/office/2006/metadata/properties" xmlns:ns3="723e90ec-80d3-4e8b-8161-fa8c0a8db5d1" xmlns:ns4="926f9e61-4822-4386-b1b0-37b8f0e65b07" targetNamespace="http://schemas.microsoft.com/office/2006/metadata/properties" ma:root="true" ma:fieldsID="aae75f6a93d9c161fac6d0e6c9e8546d" ns3:_="" ns4:_="">
    <xsd:import namespace="723e90ec-80d3-4e8b-8161-fa8c0a8db5d1"/>
    <xsd:import namespace="926f9e61-4822-4386-b1b0-37b8f0e65b0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e90ec-80d3-4e8b-8161-fa8c0a8db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6f9e61-4822-4386-b1b0-37b8f0e65b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5F65F-32B8-4D07-AB3D-C22F49A3982C}">
  <ds:schemaRefs>
    <ds:schemaRef ds:uri="http://schemas.microsoft.com/sharepoint/v3/contenttype/forms"/>
  </ds:schemaRefs>
</ds:datastoreItem>
</file>

<file path=customXml/itemProps2.xml><?xml version="1.0" encoding="utf-8"?>
<ds:datastoreItem xmlns:ds="http://schemas.openxmlformats.org/officeDocument/2006/customXml" ds:itemID="{DEDD8947-F5DB-4045-AB7A-8EA0448E46A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926f9e61-4822-4386-b1b0-37b8f0e65b07"/>
    <ds:schemaRef ds:uri="http://schemas.microsoft.com/office/infopath/2007/PartnerControls"/>
    <ds:schemaRef ds:uri="723e90ec-80d3-4e8b-8161-fa8c0a8db5d1"/>
    <ds:schemaRef ds:uri="http://www.w3.org/XML/1998/namespace"/>
    <ds:schemaRef ds:uri="http://purl.org/dc/dcmitype/"/>
  </ds:schemaRefs>
</ds:datastoreItem>
</file>

<file path=customXml/itemProps3.xml><?xml version="1.0" encoding="utf-8"?>
<ds:datastoreItem xmlns:ds="http://schemas.openxmlformats.org/officeDocument/2006/customXml" ds:itemID="{313253D4-DEA6-41B0-AF91-CB13062D8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e90ec-80d3-4e8b-8161-fa8c0a8db5d1"/>
    <ds:schemaRef ds:uri="926f9e61-4822-4386-b1b0-37b8f0e65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Ashleigh Perez</dc:creator>
  <cp:lastModifiedBy>Stephen Fader</cp:lastModifiedBy>
  <dcterms:created xsi:type="dcterms:W3CDTF">2020-05-08T16:15:00Z</dcterms:created>
  <dcterms:modified xsi:type="dcterms:W3CDTF">2024-12-17T19:01:26Z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ies>
</file>