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merigroup/"/>
    </mc:Choice>
  </mc:AlternateContent>
  <xr:revisionPtr revIDLastSave="1" documentId="11_F53FA568A90EF5CB52852F1212980D9B126F75C0" xr6:coauthVersionLast="47" xr6:coauthVersionMax="47" xr10:uidLastSave="{9E4636DE-01C2-4FC0-A852-F277E7655DB2}"/>
  <workbookProtection lockStructure="1"/>
  <bookViews>
    <workbookView xWindow="-96" yWindow="-96" windowWidth="23232" windowHeight="13992" tabRatio="879"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9"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40" r:id="rId28"/>
    <sheet name="Rpt - Provider Education" sheetId="41"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1" l="1"/>
  <c r="B5" i="41"/>
  <c r="A1" i="41"/>
  <c r="B6" i="40"/>
  <c r="B5" i="40"/>
  <c r="A1" i="40"/>
  <c r="A1" i="39"/>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07" i="36" l="1"/>
  <c r="F206" i="36" s="1"/>
  <c r="E202" i="36"/>
  <c r="F201" i="36" s="1"/>
  <c r="E195" i="36"/>
  <c r="F193" i="36" s="1"/>
  <c r="E184" i="36"/>
  <c r="F183" i="36" s="1"/>
  <c r="E176" i="36"/>
  <c r="F174" i="36" s="1"/>
  <c r="E169" i="36"/>
  <c r="F168" i="36" s="1"/>
  <c r="E160" i="36"/>
  <c r="F159" i="36" s="1"/>
  <c r="H127" i="36"/>
  <c r="H129" i="36" s="1"/>
  <c r="G127" i="36"/>
  <c r="G129" i="36" s="1"/>
  <c r="F127" i="36"/>
  <c r="F129" i="36" s="1"/>
  <c r="E127" i="36"/>
  <c r="E129" i="36" s="1"/>
  <c r="D127" i="36"/>
  <c r="D129" i="36" s="1"/>
  <c r="H106" i="36"/>
  <c r="H108" i="36" s="1"/>
  <c r="G106" i="36"/>
  <c r="G108" i="36" s="1"/>
  <c r="F106" i="36"/>
  <c r="F108" i="36" s="1"/>
  <c r="E106" i="36"/>
  <c r="E108" i="36" s="1"/>
  <c r="D106" i="36"/>
  <c r="D108" i="36" s="1"/>
  <c r="H85" i="36"/>
  <c r="H87" i="36" s="1"/>
  <c r="G85" i="36"/>
  <c r="G87" i="36" s="1"/>
  <c r="F85" i="36"/>
  <c r="F87" i="36" s="1"/>
  <c r="E85" i="36"/>
  <c r="E87" i="36" s="1"/>
  <c r="D85" i="36"/>
  <c r="D87" i="36" s="1"/>
  <c r="H64" i="36"/>
  <c r="H66" i="36" s="1"/>
  <c r="G64" i="36"/>
  <c r="G66" i="36" s="1"/>
  <c r="F64" i="36"/>
  <c r="F66" i="36" s="1"/>
  <c r="E64" i="36"/>
  <c r="E66" i="36" s="1"/>
  <c r="D64" i="36"/>
  <c r="D66" i="36" s="1"/>
  <c r="G20" i="36"/>
  <c r="G15" i="36"/>
  <c r="G13" i="36"/>
  <c r="G11" i="36"/>
  <c r="C5" i="36"/>
  <c r="F182" i="36" l="1"/>
  <c r="F190" i="36"/>
  <c r="F191" i="36"/>
  <c r="F192" i="36"/>
  <c r="F154" i="36"/>
  <c r="F166" i="36"/>
  <c r="F167" i="36"/>
  <c r="F187" i="36"/>
  <c r="F163" i="36"/>
  <c r="F199" i="36"/>
  <c r="F179" i="36"/>
  <c r="F181" i="36"/>
  <c r="E88" i="36"/>
  <c r="E89" i="36" s="1"/>
  <c r="E90" i="36" s="1"/>
  <c r="G67" i="36"/>
  <c r="G68" i="36" s="1"/>
  <c r="C172" i="36" s="1"/>
  <c r="E67" i="36"/>
  <c r="E68" i="36" s="1"/>
  <c r="E69" i="36" s="1"/>
  <c r="F157" i="36"/>
  <c r="F165" i="36"/>
  <c r="F172" i="36"/>
  <c r="F180" i="36"/>
  <c r="F194" i="36"/>
  <c r="F200" i="36"/>
  <c r="F109" i="36"/>
  <c r="F110" i="36" s="1"/>
  <c r="F111" i="36" s="1"/>
  <c r="F158" i="36"/>
  <c r="F175" i="36"/>
  <c r="F198" i="36"/>
  <c r="F205" i="36"/>
  <c r="F156" i="36"/>
  <c r="H130" i="36"/>
  <c r="H131" i="36" s="1"/>
  <c r="H132" i="36" s="1"/>
  <c r="E130" i="36"/>
  <c r="E131" i="36" s="1"/>
  <c r="E132" i="36" s="1"/>
  <c r="F130" i="36"/>
  <c r="F131" i="36" s="1"/>
  <c r="F132" i="36" s="1"/>
  <c r="G130" i="36"/>
  <c r="G131" i="36" s="1"/>
  <c r="G132" i="36" s="1"/>
  <c r="E109" i="36"/>
  <c r="E110" i="36" s="1"/>
  <c r="E111" i="36" s="1"/>
  <c r="G88" i="36"/>
  <c r="G89" i="36" s="1"/>
  <c r="C179" i="36" s="1"/>
  <c r="H88" i="36"/>
  <c r="H89" i="36" s="1"/>
  <c r="H90" i="36" s="1"/>
  <c r="F88" i="36"/>
  <c r="F89" i="36" s="1"/>
  <c r="F90" i="36" s="1"/>
  <c r="H67" i="36"/>
  <c r="H68" i="36" s="1"/>
  <c r="G109" i="36"/>
  <c r="G110" i="36" s="1"/>
  <c r="F67" i="36"/>
  <c r="F68" i="36" s="1"/>
  <c r="H109" i="36"/>
  <c r="H110" i="36" s="1"/>
  <c r="H111" i="36" s="1"/>
  <c r="F155" i="36"/>
  <c r="F164" i="36"/>
  <c r="F173" i="36"/>
  <c r="F188" i="36"/>
  <c r="G90" i="36" l="1"/>
  <c r="G69" i="36"/>
  <c r="C154" i="36"/>
  <c r="C198" i="36"/>
  <c r="C187" i="36"/>
  <c r="G111" i="36"/>
  <c r="F69" i="36"/>
  <c r="C163" i="36"/>
  <c r="C205" i="36"/>
  <c r="H69"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76" i="34"/>
  <c r="F271" i="34" s="1"/>
  <c r="E267" i="34"/>
  <c r="E258" i="34"/>
  <c r="F253" i="34" s="1"/>
  <c r="H202" i="34"/>
  <c r="G202" i="34"/>
  <c r="D202" i="34"/>
  <c r="H181" i="34"/>
  <c r="G181" i="34"/>
  <c r="D181" i="34"/>
  <c r="H200" i="34"/>
  <c r="G200" i="34"/>
  <c r="F200" i="34"/>
  <c r="F202" i="34" s="1"/>
  <c r="E200" i="34"/>
  <c r="E202" i="34" s="1"/>
  <c r="D200" i="34"/>
  <c r="H179" i="34"/>
  <c r="G179" i="34"/>
  <c r="F179" i="34"/>
  <c r="F181" i="34" s="1"/>
  <c r="E179" i="34"/>
  <c r="E181" i="34" s="1"/>
  <c r="D179" i="34"/>
  <c r="H158" i="34"/>
  <c r="H160" i="34" s="1"/>
  <c r="G158" i="34"/>
  <c r="G160" i="34" s="1"/>
  <c r="F158" i="34"/>
  <c r="F160" i="34" s="1"/>
  <c r="E158" i="34"/>
  <c r="E160" i="34" s="1"/>
  <c r="D158" i="34"/>
  <c r="D160" i="34" s="1"/>
  <c r="E281" i="34"/>
  <c r="F280" i="34" s="1"/>
  <c r="E249" i="34"/>
  <c r="E242" i="34"/>
  <c r="F241" i="34" s="1"/>
  <c r="E233" i="34"/>
  <c r="F232" i="34" s="1"/>
  <c r="H137" i="34"/>
  <c r="H139" i="34" s="1"/>
  <c r="G137" i="34"/>
  <c r="G139" i="34" s="1"/>
  <c r="F137" i="34"/>
  <c r="F139" i="34" s="1"/>
  <c r="E137" i="34"/>
  <c r="E139" i="34" s="1"/>
  <c r="D137" i="34"/>
  <c r="D139"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264" i="34"/>
  <c r="F180" i="32"/>
  <c r="F261" i="34"/>
  <c r="F274" i="34"/>
  <c r="F272" i="34"/>
  <c r="F275" i="34"/>
  <c r="F176" i="31"/>
  <c r="F189" i="33"/>
  <c r="F180" i="31"/>
  <c r="F172" i="32"/>
  <c r="F173" i="32"/>
  <c r="F171" i="32"/>
  <c r="F248" i="34"/>
  <c r="F266" i="34"/>
  <c r="F263" i="34"/>
  <c r="F172" i="33"/>
  <c r="F262" i="34"/>
  <c r="F173" i="31"/>
  <c r="F188" i="31"/>
  <c r="F187" i="31"/>
  <c r="F166" i="32"/>
  <c r="F164" i="32"/>
  <c r="F167" i="32"/>
  <c r="F165" i="32"/>
  <c r="F191" i="32"/>
  <c r="F181" i="33"/>
  <c r="F181" i="31"/>
  <c r="F265" i="34"/>
  <c r="F270" i="34"/>
  <c r="F273"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203" i="34"/>
  <c r="E204" i="34" s="1"/>
  <c r="E205" i="34" s="1"/>
  <c r="F203" i="34"/>
  <c r="F204" i="34" s="1"/>
  <c r="F205" i="34" s="1"/>
  <c r="F252" i="34"/>
  <c r="F256" i="34"/>
  <c r="F254" i="34"/>
  <c r="F255" i="34"/>
  <c r="F257" i="34"/>
  <c r="H203" i="34"/>
  <c r="H204" i="34" s="1"/>
  <c r="H205" i="34" s="1"/>
  <c r="G203" i="34"/>
  <c r="G204" i="34" s="1"/>
  <c r="G182" i="34"/>
  <c r="G183" i="34" s="1"/>
  <c r="H182" i="34"/>
  <c r="H183" i="34" s="1"/>
  <c r="H184" i="34" s="1"/>
  <c r="E182" i="34"/>
  <c r="E183" i="34" s="1"/>
  <c r="F182" i="34"/>
  <c r="F183" i="34" s="1"/>
  <c r="H161" i="34"/>
  <c r="H162" i="34" s="1"/>
  <c r="H163" i="34" s="1"/>
  <c r="E161" i="34"/>
  <c r="E162" i="34" s="1"/>
  <c r="E163" i="34" s="1"/>
  <c r="E140" i="34"/>
  <c r="E141" i="34" s="1"/>
  <c r="E142" i="34" s="1"/>
  <c r="F161" i="34"/>
  <c r="F162" i="34" s="1"/>
  <c r="F163" i="34" s="1"/>
  <c r="G161" i="34"/>
  <c r="G162" i="34" s="1"/>
  <c r="C252" i="34" s="1"/>
  <c r="F230" i="34"/>
  <c r="H140" i="34"/>
  <c r="H141" i="34" s="1"/>
  <c r="H142" i="34" s="1"/>
  <c r="G140" i="34"/>
  <c r="G141" i="34" s="1"/>
  <c r="G142" i="34" s="1"/>
  <c r="F238" i="34"/>
  <c r="F140" i="34"/>
  <c r="F141" i="34" s="1"/>
  <c r="F142" i="34" s="1"/>
  <c r="F229" i="34"/>
  <c r="F239" i="34"/>
  <c r="F227" i="34"/>
  <c r="F231" i="34"/>
  <c r="F236" i="34"/>
  <c r="F240" i="34"/>
  <c r="F245" i="34"/>
  <c r="F247" i="34"/>
  <c r="F279" i="34"/>
  <c r="F228" i="34"/>
  <c r="F237" i="34"/>
  <c r="F246"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205" i="34" l="1"/>
  <c r="C270" i="34"/>
  <c r="G184" i="34"/>
  <c r="C261" i="34"/>
  <c r="C102" i="35"/>
  <c r="C84" i="35"/>
  <c r="C164" i="33"/>
  <c r="G55" i="35"/>
  <c r="E55" i="35"/>
  <c r="G163" i="34"/>
  <c r="F184" i="34"/>
  <c r="E184" i="34"/>
  <c r="C245" i="34"/>
  <c r="C227" i="34"/>
  <c r="C279" i="34"/>
  <c r="C236"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<sst xmlns="http://schemas.openxmlformats.org/spreadsheetml/2006/main" count="2380" uniqueCount="691">
  <si>
    <t>Georgia Families MHPAEA Parity</t>
  </si>
  <si>
    <t>Health Plan Reporting Tool</t>
  </si>
  <si>
    <t>Health Plan:</t>
  </si>
  <si>
    <t>Amerigroup Community Care</t>
  </si>
  <si>
    <t>Benefit Package</t>
  </si>
  <si>
    <t>Title XIX Foster Care and Adoption Assistance</t>
  </si>
  <si>
    <t>Period Reported On:</t>
  </si>
  <si>
    <t>July 1, 2022-June 30, 2023</t>
  </si>
  <si>
    <t>Tool Completed By:</t>
  </si>
  <si>
    <t>Christine M. Bailey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</si>
  <si>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</si>
  <si>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</si>
  <si>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</si>
  <si>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</si>
  <si>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</si>
  <si>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</si>
  <si>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</si>
  <si>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</si>
  <si>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</si>
  <si>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</si>
  <si>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</si>
  <si>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</si>
  <si>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</si>
  <si>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</si>
  <si>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</si>
  <si>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</si>
  <si>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</si>
  <si>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</si>
  <si>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</si>
  <si>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</si>
  <si>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</si>
  <si>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</si>
  <si>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</si>
  <si>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</si>
  <si>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</si>
  <si>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</si>
  <si>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</si>
  <si>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</si>
  <si>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</si>
  <si>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</si>
  <si>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</si>
  <si>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</si>
  <si>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</si>
  <si>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</si>
  <si>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</si>
  <si>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</si>
  <si>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</si>
  <si>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</si>
  <si>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</si>
  <si>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</si>
  <si>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</si>
  <si>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</si>
  <si>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</si>
  <si>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</si>
  <si>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</si>
  <si>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</si>
  <si>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</si>
  <si>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</si>
  <si>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</si>
  <si>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</si>
  <si>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</si>
  <si>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</si>
  <si>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</si>
  <si>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</si>
  <si>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</si>
  <si>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</si>
  <si>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</si>
  <si>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</si>
  <si>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</si>
  <si>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</si>
  <si>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</si>
  <si>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</si>
  <si>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</si>
  <si>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</si>
  <si>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</si>
  <si>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</si>
  <si>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</si>
  <si>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</si>
  <si>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</si>
  <si>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</si>
  <si>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</si>
  <si>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</si>
  <si>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</si>
  <si>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</si>
  <si>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</si>
  <si>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</si>
  <si>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</si>
  <si>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</si>
  <si>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</si>
  <si>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</si>
  <si>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</si>
  <si>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</si>
  <si>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</si>
  <si>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</si>
  <si>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</si>
  <si>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</si>
  <si>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</si>
  <si>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</si>
  <si>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</si>
  <si>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</si>
  <si>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</si>
  <si>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</si>
  <si>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</si>
  <si>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</si>
  <si>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</si>
  <si>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</si>
  <si>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</si>
  <si>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</si>
  <si>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</si>
  <si>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</si>
  <si>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</si>
  <si>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</si>
  <si>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</si>
  <si>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</si>
  <si>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</si>
  <si>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</si>
  <si>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</si>
  <si>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</si>
  <si>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</si>
  <si>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</si>
  <si>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</si>
  <si>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</si>
  <si>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</si>
  <si>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</si>
  <si>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</si>
  <si>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</si>
  <si>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</si>
  <si>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</si>
  <si>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</si>
  <si>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</si>
  <si>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</si>
  <si>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</si>
  <si>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</si>
  <si>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</si>
  <si>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</si>
  <si>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</si>
  <si>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</si>
  <si>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</si>
  <si>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</si>
  <si>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</si>
  <si>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</si>
  <si>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</si>
  <si>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</si>
  <si>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</si>
  <si>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</si>
  <si>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</si>
  <si>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</si>
  <si>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</si>
  <si>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Title XIX Children</t>
  </si>
  <si>
    <t>Title XIX Adults</t>
  </si>
  <si>
    <t>CareSource</t>
  </si>
  <si>
    <t>Peach State Health Plan</t>
  </si>
  <si>
    <t>Title XXI</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</si>
  <si>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</si>
  <si>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</si>
  <si>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</si>
  <si>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</si>
  <si>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</si>
  <si>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</si>
  <si>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</si>
  <si>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</si>
  <si>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</si>
  <si>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</si>
  <si>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</si>
  <si>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</si>
  <si>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</si>
  <si>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</si>
  <si>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</si>
  <si>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</si>
  <si>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</si>
  <si>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</si>
  <si>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</si>
  <si>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</si>
  <si>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</si>
  <si>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</si>
  <si>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</si>
  <si>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</si>
  <si>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</si>
  <si>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</si>
  <si>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</si>
  <si>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</si>
  <si>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</si>
  <si>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</si>
  <si>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</si>
  <si>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</si>
  <si>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</si>
  <si>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</si>
  <si>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</si>
  <si>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</si>
  <si>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</si>
  <si>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</si>
  <si>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</si>
  <si>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</si>
  <si>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</si>
  <si>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</si>
  <si>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</si>
  <si>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</si>
  <si>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</si>
  <si>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</si>
  <si>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</si>
  <si>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</si>
  <si>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</si>
  <si>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</si>
  <si>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</si>
  <si>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</si>
  <si>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</si>
  <si>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</si>
  <si>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</si>
  <si>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</si>
  <si>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</si>
  <si>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</si>
  <si>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</si>
  <si>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</si>
  <si>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</si>
  <si>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</si>
  <si>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</si>
  <si>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</si>
  <si>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</si>
  <si>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</si>
  <si>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</si>
  <si>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</si>
  <si>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</si>
  <si>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</si>
  <si>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</si>
  <si>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</si>
  <si>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</si>
  <si>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</si>
  <si>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</si>
  <si>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</si>
  <si>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</si>
  <si>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</si>
  <si>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</si>
  <si>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</si>
  <si>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</si>
  <si>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</si>
  <si>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</si>
  <si>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</si>
  <si>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</si>
  <si>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</si>
  <si>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</si>
  <si>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</si>
  <si>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</si>
  <si>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</si>
  <si>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</si>
  <si>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</si>
  <si>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</si>
  <si>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</si>
  <si>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</si>
  <si>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</si>
  <si>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</si>
  <si>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</si>
  <si>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</si>
  <si>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</si>
  <si>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</si>
  <si>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</si>
  <si>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</si>
  <si>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</si>
  <si>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</si>
  <si>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</si>
  <si>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</si>
  <si>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</si>
  <si>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</si>
  <si>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</si>
  <si>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</si>
  <si>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</si>
  <si>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</si>
  <si>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</si>
  <si>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</si>
  <si>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</si>
  <si>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</si>
  <si>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</si>
  <si>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</si>
  <si>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</si>
  <si>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</si>
  <si>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</si>
  <si>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</si>
  <si>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</si>
  <si>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</si>
  <si>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</si>
  <si>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</si>
  <si>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</si>
  <si>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</si>
  <si>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</si>
  <si>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</si>
  <si>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</si>
  <si>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</si>
  <si>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</si>
  <si>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</si>
  <si>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</si>
  <si>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</si>
  <si>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</si>
  <si>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</si>
  <si>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</si>
  <si>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</si>
  <si>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</si>
  <si>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</si>
  <si>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</si>
  <si>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</si>
  <si>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</si>
  <si>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</si>
  <si>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</si>
  <si>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</si>
  <si>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</si>
  <si>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</si>
  <si>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</si>
  <si>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</si>
  <si>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</si>
  <si>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</si>
  <si>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</si>
  <si>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</si>
  <si>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</si>
  <si>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</si>
  <si>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</si>
  <si>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</si>
  <si>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</si>
  <si>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</si>
  <si>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</si>
  <si>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</si>
  <si>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</si>
  <si>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</si>
  <si>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</si>
  <si>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</si>
  <si>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</si>
  <si>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</si>
  <si>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</si>
  <si>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</si>
  <si>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</si>
  <si>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</si>
  <si>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</si>
  <si>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</si>
  <si>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</si>
  <si>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</si>
  <si>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</si>
  <si>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</si>
  <si>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</si>
  <si>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</si>
  <si>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</si>
  <si>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</si>
  <si>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</si>
  <si>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</si>
  <si>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</si>
  <si>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</si>
  <si>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</si>
  <si>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</si>
  <si>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</si>
  <si>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</si>
  <si>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</si>
  <si>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</si>
  <si>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</si>
  <si>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</si>
  <si>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</si>
  <si>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</si>
  <si>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</si>
  <si>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</si>
  <si>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</si>
  <si>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</si>
  <si>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</si>
  <si>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</si>
  <si>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</si>
  <si>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</si>
  <si>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</si>
  <si>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</si>
  <si>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</si>
  <si>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</si>
  <si>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</si>
  <si>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</si>
  <si>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</si>
  <si>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</si>
  <si>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</si>
  <si>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</si>
  <si>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</si>
  <si>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</si>
  <si>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</si>
  <si>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</si>
  <si>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</si>
  <si>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</si>
  <si>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</si>
  <si>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</si>
  <si>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</si>
  <si>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</si>
  <si>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</si>
  <si>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</si>
  <si>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</si>
  <si>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</si>
  <si>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</si>
  <si>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</si>
  <si>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</si>
  <si>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</si>
  <si>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</si>
  <si>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</si>
  <si>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</si>
  <si>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</si>
  <si>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</si>
  <si>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</si>
  <si>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</si>
  <si>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</si>
  <si>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</si>
  <si>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</si>
  <si>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</si>
  <si>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</si>
  <si>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</si>
  <si>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</si>
  <si>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</si>
  <si>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</si>
  <si>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</si>
  <si>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</si>
  <si>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</si>
  <si>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</si>
  <si>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</si>
  <si>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</si>
  <si>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</si>
  <si>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</si>
  <si>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</si>
  <si>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</si>
  <si>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</si>
  <si>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</si>
  <si>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</si>
  <si>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</si>
  <si>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</si>
  <si>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</si>
  <si>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</si>
  <si>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</si>
  <si>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</si>
  <si>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</si>
  <si>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</si>
  <si>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</si>
  <si>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</si>
  <si>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</si>
  <si>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</si>
  <si>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</si>
  <si>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</si>
  <si>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</si>
  <si>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</si>
  <si>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</si>
  <si>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</si>
  <si>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</si>
  <si>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</si>
  <si>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</si>
  <si>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</si>
  <si>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</si>
  <si>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</si>
  <si>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</si>
  <si>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</si>
  <si>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</si>
  <si>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</si>
  <si>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</si>
  <si>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</si>
  <si>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</si>
  <si>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</si>
  <si>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</si>
  <si>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</si>
  <si>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</si>
  <si>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</si>
  <si>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</si>
  <si>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</si>
  <si>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</si>
  <si>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</si>
  <si>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</si>
  <si>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</si>
  <si>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</si>
  <si>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</si>
  <si>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</si>
  <si>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</si>
  <si>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</si>
  <si>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</si>
  <si>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</si>
  <si>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</si>
  <si>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</si>
  <si>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</si>
  <si>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</si>
  <si>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</si>
  <si>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</si>
  <si>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</si>
  <si>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</si>
  <si>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</si>
  <si>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</si>
  <si>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</si>
  <si>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</si>
  <si>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</si>
  <si>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</si>
  <si>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</si>
  <si>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</si>
  <si>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</si>
  <si>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</si>
  <si>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</si>
  <si>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</si>
  <si>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</si>
  <si>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</si>
  <si>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</si>
  <si>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</si>
  <si>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</si>
  <si>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</si>
  <si>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</si>
  <si>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</si>
  <si>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</si>
  <si>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</si>
  <si>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</si>
  <si>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</si>
  <si>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</si>
  <si>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</si>
  <si>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</si>
  <si>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</si>
  <si>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</si>
  <si>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</si>
  <si>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</si>
  <si>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</si>
  <si>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</si>
  <si>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 xml:space="preserve">1) A non-clinician (CCR/Care Specialist in the Prior Authorization Team or UM Representative in HCM) or clinician receives a request for pre-certification via telephone, WebPortal, email, secure email or fax from a Primary Care Provider (PCP), specialist, provider, or facility.
2) The non-clinician (CCR/Care Specialist in the Prior Authorization Team or UM Representative in HCM) or clinician performs the following actions:
a) Checks for Medicare/Medicaid sanctions, Medicare preclusions, Medicare Opt-Out Status on every request for OON providers; 
b) Validates Medicaid/Medicare ID number on every request if indicated for OON practitioners; 
c) Verifies member eligibility, other health insurance (OHI), and benefits coverage; 
d) Creates the auth shell with appropriate documentation.  
e) The case may be routed to the Licensed UR Nurse or other licensed professional for Behavioral Health (BH), if indicated.  
3) The Licensed UR Nurse or other licensed professional for BH performs the following actions:
a) Obtains additional clinical information regarding the network affiliation of specialist, or the facility where the procedure is to be done;
b) Determines the clinical appropriateness of the procedure based upon the appropriate medical necessity criteria, local delivery system, and the individual member needs.
c) Consults with the requesting practitioner based on the mode of communication the practitioner initiated the request, i.e., via telephonic or facsimile.
d) If the above information meets the medical necessity criteria used by the organization, the Licensed UR Nurse or other licensed professional for BH updates the utilization management system, per documentation standards, and releases the reference number to the requesting (attending/treating) practitioner.
e) If the information provided does not meet pre-certification due to the criteria below, the Licensed UR Nurse or other licensed professional for BH informs the requesting (attending/treating) practitioner that a decision is required by the health plan Medical Director, updates the utilization management system, per documentation standards, and forwards the pended case to the appropriate health plan for Medical Director review and determination:    
i) If meets a lower level of care, that care can be offered.  Authorization is approved if accepted. If not accepted, then pre-certification is sent to a Medical Director for review,
ii) Medical necessity is not established based on application of criteria against presenting clinical information,
iii) Member may not be eligible for the proposed procedure, and/or it may not be a covered benefit,
iv) The specialist or facility is out-of-network and the requesting (attending/treating) practitioner or member refuses re-direction to an in-network specialist or facility. </t>
  </si>
  <si>
    <t>Precertification is required on selected services to ensure timeliness and appropriateness of care, 
including: 
• planned inpatient admissions, 
• certain outpatient services/programs,
• non-emergent, out-of-network services 
• home health, 
• rehabilitation services, 
• certain medications (see Pharmacy Program Description), and 
• certain diagnostic procedures. 
Precertification requirements shall NOT be applied to:
• Emergency services and assessments, and
• Psychiatric diagnostic evaluation
When a course of treatment will involve services over an extended period, the treating provider 
includes that information in the initial precertification request. If approved, the precertification may 
be extended for a longer period of time.
Precertification is performed by a team of Care Management clinicians, who are licensed 
professionals with training and experience in utilization management. They verify eligibility and 
benefits in the claim payment system and apply the appropriate criteria to determine whether the 
service is medically necessary. For those situations where medical necessity is met, the clinician
approves the services. 
When medical necessity is questioned, or when clinical information needed to make a decision has 
been requested but not received, the case is referred within the appropriate timeframes to the 
appropriate Medical Director (or appropriate practitioner reviewer) for medical necessity review and 
determination. The Medical Director (or appropriate practitioner reviewer) makes the determination, 
and documents the results of the medical necessity review. Only the Medical Director (or 
Psychologist for eligible services) can issue a medical necessity denial. The clinician then notifies the 
treating practitioner and the member of the decision as policy requires. Treating practitioners are 
notified about the availability of and how to contact a Medical Director (or appropriate practitioner 
reviewer) to discuss any Utilization Management (UM) denial decisions.
A Care Manager may issue an Administrative denial if the following circumstances exist:
2021 ABH UM Program Description Page 20 of 40 Approved: 
02/25/2021
State Sponsored Services, Inc. Proprietary Material. For authorized use only.
• Hard Benefit Limits/Exclusions- A benefit which is covered by another entity or a benefit 
limitation or exclusion that the plan will not or cannot ever cover, due to state or CMS 
requirements.
• Failure to Precertify (when required).
• Late Notification of Admission (where permitted).
Note: Late Notification is considered notification&gt;1 business day after admission unless the 
facility’s contract states otherwise. 
Precertification clinicians are responsible for the following activities during the precertification 
review process:
• Informing Case Managers of complicated admissions or patients requiring care coordination.
• Entering information including documentation of relevant clinical information into the core 
operating system.
• Providing reference numbers to appropriate providers.
• Promoting continuity of care between behavioral health providers and PCPs.
• Identifying potential quality-of-care, patient safety, or fraud issues.
• Issuing an administrative denial for late notifications when notification or precertification 
requirements were not completed timely.</t>
  </si>
  <si>
    <t>N/A</t>
  </si>
  <si>
    <t xml:space="preserve">The prescriber contacts the PBM Prior Authorization Department to request a PA by phone, by fax or via the web (i.e. ePA).  The PA is reviewed for completeness and accuracy of information.  It is then screened based on a set of standardized criteria as defined in the clinical drug policy.  If the request meets clinical criteria, the coverage request is approved and the prescriber is notified by fax. The member is notified by letter. If the request does not meet criteria, or there is a question about the request, it will be forwarded to a clinical pharmacist for further review.  If the clinical reviewer determines the request does not meet coverage criteria after review or after speaking with the prescriber, the request will be denied by a clinical pharmacist.  The prescriber is notified of a denial by fax and letter. The member is notified of a denial by letter.  PA coverage requests are processed with either a decision or a request for additional information within twenty-four (24) hours of receipt.  If additional information is required from the prescriber, documented telephonic or other telecommunication contact with the prescriber must be made every twenty-four (24) hours up to a final disposition within seventy-two (72) hours of receipt of the request. </t>
  </si>
  <si>
    <t xml:space="preserve">GBD-UM-017 Pre-Certification of Requested Services - Core Process
2023 UM Program Description 
RX PA 0351 Pharmacy Prior Authorization </t>
  </si>
  <si>
    <t>The Company is compliant with the Mental Health Parity and Addiction Equity Act of 2008 (MHPAEA) its subsequent amendments and codifying regulations.  The Company is compliant with guidance issued under MHPAEA and the 21st Century Cures Act.  Requirements under these laws include but are not limited to: 
• Complying with requirements pertaining to Quantitative Treatment Limitations; 
• Complying with requirements pertaining to prescription drug benefits; 
• Complying with requirements pertaining to Nonquantitative Treatment Limitations; 
• Complying with requirements pertaining to annual and lifetime limits; 
• Complying with disclosure requirements established under MHPAEA.</t>
  </si>
  <si>
    <t>PA Conditioning of Benefits on Completion of a Course of Treatment</t>
  </si>
  <si>
    <t>The health plan requires the use of a preferred generic or therapeutic equivalent alternatives as medically necessary (where applicable) prior to approval of non-formulary and/or non-preferred drugs. When or if there has been a failure, contraindication, or intolerance to the specified alternatives providers must submit a PA request documenting the aforementioned events. Similarly, Step therapy/Step protocol (ST)  requires the use of a clinically recognized first-line drug before approval of a more complex and often more expensive second-line drug where the safety, effectiveness and value has not been well established, is authorized.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</si>
  <si>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</si>
  <si>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RX PA 0351 Pharmacy Prior Authorization
RX PA 0353 Step Therapy
</t>
  </si>
  <si>
    <t>PA Auto Approval</t>
  </si>
  <si>
    <t>Auto approval is available when PAs are submitted electronically (ePA) if the clinical criteria, age limits, and plan limitations are met.</t>
  </si>
  <si>
    <t>RX PA 0351 Pharmacy Prior Authorization</t>
  </si>
  <si>
    <t>PA Auto Denial</t>
  </si>
  <si>
    <t>PA Clinical Care Guidelines</t>
  </si>
  <si>
    <t xml:space="preserve">Criteria and Guidelines: The organization primarily utilizes current editions of Medical Policies, Clinical Utilization Management (UM) guidelines, InterQual® Level of Care and MCG® criteria to review the medical necessity and appropriateness of both physical and behavioral health services. These guidelines provide a rules-based system for screening proposed medical care based on member-specific, best medical care processes and consistently match medical services to patient needs, based upon clinical appropriateness. </t>
  </si>
  <si>
    <t xml:space="preserve">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
  </si>
  <si>
    <t xml:space="preserve">GBD-HCM-002 Clin Criteria for UM Decisions-Core Process
RX FORM 0201 Medicaid Formulary System Process </t>
  </si>
  <si>
    <t>PA Medical Policies</t>
  </si>
  <si>
    <t>PA Length of Stay</t>
  </si>
  <si>
    <t>Length of therapy is applied to the benefit following industry standards and FDA approved labeling. Length of therapy edits are placed as detailed in the applicable drug policy.
PA is required when length of therapy is exceeded.</t>
  </si>
  <si>
    <t xml:space="preserve">RX BEN 0005 Health Plan Pharmacy Benefits
</t>
  </si>
  <si>
    <t>PA High Dollar Claims</t>
  </si>
  <si>
    <t>PA Potential or Actual Excessive Utilization</t>
  </si>
  <si>
    <t xml:space="preserve">PROCEDURE: 
1) The health plan is committed to assuring access to health care and services for all participating members. Among other requirements, this procedure is designed to promote compliance with the Federal Americans with Disabilities Act of 1990 and applicable state law. 
2) Over-utilization and under-utilization of services are monitored using reports made available from each health plan/region to the Health Care Management (HCM), Quality Management (QM) and Health Promotion (HP) Departments by the Plan Performance Management Analysts/Plan Finance Analysts. The results of the reviews are reported to the Medical Advisory Committee (MAC) and the Quality Management Committee (QMC), and are used to help implement strategies to achieve utilization targets consistent with clinical and quality indicators and identify fraud and abuse.  
3) Aggregated data or non-identifiable utilization reports are produced by the Performance Manager or designee at a minimum, quarterly, to review physician/member utilization of services.  
4) The health plan/region reports are reviewed looking for patterns of over-utilization and/or under-utilization of services with specific attention given to: 
a) Acute/Chronic Care: 
i) Re-admissions 
ii) Pharmaceuticals 
iii) Specialty referrals  
iv) Emergency Room (ER) utilization 
v) Home Health and Durable Medical Equipment (DME) utilization relative to diagnostic entity,  
vi) Behavioral Health 
b) Preventive Care: 
i) Well-child/adult Primary Care Provider visits  
ii) Age-appropriate immunizations  
iii) Mammograms,   
iv) Blood lead testing 
5) Providers identified as having significant aberrant patterns of utilization, i.e.: outliers are reviewed by the health plan/regional Medical Director and Provider Relations representatives to determine actual utilization of services.  
a) A provider and health plan/region action plan is developed by Provider Relations in collaboration with the appropriate health plan/regional Medical Director and discussed with the provider as appropriate.  
6) Representatives from HCM and QM collaborate with the health plan/regional Medical Director to review intervention strategies targeted at enhancing appropriate utilization practices, and provide member intervention for cases of member over-utilization and under-utilization through case/care management and/or health education and outreach.   
7) Utilization patterns of identified members/providers are monitored and trended and a review of the provider’s performance is performed by the health plan Medical Director or designee after a six-month period or earlier as indicated. </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</si>
  <si>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</si>
  <si>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</si>
  <si>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GBD-UM-015 Over Under-Utilization of Services
RX BEN 0005 Health Plan Pharmacy Benefits </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</si>
  <si>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</si>
  <si>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</si>
  <si>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</si>
  <si>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</si>
  <si>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</si>
  <si>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 xml:space="preserve">3) Acute Inpatient Concurrent (Telephonic and On-Site Reviews): DRG reviews  
1) The CCR follows-up as clinically needed or weekly with the facility to ensure discharge planning is appropriate.  
2) The CCR documents the d/c plan with each follow up in the medical management system using the appropriate DoT template/MM Template. 
3) Once the outlier days are reached the CCR begins per diem reviews.  During per diem reviews the health plan can determine the amount of days approved per review based on severity of the case  4) NICU Admissions (Continued LOS): 
a) If less than thirty-two (32) weeks gestation, the CCR associate performs a minimum of weekly reviews and discharge planning focusing on: 
i) Mom and support system for mom and baby 
ii) Identify significant social issues 
iii) Referrals of infants less than 1200gms for SSI and transition to market-specific applicable programs (e.g., Medicaid Fee- For-Service (FFS)) 
iv) Home Health Care Assessments 
b) At thirty-two (32) weeks adjusted gestational age forward, the CCR associate may perform CCRs from once a week to daily depending upon the clinical readiness of the infant for discharge.   
i) Infants who have morbidities (e.g., apnea, chronic lung disease with oxygen dependency) or intervening clinical conditions that would necessitate additional prolonged hospitalization (i.e., sepsis, neonatal necrotizing enterocolitis, major surgery) the CCR associate performs a weekly review.  The timing of reviews should be discussed at NICU rounds. 
ii) Infants approaching discharge criteria (e.g., clinical stability, maintaining body weight in an open crib, nippling all feeds and having a pattern of weight gain) the CCR associate reviews should increase in frequency in order to detect and mitigate avoidable delays in the infant’s clinical progression towards discharge. 
(1) If the information obtained from the attending physician and/or the facility’s UM staff does not meet the medical necessity criteria, the CCR associate sends the case to the health plan Medical Director (or appropriate practitioner) for review and determination of approval or denial. 
(a) The health plan NICU Progression of Care References may be utilized as secondary to assess progression of care and to identify the need for pro-active intervention in preparation for a timely and clinically appropriate discharge. 
(2) Notifies the attending physician or facility’s UM staff of the decision as policy requires and the availability of the health plan Medical Director (or appropriate practitioner) to discuss denial cases in a peer-to-peer review.  
c) The CCR associate refers cases to the NICU/Pediatric Case Manager as indicated by the NICU /Pediatric CM referral-trigger list or any other Medical Director or (appropriate practitioner).   
i) NICU Infants are referred to CM when Discharge Plan/Date is in place- 2-4 weeks prior to discharge.   
ii) NICU CM Referral Trigger List includes but not limited to: 
(1) ≤ 34 weeks gestation with multiple needs 
(2) Complex genetic conditions requiring multispecialty follow post discharge 
(3) Complex medical conditions requiring multispecialty follow up and/or surgery 
(4) Complex home health needs 
(5) DME needs (such as monitors, vents, oxygen, tube feeding) 
(6) Failure to thrive (admission and discharge weights required) 
(7) Neonatal abstinence syndrome (NAS) on medication post discharge 
(8) Preemie &gt; 1200 grams with complex needs 
(9) Unresolved state agency issues requiring intervention post discharge 
(10) Private duty nursing 
(11) Teen mothers under 18 years 
(12) Other per Medical Director 
d) The CCR associate continually monitors for member eligibility and provides information on market-specific waiver programs where applicable. 
e) NICU review patterns may vary based upon health plan review methodology, contract, birth weight and/or DRG review process; consult your specific health plan contract for specific review process.   </t>
  </si>
  <si>
    <t>Upon notification of a precertification request, the Concurrent Review Clinician reviews or attempts to obtain clinical information for review. Decisions are made in accordance with currently accepted medical or behavioral health best practices, taking into account special circumstances requiring deviation from the norm. The Concurrent Review Associate performs the following activities:
 • Admission approval for non-urgent admissions and continuing length-of-stay using the approved/ nationally recognized Behavioral Health Medical Necessity Criteria, or ASAM Criteria
 • Obtains clinical information to substantiate continued inpatient care upon notification of the admission
 • Provides continued length-of-stay authorization at each concurrent review interval, if case meets continued acute inpatient stay criteria,
 • Contacts the hospital UR if the request for inpatient admission does not appear to meet medical necessity criteria, and requests that additional information be provided or that a request for peer review be initiated by the provider within a business day or other specified timeframe consistent with NCQA or other more stringent turnaround times.
 • Notifies the provider of the decision as policy requires, • Performs discharge planning activities, including the coordination of care needs for psychosocial, economic and other variables related to discharge planning. Refers members with complex cases and ongoing needs for case management or BH programs per health plan guidelines • Ensures required letters or notices are sent to treating practitioners and members, and facilities if applicable, within required time frames,
 • Upon discharge of the member, the Concurrent Review Clinician ensures the documentation is completed in the authorization database following departmental documentation guidelines, • The Concurrent Review Clinician also makes certain the member has a follow-up appointment within seven (7) days of discharge and documents the location, time, and practitioner in the discharge notes, and
 • If at any time a potential quality issue is identified through the review process, an appropriate referral is made to the Health Plan’s Quality Management Department. A Concurrent Reviewer may issue an Administrative denial if the following circumstances exist: 
 • Hard Benefit Limits/Exclusions- A benefit which is covered by another entity or a benefit limitation or exclusion that the plan will not or cannot ever cover, due to state or CMS requirements, 
• Failure to Precertify (when required), and 
• Late Notification of Admission (where permitted). Note: Late Notification is considered notification&gt;1 business day after admission unless the facility’s contract states otherwise.</t>
  </si>
  <si>
    <t xml:space="preserve">This review is performed electronically by the contracted PBM at the point of sale.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
The compendia and literature used for such review include but are not limited to:  American Hospital Formulary Service Drug Information, United States Pharmacopeia-Drug Information, and the DRUGDEX Information System and peer-reviewed medical literature.
When potential safety issues are triggered, warning messages are transmitted to the dispensing pharmacy to provide an opportunity for the pharmacist to evaluate the issues and determine the need for intervention.
Each processed prescription that receives a DUR and/or Drug-to-Drug Interaction (DDI) warning based on information stored in Medispan is reviewed by the dispensing pharmacist to make certain that the prescribed medication(s) is being properly administered to the plan participant. 
The dispensing pharmacist reviews the prescription and evaluates the DUR warning for clinical relevance and significance and determines the next course of action. The following actions are available:
1) The pharmacist determines that the DUR warning is not clinically significant and requires no further intervention. The pharmacist documents any comments that are necessary in the prescription record and overrides the DUR warning.
2) The pharmacist determines that the DUR warning is clinically significant and therefore requires contact with the prescriber. The pharmacist contacts the prescriber and documents the results of the contact.  
3) During the contact the:
a) Prescriber agrees that the warning/interaction is clinically significant and requests that the prescription in question is cancelled.
b) Prescriber agrees that the warning/interaction is clinically significant and prescribes alternate medication or dosing.
c) Prescriber is aware of the warning/interaction, but believes that the benefits outweighs the risks and still wants the prescription filled. The discussion with the prescriber will be documented in the prescription record and the DUR will be overridden.
d) Prescriber is aware of the warning/interaction, but believes that the benefits outweigh the risks. However, the pharmacist disagrees and informs the prescriber that the prescription will not be filled. The pharmacist documents the discussion with the prescriber in the prescription record and the prescription is returned to the member with the appropriate general communication as to why the prescription was not filled and refers the member back to the prescriber.
</t>
  </si>
  <si>
    <t xml:space="preserve">GBD-HCM-004 Concurrent Review (Telephonic and On-Site) and On-site Review Protocol Process-Core Process
2023 UM Program Description
RX UM 0301 Drug Use Evaluation
</t>
  </si>
  <si>
    <t>CCR Conditioning of Benefits on Completion of a Course of Treatment</t>
  </si>
  <si>
    <t>CCR Auto Approval</t>
  </si>
  <si>
    <t>CCR Auto Denial</t>
  </si>
  <si>
    <t>CCR Clinical Care Guidelines</t>
  </si>
  <si>
    <t xml:space="preserve">Criteria and Guidelines: The health plan primarily utilizes current editions of Medical Policies and CUMG (Clinical Utilization Management () Guidelines) (Associate must verify if their state or region has adopted the Clinical UM Guidelines prior to using them), InterQual® Level of Care, MCG® Care Guidelines, State-specific Guidelines, AIM, ASAM (BH Only) and/or Medicare Guidelines (NCD/LCD) to review the medical necessity and appropriateness of both physical and behavioral health services. These guidelines provide a rules-based system for screening proposed medical/behavioral care based on member-specific, best medical/behavioral care processes and consistently match medical services to patient needs based upon clinical appropriateness. InterQual comprehensive Level-Of-Care (LOC) alternatives/MCG® LOC are sensitive to the differing needs of adults, adolescents and children. These guidelines are evidenced-based and supported by appropriate references in the peer-reviewed literature.  The health plan utilizes the current edition of American Society of Addiction Medicine (ASAM) Patient Placement Criteria for substance abuse decisions in the Florida, Iowa, Kentucky, New Jersey, and Texas health plans in establishing the medical necessity of requests for substance abuse treatment precertifications, and in the Florida health plan as part of the discharge planning. </t>
  </si>
  <si>
    <t>GBD-HCM-004 Concurrent Review (Telephonic and On-Site) and On-site Review Protocol Process-Core Process</t>
  </si>
  <si>
    <t>CCR Medical Policies</t>
  </si>
  <si>
    <t>CCR Length of Stay</t>
  </si>
  <si>
    <t>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</si>
  <si>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UM 0301 Drug Use Evaluation</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</si>
  <si>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</si>
  <si>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</si>
  <si>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</si>
  <si>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</si>
  <si>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</si>
  <si>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</si>
  <si>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</si>
  <si>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</si>
  <si>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Providers are instructed to notify the GBD Outpatient Precert (OPC), the National Customer Care (NCC) Department, Post Service Clinical Claims Review (PSCCR), or Dedicated Service Unit (DSU).
a) Within one business day (Monday – Friday, not including weekends or weekdays that fall on a federal holiday) of an urgent/emergent inpatient admission for admission review. Elective admissions must be pre-certified a minimum of seventy-two (72) hours prior to the scheduled admission. Failure to comply with notification rules will result in an administrative denial. DRG facilities who fail to notify within the designated time frames will receive an administrative denial for the entire stay.
b) The member appears on the health plan/regional census report and/or facility-specific census and is reviewed by the Utilization Management (UM) clinician assigned to that facility.
i) If the UM clinician is notified of the urgent/emergent inpatient admission after the member is discharged, the health plan/region may perform a post-service (retrospective) review on the medical record (initiated by the health plan/region). A decision to approve the admission is based on company-approved medical necessity criteria and discussion with the health plan/regional Medical Director (or appropriately licensed practitioner). Please refer to the Medicaid Non-Notification Grid (NNG) and Processing Instructions.
If the GBD Outpatient Precert (OPC), the National Customer Care (NCC) Department, PSCCR, or Dedicated Service Unit (DSU)
ii) does not receive timely notification of the urgent/emergent admission as outlined in 1) a) and the member is still inpatient at the time of notification, the health plan/region begins their review for medical necessity from the point of notification forward and notifies the provider that the timely filing denial, for the days prior to notification, may be appealed through the appropriate medical necessity or provider payment dispute appeal process.
(1) The health plan/region may administratively deny coverage for post-stabilization care services as a result of the facility non-notification in accordance with its notification policies and applicable law. If the post-stabilization care services are administratively denied as a result of non-notification, the denial letter includes language explaining if the ordering/admitting physician believes the member was not stable at the time services were rendered/admitted, the ordering/admitting physician or facility acting on his/her behalf may submit medical records for review, and the decision will be reconsidered.
c) Retrospective review decisions are completed within thirty (30) calendar days of receipt of request. 
i) If the review does not meet the designated medical criteria guidelines and it is determined by the health plan/regional Medical Director (or appropriately licensed practitioner) that coverage of the service will not be authorized, the appropriate denial of coverage letter is issued to the requesting provider and the member (if required by applicable law) with appeal information included.
If the inpatient stay was an elective admission, and the GBD Outpatient Precert (OPC), the National Customer Care (NCC) Department, PSCCR, or Dedicated Service Unit (DSU)
d) is not notified until after the member has been discharged/received the care, the provider is advised that precertification must occur prior to the procedure being completed and the health plan/region is unable to review. 
i) The appropriate administrative denial for lack of notification letter is issued to the requesting provider with the payment dispute information included as part of the claims review process.   </t>
  </si>
  <si>
    <t>A post-service or retrospective review is a review of a service authorization request for care or services that have already been rendered. Established procedures are followed for retrospective review based on individual member medical necessity, inpatient/outpatient, elective/ urgent/emergent status, timeliness of the request/notification, and precertification and contractual requirements
. • If medical necessity review is required and ABH approved medical necessity criteria does not appear to be met, the case is referred to the appropriate Medical Director for review and determination. 
• If the provider contacts ABH after outpatient care has been rendered and the procedure was emergent (emergency services), the practitioner is advised that no precertification is required for emergency services, and that he/she should submit the claim for payment
 • If the provider contacts the ABH after outpatient care has been rendered and the procedure was not emergent (not emergency services), a late notification is issued and the request is denied (unless retro review is contractually required). Each type of review request has a different timeframe for completion of the review process. All timeframes begin with the request for review, even if the request is not received by the UM department, and ends with the date of the notification to the member and practitioner, as applicable. Unless Federal Medicare (CMS) or the State mandates otherwise</t>
  </si>
  <si>
    <t xml:space="preserve">If the outpatient procedure requires notification only (no medical necessity review), the GBD Outpatient Precert (OPC), the National Customer Care (NCC) Department, PSCCR, or Dedicated Service Unit (DSU)
a) enters the notification into the medical management system. 
b) If the provider contacts the health plan/region after non-emergent care has been rendered to the member and pre-certification was required, the following applies:
i) The provider is advised that precertification must occur prior to the procedure being completed and the health plan is unable to review. 
(1) The appropriate administrative denial letter for lack of notification is issued to the requesting provider with the payment dispute information included as part of the claims review process.  
c) If the provider contacts the health plan/region after the care has been rendered and the procedure was emergent (emergency services), the provider is advised that no pre-certification is required for emergency services, and that he/she should submit the claim for payment. </t>
  </si>
  <si>
    <t xml:space="preserve"> The practitioner is advised that no precertification is required for emergency services, and that he/she should submit the claim for payment</t>
  </si>
  <si>
    <t xml:space="preserve">The Retrospective DUR program provides for the ongoing periodic examination of claims data and other records in order to identify patterns of potential controlled substance fraud or abuse, gross overuse or inappropriate or medically unnecessary care, among physicians and members or associated with specific drugs or groups of drugs processed through the PBM. Retrospective DUR results can be used for many purposes, including but not limited to:
a) Education with members and/or prescribers, if drug prescribing is deemed inappropriate.  These interventions may be in the form of phone calls, letters or referrals to case management or disease management programs.
b) Referral of member to pharmacy lock-in programs.
c) Referral to internal investigations for suspected fraud and abuse.
d) Referral to the PBM for pharmacy audits.
e) Provider newsletters.
The Amerigroup GA and Special Investigations Unit (MSIU) have responsibility for oversight of this program. Together they review DUR activities and outcomes, and direct interventions.
</t>
  </si>
  <si>
    <t xml:space="preserve">GBD UM-020 Retrospective Review 
2023 UM Program Description
RX UM 0301 Drug Use Evaluation
</t>
  </si>
  <si>
    <t>RR Conditioning of Benefits on Completion of a Course of Treatment</t>
  </si>
  <si>
    <t>RR Auto Approval</t>
  </si>
  <si>
    <t>RR Auto Denial</t>
  </si>
  <si>
    <t>RR Clinical Care Guidelines</t>
  </si>
  <si>
    <t>GBD-HCM-002 Clin Criteria for UM Decisions-Core Process</t>
  </si>
  <si>
    <t>RR Medical Policies</t>
  </si>
  <si>
    <t>RR High Dollar Claims</t>
  </si>
  <si>
    <t xml:space="preserve">May be used to identify patterns of potential controlled substance fraud or abuse, gross overuse or inappropriate or medically unnecessary care, among physicians and members or associated with specific drugs or groups of drugs processed through the PBM. </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</si>
  <si>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</si>
  <si>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</si>
  <si>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</si>
  <si>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</si>
  <si>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</si>
  <si>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</si>
  <si>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</si>
  <si>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</si>
  <si>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</si>
  <si>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</si>
  <si>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</si>
  <si>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</si>
  <si>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</si>
  <si>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</si>
  <si>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</si>
  <si>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</si>
  <si>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</si>
  <si>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</si>
  <si>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</si>
  <si>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</si>
  <si>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</si>
  <si>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</si>
  <si>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</si>
  <si>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</si>
  <si>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</si>
  <si>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</si>
  <si>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The P&amp;T process consists of two (2) interdependent committees the Pharmacy and Therapeutics Committee (P&amp;T) and the Value Assessment Committee (VAC). The P&amp;T is presented therapeutic class reviews prepared by Clinical Pharmacy Policy staff.  Once a therapeutic class review has been approved by the P&amp;T, additional updates may be reviewed by the committee before the next annual review.  The VAC reviews drugs after the P&amp;T to review formulary placement recommendations, which will include clinical designations and clinical comments from the P&amp;T, membership impact and economic considerations.  New drugs will be considered non-formulary and may be available through the PA process until they are reviewed for formulary placement through the P&amp;T Process.  Notification of formulary changes will be sent to DCH as well as the Corporate Quality Improvement Council (QIC) for review and/or approval following the P&amp;T meeting.  Providers will be notified of formulary changes via blast fax, website or provider newsletters.  Members affected by formulary changes will be notified by Amerigroup at least thirty (30) days in advance of any formulary changes.  New strengths of a product already reviewed by the P&amp;T are added to the formulary by the pharmacy department without review of the P&amp;T.</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</si>
  <si>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</si>
  <si>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RX FORM 0201 Medicaid Formulary System Process</t>
  </si>
  <si>
    <t>Quantity Limits</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</si>
  <si>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  The claims system provides for concurrent/prospective review of drug utilization including age-specific edits.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</si>
  <si>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BEN 0005 Health Plan Pharmacy Benefits; A02 Drug Use Evaluation</t>
  </si>
  <si>
    <t>Step Therapy Protocols</t>
  </si>
  <si>
    <t>Step therapy/Step protocol (ST)  requires the use of a clinically recognized first-line drug before approval of a more complex and often more expensive second-line drug where the safety, effectiveness and value has not been well established, is authorized.</t>
  </si>
  <si>
    <t>RX PA 0353 Step Therapy</t>
  </si>
  <si>
    <t>Potential for Off-Label Use</t>
  </si>
  <si>
    <t xml:space="preserve">Off-label drug use is considered medically necessary when all of the following conditions are met: 
1. The drug is approved by the FDA. AND 
2. The drug is being prescribed to treat a medical condition not listed in the product label and for which medical treatment is medically necessary. AND 
3. The prescribed drug use is supported in any one or more of the following:  
o American Hospital Formulary Service Drug Information® (AHFS® ); or 
o Thomson Reuters (Healthcare) Inc. DrugPoints® meeting each of the following: 
§ Strength of Recommendation Class I or IIa; and 
§ Strength of Evidence Category A or B; and 
§ Efficacy Class I or IIa ;or
o National Comprehensive Cancer Network (NCCN) Drug &amp; Biologics Compendium ™ Category of Evidence and Consensus 1 or 2A; or 
o Two articles from major scientific or medical peer-reviewed journals (excluding case reports, letters, posters, and abstracts), or published studies having validated and uncontested data, which support the proposed use for the specific medical condition as safe and effective. 
§ Examples of accepted journals include, but are not limited to, Journal of American Medical Association, New England Journal of Medicine, and Lancet. 
§ Accepted study designs include, but are not limited to, randomized, double blind, placebo controlled clinical trials.
• If the off-label drug use is determined to be medically necessary, its use shall also be determined to be "non-investigational" for the purposes of benefit determination.
</t>
  </si>
  <si>
    <t>RX FORM 0202 Off Label, Investigational/Experimental, and Emergency Use</t>
  </si>
  <si>
    <t>Clinical Efficacy</t>
  </si>
  <si>
    <t>The purpose of the Clinical Review Committee (CRC) as part of the P&amp;T process is to clinically review drugs for efficacy, safety, effectiveness, and clinical attributes in comparison to similar drugs within a therapeutic class or used to treat a particular condition with the main goal assign a clinical designation to each single-source brand product under review. These designations are determined through a rigorous review of clinically recognized and scientifically validated evidence.  The therapeutic class review include s a comparison of the efficacy as well as the type and frequency of side effects and potential drug interactions among alternative drug products.  Once a therapeutic class review has been approved by the P&amp;T, additional updates may be reviewed by the committee before the next annual review. The update may include, but is not limited to comprehensive research on the drugs based on clinically relevant new clinical trial information, new formulations, indications, safety, or efficacy information.</t>
  </si>
  <si>
    <t>High Cost</t>
  </si>
  <si>
    <t>The health plan allows coverage of the following:
a) Specialty claims up to $4999.00.
b) Compound claims up to $200.00.
c) Regular (non-specialty/compound) claims up to $5000.00.
d) Requests that exceeded one of the above limits will be reviewed by a Clinical Pharmacist for appropriateness.</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</si>
  <si>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</si>
  <si>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</si>
  <si>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</si>
  <si>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</si>
  <si>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</si>
  <si>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In-Network Establishing Charges and Rates</t>
  </si>
  <si>
    <t>Amerigroup develops standard reimbursement methodologies for Med/Surg at the enterprise level based on industry standard reimbursement methodologies for Med/Surg and Georgia Medicaid reimbursement methodologies. All reimbursement structures are governed by Amerigroup's PADU and reimbursement methodology policies.</t>
  </si>
  <si>
    <t>Amerigroup develops standard reimbursement methodologies for Mental Health/SUD at the enterprise level based on industry standard reimbursement methodologies for Mental Health/SUD and Georgia Medicaid reimbursement methodologies. All reimbursement structures are governed by Amerigroup's PADU and reimbursement methodology policies.</t>
  </si>
  <si>
    <t>Amerigroup PADU and Reimbursement methodology policies.</t>
  </si>
  <si>
    <t>Out-of-Network Provider Access Standards</t>
  </si>
  <si>
    <t>Out-of-Network Establishing Charges and Rates</t>
  </si>
  <si>
    <t>Network Limits: In-Network vs Out-of-Network</t>
  </si>
  <si>
    <t>Restrictions Based on Geographic Location, Facility Type, or Provider Specialty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</si>
  <si>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</si>
  <si>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</si>
  <si>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</si>
  <si>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</si>
  <si>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</si>
  <si>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</si>
  <si>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</si>
  <si>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Clean Claim Processing Procedure - GA
Emergency Romm Service Reimnursement - GA</t>
  </si>
  <si>
    <t>Total Count of Paid Claims</t>
  </si>
  <si>
    <t>Total Count of Denied Claims</t>
  </si>
  <si>
    <t>Total Count of Complaints</t>
  </si>
  <si>
    <t>Provider Claim Payment Dispute Process</t>
  </si>
  <si>
    <t>Total Count of Appeals</t>
  </si>
  <si>
    <t>Total Count of Auto-Adjudicated Claims</t>
  </si>
  <si>
    <t>Average Number of Days to Adjudicate Claims Not Processed By Auto-Adjudication</t>
  </si>
  <si>
    <t>Count of Distinct Members Receiving Services</t>
  </si>
  <si>
    <t>Count of Prior Authorizations Requested</t>
  </si>
  <si>
    <t>2023 UM Program Description
RX PA 0351 Pharmacy Prior Authorization
GBD-UM-017 Pre-Certification of Requested Services - Core Process
GBD-HCM-004 Concurrent Review (Telephonic and On-Site) and On-site Review Protocol Process-Core Process
GBD-UM-017 Precertification of Requested Services - GA</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</si>
  <si>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</si>
  <si>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</si>
  <si>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</si>
  <si>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</si>
  <si>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</si>
  <si>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</si>
  <si>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</si>
  <si>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</si>
  <si>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Face to Face
Virtual 
Telephonic
Town Halls
Printed Collaterals </t>
  </si>
  <si>
    <t>Printed Collaterals</t>
  </si>
  <si>
    <t xml:space="preserve">Printed Collaterals </t>
  </si>
  <si>
    <t>Presentations
Printed Collateral
Attendance Sign In Sheets
Virtual Attendance Log</t>
  </si>
  <si>
    <t xml:space="preserve">General education events invites are distributed to the entire network with a plannned agenda and presentation materials that are applicable to entire network to include BH providers. </t>
  </si>
  <si>
    <t xml:space="preserve">No disparity identified. </t>
  </si>
  <si>
    <t>Types of Available Educational Resources</t>
  </si>
  <si>
    <t>Amerigroup Provider Manual and Quick Reference Guides</t>
  </si>
  <si>
    <t xml:space="preserve">Amerigroup Provider Manual and Quick Reference Guides
Amerigroup BH Provider Manual Addendum and BH Quick Reference Guide
Other printed Collaterals that better define documentation and coding requirements. </t>
  </si>
  <si>
    <t>All education resources are reviewed by a commmittee to ensure appropriateness and parity.</t>
  </si>
  <si>
    <t>Total Count of Email Campaigns</t>
  </si>
  <si>
    <t>Total Count of Telephone Campaigns</t>
  </si>
  <si>
    <t>Total Count of In-Person Education Opportunities</t>
  </si>
  <si>
    <t>Provider Visit Forms</t>
  </si>
  <si>
    <t>Network evaluation of providers by medicaid market</t>
  </si>
  <si>
    <t>Total Count of Virtual Education Opportunities</t>
  </si>
  <si>
    <t>4 annually</t>
  </si>
  <si>
    <t>Town Hall and other printed education collaterals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</si>
  <si>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</si>
  <si>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</si>
  <si>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</si>
  <si>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Amerigroup has established comprehensive and consistent mechanisms to meet and establish access standards through appointment and after-hours surveys for all providers. Amerigroup monitors telephone access data ensuring compliance with regulatory and accreditation standards, identify opportunities for improvement and implement interventions where necessary.</t>
  </si>
  <si>
    <t>Amerigroup Policy - Appointment, After-Hours &amp; Telephonic Accessibility Standards - GA</t>
  </si>
  <si>
    <t>Education performed with providers related to appointment wait time standards</t>
  </si>
  <si>
    <t xml:space="preserve">Routine email and mail reminders
Periodic Provider Newsletter articles on Access &amp; Availability requirements. 
Providers who do not meet standards receive a phone education on the standards. 
Providers who fail to meet 2 consecutive quarters are placed on corrective action and receive an onsite education and continued monitoring. 
</t>
  </si>
  <si>
    <t xml:space="preserve">Printed collaterals of the Standards
Corrective Action Template
Failed Letter Template
</t>
  </si>
  <si>
    <t xml:space="preserve">Analysis each quarter to ensure 100% of the network is surveyed annually. </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</si>
  <si>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</si>
  <si>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</si>
  <si>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</si>
  <si>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Christine M Bailey, MS LPC</t>
  </si>
  <si>
    <t>Manager Behavioral Health Services</t>
  </si>
  <si>
    <t>Name of Owner or Corporate Officer</t>
  </si>
  <si>
    <t>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</si>
</sst>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8" formatCode="&quot;$&quot;#,##0.00_);[Red]\(&quot;$&quot;#,##0.0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right style="thin">
        <color indexed="64"/>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23">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7" xfId="0" applyFont="1" applyBorder="1" applyAlignment="1" applyProtection="1">
      <alignment horizontal="left" vertical="top" wrapText="1"/>
      <protection hidden="1"/>
    </xf>
    <xf numFmtId="0" fontId="16" fillId="2" borderId="69" xfId="0" applyFont="1" applyFill="1" applyBorder="1" applyAlignment="1" applyProtection="1">
      <alignment horizontal="left" vertical="top" wrapText="1"/>
      <protection locked="0"/>
    </xf>
    <xf numFmtId="0" fontId="16" fillId="10" borderId="69" xfId="0" applyFont="1" applyFill="1" applyBorder="1" applyAlignment="1" applyProtection="1">
      <alignment horizontal="left" vertical="top" wrapText="1"/>
      <protection locked="0"/>
    </xf>
    <xf numFmtId="0" fontId="1" fillId="0" borderId="70"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10" borderId="29" xfId="0" applyFont="1" applyFill="1" applyBorder="1" applyAlignment="1" applyProtection="1">
      <alignment horizontal="left" vertical="top" wrapText="1"/>
      <protection locked="0"/>
    </xf>
    <xf numFmtId="0" fontId="1" fillId="0" borderId="72" xfId="0" applyFont="1" applyBorder="1" applyAlignment="1" applyProtection="1">
      <alignment horizontal="left" vertical="top" wrapText="1"/>
      <protection hidden="1"/>
    </xf>
    <xf numFmtId="0" fontId="16" fillId="2"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8" fontId="16" fillId="2" borderId="48" xfId="2" applyNumberFormat="1" applyFont="1" applyFill="1" applyBorder="1" applyAlignment="1" applyProtection="1">
      <alignment horizontal="right" vertical="top"/>
      <protection locked="0"/>
    </xf>
    <xf numFmtId="8" fontId="16" fillId="2" borderId="55" xfId="2" applyNumberFormat="1" applyFont="1" applyFill="1" applyBorder="1" applyAlignment="1" applyProtection="1">
      <alignment horizontal="right" vertical="top"/>
      <protection locked="0"/>
    </xf>
    <xf numFmtId="8" fontId="16" fillId="2" borderId="56" xfId="2" applyNumberFormat="1" applyFont="1" applyFill="1" applyBorder="1" applyAlignment="1" applyProtection="1">
      <alignment horizontal="right" vertical="top"/>
      <protection locked="0"/>
    </xf>
    <xf numFmtId="0" fontId="16" fillId="10" borderId="12"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6" fillId="2" borderId="44"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2" borderId="68"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10" borderId="68"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10" fontId="16" fillId="10" borderId="71" xfId="0" applyNumberFormat="1" applyFont="1" applyFill="1" applyBorder="1" applyAlignment="1" applyProtection="1">
      <alignment horizontal="left" vertical="top" wrapText="1"/>
      <protection locked="0"/>
    </xf>
    <xf numFmtId="9" fontId="16" fillId="10" borderId="72"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64"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4"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5" xfId="0" applyBorder="1" applyAlignment="1" applyProtection="1">
      <alignment horizontal="left" vertical="top" wrapText="1"/>
      <protection hidden="1"/>
    </xf>
    <xf numFmtId="0" fontId="0" fillId="0" borderId="66"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84</xdr:row>
      <xdr:rowOff>19050</xdr:rowOff>
    </xdr:from>
    <xdr:to>
      <xdr:col>3</xdr:col>
      <xdr:colOff>129540</xdr:colOff>
      <xdr:row>86</xdr:row>
      <xdr:rowOff>38100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78974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4981575</xdr:colOff>
      <xdr:row>84</xdr:row>
      <xdr:rowOff>9525</xdr:rowOff>
    </xdr:from>
    <xdr:to>
      <xdr:col>3</xdr:col>
      <xdr:colOff>6570748</xdr:colOff>
      <xdr:row>87</xdr:row>
      <xdr:rowOff>19050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9400" y="1788795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D10" sqref="D10"/>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2"/>
    </row>
    <row r="2" spans="1:5" ht="25.8" x14ac:dyDescent="0.95">
      <c r="A2" s="3" t="s">
        <v>1</v>
      </c>
    </row>
    <row r="4" spans="1:5" x14ac:dyDescent="0.55000000000000004">
      <c r="A4" s="1" t="s">
        <v>2</v>
      </c>
      <c r="D4" s="40" t="s">
        <v>3</v>
      </c>
    </row>
    <row r="5" spans="1:5" x14ac:dyDescent="0.55000000000000004">
      <c r="A5" s="1" t="s">
        <v>4</v>
      </c>
      <c r="D5" s="40" t="s">
        <v>5</v>
      </c>
    </row>
    <row r="6" spans="1:5" x14ac:dyDescent="0.55000000000000004">
      <c r="A6" s="1" t="s">
        <v>6</v>
      </c>
      <c r="D6" s="40" t="s">
        <v>7</v>
      </c>
    </row>
    <row r="7" spans="1:5" x14ac:dyDescent="0.55000000000000004">
      <c r="A7" s="1" t="s">
        <v>8</v>
      </c>
      <c r="D7" s="40" t="s">
        <v>9</v>
      </c>
    </row>
    <row r="8" spans="1:5" x14ac:dyDescent="0.55000000000000004">
      <c r="A8" s="1" t="s">
        <v>10</v>
      </c>
      <c r="D8" s="41">
        <v>45232</v>
      </c>
      <c r="E8" s="36"/>
    </row>
    <row r="10" spans="1:5" x14ac:dyDescent="0.55000000000000004">
      <c r="A10" s="4" t="s">
        <v>11</v>
      </c>
    </row>
    <row r="11" spans="1:5" x14ac:dyDescent="0.55000000000000004">
      <c r="A11" s="4"/>
    </row>
    <row r="12" spans="1:5" x14ac:dyDescent="0.55000000000000004">
      <c r="A12" s="387" t="s">
        <v>12</v>
      </c>
      <c r="B12" s="387"/>
      <c r="C12" s="387"/>
      <c r="D12" s="387"/>
    </row>
    <row r="13" spans="1:5" x14ac:dyDescent="0.55000000000000004">
      <c r="A13" s="387"/>
      <c r="B13" s="387"/>
      <c r="C13" s="387"/>
      <c r="D13" s="387"/>
    </row>
    <row r="14" spans="1:5" x14ac:dyDescent="0.55000000000000004">
      <c r="A14" s="387"/>
      <c r="B14" s="387"/>
      <c r="C14" s="387"/>
      <c r="D14" s="387"/>
    </row>
    <row r="15" spans="1:5" x14ac:dyDescent="0.55000000000000004">
      <c r="A15" s="387"/>
      <c r="B15" s="387"/>
      <c r="C15" s="387"/>
      <c r="D15" s="387"/>
    </row>
    <row r="16" spans="1:5" x14ac:dyDescent="0.55000000000000004">
      <c r="A16" s="387"/>
      <c r="B16" s="387"/>
      <c r="C16" s="387"/>
      <c r="D16" s="387"/>
    </row>
    <row r="17" spans="1:4" x14ac:dyDescent="0.55000000000000004">
      <c r="A17" s="4"/>
    </row>
    <row r="18" spans="1:4" x14ac:dyDescent="0.55000000000000004">
      <c r="A18" s="387" t="s">
        <v>13</v>
      </c>
      <c r="B18" s="387"/>
      <c r="C18" s="387"/>
      <c r="D18" s="387"/>
    </row>
    <row r="19" spans="1:4" x14ac:dyDescent="0.55000000000000004">
      <c r="A19" s="387"/>
      <c r="B19" s="387"/>
      <c r="C19" s="387"/>
      <c r="D19" s="387"/>
    </row>
    <row r="20" spans="1:4" x14ac:dyDescent="0.55000000000000004">
      <c r="A20" s="387"/>
      <c r="B20" s="387"/>
      <c r="C20" s="387"/>
      <c r="D20" s="387"/>
    </row>
    <row r="21" spans="1:4" x14ac:dyDescent="0.55000000000000004">
      <c r="A21" s="387"/>
      <c r="B21" s="387"/>
      <c r="C21" s="387"/>
      <c r="D21" s="387"/>
    </row>
    <row r="22" spans="1:4" x14ac:dyDescent="0.55000000000000004">
      <c r="A22" s="387"/>
      <c r="B22" s="387"/>
      <c r="C22" s="387"/>
      <c r="D22" s="387"/>
    </row>
    <row r="23" spans="1:4" x14ac:dyDescent="0.55000000000000004">
      <c r="A23" s="13"/>
    </row>
    <row r="24" spans="1:4" ht="15" customHeight="1" x14ac:dyDescent="0.55000000000000004">
      <c r="A24" s="393" t="s">
        <v>14</v>
      </c>
      <c r="B24" s="393"/>
      <c r="C24" s="393"/>
      <c r="D24" s="393"/>
    </row>
    <row r="25" spans="1:4" x14ac:dyDescent="0.55000000000000004">
      <c r="A25" s="393"/>
      <c r="B25" s="393"/>
      <c r="C25" s="393"/>
      <c r="D25" s="393"/>
    </row>
    <row r="26" spans="1:4" ht="35.5" customHeight="1" x14ac:dyDescent="0.55000000000000004">
      <c r="A26" s="393"/>
      <c r="B26" s="393"/>
      <c r="C26" s="393"/>
      <c r="D26" s="393"/>
    </row>
    <row r="27" spans="1:4" x14ac:dyDescent="0.55000000000000004">
      <c r="A27" s="13"/>
    </row>
    <row r="28" spans="1:4" ht="15" customHeight="1" x14ac:dyDescent="0.55000000000000004">
      <c r="A28" s="392" t="s">
        <v>15</v>
      </c>
      <c r="B28" s="392"/>
      <c r="C28" s="392"/>
      <c r="D28" s="392"/>
    </row>
    <row r="29" spans="1:4" ht="15" customHeight="1" x14ac:dyDescent="0.55000000000000004">
      <c r="A29" s="392"/>
      <c r="B29" s="392"/>
      <c r="C29" s="392"/>
      <c r="D29" s="392"/>
    </row>
    <row r="30" spans="1:4" ht="15" customHeight="1" x14ac:dyDescent="0.55000000000000004">
      <c r="A30" s="392"/>
      <c r="B30" s="392"/>
      <c r="C30" s="392"/>
      <c r="D30" s="392"/>
    </row>
    <row r="31" spans="1:4" ht="15" customHeight="1" x14ac:dyDescent="0.55000000000000004">
      <c r="A31" s="392"/>
      <c r="B31" s="392"/>
      <c r="C31" s="392"/>
      <c r="D31" s="392"/>
    </row>
    <row r="32" spans="1:4" x14ac:dyDescent="0.55000000000000004">
      <c r="A32" s="392"/>
      <c r="B32" s="392"/>
      <c r="C32" s="392"/>
      <c r="D32" s="392"/>
    </row>
    <row r="33" spans="1:4" ht="62.25" customHeight="1" x14ac:dyDescent="0.55000000000000004">
      <c r="A33" s="392"/>
      <c r="B33" s="392"/>
      <c r="C33" s="392"/>
      <c r="D33" s="392"/>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x14ac:dyDescent="0.55000000000000004">
      <c r="A43" s="388" t="s">
        <v>22</v>
      </c>
      <c r="B43" s="388"/>
      <c r="C43" s="388"/>
      <c r="D43" s="388"/>
    </row>
    <row r="44" spans="1:4" x14ac:dyDescent="0.55000000000000004">
      <c r="A44" s="388"/>
      <c r="B44" s="388"/>
      <c r="C44" s="388"/>
      <c r="D44" s="388"/>
    </row>
    <row r="45" spans="1:4" x14ac:dyDescent="0.55000000000000004">
      <c r="A45" s="388"/>
      <c r="B45" s="388"/>
      <c r="C45" s="388"/>
      <c r="D45" s="388"/>
    </row>
    <row r="46" spans="1:4" x14ac:dyDescent="0.55000000000000004">
      <c r="A46" s="39"/>
      <c r="B46" s="39"/>
      <c r="C46" s="39"/>
      <c r="D46" s="39"/>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389" t="s">
        <v>28</v>
      </c>
    </row>
    <row r="54" spans="1:4" x14ac:dyDescent="0.55000000000000004">
      <c r="B54" s="15" t="s">
        <v>29</v>
      </c>
      <c r="C54" s="15"/>
      <c r="D54" s="390"/>
    </row>
    <row r="55" spans="1:4" x14ac:dyDescent="0.55000000000000004">
      <c r="B55" s="16" t="s">
        <v>30</v>
      </c>
      <c r="C55" s="16"/>
      <c r="D55" s="391"/>
    </row>
    <row r="56" spans="1:4" ht="15" customHeight="1" x14ac:dyDescent="0.55000000000000004">
      <c r="B56" s="17" t="s">
        <v>31</v>
      </c>
      <c r="C56" s="17"/>
      <c r="D56" s="389" t="s">
        <v>32</v>
      </c>
    </row>
    <row r="57" spans="1:4" x14ac:dyDescent="0.55000000000000004">
      <c r="B57" s="18" t="s">
        <v>33</v>
      </c>
      <c r="C57" s="18"/>
      <c r="D57" s="390"/>
    </row>
    <row r="58" spans="1:4" x14ac:dyDescent="0.55000000000000004">
      <c r="B58" s="18" t="s">
        <v>34</v>
      </c>
      <c r="C58" s="18"/>
      <c r="D58" s="390"/>
    </row>
    <row r="59" spans="1:4" x14ac:dyDescent="0.55000000000000004">
      <c r="B59" s="18" t="s">
        <v>35</v>
      </c>
      <c r="C59" s="18"/>
      <c r="D59" s="390"/>
    </row>
    <row r="60" spans="1:4" ht="15" customHeight="1" x14ac:dyDescent="0.55000000000000004">
      <c r="B60" s="394" t="s">
        <v>36</v>
      </c>
      <c r="C60" s="395"/>
      <c r="D60" s="391"/>
    </row>
    <row r="61" spans="1:4" x14ac:dyDescent="0.55000000000000004">
      <c r="B61" s="19" t="s">
        <v>37</v>
      </c>
      <c r="C61" s="19"/>
      <c r="D61" s="389" t="s">
        <v>38</v>
      </c>
    </row>
    <row r="62" spans="1:4" ht="24" customHeight="1" x14ac:dyDescent="0.55000000000000004">
      <c r="B62" s="20" t="s">
        <v>39</v>
      </c>
      <c r="C62" s="20"/>
      <c r="D62" s="390"/>
    </row>
    <row r="63" spans="1:4" x14ac:dyDescent="0.55000000000000004">
      <c r="B63" s="396" t="s">
        <v>40</v>
      </c>
      <c r="C63" s="397"/>
      <c r="D63" s="390"/>
    </row>
    <row r="64" spans="1:4" x14ac:dyDescent="0.55000000000000004">
      <c r="B64" s="20" t="s">
        <v>41</v>
      </c>
      <c r="C64" s="20"/>
      <c r="D64" s="390"/>
    </row>
    <row r="65" spans="1:4" x14ac:dyDescent="0.55000000000000004">
      <c r="B65" s="20" t="s">
        <v>42</v>
      </c>
      <c r="C65" s="20"/>
      <c r="D65" s="390"/>
    </row>
    <row r="66" spans="1:4" x14ac:dyDescent="0.55000000000000004">
      <c r="B66" s="20" t="s">
        <v>43</v>
      </c>
      <c r="C66" s="20"/>
      <c r="D66" s="390"/>
    </row>
    <row r="67" spans="1:4" x14ac:dyDescent="0.55000000000000004">
      <c r="B67" s="20" t="s">
        <v>44</v>
      </c>
      <c r="C67" s="20"/>
      <c r="D67" s="390"/>
    </row>
    <row r="68" spans="1:4" x14ac:dyDescent="0.55000000000000004">
      <c r="B68" s="20" t="s">
        <v>45</v>
      </c>
      <c r="C68" s="20"/>
      <c r="D68" s="390"/>
    </row>
    <row r="69" spans="1:4" x14ac:dyDescent="0.55000000000000004">
      <c r="B69" s="20" t="s">
        <v>46</v>
      </c>
      <c r="C69" s="20"/>
      <c r="D69" s="390"/>
    </row>
    <row r="70" spans="1:4" ht="71.25" customHeight="1" x14ac:dyDescent="0.55000000000000004">
      <c r="B70" s="20" t="s">
        <v>47</v>
      </c>
      <c r="C70" s="20"/>
      <c r="D70" s="390"/>
    </row>
    <row r="71" spans="1:4" x14ac:dyDescent="0.55000000000000004">
      <c r="B71" s="32" t="s">
        <v>48</v>
      </c>
      <c r="C71" s="20"/>
      <c r="D71" s="390"/>
    </row>
    <row r="72" spans="1:4" x14ac:dyDescent="0.55000000000000004">
      <c r="B72" s="32" t="s">
        <v>49</v>
      </c>
      <c r="C72" s="20"/>
      <c r="D72" s="390"/>
    </row>
    <row r="73" spans="1:4" x14ac:dyDescent="0.55000000000000004">
      <c r="B73" s="398" t="s">
        <v>50</v>
      </c>
      <c r="C73" s="399"/>
      <c r="D73" s="391"/>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386" t="s">
        <v>58</v>
      </c>
      <c r="B81" s="386"/>
      <c r="C81" s="386"/>
      <c r="D81" s="386"/>
    </row>
    <row r="82" spans="1:4" x14ac:dyDescent="0.55000000000000004">
      <c r="A82" s="386"/>
      <c r="B82" s="386"/>
      <c r="C82" s="386"/>
      <c r="D82" s="386"/>
    </row>
    <row r="83" spans="1:4" x14ac:dyDescent="0.55000000000000004">
      <c r="A83" s="386"/>
      <c r="B83" s="386"/>
      <c r="C83" s="386"/>
      <c r="D83" s="386"/>
    </row>
  </sheetData>
  <sheetProtection algorithmName="SHA-512" hashValue="raZEU8qPvcw+RYJ64sB08xryq4ORAFnld53vX3H/IEBFvQeuhOsMYiPTWx6OA7YUGmsZ3h1WO/vu54AW50bLWw==" saltValue="7/RZ0CrWIXvppOvm38R87A=="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2"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386" t="s">
        <v>258</v>
      </c>
      <c r="B7" s="386"/>
      <c r="C7" s="386"/>
      <c r="D7" s="386"/>
      <c r="E7" s="386"/>
      <c r="F7" s="386"/>
      <c r="G7" s="386"/>
      <c r="H7" s="386"/>
      <c r="I7" s="386"/>
      <c r="J7" s="386"/>
      <c r="K7" s="386"/>
      <c r="L7" s="386"/>
      <c r="M7" s="386"/>
    </row>
    <row r="8" spans="1:13" x14ac:dyDescent="0.55000000000000004">
      <c r="A8" s="386"/>
      <c r="B8" s="386"/>
      <c r="C8" s="386"/>
      <c r="D8" s="386"/>
      <c r="E8" s="386"/>
      <c r="F8" s="386"/>
      <c r="G8" s="386"/>
      <c r="H8" s="386"/>
      <c r="I8" s="386"/>
      <c r="J8" s="386"/>
      <c r="K8" s="386"/>
      <c r="L8" s="386"/>
      <c r="M8" s="386"/>
    </row>
    <row r="9" spans="1:13" x14ac:dyDescent="0.55000000000000004">
      <c r="A9" s="386"/>
      <c r="B9" s="386"/>
      <c r="C9" s="386"/>
      <c r="D9" s="386"/>
      <c r="E9" s="386"/>
      <c r="F9" s="386"/>
      <c r="G9" s="386"/>
      <c r="H9" s="386"/>
      <c r="I9" s="386"/>
      <c r="J9" s="386"/>
      <c r="K9" s="386"/>
      <c r="L9" s="386"/>
      <c r="M9" s="386"/>
    </row>
    <row r="10" spans="1:13" x14ac:dyDescent="0.55000000000000004">
      <c r="A10" s="386"/>
      <c r="B10" s="386"/>
      <c r="C10" s="386"/>
      <c r="D10" s="386"/>
      <c r="E10" s="386"/>
      <c r="F10" s="386"/>
      <c r="G10" s="386"/>
      <c r="H10" s="386"/>
      <c r="I10" s="386"/>
      <c r="J10" s="386"/>
      <c r="K10" s="386"/>
      <c r="L10" s="386"/>
      <c r="M10" s="386"/>
    </row>
    <row r="11" spans="1:13" x14ac:dyDescent="0.55000000000000004">
      <c r="A11" s="386"/>
      <c r="B11" s="386"/>
      <c r="C11" s="386"/>
      <c r="D11" s="386"/>
      <c r="E11" s="386"/>
      <c r="F11" s="386"/>
      <c r="G11" s="386"/>
      <c r="H11" s="386"/>
      <c r="I11" s="386"/>
      <c r="J11" s="386"/>
      <c r="K11" s="386"/>
      <c r="L11" s="386"/>
      <c r="M11" s="386"/>
    </row>
    <row r="12" spans="1:13" x14ac:dyDescent="0.55000000000000004">
      <c r="A12" s="344" t="s">
        <v>259</v>
      </c>
      <c r="B12" s="6"/>
      <c r="C12" s="6"/>
      <c r="D12" s="6"/>
      <c r="E12" s="6"/>
      <c r="F12" s="6"/>
      <c r="G12" s="6"/>
      <c r="H12" s="6"/>
      <c r="I12" s="6"/>
      <c r="J12" s="6"/>
      <c r="K12" s="6"/>
      <c r="L12" s="6"/>
      <c r="M12" s="6"/>
    </row>
    <row r="13" spans="1:13" ht="38.25" customHeight="1" x14ac:dyDescent="0.55000000000000004">
      <c r="A13" s="403" t="s">
        <v>260</v>
      </c>
      <c r="B13" s="403"/>
      <c r="C13" s="403"/>
      <c r="D13" s="403"/>
      <c r="E13" s="403"/>
      <c r="F13" s="403"/>
      <c r="G13" s="403"/>
      <c r="H13" s="403"/>
      <c r="I13" s="403"/>
      <c r="J13" s="403"/>
      <c r="K13" s="403"/>
      <c r="L13" s="403"/>
      <c r="M13" s="403"/>
    </row>
    <row r="15" spans="1:13" x14ac:dyDescent="0.55000000000000004">
      <c r="A15" s="344" t="s">
        <v>261</v>
      </c>
      <c r="B15" s="6"/>
      <c r="C15" s="6"/>
      <c r="D15" s="6"/>
      <c r="E15" s="6"/>
      <c r="F15" s="6"/>
      <c r="G15" s="6"/>
      <c r="H15" s="6"/>
      <c r="I15" s="6"/>
      <c r="J15" s="6"/>
      <c r="K15" s="6"/>
      <c r="L15" s="6"/>
      <c r="M15" s="6"/>
    </row>
    <row r="16" spans="1:13" ht="35.25" customHeight="1" x14ac:dyDescent="0.55000000000000004">
      <c r="A16" s="403" t="s">
        <v>262</v>
      </c>
      <c r="B16" s="403"/>
      <c r="C16" s="403"/>
      <c r="D16" s="403"/>
      <c r="E16" s="403"/>
      <c r="F16" s="403"/>
      <c r="G16" s="403"/>
      <c r="H16" s="403"/>
      <c r="I16" s="403"/>
      <c r="J16" s="403"/>
      <c r="K16" s="403"/>
      <c r="L16" s="403"/>
      <c r="M16" s="403"/>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00" t="s">
        <v>256</v>
      </c>
      <c r="B34" s="400"/>
      <c r="C34" s="400"/>
      <c r="D34" s="400"/>
      <c r="E34" s="400"/>
      <c r="F34" s="400"/>
      <c r="G34" s="400"/>
      <c r="H34" s="400"/>
    </row>
  </sheetData>
  <sheetProtection algorithmName="SHA-512" hashValue="Wpie8Oy7eG3n9DrxR0PQz+mVeK0dFIZDnwzfG9WY8saXpayCmouhL62r7aP/rZk5OhC6GndYjHtc0lFiKCvXwA==" saltValue="XWBEEFJXJGqKRoqX5bugTw=="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4" customWidth="1"/>
    <col min="2" max="2" width="12.15625" style="44" customWidth="1"/>
    <col min="3" max="3" width="17" style="44" customWidth="1"/>
    <col min="4" max="4" width="11" style="44" customWidth="1"/>
    <col min="5" max="9" width="17.83984375" style="44" customWidth="1"/>
    <col min="10" max="10" width="12.578125" style="44" customWidth="1"/>
    <col min="11" max="16384" width="9.15625" style="44"/>
  </cols>
  <sheetData>
    <row r="1" spans="1:11" ht="18.3" x14ac:dyDescent="0.7">
      <c r="A1" s="43" t="str">
        <f>'Cover and Instructions'!A1</f>
        <v>Georgia Families MHPAEA Parity</v>
      </c>
      <c r="J1" s="45" t="s">
        <v>59</v>
      </c>
    </row>
    <row r="2" spans="1:11" ht="25.8" x14ac:dyDescent="0.95">
      <c r="A2" s="46" t="s">
        <v>1</v>
      </c>
      <c r="J2" s="47"/>
    </row>
    <row r="3" spans="1:11" ht="20.399999999999999" x14ac:dyDescent="0.75">
      <c r="A3" s="48" t="s">
        <v>263</v>
      </c>
      <c r="J3" s="47"/>
    </row>
    <row r="4" spans="1:11" x14ac:dyDescent="0.55000000000000004">
      <c r="C4" s="49"/>
      <c r="D4" s="49"/>
      <c r="J4" s="47"/>
    </row>
    <row r="5" spans="1:11" x14ac:dyDescent="0.55000000000000004">
      <c r="A5" s="50" t="s">
        <v>2</v>
      </c>
      <c r="C5" s="51" t="str">
        <f>'Cover and Instructions'!$D$4</f>
        <v>Amerigroup Community Care</v>
      </c>
      <c r="D5" s="51"/>
      <c r="H5" s="52"/>
      <c r="J5" s="47"/>
    </row>
    <row r="6" spans="1:11" x14ac:dyDescent="0.55000000000000004">
      <c r="A6" s="50" t="s">
        <v>264</v>
      </c>
      <c r="C6" s="51" t="str">
        <f>'Cover and Instructions'!$D$5</f>
        <v>Title XIX Foster Care and Adoption Assistance</v>
      </c>
      <c r="D6" s="51"/>
      <c r="H6" s="52"/>
      <c r="J6" s="47"/>
    </row>
    <row r="7" spans="1:11" ht="14.7" thickBot="1" x14ac:dyDescent="0.6"/>
    <row r="8" spans="1:11" x14ac:dyDescent="0.55000000000000004">
      <c r="A8" s="53" t="s">
        <v>265</v>
      </c>
      <c r="B8" s="54"/>
      <c r="C8" s="54"/>
      <c r="D8" s="54"/>
      <c r="E8" s="54"/>
      <c r="F8" s="54"/>
      <c r="G8" s="54"/>
      <c r="H8" s="54"/>
      <c r="I8" s="54"/>
      <c r="J8" s="55"/>
    </row>
    <row r="9" spans="1:11" ht="15" customHeight="1" x14ac:dyDescent="0.55000000000000004">
      <c r="A9" s="56" t="s">
        <v>266</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267</v>
      </c>
      <c r="B11" s="63" t="s">
        <v>268</v>
      </c>
      <c r="C11" s="60"/>
      <c r="D11" s="60"/>
      <c r="E11" s="60"/>
      <c r="F11" s="60"/>
      <c r="G11" s="60"/>
      <c r="H11" s="64" t="s">
        <v>155</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269</v>
      </c>
      <c r="B13" s="63" t="s">
        <v>270</v>
      </c>
      <c r="C13" s="60"/>
      <c r="D13" s="60"/>
      <c r="E13" s="60"/>
      <c r="F13" s="60"/>
      <c r="G13" s="60"/>
      <c r="H13" s="64" t="s">
        <v>155</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04" t="s">
        <v>271</v>
      </c>
      <c r="B16" s="405"/>
      <c r="C16" s="405"/>
      <c r="D16" s="405"/>
      <c r="E16" s="405"/>
      <c r="F16" s="405"/>
      <c r="G16" s="405"/>
      <c r="H16" s="405"/>
      <c r="I16" s="405"/>
      <c r="J16" s="406"/>
    </row>
    <row r="17" spans="1:12" x14ac:dyDescent="0.55000000000000004">
      <c r="A17" s="74" t="s">
        <v>272</v>
      </c>
      <c r="B17" s="75" t="s">
        <v>273</v>
      </c>
      <c r="J17" s="76"/>
      <c r="L17" s="52"/>
    </row>
    <row r="18" spans="1:12" x14ac:dyDescent="0.55000000000000004">
      <c r="A18" s="74"/>
      <c r="B18" s="77" t="s">
        <v>274</v>
      </c>
      <c r="J18" s="76"/>
      <c r="L18" s="52"/>
    </row>
    <row r="19" spans="1:12" x14ac:dyDescent="0.55000000000000004">
      <c r="A19" s="74"/>
      <c r="J19" s="76"/>
      <c r="L19" s="52"/>
    </row>
    <row r="20" spans="1:12" x14ac:dyDescent="0.55000000000000004">
      <c r="A20" s="74"/>
      <c r="B20" s="50" t="s">
        <v>275</v>
      </c>
      <c r="F20" s="418"/>
      <c r="G20" s="418"/>
      <c r="H20" s="418"/>
      <c r="I20" s="418"/>
      <c r="J20" s="419"/>
      <c r="L20" s="52"/>
    </row>
    <row r="21" spans="1:12" x14ac:dyDescent="0.55000000000000004">
      <c r="A21" s="74"/>
      <c r="J21" s="76"/>
      <c r="L21" s="52"/>
    </row>
    <row r="22" spans="1:12" x14ac:dyDescent="0.55000000000000004">
      <c r="A22" s="74"/>
      <c r="D22" s="78"/>
      <c r="F22" s="78"/>
      <c r="G22" s="78" t="s">
        <v>276</v>
      </c>
      <c r="H22" s="78"/>
      <c r="I22" s="78" t="s">
        <v>276</v>
      </c>
      <c r="J22" s="79" t="s">
        <v>277</v>
      </c>
      <c r="K22" s="80"/>
      <c r="L22" s="52"/>
    </row>
    <row r="23" spans="1:12" x14ac:dyDescent="0.55000000000000004">
      <c r="A23" s="74"/>
      <c r="B23" s="80"/>
      <c r="C23" s="80"/>
      <c r="E23" s="78" t="s">
        <v>278</v>
      </c>
      <c r="F23" s="80" t="s">
        <v>279</v>
      </c>
      <c r="G23" s="80" t="s">
        <v>280</v>
      </c>
      <c r="H23" s="80" t="s">
        <v>281</v>
      </c>
      <c r="I23" s="80" t="s">
        <v>280</v>
      </c>
      <c r="J23" s="81" t="s">
        <v>282</v>
      </c>
      <c r="K23" s="80"/>
      <c r="L23" s="52"/>
    </row>
    <row r="24" spans="1:12" x14ac:dyDescent="0.55000000000000004">
      <c r="A24" s="74"/>
      <c r="B24" s="82" t="s">
        <v>283</v>
      </c>
      <c r="C24" s="83"/>
      <c r="D24" s="84"/>
      <c r="E24" s="85" t="s">
        <v>276</v>
      </c>
      <c r="F24" s="86" t="s">
        <v>284</v>
      </c>
      <c r="G24" s="83" t="s">
        <v>285</v>
      </c>
      <c r="H24" s="86" t="s">
        <v>284</v>
      </c>
      <c r="I24" s="83" t="s">
        <v>286</v>
      </c>
      <c r="J24" s="87" t="s">
        <v>287</v>
      </c>
      <c r="L24" s="52"/>
    </row>
    <row r="25" spans="1:12" ht="22" customHeight="1" x14ac:dyDescent="0.55000000000000004">
      <c r="A25" s="74"/>
      <c r="B25" s="88" t="s">
        <v>125</v>
      </c>
      <c r="C25" s="80"/>
      <c r="E25" s="78"/>
      <c r="F25" s="89"/>
      <c r="G25" s="80"/>
      <c r="H25" s="89"/>
      <c r="I25" s="80"/>
      <c r="J25" s="90"/>
      <c r="L25" s="52"/>
    </row>
    <row r="26" spans="1:12" x14ac:dyDescent="0.55000000000000004">
      <c r="A26" s="74"/>
      <c r="B26" s="417"/>
      <c r="C26" s="417"/>
      <c r="D26" s="417"/>
      <c r="E26" s="304"/>
      <c r="F26" s="259"/>
      <c r="G26" s="305"/>
      <c r="H26" s="259"/>
      <c r="I26" s="304"/>
      <c r="J26" s="260"/>
      <c r="L26" s="52"/>
    </row>
    <row r="27" spans="1:12" x14ac:dyDescent="0.55000000000000004">
      <c r="A27" s="74"/>
      <c r="B27" s="417"/>
      <c r="C27" s="417"/>
      <c r="D27" s="417"/>
      <c r="E27" s="304"/>
      <c r="F27" s="259"/>
      <c r="G27" s="305"/>
      <c r="H27" s="259"/>
      <c r="I27" s="304"/>
      <c r="J27" s="260"/>
      <c r="L27" s="52"/>
    </row>
    <row r="28" spans="1:12" x14ac:dyDescent="0.55000000000000004">
      <c r="A28" s="74"/>
      <c r="B28" s="417"/>
      <c r="C28" s="417"/>
      <c r="D28" s="417"/>
      <c r="E28" s="304"/>
      <c r="F28" s="259"/>
      <c r="G28" s="305"/>
      <c r="H28" s="259"/>
      <c r="I28" s="304"/>
      <c r="J28" s="260"/>
      <c r="L28" s="52"/>
    </row>
    <row r="29" spans="1:12" x14ac:dyDescent="0.55000000000000004">
      <c r="A29" s="74"/>
      <c r="B29" s="417"/>
      <c r="C29" s="417"/>
      <c r="D29" s="417"/>
      <c r="E29" s="304"/>
      <c r="F29" s="259"/>
      <c r="G29" s="305"/>
      <c r="H29" s="259"/>
      <c r="I29" s="304"/>
      <c r="J29" s="260"/>
      <c r="L29" s="52"/>
    </row>
    <row r="30" spans="1:12" x14ac:dyDescent="0.55000000000000004">
      <c r="A30" s="74"/>
      <c r="B30" s="417"/>
      <c r="C30" s="417"/>
      <c r="D30" s="417"/>
      <c r="E30" s="304"/>
      <c r="F30" s="259"/>
      <c r="G30" s="305"/>
      <c r="H30" s="259"/>
      <c r="I30" s="304"/>
      <c r="J30" s="260"/>
      <c r="L30" s="52"/>
    </row>
    <row r="31" spans="1:12" x14ac:dyDescent="0.55000000000000004">
      <c r="A31" s="74"/>
      <c r="B31" s="417"/>
      <c r="C31" s="417"/>
      <c r="D31" s="417"/>
      <c r="E31" s="304"/>
      <c r="F31" s="259"/>
      <c r="G31" s="305"/>
      <c r="H31" s="259"/>
      <c r="I31" s="304"/>
      <c r="J31" s="260"/>
      <c r="L31" s="52"/>
    </row>
    <row r="32" spans="1:12" x14ac:dyDescent="0.55000000000000004">
      <c r="A32" s="74"/>
      <c r="B32" s="420" t="s">
        <v>288</v>
      </c>
      <c r="C32" s="421"/>
      <c r="D32" s="422"/>
      <c r="E32" s="304"/>
      <c r="F32" s="259"/>
      <c r="G32" s="305"/>
      <c r="H32" s="259"/>
      <c r="I32" s="304"/>
      <c r="J32" s="260"/>
      <c r="L32" s="52"/>
    </row>
    <row r="33" spans="1:12" x14ac:dyDescent="0.55000000000000004">
      <c r="A33" s="74"/>
      <c r="B33" s="417"/>
      <c r="C33" s="417"/>
      <c r="D33" s="417"/>
      <c r="E33" s="304"/>
      <c r="F33" s="259"/>
      <c r="G33" s="305"/>
      <c r="H33" s="259"/>
      <c r="I33" s="304"/>
      <c r="J33" s="260"/>
      <c r="L33" s="52"/>
    </row>
    <row r="34" spans="1:12" ht="22" customHeight="1" x14ac:dyDescent="0.55000000000000004">
      <c r="A34" s="74"/>
      <c r="B34" s="88" t="s">
        <v>137</v>
      </c>
      <c r="C34" s="80"/>
      <c r="E34" s="78"/>
      <c r="F34" s="89"/>
      <c r="G34" s="80"/>
      <c r="H34" s="89"/>
      <c r="I34" s="80"/>
      <c r="J34" s="90"/>
      <c r="L34" s="52"/>
    </row>
    <row r="35" spans="1:12" x14ac:dyDescent="0.55000000000000004">
      <c r="A35" s="74"/>
      <c r="B35" s="417"/>
      <c r="C35" s="417"/>
      <c r="D35" s="417"/>
      <c r="E35" s="304"/>
      <c r="F35" s="259"/>
      <c r="G35" s="305"/>
      <c r="H35" s="259"/>
      <c r="I35" s="304"/>
      <c r="J35" s="260"/>
      <c r="L35" s="52"/>
    </row>
    <row r="36" spans="1:12" x14ac:dyDescent="0.55000000000000004">
      <c r="A36" s="74"/>
      <c r="B36" s="417"/>
      <c r="C36" s="417"/>
      <c r="D36" s="417"/>
      <c r="E36" s="304"/>
      <c r="F36" s="259"/>
      <c r="G36" s="305"/>
      <c r="H36" s="259"/>
      <c r="I36" s="304"/>
      <c r="J36" s="260"/>
      <c r="L36" s="52"/>
    </row>
    <row r="37" spans="1:12" x14ac:dyDescent="0.55000000000000004">
      <c r="A37" s="74"/>
      <c r="B37" s="417"/>
      <c r="C37" s="417"/>
      <c r="D37" s="417"/>
      <c r="E37" s="304"/>
      <c r="F37" s="259"/>
      <c r="G37" s="305"/>
      <c r="H37" s="259"/>
      <c r="I37" s="304"/>
      <c r="J37" s="260"/>
      <c r="L37" s="52"/>
    </row>
    <row r="38" spans="1:12" x14ac:dyDescent="0.55000000000000004">
      <c r="A38" s="74"/>
      <c r="B38" s="417"/>
      <c r="C38" s="417"/>
      <c r="D38" s="417"/>
      <c r="E38" s="304"/>
      <c r="F38" s="259"/>
      <c r="G38" s="305"/>
      <c r="H38" s="259"/>
      <c r="I38" s="304"/>
      <c r="J38" s="260"/>
      <c r="L38" s="52"/>
    </row>
    <row r="39" spans="1:12" x14ac:dyDescent="0.55000000000000004">
      <c r="A39" s="74"/>
      <c r="B39" s="417"/>
      <c r="C39" s="417"/>
      <c r="D39" s="417"/>
      <c r="E39" s="304"/>
      <c r="F39" s="259"/>
      <c r="G39" s="305"/>
      <c r="H39" s="259"/>
      <c r="I39" s="304"/>
      <c r="J39" s="260"/>
      <c r="L39" s="52"/>
    </row>
    <row r="40" spans="1:12" x14ac:dyDescent="0.55000000000000004">
      <c r="A40" s="74"/>
      <c r="B40" s="417"/>
      <c r="C40" s="417"/>
      <c r="D40" s="417"/>
      <c r="E40" s="304"/>
      <c r="F40" s="259"/>
      <c r="G40" s="305"/>
      <c r="H40" s="259"/>
      <c r="I40" s="304"/>
      <c r="J40" s="260"/>
      <c r="L40" s="52"/>
    </row>
    <row r="41" spans="1:12" x14ac:dyDescent="0.55000000000000004">
      <c r="A41" s="74"/>
      <c r="B41" s="420" t="s">
        <v>288</v>
      </c>
      <c r="C41" s="421"/>
      <c r="D41" s="422"/>
      <c r="E41" s="304"/>
      <c r="F41" s="259"/>
      <c r="G41" s="305"/>
      <c r="H41" s="259"/>
      <c r="I41" s="304"/>
      <c r="J41" s="260"/>
      <c r="L41" s="52"/>
    </row>
    <row r="42" spans="1:12" x14ac:dyDescent="0.55000000000000004">
      <c r="A42" s="74"/>
      <c r="B42" s="417"/>
      <c r="C42" s="417"/>
      <c r="D42" s="417"/>
      <c r="E42" s="304"/>
      <c r="F42" s="259"/>
      <c r="G42" s="305"/>
      <c r="H42" s="259"/>
      <c r="I42" s="304"/>
      <c r="J42" s="260"/>
      <c r="L42" s="52"/>
    </row>
    <row r="43" spans="1:12" ht="22" customHeight="1" x14ac:dyDescent="0.55000000000000004">
      <c r="A43" s="74"/>
      <c r="B43" s="88" t="s">
        <v>289</v>
      </c>
      <c r="C43" s="80"/>
      <c r="E43" s="78"/>
      <c r="F43" s="89"/>
      <c r="G43" s="80"/>
      <c r="H43" s="89"/>
      <c r="I43" s="80"/>
      <c r="J43" s="90"/>
      <c r="L43" s="52"/>
    </row>
    <row r="44" spans="1:12" x14ac:dyDescent="0.55000000000000004">
      <c r="A44" s="74"/>
      <c r="B44" s="417"/>
      <c r="C44" s="417"/>
      <c r="D44" s="417"/>
      <c r="E44" s="304"/>
      <c r="F44" s="259"/>
      <c r="G44" s="305"/>
      <c r="H44" s="259"/>
      <c r="I44" s="304"/>
      <c r="J44" s="260"/>
      <c r="L44" s="52"/>
    </row>
    <row r="45" spans="1:12" x14ac:dyDescent="0.55000000000000004">
      <c r="A45" s="74"/>
      <c r="B45" s="417"/>
      <c r="C45" s="417"/>
      <c r="D45" s="417"/>
      <c r="E45" s="304"/>
      <c r="F45" s="259"/>
      <c r="G45" s="305"/>
      <c r="H45" s="259"/>
      <c r="I45" s="304"/>
      <c r="J45" s="260"/>
      <c r="L45" s="52"/>
    </row>
    <row r="46" spans="1:12" x14ac:dyDescent="0.55000000000000004">
      <c r="A46" s="74"/>
      <c r="B46" s="417"/>
      <c r="C46" s="417"/>
      <c r="D46" s="417"/>
      <c r="E46" s="304"/>
      <c r="F46" s="259"/>
      <c r="G46" s="305"/>
      <c r="H46" s="259"/>
      <c r="I46" s="304"/>
      <c r="J46" s="260"/>
      <c r="L46" s="52"/>
    </row>
    <row r="47" spans="1:12" x14ac:dyDescent="0.55000000000000004">
      <c r="A47" s="74"/>
      <c r="B47" s="417"/>
      <c r="C47" s="417"/>
      <c r="D47" s="417"/>
      <c r="E47" s="304"/>
      <c r="F47" s="259"/>
      <c r="G47" s="305"/>
      <c r="H47" s="259"/>
      <c r="I47" s="304"/>
      <c r="J47" s="260"/>
      <c r="L47" s="52"/>
    </row>
    <row r="48" spans="1:12" x14ac:dyDescent="0.55000000000000004">
      <c r="A48" s="74"/>
      <c r="B48" s="417"/>
      <c r="C48" s="417"/>
      <c r="D48" s="417"/>
      <c r="E48" s="304"/>
      <c r="F48" s="259"/>
      <c r="G48" s="305"/>
      <c r="H48" s="259"/>
      <c r="I48" s="304"/>
      <c r="J48" s="260"/>
      <c r="L48" s="52"/>
    </row>
    <row r="49" spans="1:12" x14ac:dyDescent="0.55000000000000004">
      <c r="A49" s="74"/>
      <c r="B49" s="417"/>
      <c r="C49" s="417"/>
      <c r="D49" s="417"/>
      <c r="E49" s="304"/>
      <c r="F49" s="259"/>
      <c r="G49" s="305"/>
      <c r="H49" s="259"/>
      <c r="I49" s="304"/>
      <c r="J49" s="260"/>
      <c r="L49" s="52"/>
    </row>
    <row r="50" spans="1:12" x14ac:dyDescent="0.55000000000000004">
      <c r="A50" s="74"/>
      <c r="B50" s="420" t="s">
        <v>288</v>
      </c>
      <c r="C50" s="421"/>
      <c r="D50" s="422"/>
      <c r="E50" s="304"/>
      <c r="F50" s="259"/>
      <c r="G50" s="305"/>
      <c r="H50" s="259"/>
      <c r="I50" s="304"/>
      <c r="J50" s="260"/>
      <c r="L50" s="52"/>
    </row>
    <row r="51" spans="1:12" x14ac:dyDescent="0.55000000000000004">
      <c r="A51" s="74"/>
      <c r="B51" s="417"/>
      <c r="C51" s="417"/>
      <c r="D51" s="417"/>
      <c r="E51" s="304"/>
      <c r="F51" s="259"/>
      <c r="G51" s="305"/>
      <c r="H51" s="259"/>
      <c r="I51" s="304"/>
      <c r="J51" s="260"/>
      <c r="L51" s="52"/>
    </row>
    <row r="52" spans="1:12" ht="22" customHeight="1" x14ac:dyDescent="0.55000000000000004">
      <c r="A52" s="74"/>
      <c r="B52" s="88" t="s">
        <v>290</v>
      </c>
      <c r="C52" s="80"/>
      <c r="E52" s="78"/>
      <c r="F52" s="89"/>
      <c r="G52" s="80"/>
      <c r="H52" s="89"/>
      <c r="I52" s="80"/>
      <c r="J52" s="90"/>
      <c r="L52" s="52"/>
    </row>
    <row r="53" spans="1:12" x14ac:dyDescent="0.55000000000000004">
      <c r="A53" s="74"/>
      <c r="B53" s="417"/>
      <c r="C53" s="417"/>
      <c r="D53" s="417"/>
      <c r="E53" s="304"/>
      <c r="F53" s="259"/>
      <c r="G53" s="305"/>
      <c r="H53" s="259"/>
      <c r="I53" s="304"/>
      <c r="J53" s="260"/>
      <c r="L53" s="52"/>
    </row>
    <row r="54" spans="1:12" x14ac:dyDescent="0.55000000000000004">
      <c r="A54" s="74"/>
      <c r="B54" s="417"/>
      <c r="C54" s="417"/>
      <c r="D54" s="417"/>
      <c r="E54" s="304"/>
      <c r="F54" s="259"/>
      <c r="G54" s="305"/>
      <c r="H54" s="259"/>
      <c r="I54" s="304"/>
      <c r="J54" s="260"/>
      <c r="L54" s="52"/>
    </row>
    <row r="55" spans="1:12" x14ac:dyDescent="0.55000000000000004">
      <c r="A55" s="74"/>
      <c r="B55" s="417"/>
      <c r="C55" s="417"/>
      <c r="D55" s="417"/>
      <c r="E55" s="304"/>
      <c r="F55" s="259"/>
      <c r="G55" s="305"/>
      <c r="H55" s="259"/>
      <c r="I55" s="304"/>
      <c r="J55" s="260"/>
      <c r="L55" s="52"/>
    </row>
    <row r="56" spans="1:12" x14ac:dyDescent="0.55000000000000004">
      <c r="A56" s="74"/>
      <c r="B56" s="417"/>
      <c r="C56" s="417"/>
      <c r="D56" s="417"/>
      <c r="E56" s="304"/>
      <c r="F56" s="259"/>
      <c r="G56" s="305"/>
      <c r="H56" s="259"/>
      <c r="I56" s="304"/>
      <c r="J56" s="260"/>
      <c r="L56" s="52"/>
    </row>
    <row r="57" spans="1:12" x14ac:dyDescent="0.55000000000000004">
      <c r="A57" s="74"/>
      <c r="B57" s="417"/>
      <c r="C57" s="417"/>
      <c r="D57" s="417"/>
      <c r="E57" s="304"/>
      <c r="F57" s="259"/>
      <c r="G57" s="305"/>
      <c r="H57" s="259"/>
      <c r="I57" s="304"/>
      <c r="J57" s="260"/>
      <c r="L57" s="52"/>
    </row>
    <row r="58" spans="1:12" x14ac:dyDescent="0.55000000000000004">
      <c r="A58" s="74"/>
      <c r="B58" s="417"/>
      <c r="C58" s="417"/>
      <c r="D58" s="417"/>
      <c r="E58" s="304"/>
      <c r="F58" s="259"/>
      <c r="G58" s="305"/>
      <c r="H58" s="259"/>
      <c r="I58" s="304"/>
      <c r="J58" s="260"/>
      <c r="L58" s="52"/>
    </row>
    <row r="59" spans="1:12" x14ac:dyDescent="0.55000000000000004">
      <c r="A59" s="74"/>
      <c r="B59" s="420" t="s">
        <v>288</v>
      </c>
      <c r="C59" s="421"/>
      <c r="D59" s="422"/>
      <c r="E59" s="304"/>
      <c r="F59" s="259"/>
      <c r="G59" s="305"/>
      <c r="H59" s="259"/>
      <c r="I59" s="304"/>
      <c r="J59" s="260"/>
      <c r="L59" s="52"/>
    </row>
    <row r="60" spans="1:12" x14ac:dyDescent="0.55000000000000004">
      <c r="A60" s="74"/>
      <c r="B60" s="417"/>
      <c r="C60" s="417"/>
      <c r="D60" s="417"/>
      <c r="E60" s="304"/>
      <c r="F60" s="259"/>
      <c r="G60" s="305"/>
      <c r="H60" s="259"/>
      <c r="I60" s="304"/>
      <c r="J60" s="260"/>
      <c r="L60" s="52"/>
    </row>
    <row r="61" spans="1:12" x14ac:dyDescent="0.55000000000000004">
      <c r="A61" s="74"/>
      <c r="B61" s="44" t="s">
        <v>291</v>
      </c>
      <c r="E61" s="306">
        <f>SUM(E26:E60)</f>
        <v>0</v>
      </c>
      <c r="G61" s="306">
        <f>SUM(G26:G60)</f>
        <v>0</v>
      </c>
      <c r="I61" s="306">
        <f>SUM(I26:I60)</f>
        <v>0</v>
      </c>
      <c r="J61" s="76"/>
      <c r="L61" s="52"/>
    </row>
    <row r="62" spans="1:12" x14ac:dyDescent="0.55000000000000004">
      <c r="A62" s="74"/>
      <c r="B62" s="44" t="s">
        <v>292</v>
      </c>
      <c r="G62" s="302" t="e">
        <f>G61/E61</f>
        <v>#DIV/0!</v>
      </c>
      <c r="I62" s="302" t="e">
        <f>I61/E61</f>
        <v>#DIV/0!</v>
      </c>
      <c r="J62" s="76"/>
      <c r="L62" s="52"/>
    </row>
    <row r="63" spans="1:12" x14ac:dyDescent="0.55000000000000004">
      <c r="A63" s="74"/>
      <c r="B63" s="44" t="s">
        <v>293</v>
      </c>
      <c r="G63" s="92" t="e">
        <f>IF(G62&lt;(1/3),"Yes","No")</f>
        <v>#DIV/0!</v>
      </c>
      <c r="I63" s="92" t="e">
        <f>IF(I62&lt;(1/3),"Yes","No")</f>
        <v>#DIV/0!</v>
      </c>
      <c r="J63" s="76"/>
      <c r="L63" s="52"/>
    </row>
    <row r="64" spans="1:12" x14ac:dyDescent="0.55000000000000004">
      <c r="A64" s="74"/>
      <c r="B64" s="44" t="s">
        <v>294</v>
      </c>
      <c r="G64" s="92" t="e">
        <f>IF(G62&gt;(2/3),"Yes","No")</f>
        <v>#DIV/0!</v>
      </c>
      <c r="I64" s="92" t="e">
        <f>IF(I62&gt;(2/3),"Yes","No")</f>
        <v>#DIV/0!</v>
      </c>
      <c r="J64" s="76"/>
      <c r="L64" s="52"/>
    </row>
    <row r="65" spans="1:12" x14ac:dyDescent="0.55000000000000004">
      <c r="A65" s="74"/>
      <c r="J65" s="76"/>
      <c r="L65" s="52"/>
    </row>
    <row r="66" spans="1:12" x14ac:dyDescent="0.55000000000000004">
      <c r="A66" s="93" t="s">
        <v>295</v>
      </c>
      <c r="G66" s="92"/>
      <c r="I66" s="92"/>
      <c r="J66" s="76"/>
      <c r="L66" s="52"/>
    </row>
    <row r="67" spans="1:12" x14ac:dyDescent="0.55000000000000004">
      <c r="A67" s="94" t="s">
        <v>296</v>
      </c>
      <c r="B67" s="409"/>
      <c r="C67" s="410"/>
      <c r="D67" s="410"/>
      <c r="E67" s="410"/>
      <c r="F67" s="410"/>
      <c r="G67" s="410"/>
      <c r="H67" s="410"/>
      <c r="I67" s="410"/>
      <c r="J67" s="411"/>
      <c r="L67" s="52"/>
    </row>
    <row r="68" spans="1:12" x14ac:dyDescent="0.55000000000000004">
      <c r="A68" s="94" t="s">
        <v>297</v>
      </c>
      <c r="B68" s="409"/>
      <c r="C68" s="410"/>
      <c r="D68" s="410"/>
      <c r="E68" s="410"/>
      <c r="F68" s="410"/>
      <c r="G68" s="410"/>
      <c r="H68" s="410"/>
      <c r="I68" s="410"/>
      <c r="J68" s="411"/>
      <c r="L68" s="52"/>
    </row>
    <row r="69" spans="1:12" x14ac:dyDescent="0.55000000000000004">
      <c r="A69" s="94" t="s">
        <v>298</v>
      </c>
      <c r="B69" s="412" t="s">
        <v>299</v>
      </c>
      <c r="C69" s="413"/>
      <c r="D69" s="413"/>
      <c r="E69" s="413"/>
      <c r="F69" s="413"/>
      <c r="G69" s="413"/>
      <c r="H69" s="413"/>
      <c r="I69" s="413"/>
      <c r="J69" s="414"/>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04" t="s">
        <v>300</v>
      </c>
      <c r="B72" s="405"/>
      <c r="C72" s="405"/>
      <c r="D72" s="405"/>
      <c r="E72" s="405"/>
      <c r="F72" s="405"/>
      <c r="G72" s="405"/>
      <c r="H72" s="405"/>
      <c r="I72" s="405"/>
      <c r="J72" s="406"/>
      <c r="L72" s="52"/>
    </row>
    <row r="73" spans="1:12" x14ac:dyDescent="0.55000000000000004">
      <c r="A73" s="74" t="s">
        <v>301</v>
      </c>
      <c r="B73" s="44" t="s">
        <v>302</v>
      </c>
      <c r="J73" s="101" t="e">
        <f>G63</f>
        <v>#DIV/0!</v>
      </c>
    </row>
    <row r="74" spans="1:12" x14ac:dyDescent="0.55000000000000004">
      <c r="A74" s="93"/>
      <c r="B74" s="77" t="s">
        <v>303</v>
      </c>
      <c r="J74" s="102"/>
      <c r="L74" s="52"/>
    </row>
    <row r="75" spans="1:12" x14ac:dyDescent="0.55000000000000004">
      <c r="A75" s="93"/>
      <c r="J75" s="76"/>
      <c r="L75" s="52"/>
    </row>
    <row r="76" spans="1:12" ht="15" customHeight="1" x14ac:dyDescent="0.55000000000000004">
      <c r="A76" s="74" t="s">
        <v>304</v>
      </c>
      <c r="B76" s="44" t="s">
        <v>305</v>
      </c>
      <c r="J76" s="101" t="e">
        <f>G64</f>
        <v>#DIV/0!</v>
      </c>
    </row>
    <row r="77" spans="1:12" ht="15" customHeight="1" x14ac:dyDescent="0.55000000000000004">
      <c r="A77" s="74"/>
      <c r="B77" s="77" t="s">
        <v>306</v>
      </c>
      <c r="C77" s="77"/>
      <c r="J77" s="102"/>
    </row>
    <row r="78" spans="1:12" ht="15" customHeight="1" x14ac:dyDescent="0.55000000000000004">
      <c r="A78" s="74"/>
      <c r="B78" s="103" t="s">
        <v>272</v>
      </c>
      <c r="C78" s="407" t="s">
        <v>307</v>
      </c>
      <c r="D78" s="407"/>
      <c r="E78" s="407"/>
      <c r="F78" s="407"/>
      <c r="G78" s="407"/>
      <c r="H78" s="407"/>
      <c r="J78" s="102"/>
    </row>
    <row r="79" spans="1:12" ht="15" customHeight="1" x14ac:dyDescent="0.55000000000000004">
      <c r="A79" s="74"/>
      <c r="C79" s="407"/>
      <c r="D79" s="407"/>
      <c r="E79" s="407"/>
      <c r="F79" s="407"/>
      <c r="G79" s="407"/>
      <c r="H79" s="407"/>
      <c r="J79" s="102"/>
    </row>
    <row r="80" spans="1:12" x14ac:dyDescent="0.55000000000000004">
      <c r="A80" s="74"/>
      <c r="B80" s="103" t="s">
        <v>301</v>
      </c>
      <c r="C80" s="77" t="s">
        <v>308</v>
      </c>
      <c r="J80" s="76"/>
    </row>
    <row r="81" spans="1:12" x14ac:dyDescent="0.55000000000000004">
      <c r="A81" s="74"/>
      <c r="J81" s="76"/>
    </row>
    <row r="82" spans="1:12" x14ac:dyDescent="0.55000000000000004">
      <c r="A82" s="74" t="s">
        <v>309</v>
      </c>
      <c r="B82" s="44" t="s">
        <v>310</v>
      </c>
      <c r="J82" s="76"/>
    </row>
    <row r="83" spans="1:12" x14ac:dyDescent="0.55000000000000004">
      <c r="A83" s="74"/>
      <c r="J83" s="76"/>
    </row>
    <row r="84" spans="1:12" x14ac:dyDescent="0.55000000000000004">
      <c r="A84" s="74"/>
      <c r="B84" s="50" t="s">
        <v>275</v>
      </c>
      <c r="F84" s="418"/>
      <c r="G84" s="418"/>
      <c r="H84" s="418"/>
      <c r="I84" s="418"/>
      <c r="J84" s="419"/>
    </row>
    <row r="85" spans="1:12" x14ac:dyDescent="0.55000000000000004">
      <c r="A85" s="74"/>
      <c r="B85" s="50"/>
      <c r="F85" s="104"/>
      <c r="G85" s="104"/>
      <c r="H85" s="104"/>
      <c r="I85" s="104"/>
      <c r="J85" s="105"/>
    </row>
    <row r="86" spans="1:12" x14ac:dyDescent="0.55000000000000004">
      <c r="A86" s="106"/>
      <c r="C86" s="78"/>
      <c r="D86" s="80"/>
      <c r="F86" s="80"/>
      <c r="H86" s="80" t="s">
        <v>311</v>
      </c>
      <c r="I86" s="80" t="s">
        <v>311</v>
      </c>
      <c r="J86" s="81" t="s">
        <v>277</v>
      </c>
    </row>
    <row r="87" spans="1:12" ht="15" customHeight="1" x14ac:dyDescent="0.55000000000000004">
      <c r="A87" s="106"/>
      <c r="C87" s="51"/>
      <c r="D87" s="51"/>
      <c r="F87" s="80"/>
      <c r="H87" s="107" t="s">
        <v>128</v>
      </c>
      <c r="I87" s="108" t="s">
        <v>130</v>
      </c>
      <c r="J87" s="81" t="s">
        <v>282</v>
      </c>
    </row>
    <row r="88" spans="1:12" x14ac:dyDescent="0.55000000000000004">
      <c r="A88" s="106"/>
      <c r="B88" s="109" t="s">
        <v>312</v>
      </c>
      <c r="C88" s="109"/>
      <c r="D88" s="109"/>
      <c r="E88" s="84"/>
      <c r="F88" s="83"/>
      <c r="G88" s="84"/>
      <c r="H88" s="83" t="s">
        <v>313</v>
      </c>
      <c r="I88" s="83" t="s">
        <v>313</v>
      </c>
      <c r="J88" s="110" t="s">
        <v>287</v>
      </c>
    </row>
    <row r="89" spans="1:12" ht="22" customHeight="1" x14ac:dyDescent="0.55000000000000004">
      <c r="A89" s="408"/>
      <c r="B89" s="88" t="s">
        <v>125</v>
      </c>
      <c r="C89" s="80"/>
      <c r="E89" s="78"/>
      <c r="F89" s="89"/>
      <c r="G89" s="80"/>
      <c r="H89" s="89"/>
      <c r="I89" s="80"/>
      <c r="J89" s="90"/>
      <c r="L89" s="52"/>
    </row>
    <row r="90" spans="1:12" x14ac:dyDescent="0.55000000000000004">
      <c r="A90" s="408"/>
      <c r="B90" s="423"/>
      <c r="C90" s="423"/>
      <c r="D90" s="423"/>
      <c r="E90" s="423"/>
      <c r="F90" s="423"/>
      <c r="G90" s="423"/>
      <c r="H90" s="261"/>
      <c r="I90" s="261"/>
      <c r="J90" s="262"/>
    </row>
    <row r="91" spans="1:12" x14ac:dyDescent="0.55000000000000004">
      <c r="A91" s="408"/>
      <c r="B91" s="423"/>
      <c r="C91" s="423"/>
      <c r="D91" s="423"/>
      <c r="E91" s="423"/>
      <c r="F91" s="423"/>
      <c r="G91" s="423"/>
      <c r="H91" s="261"/>
      <c r="I91" s="261"/>
      <c r="J91" s="262"/>
    </row>
    <row r="92" spans="1:12" x14ac:dyDescent="0.55000000000000004">
      <c r="A92" s="408"/>
      <c r="B92" s="423"/>
      <c r="C92" s="423"/>
      <c r="D92" s="423"/>
      <c r="E92" s="423"/>
      <c r="F92" s="423"/>
      <c r="G92" s="423"/>
      <c r="H92" s="261"/>
      <c r="I92" s="261"/>
      <c r="J92" s="262"/>
    </row>
    <row r="93" spans="1:12" x14ac:dyDescent="0.55000000000000004">
      <c r="A93" s="408"/>
      <c r="B93" s="423"/>
      <c r="C93" s="423"/>
      <c r="D93" s="423"/>
      <c r="E93" s="423"/>
      <c r="F93" s="423"/>
      <c r="G93" s="423"/>
      <c r="H93" s="261"/>
      <c r="I93" s="261"/>
      <c r="J93" s="262"/>
    </row>
    <row r="94" spans="1:12" x14ac:dyDescent="0.55000000000000004">
      <c r="A94" s="408"/>
      <c r="B94" s="423"/>
      <c r="C94" s="423"/>
      <c r="D94" s="423"/>
      <c r="E94" s="423"/>
      <c r="F94" s="423"/>
      <c r="G94" s="423"/>
      <c r="H94" s="261"/>
      <c r="I94" s="261"/>
      <c r="J94" s="262"/>
    </row>
    <row r="95" spans="1:12" x14ac:dyDescent="0.55000000000000004">
      <c r="A95" s="408"/>
      <c r="B95" s="424" t="s">
        <v>288</v>
      </c>
      <c r="C95" s="424"/>
      <c r="D95" s="424"/>
      <c r="E95" s="424"/>
      <c r="F95" s="424"/>
      <c r="G95" s="424"/>
      <c r="H95" s="261"/>
      <c r="I95" s="261"/>
      <c r="J95" s="262"/>
    </row>
    <row r="96" spans="1:12" x14ac:dyDescent="0.55000000000000004">
      <c r="A96" s="408"/>
      <c r="B96" s="423"/>
      <c r="C96" s="423"/>
      <c r="D96" s="423"/>
      <c r="E96" s="423"/>
      <c r="F96" s="423"/>
      <c r="G96" s="423"/>
      <c r="H96" s="261"/>
      <c r="I96" s="261"/>
      <c r="J96" s="262"/>
    </row>
    <row r="97" spans="1:12" ht="22" customHeight="1" x14ac:dyDescent="0.55000000000000004">
      <c r="A97" s="408"/>
      <c r="B97" s="88" t="s">
        <v>137</v>
      </c>
      <c r="C97" s="80"/>
      <c r="E97" s="78"/>
      <c r="F97" s="89"/>
      <c r="G97" s="80"/>
      <c r="H97" s="89"/>
      <c r="I97" s="80"/>
      <c r="J97" s="90"/>
      <c r="L97" s="52"/>
    </row>
    <row r="98" spans="1:12" x14ac:dyDescent="0.55000000000000004">
      <c r="A98" s="408"/>
      <c r="B98" s="423"/>
      <c r="C98" s="423"/>
      <c r="D98" s="423"/>
      <c r="E98" s="423"/>
      <c r="F98" s="423"/>
      <c r="G98" s="423"/>
      <c r="H98" s="261"/>
      <c r="I98" s="261"/>
      <c r="J98" s="262"/>
    </row>
    <row r="99" spans="1:12" x14ac:dyDescent="0.55000000000000004">
      <c r="A99" s="408"/>
      <c r="B99" s="423"/>
      <c r="C99" s="423"/>
      <c r="D99" s="423"/>
      <c r="E99" s="423"/>
      <c r="F99" s="423"/>
      <c r="G99" s="423"/>
      <c r="H99" s="261"/>
      <c r="I99" s="261"/>
      <c r="J99" s="262"/>
    </row>
    <row r="100" spans="1:12" x14ac:dyDescent="0.55000000000000004">
      <c r="A100" s="408"/>
      <c r="B100" s="423"/>
      <c r="C100" s="423"/>
      <c r="D100" s="423"/>
      <c r="E100" s="423"/>
      <c r="F100" s="423"/>
      <c r="G100" s="423"/>
      <c r="H100" s="261"/>
      <c r="I100" s="261"/>
      <c r="J100" s="262"/>
    </row>
    <row r="101" spans="1:12" x14ac:dyDescent="0.55000000000000004">
      <c r="A101" s="408"/>
      <c r="B101" s="423"/>
      <c r="C101" s="423"/>
      <c r="D101" s="423"/>
      <c r="E101" s="423"/>
      <c r="F101" s="423"/>
      <c r="G101" s="423"/>
      <c r="H101" s="261"/>
      <c r="I101" s="261"/>
      <c r="J101" s="262"/>
    </row>
    <row r="102" spans="1:12" x14ac:dyDescent="0.55000000000000004">
      <c r="A102" s="408"/>
      <c r="B102" s="423"/>
      <c r="C102" s="423"/>
      <c r="D102" s="423"/>
      <c r="E102" s="423"/>
      <c r="F102" s="423"/>
      <c r="G102" s="423"/>
      <c r="H102" s="261"/>
      <c r="I102" s="261"/>
      <c r="J102" s="262"/>
    </row>
    <row r="103" spans="1:12" x14ac:dyDescent="0.55000000000000004">
      <c r="A103" s="408"/>
      <c r="B103" s="424" t="s">
        <v>288</v>
      </c>
      <c r="C103" s="424"/>
      <c r="D103" s="424"/>
      <c r="E103" s="424"/>
      <c r="F103" s="424"/>
      <c r="G103" s="424"/>
      <c r="H103" s="261"/>
      <c r="I103" s="261"/>
      <c r="J103" s="262"/>
    </row>
    <row r="104" spans="1:12" x14ac:dyDescent="0.55000000000000004">
      <c r="A104" s="408"/>
      <c r="B104" s="423"/>
      <c r="C104" s="423"/>
      <c r="D104" s="423"/>
      <c r="E104" s="423"/>
      <c r="F104" s="423"/>
      <c r="G104" s="423"/>
      <c r="H104" s="261"/>
      <c r="I104" s="261"/>
      <c r="J104" s="262"/>
    </row>
    <row r="105" spans="1:12" ht="22" customHeight="1" x14ac:dyDescent="0.55000000000000004">
      <c r="A105" s="408"/>
      <c r="B105" s="88" t="s">
        <v>289</v>
      </c>
      <c r="C105" s="80"/>
      <c r="E105" s="78"/>
      <c r="F105" s="89"/>
      <c r="G105" s="80"/>
      <c r="H105" s="89"/>
      <c r="I105" s="80"/>
      <c r="J105" s="90"/>
      <c r="L105" s="52"/>
    </row>
    <row r="106" spans="1:12" x14ac:dyDescent="0.55000000000000004">
      <c r="A106" s="408"/>
      <c r="B106" s="423"/>
      <c r="C106" s="423"/>
      <c r="D106" s="423"/>
      <c r="E106" s="423"/>
      <c r="F106" s="423"/>
      <c r="G106" s="423"/>
      <c r="H106" s="261"/>
      <c r="I106" s="261"/>
      <c r="J106" s="262"/>
    </row>
    <row r="107" spans="1:12" x14ac:dyDescent="0.55000000000000004">
      <c r="A107" s="408"/>
      <c r="B107" s="423"/>
      <c r="C107" s="423"/>
      <c r="D107" s="423"/>
      <c r="E107" s="423"/>
      <c r="F107" s="423"/>
      <c r="G107" s="423"/>
      <c r="H107" s="261"/>
      <c r="I107" s="261"/>
      <c r="J107" s="262"/>
    </row>
    <row r="108" spans="1:12" x14ac:dyDescent="0.55000000000000004">
      <c r="A108" s="408"/>
      <c r="B108" s="423"/>
      <c r="C108" s="423"/>
      <c r="D108" s="423"/>
      <c r="E108" s="423"/>
      <c r="F108" s="423"/>
      <c r="G108" s="423"/>
      <c r="H108" s="261"/>
      <c r="I108" s="261"/>
      <c r="J108" s="262"/>
    </row>
    <row r="109" spans="1:12" x14ac:dyDescent="0.55000000000000004">
      <c r="A109" s="408"/>
      <c r="B109" s="423"/>
      <c r="C109" s="423"/>
      <c r="D109" s="423"/>
      <c r="E109" s="423"/>
      <c r="F109" s="423"/>
      <c r="G109" s="423"/>
      <c r="H109" s="261"/>
      <c r="I109" s="261"/>
      <c r="J109" s="262"/>
    </row>
    <row r="110" spans="1:12" x14ac:dyDescent="0.55000000000000004">
      <c r="A110" s="408"/>
      <c r="B110" s="423"/>
      <c r="C110" s="423"/>
      <c r="D110" s="423"/>
      <c r="E110" s="423"/>
      <c r="F110" s="423"/>
      <c r="G110" s="423"/>
      <c r="H110" s="261"/>
      <c r="I110" s="261"/>
      <c r="J110" s="262"/>
    </row>
    <row r="111" spans="1:12" x14ac:dyDescent="0.55000000000000004">
      <c r="A111" s="408"/>
      <c r="B111" s="424" t="s">
        <v>288</v>
      </c>
      <c r="C111" s="424"/>
      <c r="D111" s="424"/>
      <c r="E111" s="424"/>
      <c r="F111" s="424"/>
      <c r="G111" s="424"/>
      <c r="H111" s="261"/>
      <c r="I111" s="261"/>
      <c r="J111" s="262"/>
    </row>
    <row r="112" spans="1:12" x14ac:dyDescent="0.55000000000000004">
      <c r="A112" s="408"/>
      <c r="B112" s="423"/>
      <c r="C112" s="423"/>
      <c r="D112" s="423"/>
      <c r="E112" s="423"/>
      <c r="F112" s="423"/>
      <c r="G112" s="423"/>
      <c r="H112" s="261"/>
      <c r="I112" s="261"/>
      <c r="J112" s="262"/>
    </row>
    <row r="113" spans="1:12" ht="22" customHeight="1" x14ac:dyDescent="0.55000000000000004">
      <c r="A113" s="408"/>
      <c r="B113" s="88" t="s">
        <v>290</v>
      </c>
      <c r="C113" s="80"/>
      <c r="E113" s="78"/>
      <c r="F113" s="89"/>
      <c r="G113" s="80"/>
      <c r="H113" s="89"/>
      <c r="I113" s="80"/>
      <c r="J113" s="90"/>
      <c r="L113" s="52"/>
    </row>
    <row r="114" spans="1:12" x14ac:dyDescent="0.55000000000000004">
      <c r="A114" s="111"/>
      <c r="B114" s="423"/>
      <c r="C114" s="423"/>
      <c r="D114" s="423"/>
      <c r="E114" s="423"/>
      <c r="F114" s="423"/>
      <c r="G114" s="423"/>
      <c r="H114" s="261"/>
      <c r="I114" s="261"/>
      <c r="J114" s="262"/>
    </row>
    <row r="115" spans="1:12" x14ac:dyDescent="0.55000000000000004">
      <c r="A115" s="111"/>
      <c r="B115" s="423"/>
      <c r="C115" s="423"/>
      <c r="D115" s="423"/>
      <c r="E115" s="423"/>
      <c r="F115" s="423"/>
      <c r="G115" s="423"/>
      <c r="H115" s="261"/>
      <c r="I115" s="261"/>
      <c r="J115" s="262"/>
    </row>
    <row r="116" spans="1:12" x14ac:dyDescent="0.55000000000000004">
      <c r="A116" s="111"/>
      <c r="B116" s="423"/>
      <c r="C116" s="423"/>
      <c r="D116" s="423"/>
      <c r="E116" s="423"/>
      <c r="F116" s="423"/>
      <c r="G116" s="423"/>
      <c r="H116" s="261"/>
      <c r="I116" s="261"/>
      <c r="J116" s="262"/>
    </row>
    <row r="117" spans="1:12" x14ac:dyDescent="0.55000000000000004">
      <c r="A117" s="111"/>
      <c r="B117" s="423"/>
      <c r="C117" s="423"/>
      <c r="D117" s="423"/>
      <c r="E117" s="423"/>
      <c r="F117" s="423"/>
      <c r="G117" s="423"/>
      <c r="H117" s="261"/>
      <c r="I117" s="261"/>
      <c r="J117" s="262"/>
    </row>
    <row r="118" spans="1:12" x14ac:dyDescent="0.55000000000000004">
      <c r="A118" s="111"/>
      <c r="B118" s="423"/>
      <c r="C118" s="423"/>
      <c r="D118" s="423"/>
      <c r="E118" s="423"/>
      <c r="F118" s="423"/>
      <c r="G118" s="423"/>
      <c r="H118" s="261"/>
      <c r="I118" s="261"/>
      <c r="J118" s="262"/>
    </row>
    <row r="119" spans="1:12" x14ac:dyDescent="0.55000000000000004">
      <c r="A119" s="111"/>
      <c r="B119" s="424" t="s">
        <v>288</v>
      </c>
      <c r="C119" s="424"/>
      <c r="D119" s="424"/>
      <c r="E119" s="424"/>
      <c r="F119" s="424"/>
      <c r="G119" s="424"/>
      <c r="H119" s="261"/>
      <c r="I119" s="261"/>
      <c r="J119" s="262"/>
    </row>
    <row r="120" spans="1:12" x14ac:dyDescent="0.55000000000000004">
      <c r="A120" s="111"/>
      <c r="B120" s="423"/>
      <c r="C120" s="423"/>
      <c r="D120" s="423"/>
      <c r="E120" s="423"/>
      <c r="F120" s="423"/>
      <c r="G120" s="423"/>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314</v>
      </c>
      <c r="B122" s="118" t="s">
        <v>315</v>
      </c>
      <c r="C122" s="119"/>
      <c r="D122" s="119"/>
      <c r="E122" s="120"/>
      <c r="F122" s="120"/>
      <c r="G122" s="120"/>
      <c r="H122" s="120"/>
      <c r="I122" s="114"/>
      <c r="J122" s="117"/>
    </row>
    <row r="123" spans="1:12" x14ac:dyDescent="0.55000000000000004">
      <c r="A123" s="106"/>
      <c r="B123" s="415"/>
      <c r="C123" s="415"/>
      <c r="D123" s="415"/>
      <c r="E123" s="415"/>
      <c r="F123" s="415"/>
      <c r="G123" s="415"/>
      <c r="H123" s="415"/>
      <c r="I123" s="415"/>
      <c r="J123" s="416"/>
    </row>
    <row r="124" spans="1:12" x14ac:dyDescent="0.55000000000000004">
      <c r="A124" s="106"/>
      <c r="B124" s="415"/>
      <c r="C124" s="415"/>
      <c r="D124" s="415"/>
      <c r="E124" s="415"/>
      <c r="F124" s="415"/>
      <c r="G124" s="415"/>
      <c r="H124" s="415"/>
      <c r="I124" s="415"/>
      <c r="J124" s="416"/>
    </row>
    <row r="125" spans="1:12" x14ac:dyDescent="0.55000000000000004">
      <c r="A125" s="111"/>
      <c r="B125" s="112"/>
      <c r="C125" s="113"/>
      <c r="D125" s="114"/>
      <c r="E125" s="115"/>
      <c r="F125" s="115"/>
      <c r="G125" s="115"/>
      <c r="H125" s="116"/>
      <c r="I125" s="116"/>
      <c r="J125" s="117"/>
    </row>
    <row r="126" spans="1:12" x14ac:dyDescent="0.55000000000000004">
      <c r="A126" s="93" t="s">
        <v>295</v>
      </c>
      <c r="G126" s="92"/>
      <c r="I126" s="92"/>
      <c r="J126" s="76"/>
    </row>
    <row r="127" spans="1:12" x14ac:dyDescent="0.55000000000000004">
      <c r="A127" s="94" t="s">
        <v>316</v>
      </c>
      <c r="B127" s="409"/>
      <c r="C127" s="410"/>
      <c r="D127" s="410"/>
      <c r="E127" s="410"/>
      <c r="F127" s="410"/>
      <c r="G127" s="410"/>
      <c r="H127" s="410"/>
      <c r="I127" s="410"/>
      <c r="J127" s="411"/>
    </row>
    <row r="128" spans="1:12" x14ac:dyDescent="0.55000000000000004">
      <c r="A128" s="94" t="s">
        <v>317</v>
      </c>
      <c r="B128" s="409"/>
      <c r="C128" s="410"/>
      <c r="D128" s="410"/>
      <c r="E128" s="410"/>
      <c r="F128" s="410"/>
      <c r="G128" s="410"/>
      <c r="H128" s="410"/>
      <c r="I128" s="410"/>
      <c r="J128" s="411"/>
    </row>
    <row r="129" spans="1:10" ht="15" customHeight="1" x14ac:dyDescent="0.55000000000000004">
      <c r="A129" s="94" t="s">
        <v>318</v>
      </c>
      <c r="B129" s="412" t="s">
        <v>299</v>
      </c>
      <c r="C129" s="413"/>
      <c r="D129" s="413"/>
      <c r="E129" s="413"/>
      <c r="F129" s="413"/>
      <c r="G129" s="413"/>
      <c r="H129" s="413"/>
      <c r="I129" s="413"/>
      <c r="J129" s="414"/>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04" t="s">
        <v>319</v>
      </c>
      <c r="B132" s="405"/>
      <c r="C132" s="405"/>
      <c r="D132" s="405"/>
      <c r="E132" s="405"/>
      <c r="F132" s="405"/>
      <c r="G132" s="405"/>
      <c r="H132" s="405"/>
      <c r="I132" s="405"/>
      <c r="J132" s="406"/>
    </row>
    <row r="133" spans="1:10" x14ac:dyDescent="0.55000000000000004">
      <c r="A133" s="74" t="s">
        <v>320</v>
      </c>
      <c r="B133" s="44" t="s">
        <v>321</v>
      </c>
      <c r="J133" s="101" t="e">
        <f>I63</f>
        <v>#DIV/0!</v>
      </c>
    </row>
    <row r="134" spans="1:10" x14ac:dyDescent="0.55000000000000004">
      <c r="A134" s="93"/>
      <c r="B134" s="77" t="s">
        <v>322</v>
      </c>
      <c r="J134" s="102"/>
    </row>
    <row r="135" spans="1:10" x14ac:dyDescent="0.55000000000000004">
      <c r="A135" s="93"/>
      <c r="J135" s="76"/>
    </row>
    <row r="136" spans="1:10" x14ac:dyDescent="0.55000000000000004">
      <c r="A136" s="74" t="s">
        <v>323</v>
      </c>
      <c r="B136" s="44" t="s">
        <v>324</v>
      </c>
      <c r="J136" s="101" t="e">
        <f>I64</f>
        <v>#DIV/0!</v>
      </c>
    </row>
    <row r="137" spans="1:10" x14ac:dyDescent="0.55000000000000004">
      <c r="A137" s="74"/>
      <c r="B137" s="77" t="s">
        <v>306</v>
      </c>
      <c r="C137" s="77"/>
      <c r="J137" s="102"/>
    </row>
    <row r="138" spans="1:10" ht="15" customHeight="1" x14ac:dyDescent="0.55000000000000004">
      <c r="A138" s="74"/>
      <c r="B138" s="103" t="s">
        <v>272</v>
      </c>
      <c r="C138" s="407" t="s">
        <v>325</v>
      </c>
      <c r="D138" s="407"/>
      <c r="E138" s="407"/>
      <c r="F138" s="407"/>
      <c r="G138" s="407"/>
      <c r="H138" s="407"/>
      <c r="J138" s="102"/>
    </row>
    <row r="139" spans="1:10" x14ac:dyDescent="0.55000000000000004">
      <c r="A139" s="74"/>
      <c r="C139" s="407"/>
      <c r="D139" s="407"/>
      <c r="E139" s="407"/>
      <c r="F139" s="407"/>
      <c r="G139" s="407"/>
      <c r="H139" s="407"/>
      <c r="J139" s="102"/>
    </row>
    <row r="140" spans="1:10" x14ac:dyDescent="0.55000000000000004">
      <c r="A140" s="74"/>
      <c r="B140" s="103" t="s">
        <v>301</v>
      </c>
      <c r="C140" s="77" t="s">
        <v>326</v>
      </c>
      <c r="J140" s="76"/>
    </row>
    <row r="141" spans="1:10" x14ac:dyDescent="0.55000000000000004">
      <c r="A141" s="74"/>
      <c r="J141" s="76"/>
    </row>
    <row r="142" spans="1:10" x14ac:dyDescent="0.55000000000000004">
      <c r="A142" s="74" t="s">
        <v>327</v>
      </c>
      <c r="B142" s="44" t="s">
        <v>310</v>
      </c>
      <c r="J142" s="76"/>
    </row>
    <row r="143" spans="1:10" x14ac:dyDescent="0.55000000000000004">
      <c r="A143" s="106"/>
      <c r="C143" s="78"/>
      <c r="D143" s="80"/>
      <c r="F143" s="80"/>
      <c r="H143" s="80" t="s">
        <v>311</v>
      </c>
      <c r="I143" s="80" t="s">
        <v>311</v>
      </c>
      <c r="J143" s="81" t="s">
        <v>277</v>
      </c>
    </row>
    <row r="144" spans="1:10" ht="15" customHeight="1" x14ac:dyDescent="0.55000000000000004">
      <c r="A144" s="106"/>
      <c r="C144" s="51"/>
      <c r="D144" s="51"/>
      <c r="F144" s="80"/>
      <c r="H144" s="107" t="s">
        <v>128</v>
      </c>
      <c r="I144" s="108" t="s">
        <v>130</v>
      </c>
      <c r="J144" s="81" t="s">
        <v>282</v>
      </c>
    </row>
    <row r="145" spans="1:12" ht="15" customHeight="1" x14ac:dyDescent="0.55000000000000004">
      <c r="A145" s="106"/>
      <c r="B145" s="109" t="s">
        <v>312</v>
      </c>
      <c r="C145" s="109"/>
      <c r="D145" s="109"/>
      <c r="E145" s="84"/>
      <c r="F145" s="83"/>
      <c r="G145" s="84"/>
      <c r="H145" s="83" t="s">
        <v>313</v>
      </c>
      <c r="I145" s="83" t="s">
        <v>313</v>
      </c>
      <c r="J145" s="110" t="s">
        <v>287</v>
      </c>
    </row>
    <row r="146" spans="1:12" ht="22" customHeight="1" x14ac:dyDescent="0.55000000000000004">
      <c r="A146" s="408"/>
      <c r="B146" s="88" t="s">
        <v>125</v>
      </c>
      <c r="C146" s="80"/>
      <c r="E146" s="78"/>
      <c r="F146" s="89"/>
      <c r="G146" s="80"/>
      <c r="H146" s="89"/>
      <c r="I146" s="80"/>
      <c r="J146" s="90"/>
      <c r="L146" s="52"/>
    </row>
    <row r="147" spans="1:12" x14ac:dyDescent="0.55000000000000004">
      <c r="A147" s="408"/>
      <c r="B147" s="423"/>
      <c r="C147" s="423"/>
      <c r="D147" s="423"/>
      <c r="E147" s="423"/>
      <c r="F147" s="423"/>
      <c r="G147" s="423"/>
      <c r="H147" s="261"/>
      <c r="I147" s="261"/>
      <c r="J147" s="262"/>
    </row>
    <row r="148" spans="1:12" x14ac:dyDescent="0.55000000000000004">
      <c r="A148" s="408"/>
      <c r="B148" s="423"/>
      <c r="C148" s="423"/>
      <c r="D148" s="423"/>
      <c r="E148" s="423"/>
      <c r="F148" s="423"/>
      <c r="G148" s="423"/>
      <c r="H148" s="261"/>
      <c r="I148" s="261"/>
      <c r="J148" s="262"/>
    </row>
    <row r="149" spans="1:12" x14ac:dyDescent="0.55000000000000004">
      <c r="A149" s="408"/>
      <c r="B149" s="423"/>
      <c r="C149" s="423"/>
      <c r="D149" s="423"/>
      <c r="E149" s="423"/>
      <c r="F149" s="423"/>
      <c r="G149" s="423"/>
      <c r="H149" s="261"/>
      <c r="I149" s="261"/>
      <c r="J149" s="262"/>
    </row>
    <row r="150" spans="1:12" x14ac:dyDescent="0.55000000000000004">
      <c r="A150" s="408"/>
      <c r="B150" s="423"/>
      <c r="C150" s="423"/>
      <c r="D150" s="423"/>
      <c r="E150" s="423"/>
      <c r="F150" s="423"/>
      <c r="G150" s="423"/>
      <c r="H150" s="261"/>
      <c r="I150" s="261"/>
      <c r="J150" s="262"/>
    </row>
    <row r="151" spans="1:12" x14ac:dyDescent="0.55000000000000004">
      <c r="A151" s="408"/>
      <c r="B151" s="423"/>
      <c r="C151" s="423"/>
      <c r="D151" s="423"/>
      <c r="E151" s="423"/>
      <c r="F151" s="423"/>
      <c r="G151" s="423"/>
      <c r="H151" s="261"/>
      <c r="I151" s="261"/>
      <c r="J151" s="262"/>
    </row>
    <row r="152" spans="1:12" x14ac:dyDescent="0.55000000000000004">
      <c r="A152" s="408"/>
      <c r="B152" s="424" t="s">
        <v>288</v>
      </c>
      <c r="C152" s="424"/>
      <c r="D152" s="424"/>
      <c r="E152" s="424"/>
      <c r="F152" s="424"/>
      <c r="G152" s="424"/>
      <c r="H152" s="261"/>
      <c r="I152" s="261"/>
      <c r="J152" s="262"/>
    </row>
    <row r="153" spans="1:12" x14ac:dyDescent="0.55000000000000004">
      <c r="A153" s="408"/>
      <c r="B153" s="423"/>
      <c r="C153" s="423"/>
      <c r="D153" s="423"/>
      <c r="E153" s="423"/>
      <c r="F153" s="423"/>
      <c r="G153" s="423"/>
      <c r="H153" s="261"/>
      <c r="I153" s="261"/>
      <c r="J153" s="262"/>
    </row>
    <row r="154" spans="1:12" ht="22" customHeight="1" x14ac:dyDescent="0.55000000000000004">
      <c r="A154" s="408"/>
      <c r="B154" s="88" t="s">
        <v>137</v>
      </c>
      <c r="C154" s="80"/>
      <c r="E154" s="78"/>
      <c r="F154" s="89"/>
      <c r="G154" s="80"/>
      <c r="H154" s="89"/>
      <c r="I154" s="80"/>
      <c r="J154" s="90"/>
      <c r="L154" s="52"/>
    </row>
    <row r="155" spans="1:12" x14ac:dyDescent="0.55000000000000004">
      <c r="A155" s="408"/>
      <c r="B155" s="423"/>
      <c r="C155" s="423"/>
      <c r="D155" s="423"/>
      <c r="E155" s="423"/>
      <c r="F155" s="423"/>
      <c r="G155" s="423"/>
      <c r="H155" s="261"/>
      <c r="I155" s="261"/>
      <c r="J155" s="262"/>
    </row>
    <row r="156" spans="1:12" x14ac:dyDescent="0.55000000000000004">
      <c r="A156" s="408"/>
      <c r="B156" s="423"/>
      <c r="C156" s="423"/>
      <c r="D156" s="423"/>
      <c r="E156" s="423"/>
      <c r="F156" s="423"/>
      <c r="G156" s="423"/>
      <c r="H156" s="261"/>
      <c r="I156" s="261"/>
      <c r="J156" s="262"/>
    </row>
    <row r="157" spans="1:12" x14ac:dyDescent="0.55000000000000004">
      <c r="A157" s="408"/>
      <c r="B157" s="423"/>
      <c r="C157" s="423"/>
      <c r="D157" s="423"/>
      <c r="E157" s="423"/>
      <c r="F157" s="423"/>
      <c r="G157" s="423"/>
      <c r="H157" s="261"/>
      <c r="I157" s="261"/>
      <c r="J157" s="262"/>
    </row>
    <row r="158" spans="1:12" x14ac:dyDescent="0.55000000000000004">
      <c r="A158" s="408"/>
      <c r="B158" s="423"/>
      <c r="C158" s="423"/>
      <c r="D158" s="423"/>
      <c r="E158" s="423"/>
      <c r="F158" s="423"/>
      <c r="G158" s="423"/>
      <c r="H158" s="261"/>
      <c r="I158" s="261"/>
      <c r="J158" s="262"/>
    </row>
    <row r="159" spans="1:12" x14ac:dyDescent="0.55000000000000004">
      <c r="A159" s="408"/>
      <c r="B159" s="423"/>
      <c r="C159" s="423"/>
      <c r="D159" s="423"/>
      <c r="E159" s="423"/>
      <c r="F159" s="423"/>
      <c r="G159" s="423"/>
      <c r="H159" s="261"/>
      <c r="I159" s="261"/>
      <c r="J159" s="262"/>
    </row>
    <row r="160" spans="1:12" x14ac:dyDescent="0.55000000000000004">
      <c r="A160" s="408"/>
      <c r="B160" s="424" t="s">
        <v>288</v>
      </c>
      <c r="C160" s="424"/>
      <c r="D160" s="424"/>
      <c r="E160" s="424"/>
      <c r="F160" s="424"/>
      <c r="G160" s="424"/>
      <c r="H160" s="261"/>
      <c r="I160" s="261"/>
      <c r="J160" s="262"/>
    </row>
    <row r="161" spans="1:12" x14ac:dyDescent="0.55000000000000004">
      <c r="A161" s="408"/>
      <c r="B161" s="423"/>
      <c r="C161" s="423"/>
      <c r="D161" s="423"/>
      <c r="E161" s="423"/>
      <c r="F161" s="423"/>
      <c r="G161" s="423"/>
      <c r="H161" s="261"/>
      <c r="I161" s="261"/>
      <c r="J161" s="262"/>
    </row>
    <row r="162" spans="1:12" ht="22" customHeight="1" x14ac:dyDescent="0.55000000000000004">
      <c r="A162" s="408"/>
      <c r="B162" s="88" t="s">
        <v>289</v>
      </c>
      <c r="C162" s="80"/>
      <c r="E162" s="78"/>
      <c r="F162" s="89"/>
      <c r="G162" s="80"/>
      <c r="H162" s="89"/>
      <c r="I162" s="80"/>
      <c r="J162" s="90"/>
      <c r="L162" s="52"/>
    </row>
    <row r="163" spans="1:12" x14ac:dyDescent="0.55000000000000004">
      <c r="A163" s="408"/>
      <c r="B163" s="423"/>
      <c r="C163" s="423"/>
      <c r="D163" s="423"/>
      <c r="E163" s="423"/>
      <c r="F163" s="423"/>
      <c r="G163" s="423"/>
      <c r="H163" s="261"/>
      <c r="I163" s="261"/>
      <c r="J163" s="262"/>
    </row>
    <row r="164" spans="1:12" x14ac:dyDescent="0.55000000000000004">
      <c r="A164" s="408"/>
      <c r="B164" s="423"/>
      <c r="C164" s="423"/>
      <c r="D164" s="423"/>
      <c r="E164" s="423"/>
      <c r="F164" s="423"/>
      <c r="G164" s="423"/>
      <c r="H164" s="261"/>
      <c r="I164" s="261"/>
      <c r="J164" s="262"/>
    </row>
    <row r="165" spans="1:12" x14ac:dyDescent="0.55000000000000004">
      <c r="A165" s="408"/>
      <c r="B165" s="423"/>
      <c r="C165" s="423"/>
      <c r="D165" s="423"/>
      <c r="E165" s="423"/>
      <c r="F165" s="423"/>
      <c r="G165" s="423"/>
      <c r="H165" s="261"/>
      <c r="I165" s="261"/>
      <c r="J165" s="262"/>
    </row>
    <row r="166" spans="1:12" x14ac:dyDescent="0.55000000000000004">
      <c r="A166" s="408"/>
      <c r="B166" s="423"/>
      <c r="C166" s="423"/>
      <c r="D166" s="423"/>
      <c r="E166" s="423"/>
      <c r="F166" s="423"/>
      <c r="G166" s="423"/>
      <c r="H166" s="261"/>
      <c r="I166" s="261"/>
      <c r="J166" s="262"/>
    </row>
    <row r="167" spans="1:12" x14ac:dyDescent="0.55000000000000004">
      <c r="A167" s="408"/>
      <c r="B167" s="423"/>
      <c r="C167" s="423"/>
      <c r="D167" s="423"/>
      <c r="E167" s="423"/>
      <c r="F167" s="423"/>
      <c r="G167" s="423"/>
      <c r="H167" s="261"/>
      <c r="I167" s="261"/>
      <c r="J167" s="262"/>
    </row>
    <row r="168" spans="1:12" x14ac:dyDescent="0.55000000000000004">
      <c r="A168" s="408"/>
      <c r="B168" s="424" t="s">
        <v>288</v>
      </c>
      <c r="C168" s="424"/>
      <c r="D168" s="424"/>
      <c r="E168" s="424"/>
      <c r="F168" s="424"/>
      <c r="G168" s="424"/>
      <c r="H168" s="261"/>
      <c r="I168" s="261"/>
      <c r="J168" s="262"/>
    </row>
    <row r="169" spans="1:12" x14ac:dyDescent="0.55000000000000004">
      <c r="A169" s="408"/>
      <c r="B169" s="423"/>
      <c r="C169" s="423"/>
      <c r="D169" s="423"/>
      <c r="E169" s="423"/>
      <c r="F169" s="423"/>
      <c r="G169" s="423"/>
      <c r="H169" s="261"/>
      <c r="I169" s="261"/>
      <c r="J169" s="262"/>
    </row>
    <row r="170" spans="1:12" ht="22" customHeight="1" x14ac:dyDescent="0.55000000000000004">
      <c r="A170" s="408"/>
      <c r="B170" s="88" t="s">
        <v>290</v>
      </c>
      <c r="C170" s="80"/>
      <c r="E170" s="78"/>
      <c r="F170" s="89"/>
      <c r="G170" s="80"/>
      <c r="H170" s="89"/>
      <c r="I170" s="80"/>
      <c r="J170" s="90"/>
      <c r="L170" s="52"/>
    </row>
    <row r="171" spans="1:12" x14ac:dyDescent="0.55000000000000004">
      <c r="A171" s="111"/>
      <c r="B171" s="423"/>
      <c r="C171" s="423"/>
      <c r="D171" s="423"/>
      <c r="E171" s="423"/>
      <c r="F171" s="423"/>
      <c r="G171" s="423"/>
      <c r="H171" s="261"/>
      <c r="I171" s="261"/>
      <c r="J171" s="262"/>
    </row>
    <row r="172" spans="1:12" x14ac:dyDescent="0.55000000000000004">
      <c r="A172" s="111"/>
      <c r="B172" s="423"/>
      <c r="C172" s="423"/>
      <c r="D172" s="423"/>
      <c r="E172" s="423"/>
      <c r="F172" s="423"/>
      <c r="G172" s="423"/>
      <c r="H172" s="261"/>
      <c r="I172" s="261"/>
      <c r="J172" s="262"/>
    </row>
    <row r="173" spans="1:12" x14ac:dyDescent="0.55000000000000004">
      <c r="A173" s="111"/>
      <c r="B173" s="423"/>
      <c r="C173" s="423"/>
      <c r="D173" s="423"/>
      <c r="E173" s="423"/>
      <c r="F173" s="423"/>
      <c r="G173" s="423"/>
      <c r="H173" s="261"/>
      <c r="I173" s="261"/>
      <c r="J173" s="262"/>
    </row>
    <row r="174" spans="1:12" x14ac:dyDescent="0.55000000000000004">
      <c r="A174" s="111"/>
      <c r="B174" s="423"/>
      <c r="C174" s="423"/>
      <c r="D174" s="423"/>
      <c r="E174" s="423"/>
      <c r="F174" s="423"/>
      <c r="G174" s="423"/>
      <c r="H174" s="261"/>
      <c r="I174" s="261"/>
      <c r="J174" s="262"/>
    </row>
    <row r="175" spans="1:12" x14ac:dyDescent="0.55000000000000004">
      <c r="A175" s="111"/>
      <c r="B175" s="423"/>
      <c r="C175" s="423"/>
      <c r="D175" s="423"/>
      <c r="E175" s="423"/>
      <c r="F175" s="423"/>
      <c r="G175" s="423"/>
      <c r="H175" s="261"/>
      <c r="I175" s="261"/>
      <c r="J175" s="262"/>
    </row>
    <row r="176" spans="1:12" x14ac:dyDescent="0.55000000000000004">
      <c r="A176" s="111"/>
      <c r="B176" s="424" t="s">
        <v>288</v>
      </c>
      <c r="C176" s="424"/>
      <c r="D176" s="424"/>
      <c r="E176" s="424"/>
      <c r="F176" s="424"/>
      <c r="G176" s="424"/>
      <c r="H176" s="261"/>
      <c r="I176" s="261"/>
      <c r="J176" s="262"/>
    </row>
    <row r="177" spans="1:10" x14ac:dyDescent="0.55000000000000004">
      <c r="A177" s="111"/>
      <c r="B177" s="423"/>
      <c r="C177" s="423"/>
      <c r="D177" s="423"/>
      <c r="E177" s="423"/>
      <c r="F177" s="423"/>
      <c r="G177" s="423"/>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328</v>
      </c>
      <c r="B179" s="118" t="s">
        <v>315</v>
      </c>
      <c r="C179" s="119"/>
      <c r="D179" s="119"/>
      <c r="E179" s="120"/>
      <c r="F179" s="120"/>
      <c r="G179" s="120"/>
      <c r="H179" s="120"/>
      <c r="I179" s="114"/>
      <c r="J179" s="117"/>
    </row>
    <row r="180" spans="1:10" x14ac:dyDescent="0.55000000000000004">
      <c r="A180" s="106"/>
      <c r="B180" s="415"/>
      <c r="C180" s="415"/>
      <c r="D180" s="415"/>
      <c r="E180" s="415"/>
      <c r="F180" s="415"/>
      <c r="G180" s="415"/>
      <c r="H180" s="415"/>
      <c r="I180" s="415"/>
      <c r="J180" s="416"/>
    </row>
    <row r="181" spans="1:10" x14ac:dyDescent="0.55000000000000004">
      <c r="A181" s="106"/>
      <c r="B181" s="415"/>
      <c r="C181" s="415"/>
      <c r="D181" s="415"/>
      <c r="E181" s="415"/>
      <c r="F181" s="415"/>
      <c r="G181" s="415"/>
      <c r="H181" s="415"/>
      <c r="I181" s="415"/>
      <c r="J181" s="416"/>
    </row>
    <row r="182" spans="1:10" x14ac:dyDescent="0.55000000000000004">
      <c r="A182" s="106"/>
      <c r="B182" s="119"/>
      <c r="C182" s="119"/>
      <c r="D182" s="119"/>
      <c r="E182" s="120"/>
      <c r="F182" s="120"/>
      <c r="G182" s="120"/>
      <c r="H182" s="120"/>
      <c r="I182" s="114"/>
      <c r="J182" s="117"/>
    </row>
    <row r="183" spans="1:10" x14ac:dyDescent="0.55000000000000004">
      <c r="A183" s="93" t="s">
        <v>295</v>
      </c>
      <c r="G183" s="92"/>
      <c r="I183" s="92"/>
      <c r="J183" s="76"/>
    </row>
    <row r="184" spans="1:10" x14ac:dyDescent="0.55000000000000004">
      <c r="A184" s="94" t="s">
        <v>329</v>
      </c>
      <c r="B184" s="409"/>
      <c r="C184" s="410"/>
      <c r="D184" s="410"/>
      <c r="E184" s="410"/>
      <c r="F184" s="410"/>
      <c r="G184" s="410"/>
      <c r="H184" s="410"/>
      <c r="I184" s="410"/>
      <c r="J184" s="411"/>
    </row>
    <row r="185" spans="1:10" x14ac:dyDescent="0.55000000000000004">
      <c r="A185" s="94" t="s">
        <v>330</v>
      </c>
      <c r="B185" s="409"/>
      <c r="C185" s="410"/>
      <c r="D185" s="410"/>
      <c r="E185" s="410"/>
      <c r="F185" s="410"/>
      <c r="G185" s="410"/>
      <c r="H185" s="410"/>
      <c r="I185" s="410"/>
      <c r="J185" s="411"/>
    </row>
    <row r="186" spans="1:10" ht="15" customHeight="1" x14ac:dyDescent="0.55000000000000004">
      <c r="A186" s="94" t="s">
        <v>331</v>
      </c>
      <c r="B186" s="412" t="s">
        <v>299</v>
      </c>
      <c r="C186" s="413"/>
      <c r="D186" s="413"/>
      <c r="E186" s="413"/>
      <c r="F186" s="413"/>
      <c r="G186" s="413"/>
      <c r="H186" s="413"/>
      <c r="I186" s="413"/>
      <c r="J186" s="414"/>
    </row>
    <row r="187" spans="1:10" ht="14.7" thickBot="1" x14ac:dyDescent="0.6">
      <c r="A187" s="121"/>
      <c r="B187" s="96"/>
      <c r="C187" s="96"/>
      <c r="D187" s="96"/>
      <c r="E187" s="96"/>
      <c r="F187" s="96"/>
      <c r="G187" s="96"/>
      <c r="H187" s="96"/>
      <c r="I187" s="96"/>
      <c r="J187" s="98"/>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4" priority="1">
      <formula>AND($H$11="no",$H$13="no")</formula>
    </cfRule>
  </conditionalFormatting>
  <conditionalFormatting sqref="F26:G33 F35:G42 F44:G51 F53:G60 G61:G64 A73:J130">
    <cfRule type="expression" dxfId="223" priority="36">
      <formula>$H$11="no"</formula>
    </cfRule>
  </conditionalFormatting>
  <conditionalFormatting sqref="H26:I33 H35:I42 H44:I51 H53:I60 I61:I64 A133:J187">
    <cfRule type="expression" dxfId="222"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B51" sqref="B51:C51"/>
    </sheetView>
  </sheetViews>
  <sheetFormatPr defaultColWidth="9.15625" defaultRowHeight="14.4" x14ac:dyDescent="0.55000000000000004"/>
  <cols>
    <col min="1" max="1" width="3" style="44" customWidth="1"/>
    <col min="2" max="2" width="13" style="44" customWidth="1"/>
    <col min="3" max="3" width="41" style="44" customWidth="1"/>
    <col min="4" max="4" width="18.68359375" style="44" customWidth="1"/>
    <col min="5" max="8" width="17.578125" style="44" customWidth="1"/>
    <col min="9" max="9" width="3.15625" style="44" customWidth="1"/>
    <col min="10" max="16384" width="9.15625" style="44"/>
  </cols>
  <sheetData>
    <row r="1" spans="1:9" ht="18.75" customHeight="1" x14ac:dyDescent="0.7">
      <c r="A1" s="43" t="str">
        <f>'Cover and Instructions'!A1</f>
        <v>Georgia Families MHPAEA Parity</v>
      </c>
      <c r="H1" s="45" t="s">
        <v>59</v>
      </c>
    </row>
    <row r="2" spans="1:9" ht="25.8" x14ac:dyDescent="0.95">
      <c r="A2" s="46" t="s">
        <v>1</v>
      </c>
      <c r="E2" s="122"/>
      <c r="F2" s="123"/>
    </row>
    <row r="3" spans="1:9" ht="20.399999999999999" x14ac:dyDescent="0.75">
      <c r="A3" s="48" t="s">
        <v>332</v>
      </c>
      <c r="E3" s="124"/>
      <c r="F3" s="124"/>
    </row>
    <row r="4" spans="1:9" x14ac:dyDescent="0.55000000000000004">
      <c r="E4" s="125"/>
      <c r="F4" s="126"/>
    </row>
    <row r="5" spans="1:9" x14ac:dyDescent="0.55000000000000004">
      <c r="A5" s="50" t="s">
        <v>2</v>
      </c>
      <c r="C5" s="51" t="str">
        <f>'Cover and Instructions'!$D$4</f>
        <v>Amerigroup Community Care</v>
      </c>
      <c r="D5" s="51"/>
      <c r="E5" s="125"/>
      <c r="F5" s="124"/>
      <c r="G5" s="51"/>
    </row>
    <row r="6" spans="1:9" x14ac:dyDescent="0.55000000000000004">
      <c r="A6" s="50" t="s">
        <v>264</v>
      </c>
      <c r="C6" s="51" t="str">
        <f>'Cover and Instructions'!D5</f>
        <v>Title XIX Foster Care and Adoption Assistance</v>
      </c>
      <c r="D6" s="51"/>
      <c r="E6" s="125"/>
      <c r="F6" s="124"/>
      <c r="G6" s="51"/>
    </row>
    <row r="7" spans="1:9" ht="14.7" thickBot="1" x14ac:dyDescent="0.6"/>
    <row r="8" spans="1:9" x14ac:dyDescent="0.55000000000000004">
      <c r="A8" s="53" t="s">
        <v>265</v>
      </c>
      <c r="B8" s="54"/>
      <c r="C8" s="54"/>
      <c r="D8" s="54"/>
      <c r="E8" s="54"/>
      <c r="F8" s="54"/>
      <c r="G8" s="54"/>
      <c r="H8" s="55"/>
    </row>
    <row r="9" spans="1:9" ht="15" customHeight="1" x14ac:dyDescent="0.55000000000000004">
      <c r="A9" s="56" t="s">
        <v>266</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267</v>
      </c>
      <c r="B11" s="63" t="s">
        <v>333</v>
      </c>
      <c r="C11" s="60"/>
      <c r="D11" s="60"/>
      <c r="E11" s="60"/>
      <c r="F11" s="129" t="s">
        <v>155</v>
      </c>
      <c r="G11" s="65" t="str">
        <f>IF(F11="yes","  Complete Section 1 and Section 2","")</f>
        <v/>
      </c>
      <c r="H11" s="130"/>
      <c r="I11" s="66"/>
    </row>
    <row r="12" spans="1:9" ht="6" customHeight="1" x14ac:dyDescent="0.55000000000000004">
      <c r="A12" s="62"/>
      <c r="B12" s="63"/>
      <c r="C12" s="60"/>
      <c r="D12" s="60"/>
      <c r="E12" s="60"/>
      <c r="F12" s="60"/>
      <c r="G12" s="65"/>
      <c r="H12" s="130"/>
    </row>
    <row r="13" spans="1:9" x14ac:dyDescent="0.55000000000000004">
      <c r="A13" s="62" t="s">
        <v>269</v>
      </c>
      <c r="B13" s="63" t="s">
        <v>334</v>
      </c>
      <c r="C13" s="60"/>
      <c r="D13" s="60"/>
      <c r="E13" s="60"/>
      <c r="F13" s="129" t="s">
        <v>155</v>
      </c>
      <c r="G13" s="65" t="str">
        <f>IF(F13="yes","  Complete Section 1 and Section 2","")</f>
        <v/>
      </c>
      <c r="H13" s="130"/>
    </row>
    <row r="14" spans="1:9" ht="6" customHeight="1" x14ac:dyDescent="0.55000000000000004">
      <c r="A14" s="62"/>
      <c r="B14" s="63"/>
      <c r="C14" s="60"/>
      <c r="D14" s="60"/>
      <c r="E14" s="60"/>
      <c r="F14" s="60"/>
      <c r="G14" s="65"/>
      <c r="H14" s="130"/>
    </row>
    <row r="15" spans="1:9" x14ac:dyDescent="0.55000000000000004">
      <c r="A15" s="62" t="s">
        <v>335</v>
      </c>
      <c r="B15" s="63" t="s">
        <v>336</v>
      </c>
      <c r="C15" s="60"/>
      <c r="D15" s="60"/>
      <c r="E15" s="60"/>
      <c r="F15" s="64" t="s">
        <v>155</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337</v>
      </c>
      <c r="B17" s="427" t="s">
        <v>338</v>
      </c>
      <c r="C17" s="427"/>
      <c r="D17" s="427"/>
      <c r="E17" s="427"/>
      <c r="F17" s="129" t="s">
        <v>155</v>
      </c>
      <c r="G17" s="65" t="str">
        <f>IF(F17="yes"," Report each income level in separate tiers in Section 1 and Section 2","")</f>
        <v/>
      </c>
      <c r="H17" s="130"/>
    </row>
    <row r="18" spans="1:10" x14ac:dyDescent="0.55000000000000004">
      <c r="A18" s="62"/>
      <c r="B18" s="427"/>
      <c r="C18" s="427"/>
      <c r="D18" s="427"/>
      <c r="E18" s="427"/>
      <c r="F18" s="131"/>
      <c r="G18" s="65"/>
      <c r="H18" s="130"/>
    </row>
    <row r="19" spans="1:10" ht="6" customHeight="1" x14ac:dyDescent="0.55000000000000004">
      <c r="A19" s="62"/>
      <c r="B19" s="63"/>
      <c r="C19" s="60"/>
      <c r="D19" s="60"/>
      <c r="E19" s="60"/>
      <c r="F19" s="60"/>
      <c r="G19" s="65"/>
      <c r="H19" s="130"/>
    </row>
    <row r="20" spans="1:10" x14ac:dyDescent="0.55000000000000004">
      <c r="A20" s="62" t="s">
        <v>339</v>
      </c>
      <c r="B20" s="63" t="s">
        <v>340</v>
      </c>
      <c r="C20" s="60"/>
      <c r="D20" s="60"/>
      <c r="E20" s="60"/>
      <c r="F20" s="129" t="s">
        <v>155</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341</v>
      </c>
      <c r="B22" s="63"/>
      <c r="C22" s="60"/>
      <c r="D22" s="60"/>
      <c r="E22" s="60"/>
      <c r="F22" s="67"/>
      <c r="G22" s="65"/>
      <c r="H22" s="130"/>
    </row>
    <row r="23" spans="1:10" x14ac:dyDescent="0.55000000000000004">
      <c r="A23" s="62"/>
      <c r="B23" s="63" t="s">
        <v>342</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343</v>
      </c>
      <c r="B28" s="405"/>
      <c r="C28" s="405"/>
      <c r="D28" s="405"/>
      <c r="E28" s="405"/>
      <c r="F28" s="405"/>
      <c r="G28" s="405"/>
      <c r="H28" s="406"/>
    </row>
    <row r="29" spans="1:10" x14ac:dyDescent="0.55000000000000004">
      <c r="A29" s="74" t="s">
        <v>272</v>
      </c>
      <c r="B29" s="430" t="s">
        <v>344</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274</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275</v>
      </c>
      <c r="D33" s="438" t="s">
        <v>345</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346</v>
      </c>
      <c r="F37" s="434"/>
      <c r="G37" s="434"/>
      <c r="H37" s="435"/>
    </row>
    <row r="38" spans="1:10" x14ac:dyDescent="0.55000000000000004">
      <c r="A38" s="106"/>
      <c r="E38" s="80" t="s">
        <v>276</v>
      </c>
      <c r="F38" s="80" t="s">
        <v>276</v>
      </c>
      <c r="G38" s="80" t="s">
        <v>276</v>
      </c>
      <c r="H38" s="81" t="s">
        <v>276</v>
      </c>
    </row>
    <row r="39" spans="1:10" x14ac:dyDescent="0.55000000000000004">
      <c r="A39" s="106"/>
      <c r="B39" s="80"/>
      <c r="C39" s="80"/>
      <c r="D39" s="80" t="s">
        <v>347</v>
      </c>
      <c r="E39" s="80" t="s">
        <v>280</v>
      </c>
      <c r="F39" s="80" t="s">
        <v>280</v>
      </c>
      <c r="G39" s="80" t="s">
        <v>280</v>
      </c>
      <c r="H39" s="81" t="s">
        <v>280</v>
      </c>
    </row>
    <row r="40" spans="1:10" x14ac:dyDescent="0.55000000000000004">
      <c r="A40" s="106"/>
      <c r="B40" s="82" t="s">
        <v>348</v>
      </c>
      <c r="C40" s="83"/>
      <c r="D40" s="83" t="s">
        <v>276</v>
      </c>
      <c r="E40" s="83" t="s">
        <v>349</v>
      </c>
      <c r="F40" s="83" t="s">
        <v>350</v>
      </c>
      <c r="G40" s="83" t="s">
        <v>351</v>
      </c>
      <c r="H40" s="135" t="s">
        <v>352</v>
      </c>
      <c r="J40" s="136"/>
    </row>
    <row r="41" spans="1:10" x14ac:dyDescent="0.55000000000000004">
      <c r="A41" s="137" t="s">
        <v>353</v>
      </c>
      <c r="B41" s="138"/>
      <c r="C41" s="80"/>
      <c r="D41" s="80"/>
      <c r="E41" s="80"/>
      <c r="F41" s="80"/>
      <c r="G41" s="80"/>
      <c r="H41" s="81"/>
      <c r="J41" s="139"/>
    </row>
    <row r="42" spans="1:10" x14ac:dyDescent="0.55000000000000004">
      <c r="A42" s="106"/>
      <c r="B42" s="88" t="s">
        <v>354</v>
      </c>
      <c r="C42" s="80"/>
      <c r="D42" s="80"/>
      <c r="E42" s="80"/>
      <c r="F42" s="80"/>
      <c r="G42" s="80"/>
      <c r="H42" s="81"/>
      <c r="J42" s="139"/>
    </row>
    <row r="43" spans="1:10" ht="15" customHeight="1" x14ac:dyDescent="0.55000000000000004">
      <c r="A43" s="106"/>
      <c r="B43" s="417"/>
      <c r="C43" s="417"/>
      <c r="D43" s="263"/>
      <c r="E43" s="264"/>
      <c r="F43" s="264"/>
      <c r="G43" s="265">
        <v>0</v>
      </c>
      <c r="H43" s="266"/>
      <c r="J43" s="139"/>
    </row>
    <row r="44" spans="1:10" ht="15" customHeight="1" x14ac:dyDescent="0.55000000000000004">
      <c r="A44" s="106"/>
      <c r="B44" s="428"/>
      <c r="C44" s="429"/>
      <c r="D44" s="263"/>
      <c r="E44" s="264"/>
      <c r="F44" s="264"/>
      <c r="G44" s="265">
        <v>0</v>
      </c>
      <c r="H44" s="266"/>
      <c r="J44" s="139"/>
    </row>
    <row r="45" spans="1:10" ht="15" customHeight="1" x14ac:dyDescent="0.55000000000000004">
      <c r="A45" s="106"/>
      <c r="B45" s="428"/>
      <c r="C45" s="429"/>
      <c r="D45" s="263"/>
      <c r="E45" s="264"/>
      <c r="F45" s="264"/>
      <c r="G45" s="265"/>
      <c r="H45" s="266"/>
      <c r="J45" s="139"/>
    </row>
    <row r="46" spans="1:10" ht="15" customHeight="1" x14ac:dyDescent="0.55000000000000004">
      <c r="A46" s="106"/>
      <c r="B46" s="428"/>
      <c r="C46" s="429"/>
      <c r="D46" s="263"/>
      <c r="E46" s="264"/>
      <c r="F46" s="264"/>
      <c r="G46" s="265"/>
      <c r="H46" s="266"/>
      <c r="J46" s="139"/>
    </row>
    <row r="47" spans="1:10" ht="15" customHeight="1" x14ac:dyDescent="0.55000000000000004">
      <c r="A47" s="106"/>
      <c r="B47" s="428"/>
      <c r="C47" s="429"/>
      <c r="D47" s="263"/>
      <c r="E47" s="264"/>
      <c r="F47" s="264"/>
      <c r="G47" s="265"/>
      <c r="H47" s="266"/>
      <c r="J47" s="139"/>
    </row>
    <row r="48" spans="1:10" ht="15" customHeight="1" x14ac:dyDescent="0.55000000000000004">
      <c r="A48" s="106"/>
      <c r="B48" s="420" t="s">
        <v>288</v>
      </c>
      <c r="C48" s="422"/>
      <c r="D48" s="263"/>
      <c r="E48" s="264"/>
      <c r="F48" s="264"/>
      <c r="G48" s="265"/>
      <c r="H48" s="266"/>
      <c r="J48" s="139"/>
    </row>
    <row r="49" spans="1:8" x14ac:dyDescent="0.55000000000000004">
      <c r="A49" s="106"/>
      <c r="B49" s="417"/>
      <c r="C49" s="417"/>
      <c r="D49" s="264"/>
      <c r="E49" s="264"/>
      <c r="F49" s="264"/>
      <c r="G49" s="267"/>
      <c r="H49" s="268"/>
    </row>
    <row r="50" spans="1:8" x14ac:dyDescent="0.55000000000000004">
      <c r="A50" s="106"/>
      <c r="B50" s="88" t="s">
        <v>355</v>
      </c>
      <c r="C50" s="113"/>
      <c r="D50" s="140"/>
      <c r="E50" s="140"/>
      <c r="F50" s="140"/>
      <c r="G50" s="141"/>
      <c r="H50" s="142"/>
    </row>
    <row r="51" spans="1:8" x14ac:dyDescent="0.55000000000000004">
      <c r="A51" s="106"/>
      <c r="B51" s="417"/>
      <c r="C51" s="417"/>
      <c r="D51" s="264"/>
      <c r="E51" s="264"/>
      <c r="F51" s="264"/>
      <c r="G51" s="267">
        <v>0</v>
      </c>
      <c r="H51" s="268"/>
    </row>
    <row r="52" spans="1:8" x14ac:dyDescent="0.55000000000000004">
      <c r="A52" s="106"/>
      <c r="B52" s="428"/>
      <c r="C52" s="429"/>
      <c r="D52" s="264"/>
      <c r="E52" s="264"/>
      <c r="F52" s="264"/>
      <c r="G52" s="267"/>
      <c r="H52" s="268"/>
    </row>
    <row r="53" spans="1:8" x14ac:dyDescent="0.55000000000000004">
      <c r="A53" s="106"/>
      <c r="B53" s="428"/>
      <c r="C53" s="429"/>
      <c r="D53" s="264"/>
      <c r="E53" s="264"/>
      <c r="F53" s="264"/>
      <c r="G53" s="267"/>
      <c r="H53" s="268"/>
    </row>
    <row r="54" spans="1:8" x14ac:dyDescent="0.55000000000000004">
      <c r="A54" s="106"/>
      <c r="B54" s="428"/>
      <c r="C54" s="429"/>
      <c r="D54" s="264"/>
      <c r="E54" s="264"/>
      <c r="F54" s="264"/>
      <c r="G54" s="267"/>
      <c r="H54" s="268"/>
    </row>
    <row r="55" spans="1:8" x14ac:dyDescent="0.55000000000000004">
      <c r="A55" s="106"/>
      <c r="B55" s="428"/>
      <c r="C55" s="429"/>
      <c r="D55" s="264"/>
      <c r="E55" s="264"/>
      <c r="F55" s="264"/>
      <c r="G55" s="267"/>
      <c r="H55" s="268"/>
    </row>
    <row r="56" spans="1:8" x14ac:dyDescent="0.55000000000000004">
      <c r="A56" s="106"/>
      <c r="B56" s="420" t="s">
        <v>288</v>
      </c>
      <c r="C56" s="422"/>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143"/>
      <c r="C58" s="120"/>
      <c r="D58" s="144">
        <f>SUM(D43:D57)</f>
        <v>0</v>
      </c>
      <c r="E58" s="145">
        <f>SUM(E43:E57)</f>
        <v>0</v>
      </c>
      <c r="F58" s="145">
        <f>SUM(F43:F57)</f>
        <v>0</v>
      </c>
      <c r="G58" s="144">
        <f>SUM(G43:G57)</f>
        <v>0</v>
      </c>
      <c r="H58" s="146">
        <f>SUM(H43:H57)</f>
        <v>0</v>
      </c>
    </row>
    <row r="59" spans="1:8" x14ac:dyDescent="0.55000000000000004">
      <c r="A59" s="74" t="s">
        <v>301</v>
      </c>
      <c r="B59" s="50" t="s">
        <v>356</v>
      </c>
      <c r="C59" s="120"/>
      <c r="D59" s="147"/>
      <c r="E59" s="147"/>
      <c r="F59" s="147"/>
      <c r="G59" s="148"/>
      <c r="H59" s="149"/>
    </row>
    <row r="60" spans="1:8" x14ac:dyDescent="0.55000000000000004">
      <c r="A60" s="106"/>
      <c r="C60" s="44" t="s">
        <v>357</v>
      </c>
      <c r="D60" s="144">
        <f>D58</f>
        <v>0</v>
      </c>
      <c r="E60" s="145">
        <f t="shared" ref="E60:H60" si="0">E58</f>
        <v>0</v>
      </c>
      <c r="F60" s="145">
        <f t="shared" si="0"/>
        <v>0</v>
      </c>
      <c r="G60" s="144">
        <f t="shared" si="0"/>
        <v>0</v>
      </c>
      <c r="H60" s="150">
        <f t="shared" si="0"/>
        <v>0</v>
      </c>
    </row>
    <row r="61" spans="1:8" x14ac:dyDescent="0.55000000000000004">
      <c r="A61" s="106"/>
      <c r="C61" s="44" t="s">
        <v>358</v>
      </c>
      <c r="E61" s="302" t="e">
        <f>E60/D60</f>
        <v>#DIV/0!</v>
      </c>
      <c r="F61" s="302" t="e">
        <f>F60/D60</f>
        <v>#DIV/0!</v>
      </c>
      <c r="G61" s="302" t="e">
        <f>G60/D60</f>
        <v>#DIV/0!</v>
      </c>
      <c r="H61" s="303" t="e">
        <f>H60/D60</f>
        <v>#DIV/0!</v>
      </c>
    </row>
    <row r="62" spans="1:8" x14ac:dyDescent="0.55000000000000004">
      <c r="A62" s="106"/>
      <c r="C62" s="44" t="s">
        <v>359</v>
      </c>
      <c r="E62" s="92" t="e">
        <f>IF(E61&gt;=(2/3),"Yes","No")</f>
        <v>#DIV/0!</v>
      </c>
      <c r="F62" s="92" t="e">
        <f>IF(F61&gt;=(2/3),"Yes","No")</f>
        <v>#DIV/0!</v>
      </c>
      <c r="G62" s="92" t="e">
        <f>IF(G61&gt;=(2/3),"Yes","No")</f>
        <v>#DIV/0!</v>
      </c>
      <c r="H62" s="151" t="e">
        <f>IF(H61&gt;=(2/3),"Yes","No")</f>
        <v>#DIV/0!</v>
      </c>
    </row>
    <row r="63" spans="1:8" x14ac:dyDescent="0.55000000000000004">
      <c r="A63" s="106"/>
      <c r="B63" s="84"/>
      <c r="C63" s="84"/>
      <c r="D63" s="84"/>
      <c r="E63" s="152" t="e">
        <f>IF(E62="No", "Note A", "Note B")</f>
        <v>#DIV/0!</v>
      </c>
      <c r="F63" s="152" t="e">
        <f>IF(F62="No", "Note A", "Note B")</f>
        <v>#DIV/0!</v>
      </c>
      <c r="G63" s="152" t="e">
        <f>IF(G62="No", "Note A", "Note B")</f>
        <v>#DIV/0!</v>
      </c>
      <c r="H63" s="153" t="e">
        <f>IF(H62="No", "Note A", "Note B")</f>
        <v>#DIV/0!</v>
      </c>
    </row>
    <row r="64" spans="1:8" x14ac:dyDescent="0.55000000000000004">
      <c r="A64" s="137" t="s">
        <v>360</v>
      </c>
      <c r="D64" s="154"/>
      <c r="E64" s="154"/>
      <c r="F64" s="154"/>
      <c r="G64" s="154"/>
      <c r="H64" s="76"/>
    </row>
    <row r="65" spans="1:10" x14ac:dyDescent="0.55000000000000004">
      <c r="A65" s="106"/>
      <c r="B65" s="88" t="s">
        <v>354</v>
      </c>
      <c r="C65" s="80"/>
      <c r="D65" s="80"/>
      <c r="E65" s="80"/>
      <c r="F65" s="80"/>
      <c r="G65" s="80"/>
      <c r="H65" s="81"/>
      <c r="J65" s="139"/>
    </row>
    <row r="66" spans="1:10" x14ac:dyDescent="0.55000000000000004">
      <c r="A66" s="106"/>
      <c r="B66" s="417"/>
      <c r="C66" s="417"/>
      <c r="D66" s="263"/>
      <c r="E66" s="264"/>
      <c r="F66" s="264"/>
      <c r="G66" s="265"/>
      <c r="H66" s="266"/>
      <c r="J66" s="139"/>
    </row>
    <row r="67" spans="1:10" x14ac:dyDescent="0.55000000000000004">
      <c r="A67" s="106"/>
      <c r="B67" s="425"/>
      <c r="C67" s="426"/>
      <c r="D67" s="263"/>
      <c r="E67" s="264"/>
      <c r="F67" s="264"/>
      <c r="G67" s="265"/>
      <c r="H67" s="266"/>
      <c r="J67" s="139"/>
    </row>
    <row r="68" spans="1:10" x14ac:dyDescent="0.55000000000000004">
      <c r="A68" s="106"/>
      <c r="B68" s="425"/>
      <c r="C68" s="426"/>
      <c r="D68" s="263"/>
      <c r="E68" s="264"/>
      <c r="F68" s="264"/>
      <c r="G68" s="265"/>
      <c r="H68" s="266"/>
      <c r="J68" s="139"/>
    </row>
    <row r="69" spans="1:10" x14ac:dyDescent="0.55000000000000004">
      <c r="A69" s="106"/>
      <c r="B69" s="425"/>
      <c r="C69" s="426"/>
      <c r="D69" s="263"/>
      <c r="E69" s="264"/>
      <c r="F69" s="264"/>
      <c r="G69" s="265"/>
      <c r="H69" s="266"/>
      <c r="J69" s="139"/>
    </row>
    <row r="70" spans="1:10" x14ac:dyDescent="0.55000000000000004">
      <c r="A70" s="106"/>
      <c r="B70" s="420" t="s">
        <v>288</v>
      </c>
      <c r="C70" s="422"/>
      <c r="D70" s="263"/>
      <c r="E70" s="264"/>
      <c r="F70" s="264"/>
      <c r="G70" s="265"/>
      <c r="H70" s="266"/>
      <c r="J70" s="139"/>
    </row>
    <row r="71" spans="1:10" x14ac:dyDescent="0.55000000000000004">
      <c r="A71" s="106"/>
      <c r="B71" s="417"/>
      <c r="C71" s="417"/>
      <c r="D71" s="264"/>
      <c r="E71" s="264"/>
      <c r="F71" s="264"/>
      <c r="G71" s="267"/>
      <c r="H71" s="268"/>
    </row>
    <row r="72" spans="1:10" x14ac:dyDescent="0.55000000000000004">
      <c r="A72" s="106"/>
      <c r="B72" s="88" t="s">
        <v>355</v>
      </c>
      <c r="C72" s="113"/>
      <c r="D72" s="140"/>
      <c r="E72" s="140"/>
      <c r="F72" s="140"/>
      <c r="G72" s="141"/>
      <c r="H72" s="142"/>
    </row>
    <row r="73" spans="1:10" x14ac:dyDescent="0.55000000000000004">
      <c r="A73" s="106"/>
      <c r="B73" s="417"/>
      <c r="C73" s="417"/>
      <c r="D73" s="264"/>
      <c r="E73" s="264"/>
      <c r="F73" s="264"/>
      <c r="G73" s="267"/>
      <c r="H73" s="268"/>
    </row>
    <row r="74" spans="1:10" x14ac:dyDescent="0.55000000000000004">
      <c r="A74" s="106"/>
      <c r="B74" s="425"/>
      <c r="C74" s="426"/>
      <c r="D74" s="264"/>
      <c r="E74" s="264"/>
      <c r="F74" s="264"/>
      <c r="G74" s="267"/>
      <c r="H74" s="268"/>
    </row>
    <row r="75" spans="1:10" x14ac:dyDescent="0.55000000000000004">
      <c r="A75" s="106"/>
      <c r="B75" s="425"/>
      <c r="C75" s="426"/>
      <c r="D75" s="264"/>
      <c r="E75" s="264"/>
      <c r="F75" s="264"/>
      <c r="G75" s="267"/>
      <c r="H75" s="268"/>
    </row>
    <row r="76" spans="1:10" x14ac:dyDescent="0.55000000000000004">
      <c r="A76" s="106"/>
      <c r="B76" s="425"/>
      <c r="C76" s="426"/>
      <c r="D76" s="264"/>
      <c r="E76" s="264"/>
      <c r="F76" s="264"/>
      <c r="G76" s="267"/>
      <c r="H76" s="268"/>
    </row>
    <row r="77" spans="1:10" x14ac:dyDescent="0.55000000000000004">
      <c r="A77" s="106"/>
      <c r="B77" s="420" t="s">
        <v>288</v>
      </c>
      <c r="C77" s="422"/>
      <c r="D77" s="264"/>
      <c r="E77" s="264"/>
      <c r="F77" s="264"/>
      <c r="G77" s="267"/>
      <c r="H77" s="268"/>
    </row>
    <row r="78" spans="1:10" x14ac:dyDescent="0.55000000000000004">
      <c r="A78" s="106"/>
      <c r="B78" s="417"/>
      <c r="C78" s="417"/>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301</v>
      </c>
      <c r="B80" s="50" t="s">
        <v>356</v>
      </c>
      <c r="C80" s="120"/>
      <c r="D80" s="147"/>
      <c r="E80" s="147"/>
      <c r="F80" s="147"/>
      <c r="G80" s="148"/>
      <c r="H80" s="149"/>
    </row>
    <row r="81" spans="1:10" x14ac:dyDescent="0.55000000000000004">
      <c r="A81" s="106"/>
      <c r="C81" s="44" t="s">
        <v>357</v>
      </c>
      <c r="D81" s="144">
        <f>D79</f>
        <v>0</v>
      </c>
      <c r="E81" s="145">
        <f t="shared" ref="E81:H81" si="1">E79</f>
        <v>0</v>
      </c>
      <c r="F81" s="145">
        <f t="shared" si="1"/>
        <v>0</v>
      </c>
      <c r="G81" s="144">
        <f t="shared" si="1"/>
        <v>0</v>
      </c>
      <c r="H81" s="150">
        <f t="shared" si="1"/>
        <v>0</v>
      </c>
    </row>
    <row r="82" spans="1:10" x14ac:dyDescent="0.55000000000000004">
      <c r="A82" s="106"/>
      <c r="C82" s="44" t="s">
        <v>358</v>
      </c>
      <c r="E82" s="302" t="e">
        <f>E81/D81</f>
        <v>#DIV/0!</v>
      </c>
      <c r="F82" s="302" t="e">
        <f>F81/D81</f>
        <v>#DIV/0!</v>
      </c>
      <c r="G82" s="302" t="e">
        <f>G81/D81</f>
        <v>#DIV/0!</v>
      </c>
      <c r="H82" s="303" t="e">
        <f>H81/D81</f>
        <v>#DIV/0!</v>
      </c>
    </row>
    <row r="83" spans="1:10" x14ac:dyDescent="0.55000000000000004">
      <c r="A83" s="106"/>
      <c r="C83" s="44" t="s">
        <v>359</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361</v>
      </c>
      <c r="D85" s="154"/>
      <c r="E85" s="154"/>
      <c r="F85" s="154"/>
      <c r="G85" s="154"/>
      <c r="H85" s="76"/>
    </row>
    <row r="86" spans="1:10" x14ac:dyDescent="0.55000000000000004">
      <c r="A86" s="106"/>
      <c r="B86" s="88" t="s">
        <v>354</v>
      </c>
      <c r="C86" s="80"/>
      <c r="D86" s="80"/>
      <c r="E86" s="80"/>
      <c r="F86" s="80"/>
      <c r="G86" s="80"/>
      <c r="H86" s="81"/>
    </row>
    <row r="87" spans="1:10" x14ac:dyDescent="0.55000000000000004">
      <c r="A87" s="106"/>
      <c r="B87" s="417"/>
      <c r="C87" s="417"/>
      <c r="D87" s="263"/>
      <c r="E87" s="264"/>
      <c r="F87" s="264"/>
      <c r="G87" s="265"/>
      <c r="H87" s="266"/>
      <c r="J87" s="139"/>
    </row>
    <row r="88" spans="1:10" x14ac:dyDescent="0.55000000000000004">
      <c r="A88" s="106"/>
      <c r="B88" s="425"/>
      <c r="C88" s="426"/>
      <c r="D88" s="263"/>
      <c r="E88" s="264"/>
      <c r="F88" s="264"/>
      <c r="G88" s="265"/>
      <c r="H88" s="266"/>
      <c r="J88" s="139"/>
    </row>
    <row r="89" spans="1:10" x14ac:dyDescent="0.55000000000000004">
      <c r="A89" s="106"/>
      <c r="B89" s="425"/>
      <c r="C89" s="426"/>
      <c r="D89" s="263"/>
      <c r="E89" s="264"/>
      <c r="F89" s="264"/>
      <c r="G89" s="265"/>
      <c r="H89" s="266"/>
      <c r="J89" s="139"/>
    </row>
    <row r="90" spans="1:10" x14ac:dyDescent="0.55000000000000004">
      <c r="A90" s="106"/>
      <c r="B90" s="425"/>
      <c r="C90" s="426"/>
      <c r="D90" s="263"/>
      <c r="E90" s="264"/>
      <c r="F90" s="264"/>
      <c r="G90" s="265"/>
      <c r="H90" s="266"/>
      <c r="J90" s="139"/>
    </row>
    <row r="91" spans="1:10" x14ac:dyDescent="0.55000000000000004">
      <c r="A91" s="106"/>
      <c r="B91" s="420" t="s">
        <v>288</v>
      </c>
      <c r="C91" s="422"/>
      <c r="D91" s="263"/>
      <c r="E91" s="264"/>
      <c r="F91" s="264"/>
      <c r="G91" s="265"/>
      <c r="H91" s="266"/>
      <c r="J91" s="139"/>
    </row>
    <row r="92" spans="1:10" x14ac:dyDescent="0.55000000000000004">
      <c r="A92" s="106"/>
      <c r="B92" s="417"/>
      <c r="C92" s="417"/>
      <c r="D92" s="264"/>
      <c r="E92" s="264"/>
      <c r="F92" s="264"/>
      <c r="G92" s="267"/>
      <c r="H92" s="268"/>
    </row>
    <row r="93" spans="1:10" x14ac:dyDescent="0.55000000000000004">
      <c r="A93" s="106"/>
      <c r="B93" s="88" t="s">
        <v>355</v>
      </c>
      <c r="C93" s="113"/>
      <c r="D93" s="140"/>
      <c r="E93" s="140"/>
      <c r="F93" s="140"/>
      <c r="G93" s="141"/>
      <c r="H93" s="142"/>
    </row>
    <row r="94" spans="1:10" x14ac:dyDescent="0.55000000000000004">
      <c r="A94" s="106"/>
      <c r="B94" s="417"/>
      <c r="C94" s="417"/>
      <c r="D94" s="264"/>
      <c r="E94" s="264"/>
      <c r="F94" s="264"/>
      <c r="G94" s="267"/>
      <c r="H94" s="268"/>
    </row>
    <row r="95" spans="1:10" x14ac:dyDescent="0.55000000000000004">
      <c r="A95" s="106"/>
      <c r="B95" s="425"/>
      <c r="C95" s="426"/>
      <c r="D95" s="264"/>
      <c r="E95" s="264"/>
      <c r="F95" s="264"/>
      <c r="G95" s="267"/>
      <c r="H95" s="268"/>
    </row>
    <row r="96" spans="1:10" x14ac:dyDescent="0.55000000000000004">
      <c r="A96" s="106"/>
      <c r="B96" s="425"/>
      <c r="C96" s="426"/>
      <c r="D96" s="264"/>
      <c r="E96" s="264"/>
      <c r="F96" s="264"/>
      <c r="G96" s="267"/>
      <c r="H96" s="268"/>
    </row>
    <row r="97" spans="1:10" x14ac:dyDescent="0.55000000000000004">
      <c r="A97" s="106"/>
      <c r="B97" s="425"/>
      <c r="C97" s="426"/>
      <c r="D97" s="264"/>
      <c r="E97" s="264"/>
      <c r="F97" s="264"/>
      <c r="G97" s="267"/>
      <c r="H97" s="268"/>
    </row>
    <row r="98" spans="1:10" x14ac:dyDescent="0.55000000000000004">
      <c r="A98" s="106"/>
      <c r="B98" s="420" t="s">
        <v>288</v>
      </c>
      <c r="C98" s="422"/>
      <c r="D98" s="264"/>
      <c r="E98" s="264"/>
      <c r="F98" s="264"/>
      <c r="G98" s="267"/>
      <c r="H98" s="268"/>
    </row>
    <row r="99" spans="1:10" x14ac:dyDescent="0.55000000000000004">
      <c r="A99" s="106"/>
      <c r="B99" s="417"/>
      <c r="C99" s="417"/>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301</v>
      </c>
      <c r="B101" s="50" t="s">
        <v>356</v>
      </c>
      <c r="C101" s="120"/>
      <c r="D101" s="147"/>
      <c r="E101" s="147"/>
      <c r="F101" s="147"/>
      <c r="G101" s="148"/>
      <c r="H101" s="149"/>
    </row>
    <row r="102" spans="1:10" x14ac:dyDescent="0.55000000000000004">
      <c r="A102" s="106"/>
      <c r="C102" s="44" t="s">
        <v>357</v>
      </c>
      <c r="D102" s="144">
        <f>D100</f>
        <v>0</v>
      </c>
      <c r="E102" s="145">
        <f t="shared" ref="E102:H102" si="2">E100</f>
        <v>0</v>
      </c>
      <c r="F102" s="145">
        <f t="shared" si="2"/>
        <v>0</v>
      </c>
      <c r="G102" s="144">
        <f t="shared" si="2"/>
        <v>0</v>
      </c>
      <c r="H102" s="150">
        <f t="shared" si="2"/>
        <v>0</v>
      </c>
    </row>
    <row r="103" spans="1:10" x14ac:dyDescent="0.55000000000000004">
      <c r="A103" s="106"/>
      <c r="C103" s="44" t="s">
        <v>358</v>
      </c>
      <c r="E103" s="302" t="e">
        <f>E102/D102</f>
        <v>#DIV/0!</v>
      </c>
      <c r="F103" s="302" t="e">
        <f>F102/D102</f>
        <v>#DIV/0!</v>
      </c>
      <c r="G103" s="302" t="e">
        <f>G102/D102</f>
        <v>#DIV/0!</v>
      </c>
      <c r="H103" s="303" t="e">
        <f>H102/D102</f>
        <v>#DIV/0!</v>
      </c>
    </row>
    <row r="104" spans="1:10" x14ac:dyDescent="0.55000000000000004">
      <c r="A104" s="106"/>
      <c r="C104" s="44" t="s">
        <v>359</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362</v>
      </c>
      <c r="D106" s="154"/>
      <c r="E106" s="154"/>
      <c r="F106" s="154"/>
      <c r="G106" s="154"/>
      <c r="H106" s="76"/>
    </row>
    <row r="107" spans="1:10" x14ac:dyDescent="0.55000000000000004">
      <c r="A107" s="106"/>
      <c r="B107" s="88" t="s">
        <v>354</v>
      </c>
      <c r="C107" s="80"/>
      <c r="D107" s="80"/>
      <c r="E107" s="80"/>
      <c r="F107" s="80"/>
      <c r="G107" s="80"/>
      <c r="H107" s="81"/>
    </row>
    <row r="108" spans="1:10" x14ac:dyDescent="0.55000000000000004">
      <c r="A108" s="106"/>
      <c r="B108" s="417"/>
      <c r="C108" s="417"/>
      <c r="D108" s="263"/>
      <c r="E108" s="264"/>
      <c r="F108" s="264"/>
      <c r="G108" s="265"/>
      <c r="H108" s="266"/>
      <c r="J108" s="139"/>
    </row>
    <row r="109" spans="1:10" x14ac:dyDescent="0.55000000000000004">
      <c r="A109" s="106"/>
      <c r="B109" s="425"/>
      <c r="C109" s="426"/>
      <c r="D109" s="263"/>
      <c r="E109" s="264"/>
      <c r="F109" s="264"/>
      <c r="G109" s="265"/>
      <c r="H109" s="266"/>
      <c r="J109" s="139"/>
    </row>
    <row r="110" spans="1:10" x14ac:dyDescent="0.55000000000000004">
      <c r="A110" s="106"/>
      <c r="B110" s="425"/>
      <c r="C110" s="426"/>
      <c r="D110" s="263"/>
      <c r="E110" s="264"/>
      <c r="F110" s="264"/>
      <c r="G110" s="265"/>
      <c r="H110" s="266"/>
      <c r="J110" s="139"/>
    </row>
    <row r="111" spans="1:10" x14ac:dyDescent="0.55000000000000004">
      <c r="A111" s="106"/>
      <c r="B111" s="425"/>
      <c r="C111" s="426"/>
      <c r="D111" s="263"/>
      <c r="E111" s="264"/>
      <c r="F111" s="264"/>
      <c r="G111" s="265"/>
      <c r="H111" s="266"/>
      <c r="J111" s="139"/>
    </row>
    <row r="112" spans="1:10" x14ac:dyDescent="0.55000000000000004">
      <c r="A112" s="106"/>
      <c r="B112" s="420" t="s">
        <v>288</v>
      </c>
      <c r="C112" s="422"/>
      <c r="D112" s="263"/>
      <c r="E112" s="264"/>
      <c r="F112" s="264"/>
      <c r="G112" s="265"/>
      <c r="H112" s="266"/>
      <c r="J112" s="139"/>
    </row>
    <row r="113" spans="1:8" x14ac:dyDescent="0.55000000000000004">
      <c r="A113" s="106"/>
      <c r="B113" s="417"/>
      <c r="C113" s="417"/>
      <c r="D113" s="264"/>
      <c r="E113" s="264"/>
      <c r="F113" s="264"/>
      <c r="G113" s="267"/>
      <c r="H113" s="268"/>
    </row>
    <row r="114" spans="1:8" x14ac:dyDescent="0.55000000000000004">
      <c r="A114" s="106"/>
      <c r="B114" s="88" t="s">
        <v>355</v>
      </c>
      <c r="C114" s="113"/>
      <c r="D114" s="140"/>
      <c r="E114" s="140"/>
      <c r="F114" s="140"/>
      <c r="G114" s="141"/>
      <c r="H114" s="142"/>
    </row>
    <row r="115" spans="1:8" x14ac:dyDescent="0.55000000000000004">
      <c r="A115" s="106"/>
      <c r="B115" s="417"/>
      <c r="C115" s="417"/>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5"/>
      <c r="C117" s="426"/>
      <c r="D117" s="264"/>
      <c r="E117" s="264"/>
      <c r="F117" s="264"/>
      <c r="G117" s="267"/>
      <c r="H117" s="268"/>
    </row>
    <row r="118" spans="1:8" x14ac:dyDescent="0.55000000000000004">
      <c r="A118" s="106"/>
      <c r="B118" s="425"/>
      <c r="C118" s="426"/>
      <c r="D118" s="264"/>
      <c r="E118" s="264"/>
      <c r="F118" s="264"/>
      <c r="G118" s="267"/>
      <c r="H118" s="268"/>
    </row>
    <row r="119" spans="1:8" x14ac:dyDescent="0.55000000000000004">
      <c r="A119" s="106"/>
      <c r="B119" s="420" t="s">
        <v>288</v>
      </c>
      <c r="C119" s="422"/>
      <c r="D119" s="264"/>
      <c r="E119" s="264"/>
      <c r="F119" s="264"/>
      <c r="G119" s="267"/>
      <c r="H119" s="268"/>
    </row>
    <row r="120" spans="1:8" x14ac:dyDescent="0.55000000000000004">
      <c r="A120" s="106"/>
      <c r="B120" s="417"/>
      <c r="C120" s="417"/>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301</v>
      </c>
      <c r="B122" s="50" t="s">
        <v>356</v>
      </c>
      <c r="C122" s="120"/>
      <c r="D122" s="147"/>
      <c r="E122" s="147"/>
      <c r="F122" s="147"/>
      <c r="G122" s="148"/>
      <c r="H122" s="149"/>
    </row>
    <row r="123" spans="1:8" x14ac:dyDescent="0.55000000000000004">
      <c r="A123" s="106"/>
      <c r="C123" s="44" t="s">
        <v>357</v>
      </c>
      <c r="D123" s="144">
        <f>D121</f>
        <v>0</v>
      </c>
      <c r="E123" s="145">
        <f t="shared" ref="E123:H123" si="3">E121</f>
        <v>0</v>
      </c>
      <c r="F123" s="145">
        <f t="shared" si="3"/>
        <v>0</v>
      </c>
      <c r="G123" s="144">
        <f t="shared" si="3"/>
        <v>0</v>
      </c>
      <c r="H123" s="150">
        <f t="shared" si="3"/>
        <v>0</v>
      </c>
    </row>
    <row r="124" spans="1:8" x14ac:dyDescent="0.55000000000000004">
      <c r="A124" s="106"/>
      <c r="C124" s="44" t="s">
        <v>358</v>
      </c>
      <c r="E124" s="302" t="e">
        <f>E123/D123</f>
        <v>#DIV/0!</v>
      </c>
      <c r="F124" s="302" t="e">
        <f>F123/D123</f>
        <v>#DIV/0!</v>
      </c>
      <c r="G124" s="302" t="e">
        <f>G123/D123</f>
        <v>#DIV/0!</v>
      </c>
      <c r="H124" s="303" t="e">
        <f>H123/D123</f>
        <v>#DIV/0!</v>
      </c>
    </row>
    <row r="125" spans="1:8" x14ac:dyDescent="0.55000000000000004">
      <c r="A125" s="106"/>
      <c r="C125" s="44" t="s">
        <v>359</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363</v>
      </c>
      <c r="C128" s="143" t="s">
        <v>364</v>
      </c>
      <c r="D128" s="143"/>
      <c r="E128" s="143"/>
      <c r="F128" s="143"/>
      <c r="G128" s="143"/>
      <c r="H128" s="156"/>
    </row>
    <row r="129" spans="1:8" ht="15" customHeight="1" x14ac:dyDescent="0.55000000000000004">
      <c r="A129" s="106"/>
      <c r="B129" s="155" t="s">
        <v>365</v>
      </c>
      <c r="C129" s="443" t="s">
        <v>366</v>
      </c>
      <c r="D129" s="443"/>
      <c r="E129" s="443"/>
      <c r="F129" s="443"/>
      <c r="G129" s="443"/>
      <c r="H129" s="444"/>
    </row>
    <row r="130" spans="1:8" x14ac:dyDescent="0.55000000000000004">
      <c r="A130" s="106"/>
      <c r="B130" s="157"/>
      <c r="C130" s="443"/>
      <c r="D130" s="443"/>
      <c r="E130" s="443"/>
      <c r="F130" s="443"/>
      <c r="G130" s="443"/>
      <c r="H130" s="444"/>
    </row>
    <row r="131" spans="1:8" x14ac:dyDescent="0.55000000000000004">
      <c r="A131" s="106"/>
      <c r="E131" s="92"/>
      <c r="F131" s="92"/>
      <c r="G131" s="92"/>
      <c r="H131" s="151"/>
    </row>
    <row r="132" spans="1:8" x14ac:dyDescent="0.55000000000000004">
      <c r="A132" s="74" t="s">
        <v>304</v>
      </c>
      <c r="B132" s="50" t="s">
        <v>367</v>
      </c>
      <c r="E132" s="92"/>
      <c r="F132" s="92"/>
      <c r="G132" s="92"/>
      <c r="H132" s="151"/>
    </row>
    <row r="133" spans="1:8" x14ac:dyDescent="0.55000000000000004">
      <c r="A133" s="106"/>
      <c r="B133" s="432" t="s">
        <v>368</v>
      </c>
      <c r="C133" s="432"/>
      <c r="D133" s="432"/>
      <c r="E133" s="432"/>
      <c r="F133" s="432"/>
      <c r="G133" s="432"/>
      <c r="H133" s="433"/>
    </row>
    <row r="134" spans="1:8" x14ac:dyDescent="0.55000000000000004">
      <c r="A134" s="74"/>
      <c r="B134" s="432"/>
      <c r="C134" s="432"/>
      <c r="D134" s="432"/>
      <c r="E134" s="432"/>
      <c r="F134" s="432"/>
      <c r="G134" s="432"/>
      <c r="H134" s="433"/>
    </row>
    <row r="135" spans="1:8" x14ac:dyDescent="0.55000000000000004">
      <c r="A135" s="74"/>
      <c r="B135" s="432"/>
      <c r="C135" s="432"/>
      <c r="D135" s="432"/>
      <c r="E135" s="432"/>
      <c r="F135" s="432"/>
      <c r="G135" s="432"/>
      <c r="H135" s="433"/>
    </row>
    <row r="136" spans="1:8" x14ac:dyDescent="0.55000000000000004">
      <c r="A136" s="74"/>
      <c r="E136" s="92"/>
      <c r="F136" s="92"/>
      <c r="G136" s="92"/>
      <c r="H136" s="151"/>
    </row>
    <row r="137" spans="1:8" x14ac:dyDescent="0.55000000000000004">
      <c r="A137" s="74"/>
      <c r="B137" s="432" t="s">
        <v>369</v>
      </c>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B140" s="432"/>
      <c r="C140" s="432"/>
      <c r="D140" s="432"/>
      <c r="E140" s="432"/>
      <c r="F140" s="432"/>
      <c r="G140" s="432"/>
      <c r="H140" s="433"/>
    </row>
    <row r="141" spans="1:8" x14ac:dyDescent="0.55000000000000004">
      <c r="A141" s="74"/>
      <c r="B141" s="432"/>
      <c r="C141" s="432"/>
      <c r="D141" s="432"/>
      <c r="E141" s="432"/>
      <c r="F141" s="432"/>
      <c r="G141" s="432"/>
      <c r="H141" s="433"/>
    </row>
    <row r="142" spans="1:8" x14ac:dyDescent="0.55000000000000004">
      <c r="A142" s="74"/>
      <c r="E142" s="92"/>
      <c r="F142" s="92"/>
      <c r="G142" s="92"/>
      <c r="H142" s="151"/>
    </row>
    <row r="143" spans="1:8" x14ac:dyDescent="0.55000000000000004">
      <c r="A143" s="74"/>
      <c r="B143" s="50" t="s">
        <v>275</v>
      </c>
      <c r="D143" s="451"/>
      <c r="E143" s="451"/>
      <c r="F143" s="451"/>
      <c r="G143" s="451"/>
      <c r="H143" s="452"/>
    </row>
    <row r="144" spans="1:8" x14ac:dyDescent="0.55000000000000004">
      <c r="A144" s="74"/>
      <c r="D144" s="78"/>
      <c r="E144" s="158"/>
      <c r="F144" s="158"/>
      <c r="G144" s="158"/>
      <c r="H144" s="159"/>
    </row>
    <row r="145" spans="1:8" x14ac:dyDescent="0.55000000000000004">
      <c r="A145" s="74"/>
      <c r="D145" s="78" t="s">
        <v>370</v>
      </c>
      <c r="E145" s="158" t="s">
        <v>371</v>
      </c>
      <c r="F145" s="158" t="s">
        <v>372</v>
      </c>
      <c r="G145" s="158"/>
      <c r="H145" s="159"/>
    </row>
    <row r="146" spans="1:8" x14ac:dyDescent="0.55000000000000004">
      <c r="A146" s="74"/>
      <c r="B146" s="160" t="s">
        <v>373</v>
      </c>
      <c r="C146" s="84"/>
      <c r="D146" s="161" t="s">
        <v>374</v>
      </c>
      <c r="E146" s="162" t="s">
        <v>375</v>
      </c>
      <c r="F146" s="162" t="s">
        <v>376</v>
      </c>
      <c r="G146" s="447" t="s">
        <v>377</v>
      </c>
      <c r="H146" s="448"/>
    </row>
    <row r="147" spans="1:8" x14ac:dyDescent="0.55000000000000004">
      <c r="A147" s="74"/>
      <c r="B147" s="44" t="s">
        <v>378</v>
      </c>
      <c r="C147" s="44" t="s">
        <v>349</v>
      </c>
      <c r="E147" s="92"/>
      <c r="G147" s="92"/>
      <c r="H147" s="151"/>
    </row>
    <row r="148" spans="1:8" x14ac:dyDescent="0.55000000000000004">
      <c r="A148" s="74"/>
      <c r="C148" s="163" t="e">
        <f>IF(E62="Yes", "Complete Analysis", "N/A - Do Not Complete")</f>
        <v>#DIV/0!</v>
      </c>
      <c r="D148" s="287"/>
      <c r="E148" s="264"/>
      <c r="F148" s="91" t="e">
        <f>E148/E154</f>
        <v>#DIV/0!</v>
      </c>
      <c r="G148" s="441"/>
      <c r="H148" s="442"/>
    </row>
    <row r="149" spans="1:8" x14ac:dyDescent="0.55000000000000004">
      <c r="A149" s="74"/>
      <c r="D149" s="287"/>
      <c r="E149" s="264"/>
      <c r="F149" s="91" t="e">
        <f>E149/E154</f>
        <v>#DIV/0!</v>
      </c>
      <c r="G149" s="441"/>
      <c r="H149" s="442"/>
    </row>
    <row r="150" spans="1:8" x14ac:dyDescent="0.55000000000000004">
      <c r="A150" s="74"/>
      <c r="D150" s="287"/>
      <c r="E150" s="264"/>
      <c r="F150" s="91" t="e">
        <f>E150/E154</f>
        <v>#DIV/0!</v>
      </c>
      <c r="G150" s="441"/>
      <c r="H150" s="442"/>
    </row>
    <row r="151" spans="1:8" x14ac:dyDescent="0.55000000000000004">
      <c r="A151" s="74"/>
      <c r="D151" s="287"/>
      <c r="E151" s="264"/>
      <c r="F151" s="91" t="e">
        <f>E151/E154</f>
        <v>#DIV/0!</v>
      </c>
      <c r="G151" s="441"/>
      <c r="H151" s="442"/>
    </row>
    <row r="152" spans="1:8" x14ac:dyDescent="0.55000000000000004">
      <c r="A152" s="74"/>
      <c r="D152" s="287"/>
      <c r="E152" s="264"/>
      <c r="F152" s="91" t="e">
        <f>E152/E154</f>
        <v>#DIV/0!</v>
      </c>
      <c r="G152" s="441"/>
      <c r="H152" s="442"/>
    </row>
    <row r="153" spans="1:8" x14ac:dyDescent="0.55000000000000004">
      <c r="A153" s="74"/>
      <c r="D153" s="288"/>
      <c r="E153" s="270"/>
      <c r="F153" s="91" t="e">
        <f>E153/E154</f>
        <v>#DIV/0!</v>
      </c>
      <c r="G153" s="445"/>
      <c r="H153" s="446"/>
    </row>
    <row r="154" spans="1:8" x14ac:dyDescent="0.55000000000000004">
      <c r="A154" s="74"/>
      <c r="C154" s="164"/>
      <c r="D154" s="164" t="s">
        <v>379</v>
      </c>
      <c r="E154" s="165">
        <f>SUM(E148:E153)</f>
        <v>0</v>
      </c>
      <c r="F154" s="92"/>
      <c r="G154" s="166" t="s">
        <v>380</v>
      </c>
      <c r="H154" s="291"/>
    </row>
    <row r="155" spans="1:8" x14ac:dyDescent="0.55000000000000004">
      <c r="A155" s="74"/>
      <c r="E155" s="92"/>
      <c r="F155" s="92"/>
      <c r="G155" s="92"/>
      <c r="H155" s="151"/>
    </row>
    <row r="156" spans="1:8" x14ac:dyDescent="0.55000000000000004">
      <c r="A156" s="74"/>
      <c r="B156" s="44" t="s">
        <v>378</v>
      </c>
      <c r="C156" s="44" t="s">
        <v>350</v>
      </c>
      <c r="E156" s="92"/>
      <c r="F156" s="92"/>
      <c r="G156" s="92"/>
      <c r="H156" s="151"/>
    </row>
    <row r="157" spans="1:8" x14ac:dyDescent="0.55000000000000004">
      <c r="A157" s="74"/>
      <c r="C157" s="163" t="e">
        <f>IF(F62="Yes", "Complete Analysis", "N/A - Do Not Complete")</f>
        <v>#DIV/0!</v>
      </c>
      <c r="D157" s="287"/>
      <c r="E157" s="264"/>
      <c r="F157" s="91" t="e">
        <f>E157/E163</f>
        <v>#DIV/0!</v>
      </c>
      <c r="G157" s="441"/>
      <c r="H157" s="442"/>
    </row>
    <row r="158" spans="1:8" x14ac:dyDescent="0.55000000000000004">
      <c r="A158" s="74"/>
      <c r="D158" s="287"/>
      <c r="E158" s="264"/>
      <c r="F158" s="91" t="e">
        <f>E158/E163</f>
        <v>#DIV/0!</v>
      </c>
      <c r="G158" s="441"/>
      <c r="H158" s="442"/>
    </row>
    <row r="159" spans="1:8" x14ac:dyDescent="0.55000000000000004">
      <c r="A159" s="74"/>
      <c r="D159" s="287"/>
      <c r="E159" s="264"/>
      <c r="F159" s="91" t="e">
        <f>E159/E163</f>
        <v>#DIV/0!</v>
      </c>
      <c r="G159" s="441"/>
      <c r="H159" s="442"/>
    </row>
    <row r="160" spans="1:8" x14ac:dyDescent="0.55000000000000004">
      <c r="A160" s="74"/>
      <c r="D160" s="287"/>
      <c r="E160" s="264"/>
      <c r="F160" s="91" t="e">
        <f>E160/E163</f>
        <v>#DIV/0!</v>
      </c>
      <c r="G160" s="441"/>
      <c r="H160" s="442"/>
    </row>
    <row r="161" spans="1:10" x14ac:dyDescent="0.55000000000000004">
      <c r="A161" s="74"/>
      <c r="D161" s="287"/>
      <c r="E161" s="264"/>
      <c r="F161" s="91" t="e">
        <f>E161/E163</f>
        <v>#DIV/0!</v>
      </c>
      <c r="G161" s="441"/>
      <c r="H161" s="442"/>
    </row>
    <row r="162" spans="1:10" x14ac:dyDescent="0.55000000000000004">
      <c r="A162" s="74"/>
      <c r="D162" s="288"/>
      <c r="E162" s="270"/>
      <c r="F162" s="91" t="e">
        <f>E162/E163</f>
        <v>#DIV/0!</v>
      </c>
      <c r="G162" s="445"/>
      <c r="H162" s="446"/>
    </row>
    <row r="163" spans="1:10" x14ac:dyDescent="0.55000000000000004">
      <c r="A163" s="74"/>
      <c r="D163" s="164" t="s">
        <v>381</v>
      </c>
      <c r="E163" s="165">
        <f>SUM(E157:E162)</f>
        <v>0</v>
      </c>
      <c r="F163" s="92"/>
      <c r="G163" s="166" t="s">
        <v>380</v>
      </c>
      <c r="H163" s="292"/>
    </row>
    <row r="164" spans="1:10" x14ac:dyDescent="0.55000000000000004">
      <c r="A164" s="74"/>
      <c r="D164" s="164"/>
      <c r="E164" s="140"/>
      <c r="F164" s="92"/>
      <c r="G164" s="166"/>
      <c r="H164" s="167"/>
    </row>
    <row r="165" spans="1:10" x14ac:dyDescent="0.55000000000000004">
      <c r="A165" s="106"/>
      <c r="B165" s="44" t="s">
        <v>378</v>
      </c>
      <c r="C165" s="44" t="s">
        <v>382</v>
      </c>
      <c r="E165" s="92"/>
      <c r="F165" s="92"/>
      <c r="G165" s="92"/>
      <c r="H165" s="151"/>
      <c r="J165" s="139"/>
    </row>
    <row r="166" spans="1:10" x14ac:dyDescent="0.55000000000000004">
      <c r="A166" s="106"/>
      <c r="C166" s="163" t="e">
        <f>IF(G62="Yes", "Complete Analysis", "N/A - Do Not Complete")</f>
        <v>#DIV/0!</v>
      </c>
      <c r="D166" s="287"/>
      <c r="E166" s="366"/>
      <c r="F166" s="91" t="e">
        <f>E166/$E$170</f>
        <v>#DIV/0!</v>
      </c>
      <c r="G166" s="441"/>
      <c r="H166" s="442"/>
      <c r="J166" s="139"/>
    </row>
    <row r="167" spans="1:10" x14ac:dyDescent="0.55000000000000004">
      <c r="A167" s="106"/>
      <c r="D167" s="287"/>
      <c r="E167" s="263"/>
      <c r="F167" s="91" t="e">
        <f>E167/$E$170</f>
        <v>#DIV/0!</v>
      </c>
      <c r="G167" s="441"/>
      <c r="H167" s="442"/>
      <c r="J167" s="139"/>
    </row>
    <row r="168" spans="1:10" x14ac:dyDescent="0.55000000000000004">
      <c r="A168" s="106"/>
      <c r="D168" s="289"/>
      <c r="E168" s="271"/>
      <c r="F168" s="91" t="e">
        <f>E168/$E$170</f>
        <v>#DIV/0!</v>
      </c>
      <c r="G168" s="441"/>
      <c r="H168" s="442"/>
    </row>
    <row r="169" spans="1:10" x14ac:dyDescent="0.55000000000000004">
      <c r="A169" s="106"/>
      <c r="D169" s="288"/>
      <c r="E169" s="271"/>
      <c r="F169" s="91" t="e">
        <f>E169/$E$170</f>
        <v>#DIV/0!</v>
      </c>
      <c r="G169" s="445"/>
      <c r="H169" s="446"/>
    </row>
    <row r="170" spans="1:10" x14ac:dyDescent="0.55000000000000004">
      <c r="A170" s="106"/>
      <c r="D170" s="164" t="s">
        <v>383</v>
      </c>
      <c r="E170" s="168">
        <f>SUM(E166:E169)</f>
        <v>0</v>
      </c>
      <c r="F170" s="92"/>
      <c r="G170" s="166" t="s">
        <v>380</v>
      </c>
      <c r="H170" s="292"/>
    </row>
    <row r="171" spans="1:10" x14ac:dyDescent="0.55000000000000004">
      <c r="A171" s="106"/>
      <c r="E171" s="92"/>
      <c r="F171" s="92"/>
      <c r="G171" s="92"/>
      <c r="H171" s="151"/>
    </row>
    <row r="172" spans="1:10" x14ac:dyDescent="0.55000000000000004">
      <c r="A172" s="106"/>
      <c r="B172" s="44" t="s">
        <v>378</v>
      </c>
      <c r="C172" s="44" t="s">
        <v>384</v>
      </c>
      <c r="E172" s="92"/>
      <c r="F172" s="92"/>
      <c r="G172" s="92"/>
      <c r="H172" s="151"/>
      <c r="J172" s="139"/>
    </row>
    <row r="173" spans="1:10" x14ac:dyDescent="0.55000000000000004">
      <c r="A173" s="106"/>
      <c r="C173" s="163" t="e">
        <f>IF(G83="Yes", "Complete Analysis", "N/A - Do Not Complete")</f>
        <v>#DIV/0!</v>
      </c>
      <c r="D173" s="287"/>
      <c r="E173" s="263"/>
      <c r="F173" s="91" t="e">
        <f>E173/$E$177</f>
        <v>#DIV/0!</v>
      </c>
      <c r="G173" s="441"/>
      <c r="H173" s="442"/>
      <c r="J173" s="139"/>
    </row>
    <row r="174" spans="1:10" x14ac:dyDescent="0.55000000000000004">
      <c r="A174" s="106"/>
      <c r="D174" s="287"/>
      <c r="E174" s="263"/>
      <c r="F174" s="91" t="e">
        <f>E174/$E$177</f>
        <v>#DIV/0!</v>
      </c>
      <c r="G174" s="441"/>
      <c r="H174" s="442"/>
      <c r="J174" s="139"/>
    </row>
    <row r="175" spans="1:10" x14ac:dyDescent="0.55000000000000004">
      <c r="A175" s="106"/>
      <c r="D175" s="289"/>
      <c r="E175" s="271"/>
      <c r="F175" s="91" t="e">
        <f>E175/$E$177</f>
        <v>#DIV/0!</v>
      </c>
      <c r="G175" s="441"/>
      <c r="H175" s="442"/>
      <c r="J175" s="139"/>
    </row>
    <row r="176" spans="1:10" x14ac:dyDescent="0.55000000000000004">
      <c r="A176" s="106"/>
      <c r="D176" s="288"/>
      <c r="E176" s="271"/>
      <c r="F176" s="91" t="e">
        <f>E176/$E$177</f>
        <v>#DIV/0!</v>
      </c>
      <c r="G176" s="445"/>
      <c r="H176" s="446"/>
      <c r="J176" s="139"/>
    </row>
    <row r="177" spans="1:10" x14ac:dyDescent="0.55000000000000004">
      <c r="A177" s="106"/>
      <c r="D177" s="164" t="s">
        <v>383</v>
      </c>
      <c r="E177" s="168">
        <f>SUM(E173:E176)</f>
        <v>0</v>
      </c>
      <c r="F177" s="92"/>
      <c r="G177" s="166" t="s">
        <v>380</v>
      </c>
      <c r="H177" s="292"/>
      <c r="J177" s="139"/>
    </row>
    <row r="178" spans="1:10" x14ac:dyDescent="0.55000000000000004">
      <c r="A178" s="106"/>
      <c r="E178" s="92"/>
      <c r="F178" s="92"/>
      <c r="G178" s="92"/>
      <c r="H178" s="151"/>
      <c r="J178" s="139"/>
    </row>
    <row r="179" spans="1:10" x14ac:dyDescent="0.55000000000000004">
      <c r="A179" s="106"/>
      <c r="B179" s="44" t="s">
        <v>378</v>
      </c>
      <c r="C179" s="44" t="s">
        <v>385</v>
      </c>
      <c r="E179" s="92"/>
      <c r="F179" s="92"/>
      <c r="G179" s="92"/>
      <c r="H179" s="151"/>
      <c r="J179" s="139"/>
    </row>
    <row r="180" spans="1:10" x14ac:dyDescent="0.55000000000000004">
      <c r="A180" s="106"/>
      <c r="C180" s="163" t="e">
        <f>IF(G104="Yes", "Complete Analysis", "N/A - Do Not Complete")</f>
        <v>#DIV/0!</v>
      </c>
      <c r="D180" s="287"/>
      <c r="E180" s="263"/>
      <c r="F180" s="91" t="e">
        <f>E180/$E$184</f>
        <v>#DIV/0!</v>
      </c>
      <c r="G180" s="441"/>
      <c r="H180" s="442"/>
      <c r="J180" s="139"/>
    </row>
    <row r="181" spans="1:10" x14ac:dyDescent="0.55000000000000004">
      <c r="A181" s="106"/>
      <c r="D181" s="287"/>
      <c r="E181" s="263"/>
      <c r="F181" s="91" t="e">
        <f>E181/$E$184</f>
        <v>#DIV/0!</v>
      </c>
      <c r="G181" s="441"/>
      <c r="H181" s="442"/>
      <c r="J181" s="139"/>
    </row>
    <row r="182" spans="1:10" x14ac:dyDescent="0.55000000000000004">
      <c r="A182" s="106"/>
      <c r="D182" s="287"/>
      <c r="E182" s="263"/>
      <c r="F182" s="91" t="e">
        <f>E182/$E$184</f>
        <v>#DIV/0!</v>
      </c>
      <c r="G182" s="441"/>
      <c r="H182" s="442"/>
      <c r="J182" s="139"/>
    </row>
    <row r="183" spans="1:10" x14ac:dyDescent="0.55000000000000004">
      <c r="A183" s="106"/>
      <c r="D183" s="288"/>
      <c r="E183" s="271"/>
      <c r="F183" s="91" t="e">
        <f>E183/$E$184</f>
        <v>#DIV/0!</v>
      </c>
      <c r="G183" s="445"/>
      <c r="H183" s="446"/>
      <c r="J183" s="139"/>
    </row>
    <row r="184" spans="1:10" x14ac:dyDescent="0.55000000000000004">
      <c r="A184" s="106"/>
      <c r="D184" s="164" t="s">
        <v>383</v>
      </c>
      <c r="E184" s="168">
        <f>SUM(E180:E183)</f>
        <v>0</v>
      </c>
      <c r="F184" s="92"/>
      <c r="G184" s="166" t="s">
        <v>380</v>
      </c>
      <c r="H184" s="292"/>
      <c r="J184" s="139"/>
    </row>
    <row r="185" spans="1:10" x14ac:dyDescent="0.55000000000000004">
      <c r="A185" s="106"/>
      <c r="E185" s="92"/>
      <c r="F185" s="92"/>
      <c r="G185" s="92"/>
      <c r="H185" s="151"/>
      <c r="J185" s="139"/>
    </row>
    <row r="186" spans="1:10" x14ac:dyDescent="0.55000000000000004">
      <c r="A186" s="106"/>
      <c r="B186" s="44" t="s">
        <v>378</v>
      </c>
      <c r="C186" s="44" t="s">
        <v>386</v>
      </c>
      <c r="E186" s="92"/>
      <c r="F186" s="92"/>
      <c r="G186" s="92"/>
      <c r="H186" s="151"/>
      <c r="J186" s="139"/>
    </row>
    <row r="187" spans="1:10" x14ac:dyDescent="0.55000000000000004">
      <c r="A187" s="106"/>
      <c r="C187" s="163" t="e">
        <f>IF(G125="Yes", "Complete Analysis", "N/A - Do Not Complete")</f>
        <v>#DIV/0!</v>
      </c>
      <c r="D187" s="287"/>
      <c r="E187" s="263"/>
      <c r="F187" s="91" t="e">
        <f>E187/$E$192</f>
        <v>#DIV/0!</v>
      </c>
      <c r="G187" s="441"/>
      <c r="H187" s="442"/>
      <c r="J187" s="139"/>
    </row>
    <row r="188" spans="1:10" x14ac:dyDescent="0.55000000000000004">
      <c r="A188" s="106"/>
      <c r="D188" s="287"/>
      <c r="E188" s="263"/>
      <c r="F188" s="91" t="e">
        <f>E188/$E$192</f>
        <v>#DIV/0!</v>
      </c>
      <c r="G188" s="441"/>
      <c r="H188" s="442"/>
    </row>
    <row r="189" spans="1:10" x14ac:dyDescent="0.55000000000000004">
      <c r="A189" s="106"/>
      <c r="D189" s="287"/>
      <c r="E189" s="263"/>
      <c r="F189" s="91" t="e">
        <f>E189/$E$192</f>
        <v>#DIV/0!</v>
      </c>
      <c r="G189" s="441"/>
      <c r="H189" s="442"/>
    </row>
    <row r="190" spans="1:10" x14ac:dyDescent="0.55000000000000004">
      <c r="A190" s="106"/>
      <c r="D190" s="289"/>
      <c r="E190" s="271"/>
      <c r="F190" s="91" t="e">
        <f>E190/$E$192</f>
        <v>#DIV/0!</v>
      </c>
      <c r="G190" s="441"/>
      <c r="H190" s="442"/>
    </row>
    <row r="191" spans="1:10" x14ac:dyDescent="0.55000000000000004">
      <c r="A191" s="106"/>
      <c r="D191" s="288"/>
      <c r="E191" s="271"/>
      <c r="F191" s="91" t="e">
        <f>E191/$E$192</f>
        <v>#DIV/0!</v>
      </c>
      <c r="G191" s="445"/>
      <c r="H191" s="446"/>
    </row>
    <row r="192" spans="1:10" x14ac:dyDescent="0.55000000000000004">
      <c r="A192" s="106"/>
      <c r="D192" s="164" t="s">
        <v>383</v>
      </c>
      <c r="E192" s="168">
        <f>SUM(E187:E191)</f>
        <v>0</v>
      </c>
      <c r="F192" s="92"/>
      <c r="G192" s="166" t="s">
        <v>380</v>
      </c>
      <c r="H192" s="292"/>
    </row>
    <row r="193" spans="1:8" x14ac:dyDescent="0.55000000000000004">
      <c r="A193" s="106"/>
      <c r="E193" s="92"/>
      <c r="F193" s="92"/>
      <c r="G193" s="92"/>
      <c r="H193" s="151"/>
    </row>
    <row r="194" spans="1:8" x14ac:dyDescent="0.55000000000000004">
      <c r="A194" s="106"/>
      <c r="B194" s="44" t="s">
        <v>378</v>
      </c>
      <c r="C194" s="44" t="s">
        <v>387</v>
      </c>
      <c r="E194" s="92"/>
      <c r="F194" s="92"/>
      <c r="G194" s="92"/>
      <c r="H194" s="151"/>
    </row>
    <row r="195" spans="1:8" x14ac:dyDescent="0.55000000000000004">
      <c r="A195" s="106"/>
      <c r="C195" s="163" t="e">
        <f>IF(H62="Yes", "Complete Analysis", "N/A - Do Not Complete")</f>
        <v>#DIV/0!</v>
      </c>
      <c r="D195" s="290"/>
      <c r="E195" s="263"/>
      <c r="F195" s="91" t="e">
        <f>E195/E197</f>
        <v>#DIV/0!</v>
      </c>
      <c r="G195" s="441"/>
      <c r="H195" s="442"/>
    </row>
    <row r="196" spans="1:8" x14ac:dyDescent="0.55000000000000004">
      <c r="A196" s="106"/>
      <c r="C196" s="163"/>
      <c r="D196" s="288"/>
      <c r="E196" s="271"/>
      <c r="F196" s="91" t="e">
        <f>E196/E197</f>
        <v>#DIV/0!</v>
      </c>
      <c r="G196" s="445"/>
      <c r="H196" s="446"/>
    </row>
    <row r="197" spans="1:8" x14ac:dyDescent="0.55000000000000004">
      <c r="A197" s="106"/>
      <c r="C197" s="163"/>
      <c r="D197" s="164" t="s">
        <v>388</v>
      </c>
      <c r="E197" s="168">
        <f>SUM(E195:E196)</f>
        <v>0</v>
      </c>
      <c r="F197" s="91"/>
      <c r="G197" s="166" t="s">
        <v>380</v>
      </c>
      <c r="H197" s="293"/>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04" t="s">
        <v>389</v>
      </c>
      <c r="B200" s="405"/>
      <c r="C200" s="405"/>
      <c r="D200" s="405"/>
      <c r="E200" s="405"/>
      <c r="F200" s="405"/>
      <c r="G200" s="405"/>
      <c r="H200" s="406"/>
    </row>
    <row r="201" spans="1:8" x14ac:dyDescent="0.55000000000000004">
      <c r="A201" s="74" t="s">
        <v>309</v>
      </c>
      <c r="B201" s="430" t="s">
        <v>390</v>
      </c>
      <c r="C201" s="430"/>
      <c r="D201" s="430"/>
      <c r="E201" s="430"/>
      <c r="F201" s="430"/>
      <c r="G201" s="430"/>
      <c r="H201" s="431"/>
    </row>
    <row r="202" spans="1:8" x14ac:dyDescent="0.55000000000000004">
      <c r="A202" s="74"/>
      <c r="B202" s="432"/>
      <c r="C202" s="432"/>
      <c r="D202" s="432"/>
      <c r="E202" s="432"/>
      <c r="F202" s="432"/>
      <c r="G202" s="432"/>
      <c r="H202" s="433"/>
    </row>
    <row r="203" spans="1:8" x14ac:dyDescent="0.55000000000000004">
      <c r="A203" s="106"/>
      <c r="H203" s="76"/>
    </row>
    <row r="204" spans="1:8" x14ac:dyDescent="0.55000000000000004">
      <c r="A204" s="74"/>
      <c r="B204" s="50" t="s">
        <v>275</v>
      </c>
      <c r="D204" s="418"/>
      <c r="E204" s="418"/>
      <c r="F204" s="418"/>
      <c r="G204" s="418"/>
      <c r="H204" s="419"/>
    </row>
    <row r="205" spans="1:8" x14ac:dyDescent="0.55000000000000004">
      <c r="A205" s="74"/>
      <c r="C205" s="78"/>
      <c r="D205" s="78"/>
      <c r="E205" s="78"/>
      <c r="F205" s="78"/>
      <c r="G205" s="78"/>
      <c r="H205" s="79"/>
    </row>
    <row r="206" spans="1:8" x14ac:dyDescent="0.55000000000000004">
      <c r="A206" s="106"/>
      <c r="E206" s="434" t="s">
        <v>346</v>
      </c>
      <c r="F206" s="434"/>
      <c r="G206" s="434"/>
      <c r="H206" s="435"/>
    </row>
    <row r="207" spans="1:8" x14ac:dyDescent="0.55000000000000004">
      <c r="A207" s="106"/>
      <c r="E207" s="80" t="s">
        <v>311</v>
      </c>
      <c r="F207" s="80" t="s">
        <v>311</v>
      </c>
      <c r="G207" s="80" t="s">
        <v>311</v>
      </c>
      <c r="H207" s="81" t="s">
        <v>311</v>
      </c>
    </row>
    <row r="208" spans="1:8" x14ac:dyDescent="0.55000000000000004">
      <c r="A208" s="106"/>
      <c r="B208" s="82" t="s">
        <v>391</v>
      </c>
      <c r="C208" s="83"/>
      <c r="D208" s="84"/>
      <c r="E208" s="83" t="s">
        <v>349</v>
      </c>
      <c r="F208" s="83" t="s">
        <v>350</v>
      </c>
      <c r="G208" s="83" t="s">
        <v>351</v>
      </c>
      <c r="H208" s="135" t="s">
        <v>352</v>
      </c>
    </row>
    <row r="209" spans="1:10" ht="22" customHeight="1" x14ac:dyDescent="0.55000000000000004">
      <c r="A209" s="106"/>
      <c r="B209" s="88" t="s">
        <v>354</v>
      </c>
      <c r="C209" s="80"/>
      <c r="D209" s="80"/>
      <c r="E209" s="80"/>
      <c r="F209" s="80"/>
      <c r="G209" s="80"/>
      <c r="H209" s="81"/>
    </row>
    <row r="210" spans="1:10" x14ac:dyDescent="0.55000000000000004">
      <c r="A210" s="106"/>
      <c r="B210" s="450"/>
      <c r="C210" s="450"/>
      <c r="D210" s="450"/>
      <c r="E210" s="272"/>
      <c r="F210" s="272"/>
      <c r="G210" s="274"/>
      <c r="H210" s="273"/>
    </row>
    <row r="211" spans="1:10" x14ac:dyDescent="0.55000000000000004">
      <c r="A211" s="106"/>
      <c r="B211" s="417"/>
      <c r="C211" s="417"/>
      <c r="D211" s="417"/>
      <c r="E211" s="274"/>
      <c r="F211" s="274"/>
      <c r="G211" s="274"/>
      <c r="H211" s="273"/>
    </row>
    <row r="212" spans="1:10" x14ac:dyDescent="0.55000000000000004">
      <c r="A212" s="106"/>
      <c r="B212" s="417"/>
      <c r="C212" s="417"/>
      <c r="D212" s="417"/>
      <c r="E212" s="274"/>
      <c r="F212" s="274"/>
      <c r="G212" s="274"/>
      <c r="H212" s="273"/>
    </row>
    <row r="213" spans="1:10" x14ac:dyDescent="0.55000000000000004">
      <c r="A213" s="106"/>
      <c r="B213" s="449" t="s">
        <v>288</v>
      </c>
      <c r="C213" s="449"/>
      <c r="D213" s="449"/>
      <c r="E213" s="274"/>
      <c r="F213" s="274"/>
      <c r="G213" s="274"/>
      <c r="H213" s="273"/>
    </row>
    <row r="214" spans="1:10" x14ac:dyDescent="0.55000000000000004">
      <c r="A214" s="106"/>
      <c r="B214" s="417"/>
      <c r="C214" s="417"/>
      <c r="D214" s="417"/>
      <c r="E214" s="274"/>
      <c r="F214" s="274"/>
      <c r="G214" s="274"/>
      <c r="H214" s="275"/>
    </row>
    <row r="215" spans="1:10" ht="22" customHeight="1" x14ac:dyDescent="0.55000000000000004">
      <c r="A215" s="106"/>
      <c r="B215" s="88" t="s">
        <v>355</v>
      </c>
      <c r="C215" s="113"/>
      <c r="D215" s="140"/>
      <c r="E215" s="140"/>
      <c r="F215" s="140"/>
      <c r="G215" s="141"/>
      <c r="H215" s="142"/>
    </row>
    <row r="216" spans="1:10" x14ac:dyDescent="0.55000000000000004">
      <c r="A216" s="106"/>
      <c r="B216" s="417"/>
      <c r="C216" s="417"/>
      <c r="D216" s="417"/>
      <c r="E216" s="274"/>
      <c r="F216" s="274"/>
      <c r="G216" s="274"/>
      <c r="H216" s="275"/>
    </row>
    <row r="217" spans="1:10" x14ac:dyDescent="0.55000000000000004">
      <c r="A217" s="106"/>
      <c r="B217" s="425"/>
      <c r="C217" s="440"/>
      <c r="D217" s="426"/>
      <c r="E217" s="274"/>
      <c r="F217" s="274"/>
      <c r="G217" s="274"/>
      <c r="H217" s="275"/>
    </row>
    <row r="218" spans="1:10" x14ac:dyDescent="0.55000000000000004">
      <c r="A218" s="106"/>
      <c r="B218" s="425"/>
      <c r="C218" s="440"/>
      <c r="D218" s="426"/>
      <c r="E218" s="274"/>
      <c r="F218" s="274"/>
      <c r="G218" s="274"/>
      <c r="H218" s="275"/>
    </row>
    <row r="219" spans="1:10" x14ac:dyDescent="0.55000000000000004">
      <c r="A219" s="106"/>
      <c r="B219" s="425"/>
      <c r="C219" s="440"/>
      <c r="D219" s="426"/>
      <c r="E219" s="274"/>
      <c r="F219" s="274"/>
      <c r="G219" s="274"/>
      <c r="H219" s="275"/>
    </row>
    <row r="220" spans="1:10" x14ac:dyDescent="0.55000000000000004">
      <c r="A220" s="106"/>
      <c r="B220" s="420" t="s">
        <v>288</v>
      </c>
      <c r="C220" s="421"/>
      <c r="D220" s="422"/>
      <c r="E220" s="274"/>
      <c r="F220" s="274"/>
      <c r="G220" s="274"/>
      <c r="H220" s="275"/>
    </row>
    <row r="221" spans="1:10" x14ac:dyDescent="0.55000000000000004">
      <c r="A221" s="106"/>
      <c r="B221" s="417"/>
      <c r="C221" s="417"/>
      <c r="D221" s="417"/>
      <c r="E221" s="274"/>
      <c r="F221" s="274"/>
      <c r="G221" s="274"/>
      <c r="H221" s="275"/>
    </row>
    <row r="222" spans="1:10" x14ac:dyDescent="0.55000000000000004">
      <c r="A222" s="106"/>
      <c r="B222" s="119"/>
      <c r="C222" s="119"/>
      <c r="D222" s="119"/>
      <c r="E222" s="120"/>
      <c r="F222" s="120"/>
      <c r="G222" s="120"/>
      <c r="H222" s="173"/>
    </row>
    <row r="223" spans="1:10" x14ac:dyDescent="0.55000000000000004">
      <c r="A223" s="74" t="s">
        <v>314</v>
      </c>
      <c r="B223" s="118" t="s">
        <v>315</v>
      </c>
      <c r="C223" s="119"/>
      <c r="D223" s="119"/>
      <c r="E223" s="120"/>
      <c r="F223" s="120"/>
      <c r="G223" s="120"/>
      <c r="H223" s="173"/>
      <c r="J223" s="139"/>
    </row>
    <row r="224" spans="1:10" x14ac:dyDescent="0.55000000000000004">
      <c r="A224" s="106"/>
      <c r="B224" s="415"/>
      <c r="C224" s="415"/>
      <c r="D224" s="415"/>
      <c r="E224" s="415"/>
      <c r="F224" s="415"/>
      <c r="G224" s="415"/>
      <c r="H224" s="416"/>
      <c r="J224" s="139"/>
    </row>
    <row r="225" spans="1:10" x14ac:dyDescent="0.55000000000000004">
      <c r="A225" s="106"/>
      <c r="B225" s="415"/>
      <c r="C225" s="415"/>
      <c r="D225" s="415"/>
      <c r="E225" s="415"/>
      <c r="F225" s="415"/>
      <c r="G225" s="415"/>
      <c r="H225" s="416"/>
      <c r="J225" s="139"/>
    </row>
    <row r="226" spans="1:10" ht="14.7" thickBot="1" x14ac:dyDescent="0.6">
      <c r="A226" s="121"/>
      <c r="B226" s="174"/>
      <c r="C226" s="175"/>
      <c r="D226" s="175"/>
      <c r="E226" s="175"/>
      <c r="F226" s="175"/>
      <c r="G226" s="175"/>
      <c r="H226" s="176"/>
    </row>
    <row r="227" spans="1:10" x14ac:dyDescent="0.55000000000000004">
      <c r="B227" s="138"/>
      <c r="C227" s="120"/>
      <c r="D227" s="120"/>
      <c r="E227" s="120"/>
      <c r="F227" s="120"/>
      <c r="G227" s="120"/>
      <c r="H227" s="114"/>
    </row>
  </sheetData>
  <sheetProtection algorithmName="SHA-512" hashValue="uuEuAbOi1QG6weTyC0nY50ngIMxllPLcuMznwZrjYVil7WdEqveMfPK6MkoZbD/5ESt2wCd27uGQf5c06ykq0w==" saltValue="bK9kmeK8FCFFkXRo3O8UrQ=="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21" priority="1">
      <formula>$F$17="no"</formula>
    </cfRule>
  </conditionalFormatting>
  <conditionalFormatting sqref="A28:H32 A33:D33 A34:C35 A36:H167 A168:G169 A170:H174 A175:G176 A177:H182 A183:G183 A184:H189 A190:G191 A192:H226">
    <cfRule type="expression" dxfId="220" priority="3">
      <formula>AND($F$11="no",$F$13="no",$F$15="no",$F$20="no")</formula>
    </cfRule>
  </conditionalFormatting>
  <conditionalFormatting sqref="A64:H126 A172:H174 A175:G176 A177:H182 A183:G183 A184:H189 A190:G191 A192:H192">
    <cfRule type="expression" dxfId="219" priority="7">
      <formula>$F$17="no"</formula>
    </cfRule>
  </conditionalFormatting>
  <conditionalFormatting sqref="B165:H167">
    <cfRule type="expression" dxfId="218" priority="21">
      <formula>$F$15="no"</formula>
    </cfRule>
  </conditionalFormatting>
  <conditionalFormatting sqref="B172:H174">
    <cfRule type="expression" dxfId="217" priority="20">
      <formula>$F$15="no"</formula>
    </cfRule>
  </conditionalFormatting>
  <conditionalFormatting sqref="C165">
    <cfRule type="expression" dxfId="216" priority="5">
      <formula>$F$17="no"</formula>
    </cfRule>
  </conditionalFormatting>
  <conditionalFormatting sqref="C194">
    <cfRule type="expression" dxfId="215" priority="2">
      <formula>$F$17="no"</formula>
    </cfRule>
  </conditionalFormatting>
  <conditionalFormatting sqref="E43:E49 E51:E58 E60:E63 E73:E79 E81:E84 E94:E100 E102:E105 E115:E121 E123:E126 B147:H154 E216:E221">
    <cfRule type="expression" dxfId="214" priority="32">
      <formula>$F$11="no"</formula>
    </cfRule>
  </conditionalFormatting>
  <conditionalFormatting sqref="E66:E71">
    <cfRule type="expression" dxfId="213" priority="19">
      <formula>$F$11="no"</formula>
    </cfRule>
  </conditionalFormatting>
  <conditionalFormatting sqref="E87:E92">
    <cfRule type="expression" dxfId="212" priority="15">
      <formula>$F$11="no"</formula>
    </cfRule>
  </conditionalFormatting>
  <conditionalFormatting sqref="E108:E113">
    <cfRule type="expression" dxfId="211" priority="11">
      <formula>$F$11="no"</formula>
    </cfRule>
  </conditionalFormatting>
  <conditionalFormatting sqref="E210:E214">
    <cfRule type="expression" dxfId="210" priority="28">
      <formula>$F$11="no"</formula>
    </cfRule>
  </conditionalFormatting>
  <conditionalFormatting sqref="F43:F49 F51:F58 F60:F63 F73:F79 F81:F84 F94:F100 F102:F105 F115:F121 F123:F126 B156:H163 F216:F221">
    <cfRule type="expression" dxfId="209" priority="31">
      <formula>$F$13="no"</formula>
    </cfRule>
  </conditionalFormatting>
  <conditionalFormatting sqref="F66:F71">
    <cfRule type="expression" dxfId="208" priority="18">
      <formula>$F$13="no"</formula>
    </cfRule>
  </conditionalFormatting>
  <conditionalFormatting sqref="F87:F92">
    <cfRule type="expression" dxfId="207" priority="14">
      <formula>$F$13="no"</formula>
    </cfRule>
  </conditionalFormatting>
  <conditionalFormatting sqref="F108:F113">
    <cfRule type="expression" dxfId="206" priority="10">
      <formula>$F$13="no"</formula>
    </cfRule>
  </conditionalFormatting>
  <conditionalFormatting sqref="F210:F214">
    <cfRule type="expression" dxfId="205"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4" priority="30">
      <formula>$F$15="no"</formula>
    </cfRule>
  </conditionalFormatting>
  <conditionalFormatting sqref="G66:G71">
    <cfRule type="expression" dxfId="203" priority="17">
      <formula>$F$15="no"</formula>
    </cfRule>
  </conditionalFormatting>
  <conditionalFormatting sqref="G87:G92">
    <cfRule type="expression" dxfId="202" priority="13">
      <formula>$F$15="no"</formula>
    </cfRule>
  </conditionalFormatting>
  <conditionalFormatting sqref="G108:G113">
    <cfRule type="expression" dxfId="201" priority="9">
      <formula>$F$15="no"</formula>
    </cfRule>
  </conditionalFormatting>
  <conditionalFormatting sqref="G210:G214">
    <cfRule type="expression" dxfId="200" priority="26">
      <formula>$F$15="no"</formula>
    </cfRule>
  </conditionalFormatting>
  <conditionalFormatting sqref="H43:H49 H51:H58 H60:H63 H73:H79 H81:H84 H94:H100 H102:H105 H115:H121 H123:H126 B194:H197 H216:H221">
    <cfRule type="expression" dxfId="199" priority="29">
      <formula>$F$20="no"</formula>
    </cfRule>
  </conditionalFormatting>
  <conditionalFormatting sqref="H66:H71">
    <cfRule type="expression" dxfId="198" priority="16">
      <formula>$F$20="no"</formula>
    </cfRule>
  </conditionalFormatting>
  <conditionalFormatting sqref="H87:H92">
    <cfRule type="expression" dxfId="197" priority="12">
      <formula>$F$20="no"</formula>
    </cfRule>
  </conditionalFormatting>
  <conditionalFormatting sqref="H108:H113">
    <cfRule type="expression" dxfId="196" priority="8">
      <formula>$F$20="no"</formula>
    </cfRule>
  </conditionalFormatting>
  <conditionalFormatting sqref="H210:H214">
    <cfRule type="expression" dxfId="195"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B50" sqref="B50:C50"/>
    </sheetView>
  </sheetViews>
  <sheetFormatPr defaultColWidth="9.15625" defaultRowHeight="14.4" x14ac:dyDescent="0.55000000000000004"/>
  <cols>
    <col min="1" max="1" width="3" style="44" customWidth="1"/>
    <col min="2" max="2" width="14.15625" style="44" customWidth="1"/>
    <col min="3" max="3" width="42.41796875" style="44" customWidth="1"/>
    <col min="4" max="7" width="17.26171875" style="44" customWidth="1"/>
    <col min="8" max="8" width="22.578125" style="44" customWidth="1"/>
    <col min="9" max="9" width="2.578125" style="44" customWidth="1"/>
    <col min="10" max="16384" width="9.15625" style="44"/>
  </cols>
  <sheetData>
    <row r="1" spans="1:8" ht="18.75" customHeight="1" x14ac:dyDescent="0.7">
      <c r="A1" s="43" t="str">
        <f>'Cover and Instructions'!A1</f>
        <v>Georgia Families MHPAEA Parity</v>
      </c>
      <c r="H1" s="45" t="s">
        <v>59</v>
      </c>
    </row>
    <row r="2" spans="1:8" ht="25.8" x14ac:dyDescent="0.95">
      <c r="A2" s="46" t="s">
        <v>1</v>
      </c>
    </row>
    <row r="3" spans="1:8" ht="20.399999999999999" x14ac:dyDescent="0.75">
      <c r="A3" s="48" t="s">
        <v>392</v>
      </c>
    </row>
    <row r="5" spans="1:8" x14ac:dyDescent="0.55000000000000004">
      <c r="A5" s="50" t="s">
        <v>2</v>
      </c>
      <c r="C5" s="51" t="str">
        <f>'Cover and Instructions'!$D$4</f>
        <v>Amerigroup Community Care</v>
      </c>
      <c r="D5" s="51"/>
      <c r="E5" s="51"/>
      <c r="F5" s="51"/>
      <c r="G5" s="51"/>
    </row>
    <row r="6" spans="1:8" x14ac:dyDescent="0.55000000000000004">
      <c r="A6" s="50" t="s">
        <v>264</v>
      </c>
      <c r="C6" s="51" t="str">
        <f>'Cover and Instructions'!D5</f>
        <v>Title XIX Foster Care and Adoption Assistance</v>
      </c>
      <c r="D6" s="51"/>
      <c r="E6" s="51"/>
      <c r="F6" s="51"/>
      <c r="G6" s="51"/>
    </row>
    <row r="7" spans="1:8" ht="14.7" thickBot="1" x14ac:dyDescent="0.6"/>
    <row r="8" spans="1:8" x14ac:dyDescent="0.55000000000000004">
      <c r="A8" s="53" t="s">
        <v>265</v>
      </c>
      <c r="B8" s="54"/>
      <c r="C8" s="54"/>
      <c r="D8" s="54"/>
      <c r="E8" s="54"/>
      <c r="F8" s="54"/>
      <c r="G8" s="54"/>
      <c r="H8" s="55"/>
    </row>
    <row r="9" spans="1:8" ht="15" customHeight="1" x14ac:dyDescent="0.55000000000000004">
      <c r="A9" s="56" t="s">
        <v>266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267</v>
      </c>
      <c r="B11" s="63" t="s">
        <v>393</v>
      </c>
      <c r="C11" s="60"/>
      <c r="D11" s="60"/>
      <c r="E11" s="60"/>
      <c r="F11" s="129" t="s">
        <v>155</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269</v>
      </c>
      <c r="B13" s="63" t="s">
        <v>394</v>
      </c>
      <c r="C13" s="60"/>
      <c r="D13" s="60"/>
      <c r="E13" s="60"/>
      <c r="F13" s="129" t="s">
        <v>155</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335</v>
      </c>
      <c r="B15" s="63" t="s">
        <v>395</v>
      </c>
      <c r="C15" s="60"/>
      <c r="D15" s="60"/>
      <c r="E15" s="60"/>
      <c r="F15" s="64" t="s">
        <v>155</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337</v>
      </c>
      <c r="B17" s="427" t="s">
        <v>396</v>
      </c>
      <c r="C17" s="427"/>
      <c r="D17" s="427"/>
      <c r="E17" s="427"/>
      <c r="F17" s="129" t="s">
        <v>155</v>
      </c>
      <c r="G17" s="65" t="str">
        <f>IF(F17="yes","  Report each income level in separate tiers in Section 1 and Section 2","")</f>
        <v/>
      </c>
      <c r="H17" s="61"/>
    </row>
    <row r="18" spans="1:10" x14ac:dyDescent="0.55000000000000004">
      <c r="A18" s="62"/>
      <c r="B18" s="427"/>
      <c r="C18" s="427"/>
      <c r="D18" s="427"/>
      <c r="E18" s="427"/>
      <c r="F18" s="131"/>
      <c r="G18" s="65"/>
      <c r="H18" s="61"/>
    </row>
    <row r="19" spans="1:10" ht="6" customHeight="1" x14ac:dyDescent="0.55000000000000004">
      <c r="A19" s="62"/>
      <c r="B19" s="63"/>
      <c r="C19" s="60"/>
      <c r="D19" s="60"/>
      <c r="E19" s="60"/>
      <c r="F19" s="60"/>
      <c r="G19" s="65"/>
      <c r="H19" s="61"/>
    </row>
    <row r="20" spans="1:10" x14ac:dyDescent="0.55000000000000004">
      <c r="A20" s="62" t="s">
        <v>339</v>
      </c>
      <c r="B20" s="63" t="s">
        <v>397</v>
      </c>
      <c r="C20" s="60"/>
      <c r="D20" s="60"/>
      <c r="E20" s="60"/>
      <c r="F20" s="129" t="s">
        <v>155</v>
      </c>
      <c r="G20" s="65" t="str">
        <f>IF(F20="yes","  Complete Section 1 and Section 2","")</f>
        <v/>
      </c>
      <c r="H20" s="61"/>
    </row>
    <row r="21" spans="1:10" ht="6" customHeight="1" x14ac:dyDescent="0.55000000000000004">
      <c r="A21" s="62"/>
      <c r="B21" s="63"/>
      <c r="C21" s="60"/>
      <c r="D21" s="60"/>
      <c r="E21" s="60"/>
      <c r="F21" s="60"/>
      <c r="G21" s="65"/>
      <c r="H21" s="130"/>
    </row>
    <row r="22" spans="1:10" x14ac:dyDescent="0.55000000000000004">
      <c r="A22" s="62" t="s">
        <v>341</v>
      </c>
      <c r="B22" s="63"/>
      <c r="C22" s="60"/>
      <c r="D22" s="60"/>
      <c r="E22" s="60"/>
      <c r="F22" s="67"/>
      <c r="G22" s="65"/>
      <c r="H22" s="130"/>
    </row>
    <row r="23" spans="1:10" x14ac:dyDescent="0.55000000000000004">
      <c r="A23" s="62"/>
      <c r="B23" s="63" t="s">
        <v>342</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398</v>
      </c>
      <c r="B28" s="405"/>
      <c r="C28" s="405"/>
      <c r="D28" s="405"/>
      <c r="E28" s="405"/>
      <c r="F28" s="405"/>
      <c r="G28" s="405"/>
      <c r="H28" s="406"/>
    </row>
    <row r="29" spans="1:10" x14ac:dyDescent="0.55000000000000004">
      <c r="A29" s="74" t="s">
        <v>272</v>
      </c>
      <c r="B29" s="430" t="s">
        <v>344</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274</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275</v>
      </c>
      <c r="D33" s="438" t="s">
        <v>345</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346</v>
      </c>
      <c r="F37" s="434"/>
      <c r="G37" s="434"/>
      <c r="H37" s="435"/>
    </row>
    <row r="38" spans="1:10" x14ac:dyDescent="0.55000000000000004">
      <c r="A38" s="106"/>
      <c r="E38" s="80" t="s">
        <v>276</v>
      </c>
      <c r="F38" s="80" t="s">
        <v>276</v>
      </c>
      <c r="G38" s="80" t="s">
        <v>276</v>
      </c>
      <c r="H38" s="81" t="s">
        <v>276</v>
      </c>
    </row>
    <row r="39" spans="1:10" x14ac:dyDescent="0.55000000000000004">
      <c r="A39" s="106"/>
      <c r="B39" s="80"/>
      <c r="C39" s="80"/>
      <c r="D39" s="80" t="s">
        <v>399</v>
      </c>
      <c r="E39" s="80" t="s">
        <v>280</v>
      </c>
      <c r="F39" s="80" t="s">
        <v>280</v>
      </c>
      <c r="G39" s="80" t="s">
        <v>280</v>
      </c>
      <c r="H39" s="81" t="s">
        <v>280</v>
      </c>
      <c r="J39" s="177"/>
    </row>
    <row r="40" spans="1:10" x14ac:dyDescent="0.55000000000000004">
      <c r="A40" s="106"/>
      <c r="B40" s="82" t="s">
        <v>400</v>
      </c>
      <c r="C40" s="83"/>
      <c r="D40" s="83" t="s">
        <v>276</v>
      </c>
      <c r="E40" s="83" t="s">
        <v>349</v>
      </c>
      <c r="F40" s="83" t="s">
        <v>350</v>
      </c>
      <c r="G40" s="83" t="s">
        <v>351</v>
      </c>
      <c r="H40" s="135" t="s">
        <v>352</v>
      </c>
      <c r="J40" s="178"/>
    </row>
    <row r="41" spans="1:10" x14ac:dyDescent="0.55000000000000004">
      <c r="A41" s="137" t="s">
        <v>353</v>
      </c>
      <c r="B41" s="138"/>
      <c r="C41" s="80"/>
      <c r="D41" s="80"/>
      <c r="E41" s="80"/>
      <c r="F41" s="80"/>
      <c r="G41" s="80"/>
      <c r="H41" s="81"/>
      <c r="J41" s="178"/>
    </row>
    <row r="42" spans="1:10" ht="22" customHeight="1" x14ac:dyDescent="0.55000000000000004">
      <c r="A42" s="106"/>
      <c r="B42" s="88" t="s">
        <v>354</v>
      </c>
      <c r="C42" s="80"/>
      <c r="D42" s="80"/>
      <c r="E42" s="80"/>
      <c r="F42" s="80"/>
      <c r="G42" s="80"/>
      <c r="H42" s="81"/>
    </row>
    <row r="43" spans="1:10" ht="15" customHeight="1" x14ac:dyDescent="0.55000000000000004">
      <c r="A43" s="106"/>
      <c r="B43" s="417"/>
      <c r="C43" s="417"/>
      <c r="D43" s="263"/>
      <c r="E43" s="264"/>
      <c r="F43" s="264"/>
      <c r="G43" s="265">
        <v>0</v>
      </c>
      <c r="H43" s="266"/>
    </row>
    <row r="44" spans="1:10" ht="15" customHeight="1" x14ac:dyDescent="0.55000000000000004">
      <c r="A44" s="106"/>
      <c r="B44" s="425"/>
      <c r="C44" s="426"/>
      <c r="D44" s="263"/>
      <c r="E44" s="264"/>
      <c r="F44" s="264"/>
      <c r="G44" s="265"/>
      <c r="H44" s="266"/>
    </row>
    <row r="45" spans="1:10" ht="15" customHeight="1" x14ac:dyDescent="0.55000000000000004">
      <c r="A45" s="106"/>
      <c r="B45" s="425"/>
      <c r="C45" s="426"/>
      <c r="D45" s="263"/>
      <c r="E45" s="264"/>
      <c r="F45" s="264"/>
      <c r="G45" s="265"/>
      <c r="H45" s="266"/>
    </row>
    <row r="46" spans="1:10" ht="15" customHeight="1" x14ac:dyDescent="0.55000000000000004">
      <c r="A46" s="106"/>
      <c r="B46" s="425"/>
      <c r="C46" s="426"/>
      <c r="D46" s="263"/>
      <c r="E46" s="264"/>
      <c r="F46" s="264"/>
      <c r="G46" s="265"/>
      <c r="H46" s="266"/>
    </row>
    <row r="47" spans="1:10" ht="15" customHeight="1" x14ac:dyDescent="0.55000000000000004">
      <c r="A47" s="106"/>
      <c r="B47" s="420" t="s">
        <v>288</v>
      </c>
      <c r="C47" s="422"/>
      <c r="D47" s="263"/>
      <c r="E47" s="264"/>
      <c r="F47" s="264"/>
      <c r="G47" s="265"/>
      <c r="H47" s="266"/>
    </row>
    <row r="48" spans="1:10" x14ac:dyDescent="0.55000000000000004">
      <c r="A48" s="106"/>
      <c r="B48" s="417"/>
      <c r="C48" s="417"/>
      <c r="D48" s="264"/>
      <c r="E48" s="264"/>
      <c r="F48" s="264"/>
      <c r="G48" s="267"/>
      <c r="H48" s="268"/>
    </row>
    <row r="49" spans="1:10" ht="22" customHeight="1" x14ac:dyDescent="0.55000000000000004">
      <c r="A49" s="106"/>
      <c r="B49" s="88" t="s">
        <v>355</v>
      </c>
      <c r="C49" s="113"/>
      <c r="D49" s="140"/>
      <c r="E49" s="140"/>
      <c r="F49" s="140"/>
      <c r="G49" s="141"/>
      <c r="H49" s="142"/>
      <c r="J49" s="178"/>
    </row>
    <row r="50" spans="1:10" x14ac:dyDescent="0.55000000000000004">
      <c r="A50" s="106"/>
      <c r="B50" s="417"/>
      <c r="C50" s="417"/>
      <c r="D50" s="264"/>
      <c r="E50" s="264"/>
      <c r="F50" s="264"/>
      <c r="G50" s="267">
        <v>0</v>
      </c>
      <c r="H50" s="268"/>
    </row>
    <row r="51" spans="1:10" x14ac:dyDescent="0.55000000000000004">
      <c r="A51" s="106"/>
      <c r="B51" s="425"/>
      <c r="C51" s="426"/>
      <c r="D51" s="264"/>
      <c r="E51" s="264"/>
      <c r="F51" s="264"/>
      <c r="G51" s="267"/>
      <c r="H51" s="268"/>
    </row>
    <row r="52" spans="1:10" x14ac:dyDescent="0.55000000000000004">
      <c r="A52" s="106"/>
      <c r="B52" s="425"/>
      <c r="C52" s="426"/>
      <c r="D52" s="264"/>
      <c r="E52" s="264"/>
      <c r="F52" s="264"/>
      <c r="G52" s="267"/>
      <c r="H52" s="268"/>
    </row>
    <row r="53" spans="1:10" x14ac:dyDescent="0.55000000000000004">
      <c r="A53" s="106"/>
      <c r="B53" s="425"/>
      <c r="C53" s="426"/>
      <c r="D53" s="264"/>
      <c r="E53" s="264"/>
      <c r="F53" s="264"/>
      <c r="G53" s="267"/>
      <c r="H53" s="268"/>
    </row>
    <row r="54" spans="1:10" x14ac:dyDescent="0.55000000000000004">
      <c r="A54" s="106"/>
      <c r="B54" s="420" t="s">
        <v>288</v>
      </c>
      <c r="C54" s="422"/>
      <c r="D54" s="264"/>
      <c r="E54" s="264"/>
      <c r="F54" s="264"/>
      <c r="G54" s="267"/>
      <c r="H54" s="268"/>
    </row>
    <row r="55" spans="1:10" x14ac:dyDescent="0.55000000000000004">
      <c r="A55" s="106"/>
      <c r="B55" s="417"/>
      <c r="C55" s="417"/>
      <c r="D55" s="264"/>
      <c r="E55" s="264"/>
      <c r="F55" s="264"/>
      <c r="G55" s="267"/>
      <c r="H55" s="268"/>
    </row>
    <row r="56" spans="1:10" x14ac:dyDescent="0.55000000000000004">
      <c r="A56" s="106"/>
      <c r="B56" s="143"/>
      <c r="C56" s="120"/>
      <c r="D56" s="144">
        <f>SUM(D43:D55)</f>
        <v>0</v>
      </c>
      <c r="E56" s="145">
        <f>SUM(E43:E55)</f>
        <v>0</v>
      </c>
      <c r="F56" s="145">
        <f>SUM(F43:F55)</f>
        <v>0</v>
      </c>
      <c r="G56" s="144">
        <f>SUM(G43:G55)</f>
        <v>0</v>
      </c>
      <c r="H56" s="146">
        <f>SUM(H43:H55)</f>
        <v>0</v>
      </c>
    </row>
    <row r="57" spans="1:10" x14ac:dyDescent="0.55000000000000004">
      <c r="A57" s="74" t="s">
        <v>301</v>
      </c>
      <c r="B57" s="50" t="s">
        <v>356</v>
      </c>
      <c r="C57" s="120"/>
      <c r="D57" s="147"/>
      <c r="E57" s="147"/>
      <c r="F57" s="147"/>
      <c r="G57" s="141"/>
      <c r="H57" s="142"/>
    </row>
    <row r="58" spans="1:10" x14ac:dyDescent="0.55000000000000004">
      <c r="A58" s="106"/>
      <c r="C58" s="44" t="s">
        <v>357</v>
      </c>
      <c r="D58" s="144">
        <f>D56</f>
        <v>0</v>
      </c>
      <c r="E58" s="145">
        <f t="shared" ref="E58:H58" si="0">E56</f>
        <v>0</v>
      </c>
      <c r="F58" s="145">
        <f t="shared" si="0"/>
        <v>0</v>
      </c>
      <c r="G58" s="144">
        <f t="shared" si="0"/>
        <v>0</v>
      </c>
      <c r="H58" s="150">
        <f t="shared" si="0"/>
        <v>0</v>
      </c>
    </row>
    <row r="59" spans="1:10" x14ac:dyDescent="0.55000000000000004">
      <c r="A59" s="106"/>
      <c r="C59" s="44" t="s">
        <v>358</v>
      </c>
      <c r="E59" s="302" t="e">
        <f>E58/D58</f>
        <v>#DIV/0!</v>
      </c>
      <c r="F59" s="302" t="e">
        <f>F58/D58</f>
        <v>#DIV/0!</v>
      </c>
      <c r="G59" s="302" t="e">
        <f>G58/D58</f>
        <v>#DIV/0!</v>
      </c>
      <c r="H59" s="303" t="e">
        <f>H58/D58</f>
        <v>#DIV/0!</v>
      </c>
    </row>
    <row r="60" spans="1:10" x14ac:dyDescent="0.55000000000000004">
      <c r="A60" s="106"/>
      <c r="C60" s="44" t="s">
        <v>359</v>
      </c>
      <c r="E60" s="92" t="e">
        <f>IF(E59&gt;=(2/3),"Yes","No")</f>
        <v>#DIV/0!</v>
      </c>
      <c r="F60" s="92" t="e">
        <f>IF(F59&gt;=(2/3),"Yes","No")</f>
        <v>#DIV/0!</v>
      </c>
      <c r="G60" s="92" t="e">
        <f>IF(G59&gt;=(2/3),"Yes","No")</f>
        <v>#DIV/0!</v>
      </c>
      <c r="H60" s="151" t="e">
        <f>IF(H59&gt;=(2/3),"Yes","No")</f>
        <v>#DIV/0!</v>
      </c>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row>
    <row r="62" spans="1:10" x14ac:dyDescent="0.55000000000000004">
      <c r="A62" s="137" t="s">
        <v>360</v>
      </c>
      <c r="D62" s="154"/>
      <c r="E62" s="154"/>
      <c r="F62" s="154"/>
      <c r="G62" s="154"/>
      <c r="H62" s="76"/>
    </row>
    <row r="63" spans="1:10" x14ac:dyDescent="0.55000000000000004">
      <c r="A63" s="106"/>
      <c r="B63" s="88" t="s">
        <v>354</v>
      </c>
      <c r="C63" s="80"/>
      <c r="D63" s="80"/>
      <c r="E63" s="80"/>
      <c r="F63" s="80"/>
      <c r="G63" s="80"/>
      <c r="H63" s="81"/>
      <c r="J63" s="139"/>
    </row>
    <row r="64" spans="1:10" x14ac:dyDescent="0.55000000000000004">
      <c r="A64" s="106"/>
      <c r="B64" s="417"/>
      <c r="C64" s="417"/>
      <c r="D64" s="263"/>
      <c r="E64" s="264"/>
      <c r="F64" s="264"/>
      <c r="G64" s="265"/>
      <c r="H64" s="266"/>
      <c r="J64" s="132"/>
    </row>
    <row r="65" spans="1:10" x14ac:dyDescent="0.55000000000000004">
      <c r="A65" s="106"/>
      <c r="B65" s="425"/>
      <c r="C65" s="426"/>
      <c r="D65" s="263"/>
      <c r="E65" s="264"/>
      <c r="F65" s="264"/>
      <c r="G65" s="265"/>
      <c r="H65" s="266"/>
      <c r="J65" s="132"/>
    </row>
    <row r="66" spans="1:10" x14ac:dyDescent="0.55000000000000004">
      <c r="A66" s="106"/>
      <c r="B66" s="425"/>
      <c r="C66" s="426"/>
      <c r="D66" s="263"/>
      <c r="E66" s="264"/>
      <c r="F66" s="264"/>
      <c r="G66" s="265"/>
      <c r="H66" s="266"/>
      <c r="J66" s="132"/>
    </row>
    <row r="67" spans="1:10" x14ac:dyDescent="0.55000000000000004">
      <c r="A67" s="106"/>
      <c r="B67" s="425"/>
      <c r="C67" s="426"/>
      <c r="D67" s="263"/>
      <c r="E67" s="264"/>
      <c r="F67" s="264"/>
      <c r="G67" s="265"/>
      <c r="H67" s="266"/>
      <c r="J67" s="132"/>
    </row>
    <row r="68" spans="1:10" x14ac:dyDescent="0.55000000000000004">
      <c r="A68" s="106"/>
      <c r="B68" s="420" t="s">
        <v>288</v>
      </c>
      <c r="C68" s="422"/>
      <c r="D68" s="263"/>
      <c r="E68" s="264"/>
      <c r="F68" s="264"/>
      <c r="G68" s="265"/>
      <c r="H68" s="266"/>
      <c r="J68" s="132"/>
    </row>
    <row r="69" spans="1:10" x14ac:dyDescent="0.55000000000000004">
      <c r="A69" s="106"/>
      <c r="B69" s="417"/>
      <c r="C69" s="417"/>
      <c r="D69" s="264"/>
      <c r="E69" s="264"/>
      <c r="F69" s="264"/>
      <c r="G69" s="267"/>
      <c r="H69" s="268"/>
    </row>
    <row r="70" spans="1:10" x14ac:dyDescent="0.55000000000000004">
      <c r="A70" s="106"/>
      <c r="B70" s="88" t="s">
        <v>355</v>
      </c>
      <c r="C70" s="113"/>
      <c r="D70" s="140"/>
      <c r="E70" s="140"/>
      <c r="F70" s="140"/>
      <c r="G70" s="141"/>
      <c r="H70" s="142"/>
    </row>
    <row r="71" spans="1:10" x14ac:dyDescent="0.55000000000000004">
      <c r="A71" s="106"/>
      <c r="B71" s="417"/>
      <c r="C71" s="417"/>
      <c r="D71" s="264"/>
      <c r="E71" s="264"/>
      <c r="F71" s="264"/>
      <c r="G71" s="267"/>
      <c r="H71" s="268"/>
    </row>
    <row r="72" spans="1:10" x14ac:dyDescent="0.55000000000000004">
      <c r="A72" s="106"/>
      <c r="B72" s="425"/>
      <c r="C72" s="426"/>
      <c r="D72" s="264"/>
      <c r="E72" s="264"/>
      <c r="F72" s="264"/>
      <c r="G72" s="267"/>
      <c r="H72" s="268"/>
    </row>
    <row r="73" spans="1:10" x14ac:dyDescent="0.55000000000000004">
      <c r="A73" s="106"/>
      <c r="B73" s="425"/>
      <c r="C73" s="426"/>
      <c r="D73" s="264"/>
      <c r="E73" s="264"/>
      <c r="F73" s="264"/>
      <c r="G73" s="267"/>
      <c r="H73" s="268"/>
    </row>
    <row r="74" spans="1:10" x14ac:dyDescent="0.55000000000000004">
      <c r="A74" s="106"/>
      <c r="B74" s="425"/>
      <c r="C74" s="426"/>
      <c r="D74" s="264"/>
      <c r="E74" s="264"/>
      <c r="F74" s="264"/>
      <c r="G74" s="267"/>
      <c r="H74" s="268"/>
    </row>
    <row r="75" spans="1:10" x14ac:dyDescent="0.55000000000000004">
      <c r="A75" s="106"/>
      <c r="B75" s="420" t="s">
        <v>288</v>
      </c>
      <c r="C75" s="422"/>
      <c r="D75" s="264"/>
      <c r="E75" s="264"/>
      <c r="F75" s="264"/>
      <c r="G75" s="267"/>
      <c r="H75" s="268"/>
    </row>
    <row r="76" spans="1:10" x14ac:dyDescent="0.55000000000000004">
      <c r="A76" s="106"/>
      <c r="B76" s="417"/>
      <c r="C76" s="417"/>
      <c r="D76" s="264"/>
      <c r="E76" s="264"/>
      <c r="F76" s="264"/>
      <c r="G76" s="267"/>
      <c r="H76" s="268"/>
    </row>
    <row r="77" spans="1:10" x14ac:dyDescent="0.55000000000000004">
      <c r="A77" s="106"/>
      <c r="B77" s="143"/>
      <c r="C77" s="120"/>
      <c r="D77" s="144">
        <f>SUM(D64:D76)</f>
        <v>0</v>
      </c>
      <c r="E77" s="145">
        <f>SUM(E64:E76)</f>
        <v>0</v>
      </c>
      <c r="F77" s="145">
        <f>SUM(F64:F76)</f>
        <v>0</v>
      </c>
      <c r="G77" s="144">
        <f>SUM(G64:G76)</f>
        <v>0</v>
      </c>
      <c r="H77" s="146">
        <f>SUM(H64:H76)</f>
        <v>0</v>
      </c>
    </row>
    <row r="78" spans="1:10" x14ac:dyDescent="0.55000000000000004">
      <c r="A78" s="74" t="s">
        <v>301</v>
      </c>
      <c r="B78" s="50" t="s">
        <v>356</v>
      </c>
      <c r="C78" s="120"/>
      <c r="D78" s="147"/>
      <c r="E78" s="147"/>
      <c r="F78" s="147"/>
      <c r="G78" s="141"/>
      <c r="H78" s="142"/>
    </row>
    <row r="79" spans="1:10" x14ac:dyDescent="0.55000000000000004">
      <c r="A79" s="106"/>
      <c r="C79" s="44" t="s">
        <v>357</v>
      </c>
      <c r="D79" s="144">
        <f>D77</f>
        <v>0</v>
      </c>
      <c r="E79" s="145">
        <f t="shared" ref="E79:H79" si="1">E77</f>
        <v>0</v>
      </c>
      <c r="F79" s="145">
        <f t="shared" si="1"/>
        <v>0</v>
      </c>
      <c r="G79" s="144">
        <f t="shared" si="1"/>
        <v>0</v>
      </c>
      <c r="H79" s="150">
        <f t="shared" si="1"/>
        <v>0</v>
      </c>
    </row>
    <row r="80" spans="1:10" x14ac:dyDescent="0.55000000000000004">
      <c r="A80" s="106"/>
      <c r="C80" s="44" t="s">
        <v>358</v>
      </c>
      <c r="E80" s="302" t="e">
        <f>E79/D79</f>
        <v>#DIV/0!</v>
      </c>
      <c r="F80" s="302" t="e">
        <f>F79/D79</f>
        <v>#DIV/0!</v>
      </c>
      <c r="G80" s="302" t="e">
        <f>G79/D79</f>
        <v>#DIV/0!</v>
      </c>
      <c r="H80" s="303" t="e">
        <f>H79/D79</f>
        <v>#DIV/0!</v>
      </c>
    </row>
    <row r="81" spans="1:10" x14ac:dyDescent="0.55000000000000004">
      <c r="A81" s="106"/>
      <c r="C81" s="44" t="s">
        <v>359</v>
      </c>
      <c r="E81" s="92" t="e">
        <f>IF(E80&gt;=(2/3),"Yes","No")</f>
        <v>#DIV/0!</v>
      </c>
      <c r="F81" s="92" t="e">
        <f>IF(F80&gt;=(2/3),"Yes","No")</f>
        <v>#DIV/0!</v>
      </c>
      <c r="G81" s="92" t="e">
        <f>IF(G80&gt;=(2/3),"Yes","No")</f>
        <v>#DIV/0!</v>
      </c>
      <c r="H81" s="151" t="e">
        <f>IF(H80&gt;=(2/3),"Yes","No")</f>
        <v>#DIV/0!</v>
      </c>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10" x14ac:dyDescent="0.55000000000000004">
      <c r="A83" s="137" t="s">
        <v>361</v>
      </c>
      <c r="D83" s="154"/>
      <c r="E83" s="154"/>
      <c r="F83" s="154"/>
      <c r="G83" s="154"/>
      <c r="H83" s="76"/>
    </row>
    <row r="84" spans="1:10" x14ac:dyDescent="0.55000000000000004">
      <c r="A84" s="106"/>
      <c r="B84" s="88" t="s">
        <v>354</v>
      </c>
      <c r="C84" s="80"/>
      <c r="D84" s="80"/>
      <c r="E84" s="80"/>
      <c r="F84" s="80"/>
      <c r="G84" s="80"/>
      <c r="H84" s="81"/>
    </row>
    <row r="85" spans="1:10" x14ac:dyDescent="0.55000000000000004">
      <c r="A85" s="106"/>
      <c r="B85" s="417"/>
      <c r="C85" s="417"/>
      <c r="D85" s="263"/>
      <c r="E85" s="264"/>
      <c r="F85" s="264"/>
      <c r="G85" s="265"/>
      <c r="H85" s="266"/>
      <c r="J85" s="139"/>
    </row>
    <row r="86" spans="1:10" x14ac:dyDescent="0.55000000000000004">
      <c r="A86" s="106"/>
      <c r="B86" s="425"/>
      <c r="C86" s="426"/>
      <c r="D86" s="263"/>
      <c r="E86" s="264"/>
      <c r="F86" s="264"/>
      <c r="G86" s="265"/>
      <c r="H86" s="266"/>
      <c r="J86" s="139"/>
    </row>
    <row r="87" spans="1:10" x14ac:dyDescent="0.55000000000000004">
      <c r="A87" s="106"/>
      <c r="B87" s="425"/>
      <c r="C87" s="426"/>
      <c r="D87" s="263"/>
      <c r="E87" s="264"/>
      <c r="F87" s="264"/>
      <c r="G87" s="265"/>
      <c r="H87" s="266"/>
      <c r="J87" s="139"/>
    </row>
    <row r="88" spans="1:10" x14ac:dyDescent="0.55000000000000004">
      <c r="A88" s="106"/>
      <c r="B88" s="425"/>
      <c r="C88" s="426"/>
      <c r="D88" s="263"/>
      <c r="E88" s="264"/>
      <c r="F88" s="264"/>
      <c r="G88" s="265"/>
      <c r="H88" s="266"/>
      <c r="J88" s="139"/>
    </row>
    <row r="89" spans="1:10" x14ac:dyDescent="0.55000000000000004">
      <c r="A89" s="106"/>
      <c r="B89" s="420" t="s">
        <v>288</v>
      </c>
      <c r="C89" s="422"/>
      <c r="D89" s="263"/>
      <c r="E89" s="264"/>
      <c r="F89" s="264"/>
      <c r="G89" s="265"/>
      <c r="H89" s="266"/>
      <c r="J89" s="139"/>
    </row>
    <row r="90" spans="1:10" x14ac:dyDescent="0.55000000000000004">
      <c r="A90" s="106"/>
      <c r="B90" s="417"/>
      <c r="C90" s="417"/>
      <c r="D90" s="264"/>
      <c r="E90" s="264"/>
      <c r="F90" s="264"/>
      <c r="G90" s="267"/>
      <c r="H90" s="268"/>
    </row>
    <row r="91" spans="1:10" x14ac:dyDescent="0.55000000000000004">
      <c r="A91" s="106"/>
      <c r="B91" s="88" t="s">
        <v>355</v>
      </c>
      <c r="C91" s="113"/>
      <c r="D91" s="140"/>
      <c r="E91" s="140"/>
      <c r="F91" s="140"/>
      <c r="G91" s="141"/>
      <c r="H91" s="142"/>
    </row>
    <row r="92" spans="1:10" x14ac:dyDescent="0.55000000000000004">
      <c r="A92" s="106"/>
      <c r="B92" s="417"/>
      <c r="C92" s="417"/>
      <c r="D92" s="264"/>
      <c r="E92" s="264"/>
      <c r="F92" s="264"/>
      <c r="G92" s="267"/>
      <c r="H92" s="268"/>
    </row>
    <row r="93" spans="1:10" x14ac:dyDescent="0.55000000000000004">
      <c r="A93" s="106"/>
      <c r="B93" s="425"/>
      <c r="C93" s="426"/>
      <c r="D93" s="264"/>
      <c r="E93" s="264"/>
      <c r="F93" s="264"/>
      <c r="G93" s="267"/>
      <c r="H93" s="268"/>
    </row>
    <row r="94" spans="1:10" x14ac:dyDescent="0.55000000000000004">
      <c r="A94" s="106"/>
      <c r="B94" s="425"/>
      <c r="C94" s="426"/>
      <c r="D94" s="264"/>
      <c r="E94" s="264"/>
      <c r="F94" s="264"/>
      <c r="G94" s="267"/>
      <c r="H94" s="268"/>
    </row>
    <row r="95" spans="1:10" x14ac:dyDescent="0.55000000000000004">
      <c r="A95" s="106"/>
      <c r="B95" s="425"/>
      <c r="C95" s="426"/>
      <c r="D95" s="264"/>
      <c r="E95" s="264"/>
      <c r="F95" s="264"/>
      <c r="G95" s="267"/>
      <c r="H95" s="268"/>
    </row>
    <row r="96" spans="1:10" x14ac:dyDescent="0.55000000000000004">
      <c r="A96" s="106"/>
      <c r="B96" s="420" t="s">
        <v>288</v>
      </c>
      <c r="C96" s="422"/>
      <c r="D96" s="264"/>
      <c r="E96" s="264"/>
      <c r="F96" s="264"/>
      <c r="G96" s="267"/>
      <c r="H96" s="268"/>
    </row>
    <row r="97" spans="1:10" x14ac:dyDescent="0.55000000000000004">
      <c r="A97" s="106"/>
      <c r="B97" s="417"/>
      <c r="C97" s="417"/>
      <c r="D97" s="264"/>
      <c r="E97" s="264"/>
      <c r="F97" s="264"/>
      <c r="G97" s="267"/>
      <c r="H97" s="268"/>
    </row>
    <row r="98" spans="1:10" x14ac:dyDescent="0.55000000000000004">
      <c r="A98" s="106"/>
      <c r="B98" s="143"/>
      <c r="C98" s="120"/>
      <c r="D98" s="144">
        <f>SUM(D85:D97)</f>
        <v>0</v>
      </c>
      <c r="E98" s="145">
        <f>SUM(E85:E97)</f>
        <v>0</v>
      </c>
      <c r="F98" s="145">
        <f>SUM(F85:F97)</f>
        <v>0</v>
      </c>
      <c r="G98" s="144">
        <f>SUM(G85:G97)</f>
        <v>0</v>
      </c>
      <c r="H98" s="146">
        <f>SUM(H85:H97)</f>
        <v>0</v>
      </c>
    </row>
    <row r="99" spans="1:10" x14ac:dyDescent="0.55000000000000004">
      <c r="A99" s="74" t="s">
        <v>301</v>
      </c>
      <c r="B99" s="50" t="s">
        <v>356</v>
      </c>
      <c r="C99" s="120"/>
      <c r="D99" s="147"/>
      <c r="E99" s="147"/>
      <c r="F99" s="147"/>
      <c r="G99" s="141"/>
      <c r="H99" s="142"/>
    </row>
    <row r="100" spans="1:10" x14ac:dyDescent="0.55000000000000004">
      <c r="A100" s="106"/>
      <c r="C100" s="44" t="s">
        <v>357</v>
      </c>
      <c r="D100" s="144">
        <f>D98</f>
        <v>0</v>
      </c>
      <c r="E100" s="145">
        <f t="shared" ref="E100:H100" si="2">E98</f>
        <v>0</v>
      </c>
      <c r="F100" s="145">
        <f t="shared" si="2"/>
        <v>0</v>
      </c>
      <c r="G100" s="144">
        <f t="shared" si="2"/>
        <v>0</v>
      </c>
      <c r="H100" s="150">
        <f t="shared" si="2"/>
        <v>0</v>
      </c>
    </row>
    <row r="101" spans="1:10" x14ac:dyDescent="0.55000000000000004">
      <c r="A101" s="106"/>
      <c r="C101" s="44" t="s">
        <v>358</v>
      </c>
      <c r="E101" s="302" t="e">
        <f>E100/D100</f>
        <v>#DIV/0!</v>
      </c>
      <c r="F101" s="302" t="e">
        <f>F100/D100</f>
        <v>#DIV/0!</v>
      </c>
      <c r="G101" s="302" t="e">
        <f>G100/D100</f>
        <v>#DIV/0!</v>
      </c>
      <c r="H101" s="303" t="e">
        <f>H100/D100</f>
        <v>#DIV/0!</v>
      </c>
    </row>
    <row r="102" spans="1:10" x14ac:dyDescent="0.55000000000000004">
      <c r="A102" s="106"/>
      <c r="C102" s="44" t="s">
        <v>359</v>
      </c>
      <c r="E102" s="92" t="e">
        <f>IF(E101&gt;=(2/3),"Yes","No")</f>
        <v>#DIV/0!</v>
      </c>
      <c r="F102" s="92" t="e">
        <f>IF(F101&gt;=(2/3),"Yes","No")</f>
        <v>#DIV/0!</v>
      </c>
      <c r="G102" s="92" t="e">
        <f>IF(G101&gt;=(2/3),"Yes","No")</f>
        <v>#DIV/0!</v>
      </c>
      <c r="H102" s="151" t="e">
        <f>IF(H101&gt;=(2/3),"Yes","No")</f>
        <v>#DIV/0!</v>
      </c>
    </row>
    <row r="103" spans="1:10"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10" x14ac:dyDescent="0.55000000000000004">
      <c r="A104" s="137" t="s">
        <v>362</v>
      </c>
      <c r="D104" s="154"/>
      <c r="E104" s="154"/>
      <c r="F104" s="154"/>
      <c r="G104" s="154"/>
      <c r="H104" s="76"/>
    </row>
    <row r="105" spans="1:10" x14ac:dyDescent="0.55000000000000004">
      <c r="A105" s="106"/>
      <c r="B105" s="88" t="s">
        <v>354</v>
      </c>
      <c r="C105" s="80"/>
      <c r="D105" s="80"/>
      <c r="E105" s="80"/>
      <c r="F105" s="80"/>
      <c r="G105" s="80"/>
      <c r="H105" s="81"/>
    </row>
    <row r="106" spans="1:10" x14ac:dyDescent="0.55000000000000004">
      <c r="A106" s="106"/>
      <c r="B106" s="417"/>
      <c r="C106" s="417"/>
      <c r="D106" s="263"/>
      <c r="E106" s="264"/>
      <c r="F106" s="264"/>
      <c r="G106" s="265"/>
      <c r="H106" s="266"/>
      <c r="J106" s="139"/>
    </row>
    <row r="107" spans="1:10" x14ac:dyDescent="0.55000000000000004">
      <c r="A107" s="106"/>
      <c r="B107" s="425"/>
      <c r="C107" s="426"/>
      <c r="D107" s="263"/>
      <c r="E107" s="264"/>
      <c r="F107" s="264"/>
      <c r="G107" s="265"/>
      <c r="H107" s="266"/>
      <c r="J107" s="139"/>
    </row>
    <row r="108" spans="1:10" x14ac:dyDescent="0.55000000000000004">
      <c r="A108" s="106"/>
      <c r="B108" s="425"/>
      <c r="C108" s="426"/>
      <c r="D108" s="263"/>
      <c r="E108" s="264"/>
      <c r="F108" s="264"/>
      <c r="G108" s="265"/>
      <c r="H108" s="266"/>
      <c r="J108" s="139"/>
    </row>
    <row r="109" spans="1:10" x14ac:dyDescent="0.55000000000000004">
      <c r="A109" s="106"/>
      <c r="B109" s="425"/>
      <c r="C109" s="426"/>
      <c r="D109" s="263"/>
      <c r="E109" s="264"/>
      <c r="F109" s="264"/>
      <c r="G109" s="265"/>
      <c r="H109" s="266"/>
      <c r="J109" s="139"/>
    </row>
    <row r="110" spans="1:10" x14ac:dyDescent="0.55000000000000004">
      <c r="A110" s="106"/>
      <c r="B110" s="420" t="s">
        <v>288</v>
      </c>
      <c r="C110" s="422"/>
      <c r="D110" s="263"/>
      <c r="E110" s="264"/>
      <c r="F110" s="264"/>
      <c r="G110" s="265"/>
      <c r="H110" s="266"/>
      <c r="J110" s="139"/>
    </row>
    <row r="111" spans="1:10" x14ac:dyDescent="0.55000000000000004">
      <c r="A111" s="106"/>
      <c r="B111" s="417"/>
      <c r="C111" s="417"/>
      <c r="D111" s="264"/>
      <c r="E111" s="264"/>
      <c r="F111" s="264"/>
      <c r="G111" s="267"/>
      <c r="H111" s="268"/>
    </row>
    <row r="112" spans="1:10" x14ac:dyDescent="0.55000000000000004">
      <c r="A112" s="106"/>
      <c r="B112" s="88" t="s">
        <v>355</v>
      </c>
      <c r="C112" s="113"/>
      <c r="D112" s="140"/>
      <c r="E112" s="140"/>
      <c r="F112" s="140"/>
      <c r="G112" s="141"/>
      <c r="H112" s="142"/>
    </row>
    <row r="113" spans="1:8" x14ac:dyDescent="0.55000000000000004">
      <c r="A113" s="106"/>
      <c r="B113" s="417"/>
      <c r="C113" s="417"/>
      <c r="D113" s="264"/>
      <c r="E113" s="264"/>
      <c r="F113" s="264"/>
      <c r="G113" s="267"/>
      <c r="H113" s="268"/>
    </row>
    <row r="114" spans="1:8" x14ac:dyDescent="0.55000000000000004">
      <c r="A114" s="106"/>
      <c r="B114" s="425"/>
      <c r="C114" s="426"/>
      <c r="D114" s="264"/>
      <c r="E114" s="264"/>
      <c r="F114" s="264"/>
      <c r="G114" s="267"/>
      <c r="H114" s="268"/>
    </row>
    <row r="115" spans="1:8" x14ac:dyDescent="0.55000000000000004">
      <c r="A115" s="106"/>
      <c r="B115" s="425"/>
      <c r="C115" s="426"/>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0" t="s">
        <v>288</v>
      </c>
      <c r="C117" s="422"/>
      <c r="D117" s="264"/>
      <c r="E117" s="264"/>
      <c r="F117" s="264"/>
      <c r="G117" s="267"/>
      <c r="H117" s="268"/>
    </row>
    <row r="118" spans="1:8" x14ac:dyDescent="0.55000000000000004">
      <c r="A118" s="106"/>
      <c r="B118" s="417"/>
      <c r="C118" s="41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301</v>
      </c>
      <c r="B120" s="50" t="s">
        <v>356</v>
      </c>
      <c r="C120" s="120"/>
      <c r="D120" s="147"/>
      <c r="E120" s="147"/>
      <c r="F120" s="147"/>
      <c r="G120" s="141"/>
      <c r="H120" s="142"/>
    </row>
    <row r="121" spans="1:8" x14ac:dyDescent="0.55000000000000004">
      <c r="A121" s="106"/>
      <c r="C121" s="44" t="s">
        <v>357</v>
      </c>
      <c r="D121" s="144">
        <f>D119</f>
        <v>0</v>
      </c>
      <c r="E121" s="145">
        <f t="shared" ref="E121:H121" si="3">E119</f>
        <v>0</v>
      </c>
      <c r="F121" s="145">
        <f t="shared" si="3"/>
        <v>0</v>
      </c>
      <c r="G121" s="144">
        <f t="shared" si="3"/>
        <v>0</v>
      </c>
      <c r="H121" s="150">
        <f t="shared" si="3"/>
        <v>0</v>
      </c>
    </row>
    <row r="122" spans="1:8" x14ac:dyDescent="0.55000000000000004">
      <c r="A122" s="106"/>
      <c r="C122" s="44" t="s">
        <v>358</v>
      </c>
      <c r="E122" s="302" t="e">
        <f>E121/D121</f>
        <v>#DIV/0!</v>
      </c>
      <c r="F122" s="302" t="e">
        <f>F121/D121</f>
        <v>#DIV/0!</v>
      </c>
      <c r="G122" s="302" t="e">
        <f>G121/D121</f>
        <v>#DIV/0!</v>
      </c>
      <c r="H122" s="303" t="e">
        <f>H121/D121</f>
        <v>#DIV/0!</v>
      </c>
    </row>
    <row r="123" spans="1:8" x14ac:dyDescent="0.55000000000000004">
      <c r="A123" s="106"/>
      <c r="C123" s="44" t="s">
        <v>359</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363</v>
      </c>
      <c r="C126" s="143" t="s">
        <v>364</v>
      </c>
      <c r="D126" s="143"/>
      <c r="E126" s="143"/>
      <c r="F126" s="143"/>
      <c r="G126" s="143"/>
      <c r="H126" s="156"/>
    </row>
    <row r="127" spans="1:8" ht="15" customHeight="1" x14ac:dyDescent="0.55000000000000004">
      <c r="A127" s="106"/>
      <c r="B127" s="155" t="s">
        <v>365</v>
      </c>
      <c r="C127" s="443" t="s">
        <v>366</v>
      </c>
      <c r="D127" s="443"/>
      <c r="E127" s="443"/>
      <c r="F127" s="443"/>
      <c r="G127" s="443"/>
      <c r="H127" s="444"/>
    </row>
    <row r="128" spans="1:8" x14ac:dyDescent="0.55000000000000004">
      <c r="A128" s="106"/>
      <c r="B128" s="157"/>
      <c r="C128" s="443"/>
      <c r="D128" s="443"/>
      <c r="E128" s="443"/>
      <c r="F128" s="443"/>
      <c r="G128" s="443"/>
      <c r="H128" s="444"/>
    </row>
    <row r="129" spans="1:8" x14ac:dyDescent="0.55000000000000004">
      <c r="A129" s="106"/>
      <c r="E129" s="92"/>
      <c r="F129" s="92"/>
      <c r="G129" s="92"/>
      <c r="H129" s="151"/>
    </row>
    <row r="130" spans="1:8" x14ac:dyDescent="0.55000000000000004">
      <c r="A130" s="74" t="s">
        <v>304</v>
      </c>
      <c r="B130" s="50" t="s">
        <v>367</v>
      </c>
      <c r="E130" s="92"/>
      <c r="F130" s="92"/>
      <c r="G130" s="92"/>
      <c r="H130" s="151"/>
    </row>
    <row r="131" spans="1:8" x14ac:dyDescent="0.55000000000000004">
      <c r="A131" s="106"/>
      <c r="B131" s="432" t="s">
        <v>368</v>
      </c>
      <c r="C131" s="432"/>
      <c r="D131" s="432"/>
      <c r="E131" s="432"/>
      <c r="F131" s="432"/>
      <c r="G131" s="432"/>
      <c r="H131" s="433"/>
    </row>
    <row r="132" spans="1:8" x14ac:dyDescent="0.55000000000000004">
      <c r="A132" s="74"/>
      <c r="B132" s="432"/>
      <c r="C132" s="432"/>
      <c r="D132" s="432"/>
      <c r="E132" s="432"/>
      <c r="F132" s="432"/>
      <c r="G132" s="432"/>
      <c r="H132" s="433"/>
    </row>
    <row r="133" spans="1:8" x14ac:dyDescent="0.55000000000000004">
      <c r="A133" s="74"/>
      <c r="B133" s="432"/>
      <c r="C133" s="432"/>
      <c r="D133" s="432"/>
      <c r="E133" s="432"/>
      <c r="F133" s="432"/>
      <c r="G133" s="432"/>
      <c r="H133" s="433"/>
    </row>
    <row r="134" spans="1:8" x14ac:dyDescent="0.55000000000000004">
      <c r="A134" s="74"/>
      <c r="E134" s="92"/>
      <c r="F134" s="92"/>
      <c r="G134" s="92"/>
      <c r="H134" s="151"/>
    </row>
    <row r="135" spans="1:8" x14ac:dyDescent="0.55000000000000004">
      <c r="A135" s="74"/>
      <c r="B135" s="432" t="s">
        <v>369</v>
      </c>
      <c r="C135" s="432"/>
      <c r="D135" s="432"/>
      <c r="E135" s="432"/>
      <c r="F135" s="432"/>
      <c r="G135" s="432"/>
      <c r="H135" s="433"/>
    </row>
    <row r="136" spans="1:8" x14ac:dyDescent="0.55000000000000004">
      <c r="A136" s="74"/>
      <c r="B136" s="432"/>
      <c r="C136" s="432"/>
      <c r="D136" s="432"/>
      <c r="E136" s="432"/>
      <c r="F136" s="432"/>
      <c r="G136" s="432"/>
      <c r="H136" s="433"/>
    </row>
    <row r="137" spans="1:8" x14ac:dyDescent="0.55000000000000004">
      <c r="A137" s="74"/>
      <c r="B137" s="432"/>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E140" s="92"/>
      <c r="F140" s="92"/>
      <c r="G140" s="92"/>
      <c r="H140" s="151"/>
    </row>
    <row r="141" spans="1:8" x14ac:dyDescent="0.55000000000000004">
      <c r="A141" s="74"/>
      <c r="B141" s="50" t="s">
        <v>275</v>
      </c>
      <c r="D141" s="418"/>
      <c r="E141" s="418"/>
      <c r="F141" s="418"/>
      <c r="G141" s="418"/>
      <c r="H141" s="419"/>
    </row>
    <row r="142" spans="1:8" x14ac:dyDescent="0.55000000000000004">
      <c r="A142" s="74"/>
      <c r="D142" s="78"/>
      <c r="E142" s="158"/>
      <c r="F142" s="158"/>
      <c r="G142" s="158"/>
      <c r="H142" s="159"/>
    </row>
    <row r="143" spans="1:8" x14ac:dyDescent="0.55000000000000004">
      <c r="A143" s="74"/>
      <c r="D143" s="78" t="s">
        <v>370</v>
      </c>
      <c r="E143" s="158" t="s">
        <v>371</v>
      </c>
      <c r="F143" s="158" t="s">
        <v>372</v>
      </c>
      <c r="G143" s="158"/>
      <c r="H143" s="159"/>
    </row>
    <row r="144" spans="1:8" x14ac:dyDescent="0.55000000000000004">
      <c r="A144" s="74"/>
      <c r="B144" s="160" t="s">
        <v>373</v>
      </c>
      <c r="C144" s="84"/>
      <c r="D144" s="161" t="s">
        <v>374</v>
      </c>
      <c r="E144" s="162" t="s">
        <v>375</v>
      </c>
      <c r="F144" s="162" t="s">
        <v>376</v>
      </c>
      <c r="G144" s="447" t="s">
        <v>377</v>
      </c>
      <c r="H144" s="448"/>
    </row>
    <row r="145" spans="1:8" x14ac:dyDescent="0.55000000000000004">
      <c r="A145" s="74"/>
      <c r="B145" s="44" t="s">
        <v>378</v>
      </c>
      <c r="C145" s="44" t="s">
        <v>349</v>
      </c>
      <c r="E145" s="92"/>
      <c r="G145" s="92"/>
      <c r="H145" s="151"/>
    </row>
    <row r="146" spans="1:8" x14ac:dyDescent="0.55000000000000004">
      <c r="A146" s="74"/>
      <c r="C146" s="163" t="e">
        <f>IF(E60="Yes", "Complete Analysis", "N/A - Do Not Complete")</f>
        <v>#DIV/0!</v>
      </c>
      <c r="D146" s="287"/>
      <c r="E146" s="264"/>
      <c r="F146" s="91" t="e">
        <f>E146/E152</f>
        <v>#DIV/0!</v>
      </c>
      <c r="G146" s="441"/>
      <c r="H146" s="442"/>
    </row>
    <row r="147" spans="1:8" x14ac:dyDescent="0.55000000000000004">
      <c r="A147" s="74"/>
      <c r="D147" s="287"/>
      <c r="E147" s="264"/>
      <c r="F147" s="91" t="e">
        <f>E147/E152</f>
        <v>#DIV/0!</v>
      </c>
      <c r="G147" s="441"/>
      <c r="H147" s="442"/>
    </row>
    <row r="148" spans="1:8" x14ac:dyDescent="0.55000000000000004">
      <c r="A148" s="74"/>
      <c r="D148" s="287"/>
      <c r="E148" s="264"/>
      <c r="F148" s="91" t="e">
        <f>E148/E152</f>
        <v>#DIV/0!</v>
      </c>
      <c r="G148" s="441"/>
      <c r="H148" s="442"/>
    </row>
    <row r="149" spans="1:8" x14ac:dyDescent="0.55000000000000004">
      <c r="A149" s="74"/>
      <c r="D149" s="287"/>
      <c r="E149" s="264"/>
      <c r="F149" s="91" t="e">
        <f>E149/E152</f>
        <v>#DIV/0!</v>
      </c>
      <c r="G149" s="441"/>
      <c r="H149" s="442"/>
    </row>
    <row r="150" spans="1:8" x14ac:dyDescent="0.55000000000000004">
      <c r="A150" s="74"/>
      <c r="D150" s="287"/>
      <c r="E150" s="264"/>
      <c r="F150" s="91" t="e">
        <f>E150/E152</f>
        <v>#DIV/0!</v>
      </c>
      <c r="G150" s="441"/>
      <c r="H150" s="442"/>
    </row>
    <row r="151" spans="1:8" x14ac:dyDescent="0.55000000000000004">
      <c r="A151" s="74"/>
      <c r="D151" s="288"/>
      <c r="E151" s="270"/>
      <c r="F151" s="91" t="e">
        <f>E151/E152</f>
        <v>#DIV/0!</v>
      </c>
      <c r="G151" s="445"/>
      <c r="H151" s="446"/>
    </row>
    <row r="152" spans="1:8" x14ac:dyDescent="0.55000000000000004">
      <c r="A152" s="74"/>
      <c r="C152" s="164"/>
      <c r="D152" s="164" t="s">
        <v>379</v>
      </c>
      <c r="E152" s="165">
        <f>SUM(E146:E151)</f>
        <v>0</v>
      </c>
      <c r="F152" s="92"/>
      <c r="G152" s="166" t="s">
        <v>380</v>
      </c>
      <c r="H152" s="291"/>
    </row>
    <row r="153" spans="1:8" x14ac:dyDescent="0.55000000000000004">
      <c r="A153" s="74"/>
      <c r="E153" s="92"/>
      <c r="F153" s="92"/>
      <c r="G153" s="92"/>
      <c r="H153" s="151"/>
    </row>
    <row r="154" spans="1:8" x14ac:dyDescent="0.55000000000000004">
      <c r="A154" s="74"/>
      <c r="B154" s="44" t="s">
        <v>378</v>
      </c>
      <c r="C154" s="44" t="s">
        <v>350</v>
      </c>
      <c r="E154" s="92"/>
      <c r="F154" s="92"/>
      <c r="G154" s="92"/>
      <c r="H154" s="151"/>
    </row>
    <row r="155" spans="1:8" x14ac:dyDescent="0.55000000000000004">
      <c r="A155" s="74"/>
      <c r="C155" s="163" t="e">
        <f>IF(F60="Yes", "Complete Analysis", "N/A - Do Not Complete")</f>
        <v>#DIV/0!</v>
      </c>
      <c r="D155" s="287"/>
      <c r="E155" s="264"/>
      <c r="F155" s="91" t="e">
        <f>E155/E161</f>
        <v>#DIV/0!</v>
      </c>
      <c r="G155" s="441"/>
      <c r="H155" s="442"/>
    </row>
    <row r="156" spans="1:8" x14ac:dyDescent="0.55000000000000004">
      <c r="A156" s="74"/>
      <c r="D156" s="287"/>
      <c r="E156" s="264"/>
      <c r="F156" s="91" t="e">
        <f>E156/E161</f>
        <v>#DIV/0!</v>
      </c>
      <c r="G156" s="441"/>
      <c r="H156" s="442"/>
    </row>
    <row r="157" spans="1:8" x14ac:dyDescent="0.55000000000000004">
      <c r="A157" s="74"/>
      <c r="D157" s="287"/>
      <c r="E157" s="264"/>
      <c r="F157" s="91" t="e">
        <f>E157/E161</f>
        <v>#DIV/0!</v>
      </c>
      <c r="G157" s="441"/>
      <c r="H157" s="442"/>
    </row>
    <row r="158" spans="1:8" x14ac:dyDescent="0.55000000000000004">
      <c r="A158" s="74"/>
      <c r="D158" s="287"/>
      <c r="E158" s="264"/>
      <c r="F158" s="91" t="e">
        <f>E158/E161</f>
        <v>#DIV/0!</v>
      </c>
      <c r="G158" s="441"/>
      <c r="H158" s="442"/>
    </row>
    <row r="159" spans="1:8" x14ac:dyDescent="0.55000000000000004">
      <c r="A159" s="74"/>
      <c r="D159" s="287"/>
      <c r="E159" s="264"/>
      <c r="F159" s="91" t="e">
        <f>E159/E161</f>
        <v>#DIV/0!</v>
      </c>
      <c r="G159" s="441"/>
      <c r="H159" s="442"/>
    </row>
    <row r="160" spans="1:8" x14ac:dyDescent="0.55000000000000004">
      <c r="A160" s="74"/>
      <c r="D160" s="288"/>
      <c r="E160" s="270"/>
      <c r="F160" s="91" t="e">
        <f>E160/E161</f>
        <v>#DIV/0!</v>
      </c>
      <c r="G160" s="445"/>
      <c r="H160" s="446"/>
    </row>
    <row r="161" spans="1:11" x14ac:dyDescent="0.55000000000000004">
      <c r="A161" s="74"/>
      <c r="D161" s="164" t="s">
        <v>381</v>
      </c>
      <c r="E161" s="165">
        <f>SUM(E155:E160)</f>
        <v>0</v>
      </c>
      <c r="F161" s="92"/>
      <c r="G161" s="166" t="s">
        <v>380</v>
      </c>
      <c r="H161" s="292"/>
    </row>
    <row r="162" spans="1:11" x14ac:dyDescent="0.55000000000000004">
      <c r="A162" s="74"/>
      <c r="D162" s="164"/>
      <c r="E162" s="140"/>
      <c r="F162" s="92"/>
      <c r="G162" s="166"/>
      <c r="H162" s="167"/>
    </row>
    <row r="163" spans="1:11" x14ac:dyDescent="0.55000000000000004">
      <c r="A163" s="106"/>
      <c r="B163" s="44" t="s">
        <v>378</v>
      </c>
      <c r="C163" s="44" t="s">
        <v>382</v>
      </c>
      <c r="E163" s="92"/>
      <c r="F163" s="92"/>
      <c r="G163" s="92"/>
      <c r="H163" s="151"/>
      <c r="I163" s="179"/>
      <c r="J163" s="139"/>
    </row>
    <row r="164" spans="1:11" x14ac:dyDescent="0.55000000000000004">
      <c r="A164" s="106"/>
      <c r="C164" s="163" t="e">
        <f>IF(G60="Yes", "Complete Analysis", "N/A - Do Not Complete")</f>
        <v>#DIV/0!</v>
      </c>
      <c r="D164" s="287"/>
      <c r="E164" s="366"/>
      <c r="F164" s="91" t="e">
        <f>E164/$E$168</f>
        <v>#DIV/0!</v>
      </c>
      <c r="G164" s="441"/>
      <c r="H164" s="442"/>
      <c r="J164" s="139"/>
    </row>
    <row r="165" spans="1:11" x14ac:dyDescent="0.55000000000000004">
      <c r="A165" s="106"/>
      <c r="C165" s="163"/>
      <c r="D165" s="287"/>
      <c r="E165" s="263"/>
      <c r="F165" s="91" t="e">
        <f>E165/$E$168</f>
        <v>#DIV/0!</v>
      </c>
      <c r="G165" s="441"/>
      <c r="H165" s="442"/>
      <c r="J165" s="139"/>
    </row>
    <row r="166" spans="1:11" x14ac:dyDescent="0.55000000000000004">
      <c r="A166" s="106"/>
      <c r="D166" s="289"/>
      <c r="E166" s="263"/>
      <c r="F166" s="91" t="e">
        <f>E166/$E$168</f>
        <v>#DIV/0!</v>
      </c>
      <c r="G166" s="441"/>
      <c r="H166" s="442"/>
    </row>
    <row r="167" spans="1:11" x14ac:dyDescent="0.55000000000000004">
      <c r="A167" s="106"/>
      <c r="D167" s="288"/>
      <c r="E167" s="263"/>
      <c r="F167" s="91" t="e">
        <f>E167/$E$168</f>
        <v>#DIV/0!</v>
      </c>
      <c r="G167" s="445"/>
      <c r="H167" s="446"/>
    </row>
    <row r="168" spans="1:11" x14ac:dyDescent="0.55000000000000004">
      <c r="A168" s="106"/>
      <c r="D168" s="164" t="s">
        <v>383</v>
      </c>
      <c r="E168" s="168">
        <f>SUM(E164:E167)</f>
        <v>0</v>
      </c>
      <c r="F168" s="92"/>
      <c r="G168" s="166" t="s">
        <v>380</v>
      </c>
      <c r="H168" s="292"/>
    </row>
    <row r="169" spans="1:11" x14ac:dyDescent="0.55000000000000004">
      <c r="A169" s="106"/>
      <c r="E169" s="92"/>
      <c r="F169" s="92"/>
      <c r="G169" s="92"/>
      <c r="H169" s="151"/>
    </row>
    <row r="170" spans="1:11" x14ac:dyDescent="0.55000000000000004">
      <c r="A170" s="106"/>
      <c r="B170" s="44" t="s">
        <v>378</v>
      </c>
      <c r="C170" s="44" t="s">
        <v>384</v>
      </c>
      <c r="E170" s="92"/>
      <c r="F170" s="92"/>
      <c r="G170" s="92"/>
      <c r="H170" s="151"/>
      <c r="I170" s="179"/>
      <c r="J170" s="139"/>
    </row>
    <row r="171" spans="1:11" x14ac:dyDescent="0.55000000000000004">
      <c r="A171" s="106"/>
      <c r="C171" s="163" t="e">
        <f>IF(G81 ="Yes", "Complete Analysis", "N/A - Do Not Complete")</f>
        <v>#DIV/0!</v>
      </c>
      <c r="D171" s="287"/>
      <c r="E171" s="263"/>
      <c r="F171" s="91" t="e">
        <f>E171/$E$177</f>
        <v>#DIV/0!</v>
      </c>
      <c r="G171" s="441"/>
      <c r="H171" s="442"/>
      <c r="J171" s="132"/>
    </row>
    <row r="172" spans="1:11" x14ac:dyDescent="0.55000000000000004">
      <c r="A172" s="106"/>
      <c r="C172" s="163"/>
      <c r="D172" s="287"/>
      <c r="E172" s="263"/>
      <c r="F172" s="91" t="e">
        <f>E172/$E$177</f>
        <v>#DIV/0!</v>
      </c>
      <c r="G172" s="441"/>
      <c r="H172" s="442"/>
      <c r="K172" s="132"/>
    </row>
    <row r="173" spans="1:11" x14ac:dyDescent="0.55000000000000004">
      <c r="A173" s="106"/>
      <c r="D173" s="289"/>
      <c r="E173" s="263"/>
      <c r="F173" s="91" t="e">
        <f>E173/$E$177</f>
        <v>#DIV/0!</v>
      </c>
      <c r="G173" s="441"/>
      <c r="H173" s="442"/>
    </row>
    <row r="174" spans="1:11" x14ac:dyDescent="0.55000000000000004">
      <c r="A174" s="106"/>
      <c r="D174" s="289"/>
      <c r="E174" s="263"/>
      <c r="F174" s="91" t="e">
        <f t="shared" ref="F174:F175" si="4">E174/$E$177</f>
        <v>#DIV/0!</v>
      </c>
      <c r="G174" s="441"/>
      <c r="H174" s="442"/>
    </row>
    <row r="175" spans="1:11" x14ac:dyDescent="0.55000000000000004">
      <c r="A175" s="106"/>
      <c r="D175" s="289"/>
      <c r="E175" s="263"/>
      <c r="F175" s="91" t="e">
        <f t="shared" si="4"/>
        <v>#DIV/0!</v>
      </c>
      <c r="G175" s="441"/>
      <c r="H175" s="442"/>
    </row>
    <row r="176" spans="1:11" x14ac:dyDescent="0.55000000000000004">
      <c r="A176" s="106"/>
      <c r="D176" s="288"/>
      <c r="E176" s="263"/>
      <c r="F176" s="91" t="e">
        <f>E176/$E$177</f>
        <v>#DIV/0!</v>
      </c>
      <c r="G176" s="445"/>
      <c r="H176" s="446"/>
    </row>
    <row r="177" spans="1:11" x14ac:dyDescent="0.55000000000000004">
      <c r="A177" s="106"/>
      <c r="D177" s="164" t="s">
        <v>383</v>
      </c>
      <c r="E177" s="168">
        <f>SUM(E171:E176)</f>
        <v>0</v>
      </c>
      <c r="F177" s="92"/>
      <c r="G177" s="166" t="s">
        <v>380</v>
      </c>
      <c r="H177" s="292"/>
    </row>
    <row r="178" spans="1:11" x14ac:dyDescent="0.55000000000000004">
      <c r="A178" s="106"/>
      <c r="E178" s="92"/>
      <c r="F178" s="92"/>
      <c r="G178" s="92"/>
      <c r="H178" s="151"/>
    </row>
    <row r="179" spans="1:11" x14ac:dyDescent="0.55000000000000004">
      <c r="A179" s="106"/>
      <c r="B179" s="44" t="s">
        <v>378</v>
      </c>
      <c r="C179" s="44" t="s">
        <v>385</v>
      </c>
      <c r="E179" s="92"/>
      <c r="F179" s="92"/>
      <c r="G179" s="92"/>
      <c r="H179" s="151"/>
      <c r="J179" s="139"/>
    </row>
    <row r="180" spans="1:11" x14ac:dyDescent="0.55000000000000004">
      <c r="A180" s="106"/>
      <c r="C180" s="163" t="e">
        <f>IF(G102="Yes", "Complete Analysis", "N/A - Do Not Complete")</f>
        <v>#DIV/0!</v>
      </c>
      <c r="D180" s="287"/>
      <c r="E180" s="263"/>
      <c r="F180" s="91" t="e">
        <f>E180/$E$187</f>
        <v>#DIV/0!</v>
      </c>
      <c r="G180" s="441"/>
      <c r="H180" s="442"/>
      <c r="J180" s="132"/>
    </row>
    <row r="181" spans="1:11" x14ac:dyDescent="0.55000000000000004">
      <c r="A181" s="106"/>
      <c r="C181" s="163"/>
      <c r="D181" s="287"/>
      <c r="E181" s="263"/>
      <c r="F181" s="91" t="e">
        <f>E181/$E$187</f>
        <v>#DIV/0!</v>
      </c>
      <c r="G181" s="441"/>
      <c r="H181" s="442"/>
      <c r="K181" s="132"/>
    </row>
    <row r="182" spans="1:11" x14ac:dyDescent="0.55000000000000004">
      <c r="A182" s="106"/>
      <c r="D182" s="289"/>
      <c r="E182" s="263"/>
      <c r="F182" s="91" t="e">
        <f>E182/$E$187</f>
        <v>#DIV/0!</v>
      </c>
      <c r="G182" s="441"/>
      <c r="H182" s="442"/>
    </row>
    <row r="183" spans="1:11" x14ac:dyDescent="0.55000000000000004">
      <c r="A183" s="106"/>
      <c r="D183" s="289"/>
      <c r="E183" s="263"/>
      <c r="F183" s="91" t="e">
        <f t="shared" ref="F183:F185" si="5">E183/$E$187</f>
        <v>#DIV/0!</v>
      </c>
      <c r="G183" s="441"/>
      <c r="H183" s="442"/>
    </row>
    <row r="184" spans="1:11" x14ac:dyDescent="0.55000000000000004">
      <c r="A184" s="106"/>
      <c r="D184" s="289"/>
      <c r="E184" s="263"/>
      <c r="F184" s="91" t="e">
        <f t="shared" si="5"/>
        <v>#DIV/0!</v>
      </c>
      <c r="G184" s="441"/>
      <c r="H184" s="442"/>
    </row>
    <row r="185" spans="1:11" x14ac:dyDescent="0.55000000000000004">
      <c r="A185" s="106"/>
      <c r="D185" s="289"/>
      <c r="E185" s="263"/>
      <c r="F185" s="91" t="e">
        <f t="shared" si="5"/>
        <v>#DIV/0!</v>
      </c>
      <c r="G185" s="441"/>
      <c r="H185" s="442"/>
    </row>
    <row r="186" spans="1:11" x14ac:dyDescent="0.55000000000000004">
      <c r="A186" s="106"/>
      <c r="D186" s="288"/>
      <c r="E186" s="263"/>
      <c r="F186" s="91" t="e">
        <f>E186/$E$187</f>
        <v>#DIV/0!</v>
      </c>
      <c r="G186" s="445"/>
      <c r="H186" s="446"/>
    </row>
    <row r="187" spans="1:11" x14ac:dyDescent="0.55000000000000004">
      <c r="A187" s="106"/>
      <c r="D187" s="164" t="s">
        <v>383</v>
      </c>
      <c r="E187" s="168">
        <f>SUM(E180:E186)</f>
        <v>0</v>
      </c>
      <c r="F187" s="92"/>
      <c r="G187" s="166" t="s">
        <v>380</v>
      </c>
      <c r="H187" s="292"/>
    </row>
    <row r="188" spans="1:11" x14ac:dyDescent="0.55000000000000004">
      <c r="A188" s="106"/>
      <c r="E188" s="180"/>
      <c r="F188" s="92"/>
      <c r="G188" s="92"/>
      <c r="H188" s="151"/>
    </row>
    <row r="189" spans="1:11" x14ac:dyDescent="0.55000000000000004">
      <c r="A189" s="106"/>
      <c r="B189" s="44" t="s">
        <v>378</v>
      </c>
      <c r="C189" s="44" t="s">
        <v>386</v>
      </c>
      <c r="E189" s="92"/>
      <c r="F189" s="92"/>
      <c r="G189" s="92"/>
      <c r="H189" s="151"/>
      <c r="J189" s="139"/>
    </row>
    <row r="190" spans="1:11" x14ac:dyDescent="0.55000000000000004">
      <c r="A190" s="106"/>
      <c r="C190" s="163" t="e">
        <f>IF(G123="Yes", "Complete Analysis", "N/A - Do Not Complete")</f>
        <v>#DIV/0!</v>
      </c>
      <c r="D190" s="287"/>
      <c r="E190" s="263"/>
      <c r="F190" s="91" t="e">
        <f>E190/$E$196</f>
        <v>#DIV/0!</v>
      </c>
      <c r="G190" s="441"/>
      <c r="H190" s="442"/>
      <c r="J190" s="132"/>
    </row>
    <row r="191" spans="1:11" x14ac:dyDescent="0.55000000000000004">
      <c r="A191" s="106"/>
      <c r="C191" s="163"/>
      <c r="D191" s="287"/>
      <c r="E191" s="263"/>
      <c r="F191" s="91" t="e">
        <f>E191/$E$196</f>
        <v>#DIV/0!</v>
      </c>
      <c r="G191" s="441"/>
      <c r="H191" s="442"/>
      <c r="K191" s="132"/>
    </row>
    <row r="192" spans="1:11" x14ac:dyDescent="0.55000000000000004">
      <c r="A192" s="106"/>
      <c r="C192" s="163"/>
      <c r="D192" s="289"/>
      <c r="E192" s="263"/>
      <c r="F192" s="91" t="e">
        <f t="shared" ref="F192:F193" si="6">E192/$E$196</f>
        <v>#DIV/0!</v>
      </c>
      <c r="G192" s="441"/>
      <c r="H192" s="442"/>
      <c r="K192" s="132"/>
    </row>
    <row r="193" spans="1:11" x14ac:dyDescent="0.55000000000000004">
      <c r="A193" s="106"/>
      <c r="C193" s="163"/>
      <c r="D193" s="289"/>
      <c r="E193" s="263"/>
      <c r="F193" s="91" t="e">
        <f t="shared" si="6"/>
        <v>#DIV/0!</v>
      </c>
      <c r="G193" s="441"/>
      <c r="H193" s="442"/>
      <c r="K193" s="132"/>
    </row>
    <row r="194" spans="1:11" x14ac:dyDescent="0.55000000000000004">
      <c r="A194" s="106"/>
      <c r="D194" s="289"/>
      <c r="E194" s="263"/>
      <c r="F194" s="91" t="e">
        <f>E194/$E$196</f>
        <v>#DIV/0!</v>
      </c>
      <c r="G194" s="441"/>
      <c r="H194" s="442"/>
    </row>
    <row r="195" spans="1:11" x14ac:dyDescent="0.55000000000000004">
      <c r="A195" s="106"/>
      <c r="D195" s="288"/>
      <c r="E195" s="263"/>
      <c r="F195" s="91"/>
      <c r="G195" s="445"/>
      <c r="H195" s="446"/>
    </row>
    <row r="196" spans="1:11" x14ac:dyDescent="0.55000000000000004">
      <c r="A196" s="106"/>
      <c r="D196" s="164" t="s">
        <v>383</v>
      </c>
      <c r="E196" s="168">
        <f>SUM(E190:E195)</f>
        <v>0</v>
      </c>
      <c r="F196" s="92"/>
      <c r="G196" s="166" t="s">
        <v>380</v>
      </c>
      <c r="H196" s="292"/>
    </row>
    <row r="197" spans="1:11" x14ac:dyDescent="0.55000000000000004">
      <c r="A197" s="106"/>
      <c r="E197" s="92"/>
      <c r="F197" s="92"/>
      <c r="G197" s="92"/>
      <c r="H197" s="151"/>
    </row>
    <row r="198" spans="1:11" x14ac:dyDescent="0.55000000000000004">
      <c r="A198" s="106"/>
      <c r="B198" s="44" t="s">
        <v>378</v>
      </c>
      <c r="C198" s="44" t="s">
        <v>387</v>
      </c>
      <c r="E198" s="92"/>
      <c r="F198" s="92"/>
      <c r="G198" s="92"/>
      <c r="H198" s="151"/>
    </row>
    <row r="199" spans="1:11" x14ac:dyDescent="0.55000000000000004">
      <c r="A199" s="106"/>
      <c r="C199" s="163" t="e">
        <f>IF(H60="Yes", "Complete Analysis", "N/A - Do Not Complete")</f>
        <v>#DIV/0!</v>
      </c>
      <c r="D199" s="290"/>
      <c r="E199" s="263"/>
      <c r="F199" s="91" t="e">
        <f>E199/E201</f>
        <v>#DIV/0!</v>
      </c>
      <c r="G199" s="441"/>
      <c r="H199" s="442"/>
    </row>
    <row r="200" spans="1:11" x14ac:dyDescent="0.55000000000000004">
      <c r="A200" s="106"/>
      <c r="C200" s="163"/>
      <c r="D200" s="288"/>
      <c r="E200" s="271"/>
      <c r="F200" s="91" t="e">
        <f>E200/E201</f>
        <v>#DIV/0!</v>
      </c>
      <c r="G200" s="445"/>
      <c r="H200" s="446"/>
    </row>
    <row r="201" spans="1:11" x14ac:dyDescent="0.55000000000000004">
      <c r="A201" s="106"/>
      <c r="C201" s="163"/>
      <c r="D201" s="164" t="s">
        <v>388</v>
      </c>
      <c r="E201" s="168">
        <f>SUM(E199:E200)</f>
        <v>0</v>
      </c>
      <c r="F201" s="91"/>
      <c r="G201" s="166" t="s">
        <v>380</v>
      </c>
      <c r="H201" s="293"/>
    </row>
    <row r="202" spans="1:11" ht="14.7" thickBot="1" x14ac:dyDescent="0.6">
      <c r="A202" s="121"/>
      <c r="B202" s="96"/>
      <c r="C202" s="169"/>
      <c r="D202" s="170"/>
      <c r="E202" s="170"/>
      <c r="F202" s="171"/>
      <c r="G202" s="97"/>
      <c r="H202" s="172"/>
    </row>
    <row r="203" spans="1:11" ht="14.7" thickBot="1" x14ac:dyDescent="0.6">
      <c r="C203" s="163"/>
      <c r="E203" s="140"/>
      <c r="F203" s="92"/>
      <c r="G203" s="92"/>
      <c r="H203" s="92"/>
    </row>
    <row r="204" spans="1:11" ht="15.9" thickBot="1" x14ac:dyDescent="0.65">
      <c r="A204" s="404" t="s">
        <v>401</v>
      </c>
      <c r="B204" s="405"/>
      <c r="C204" s="405"/>
      <c r="D204" s="405"/>
      <c r="E204" s="405"/>
      <c r="F204" s="405"/>
      <c r="G204" s="405"/>
      <c r="H204" s="406"/>
    </row>
    <row r="205" spans="1:11" x14ac:dyDescent="0.55000000000000004">
      <c r="A205" s="74" t="s">
        <v>309</v>
      </c>
      <c r="B205" s="430" t="s">
        <v>390</v>
      </c>
      <c r="C205" s="430"/>
      <c r="D205" s="430"/>
      <c r="E205" s="430"/>
      <c r="F205" s="430"/>
      <c r="G205" s="430"/>
      <c r="H205" s="431"/>
    </row>
    <row r="206" spans="1:11" x14ac:dyDescent="0.55000000000000004">
      <c r="A206" s="74"/>
      <c r="B206" s="432"/>
      <c r="C206" s="432"/>
      <c r="D206" s="432"/>
      <c r="E206" s="432"/>
      <c r="F206" s="432"/>
      <c r="G206" s="432"/>
      <c r="H206" s="433"/>
    </row>
    <row r="207" spans="1:11" x14ac:dyDescent="0.55000000000000004">
      <c r="A207" s="106"/>
      <c r="H207" s="76"/>
    </row>
    <row r="208" spans="1:11" x14ac:dyDescent="0.55000000000000004">
      <c r="A208" s="74"/>
      <c r="B208" s="50" t="s">
        <v>275</v>
      </c>
      <c r="D208" s="418"/>
      <c r="E208" s="418"/>
      <c r="F208" s="418"/>
      <c r="G208" s="418"/>
      <c r="H208" s="419"/>
    </row>
    <row r="209" spans="1:8" x14ac:dyDescent="0.55000000000000004">
      <c r="A209" s="74"/>
      <c r="C209" s="78"/>
      <c r="D209" s="78"/>
      <c r="E209" s="78"/>
      <c r="F209" s="78"/>
      <c r="G209" s="78"/>
      <c r="H209" s="79"/>
    </row>
    <row r="210" spans="1:8" x14ac:dyDescent="0.55000000000000004">
      <c r="A210" s="106"/>
      <c r="E210" s="434" t="s">
        <v>346</v>
      </c>
      <c r="F210" s="434"/>
      <c r="G210" s="434"/>
      <c r="H210" s="435"/>
    </row>
    <row r="211" spans="1:8" x14ac:dyDescent="0.55000000000000004">
      <c r="A211" s="106"/>
      <c r="E211" s="80" t="s">
        <v>311</v>
      </c>
      <c r="F211" s="80" t="s">
        <v>311</v>
      </c>
      <c r="G211" s="80" t="s">
        <v>311</v>
      </c>
      <c r="H211" s="81" t="s">
        <v>311</v>
      </c>
    </row>
    <row r="212" spans="1:8" x14ac:dyDescent="0.55000000000000004">
      <c r="A212" s="106"/>
      <c r="B212" s="82" t="s">
        <v>402</v>
      </c>
      <c r="C212" s="181"/>
      <c r="D212" s="84"/>
      <c r="E212" s="83" t="s">
        <v>349</v>
      </c>
      <c r="F212" s="83" t="s">
        <v>350</v>
      </c>
      <c r="G212" s="83" t="s">
        <v>351</v>
      </c>
      <c r="H212" s="135" t="s">
        <v>352</v>
      </c>
    </row>
    <row r="213" spans="1:8" ht="22" customHeight="1" x14ac:dyDescent="0.55000000000000004">
      <c r="A213" s="106"/>
      <c r="B213" s="88" t="s">
        <v>354</v>
      </c>
      <c r="C213" s="80"/>
      <c r="D213" s="80"/>
      <c r="E213" s="80"/>
      <c r="F213" s="80"/>
      <c r="G213" s="80"/>
      <c r="H213" s="81"/>
    </row>
    <row r="214" spans="1:8" x14ac:dyDescent="0.55000000000000004">
      <c r="A214" s="106"/>
      <c r="B214" s="450"/>
      <c r="C214" s="450"/>
      <c r="D214" s="450"/>
      <c r="E214" s="272"/>
      <c r="F214" s="272"/>
      <c r="G214" s="274"/>
      <c r="H214" s="273"/>
    </row>
    <row r="215" spans="1:8" x14ac:dyDescent="0.55000000000000004">
      <c r="A215" s="106"/>
      <c r="B215" s="417"/>
      <c r="C215" s="417"/>
      <c r="D215" s="417"/>
      <c r="E215" s="274"/>
      <c r="F215" s="274"/>
      <c r="G215" s="274"/>
      <c r="H215" s="273"/>
    </row>
    <row r="216" spans="1:8" x14ac:dyDescent="0.55000000000000004">
      <c r="A216" s="106"/>
      <c r="B216" s="417"/>
      <c r="C216" s="417"/>
      <c r="D216" s="417"/>
      <c r="E216" s="274"/>
      <c r="F216" s="274"/>
      <c r="G216" s="274"/>
      <c r="H216" s="273"/>
    </row>
    <row r="217" spans="1:8" x14ac:dyDescent="0.55000000000000004">
      <c r="A217" s="106"/>
      <c r="B217" s="417"/>
      <c r="C217" s="417"/>
      <c r="D217" s="417"/>
      <c r="E217" s="274"/>
      <c r="F217" s="274"/>
      <c r="G217" s="274"/>
      <c r="H217" s="273"/>
    </row>
    <row r="218" spans="1:8" x14ac:dyDescent="0.55000000000000004">
      <c r="A218" s="106"/>
      <c r="B218" s="449"/>
      <c r="C218" s="449"/>
      <c r="D218" s="449"/>
      <c r="E218" s="274"/>
      <c r="F218" s="274"/>
      <c r="G218" s="274"/>
      <c r="H218" s="275"/>
    </row>
    <row r="219" spans="1:8" x14ac:dyDescent="0.55000000000000004">
      <c r="A219" s="106"/>
      <c r="B219" s="417"/>
      <c r="C219" s="417"/>
      <c r="D219" s="417"/>
      <c r="E219" s="274"/>
      <c r="F219" s="274"/>
      <c r="G219" s="274"/>
      <c r="H219" s="275"/>
    </row>
    <row r="220" spans="1:8" ht="22" customHeight="1" x14ac:dyDescent="0.55000000000000004">
      <c r="A220" s="106"/>
      <c r="B220" s="88" t="s">
        <v>355</v>
      </c>
      <c r="C220" s="113"/>
      <c r="D220" s="140"/>
      <c r="E220" s="140"/>
      <c r="F220" s="140"/>
      <c r="G220" s="141"/>
      <c r="H220" s="142"/>
    </row>
    <row r="221" spans="1:8" x14ac:dyDescent="0.55000000000000004">
      <c r="A221" s="106"/>
      <c r="B221" s="417"/>
      <c r="C221" s="417"/>
      <c r="D221" s="417"/>
      <c r="E221" s="274"/>
      <c r="F221" s="274"/>
      <c r="G221" s="274"/>
      <c r="H221" s="275"/>
    </row>
    <row r="222" spans="1:8" x14ac:dyDescent="0.55000000000000004">
      <c r="A222" s="106"/>
      <c r="B222" s="425"/>
      <c r="C222" s="440"/>
      <c r="D222" s="426"/>
      <c r="E222" s="274"/>
      <c r="F222" s="274"/>
      <c r="G222" s="274"/>
      <c r="H222" s="275"/>
    </row>
    <row r="223" spans="1:8" x14ac:dyDescent="0.55000000000000004">
      <c r="A223" s="106"/>
      <c r="B223" s="425"/>
      <c r="C223" s="440"/>
      <c r="D223" s="426"/>
      <c r="E223" s="274"/>
      <c r="F223" s="274"/>
      <c r="G223" s="274"/>
      <c r="H223" s="275"/>
    </row>
    <row r="224" spans="1:8" x14ac:dyDescent="0.55000000000000004">
      <c r="A224" s="106"/>
      <c r="B224" s="425"/>
      <c r="C224" s="440"/>
      <c r="D224" s="426"/>
      <c r="E224" s="274"/>
      <c r="F224" s="274"/>
      <c r="G224" s="274"/>
      <c r="H224" s="275"/>
    </row>
    <row r="225" spans="1:10" x14ac:dyDescent="0.55000000000000004">
      <c r="A225" s="106"/>
      <c r="B225" s="420"/>
      <c r="C225" s="421"/>
      <c r="D225" s="422"/>
      <c r="E225" s="274"/>
      <c r="F225" s="274"/>
      <c r="G225" s="274"/>
      <c r="H225" s="275"/>
    </row>
    <row r="226" spans="1:10" x14ac:dyDescent="0.55000000000000004">
      <c r="A226" s="106"/>
      <c r="B226" s="417"/>
      <c r="C226" s="417"/>
      <c r="D226" s="417"/>
      <c r="E226" s="274"/>
      <c r="F226" s="274"/>
      <c r="G226" s="274"/>
      <c r="H226" s="275"/>
    </row>
    <row r="227" spans="1:10" x14ac:dyDescent="0.55000000000000004">
      <c r="A227" s="106"/>
      <c r="B227" s="119"/>
      <c r="C227" s="119"/>
      <c r="D227" s="119"/>
      <c r="E227" s="120"/>
      <c r="F227" s="120"/>
      <c r="G227" s="120"/>
      <c r="H227" s="173"/>
    </row>
    <row r="228" spans="1:10" x14ac:dyDescent="0.55000000000000004">
      <c r="A228" s="74" t="s">
        <v>314</v>
      </c>
      <c r="B228" s="118" t="s">
        <v>315</v>
      </c>
      <c r="C228" s="119"/>
      <c r="D228" s="119"/>
      <c r="E228" s="120"/>
      <c r="F228" s="120"/>
      <c r="G228" s="120"/>
      <c r="H228" s="173"/>
      <c r="J228" s="139"/>
    </row>
    <row r="229" spans="1:10" x14ac:dyDescent="0.55000000000000004">
      <c r="A229" s="106"/>
      <c r="B229" s="415"/>
      <c r="C229" s="415"/>
      <c r="D229" s="415"/>
      <c r="E229" s="415"/>
      <c r="F229" s="415"/>
      <c r="G229" s="415"/>
      <c r="H229" s="416"/>
      <c r="J229" s="132"/>
    </row>
    <row r="230" spans="1:10" ht="43.15" customHeight="1" x14ac:dyDescent="0.55000000000000004">
      <c r="A230" s="106"/>
      <c r="B230" s="415"/>
      <c r="C230" s="415"/>
      <c r="D230" s="415"/>
      <c r="E230" s="415"/>
      <c r="F230" s="415"/>
      <c r="G230" s="415"/>
      <c r="H230" s="416"/>
      <c r="J230" s="139"/>
    </row>
    <row r="231" spans="1:10" ht="14.7" thickBot="1" x14ac:dyDescent="0.6">
      <c r="A231" s="121"/>
      <c r="B231" s="174"/>
      <c r="C231" s="175"/>
      <c r="D231" s="175"/>
      <c r="E231" s="175"/>
      <c r="F231" s="175"/>
      <c r="G231" s="175"/>
      <c r="H231" s="176"/>
    </row>
    <row r="232" spans="1:10" x14ac:dyDescent="0.55000000000000004">
      <c r="C232" s="163"/>
      <c r="E232" s="140"/>
      <c r="F232" s="92"/>
      <c r="G232" s="92"/>
      <c r="H232" s="92"/>
    </row>
  </sheetData>
  <sheetProtection algorithmName="SHA-512" hashValue="8eu/7/F6k5t+jF7JJau+Sc9QfdwLCJwS3VBdZL2qhH3MnMBNNgnW6fXjWyr9+oazpPBZrxZ9Ni5w0xZxziGVgw==" saltValue="XYw6kUWXHDwtja02v1YQzQ==" spinCount="100000" sheet="1" objects="1" scenarios="1" insertRows="0"/>
  <mergeCells count="114">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conditionalFormatting sqref="A41">
    <cfRule type="expression" dxfId="194" priority="4">
      <formula>$F$17="no"</formula>
    </cfRule>
  </conditionalFormatting>
  <conditionalFormatting sqref="A28:H32 A33:D33 A34:C35 A36:H164 A165:G167 A168:H171 A172:G176 A177:H180 A181:G186 A187:H190 A191:G195 A196:H231">
    <cfRule type="expression" dxfId="193"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2" priority="5">
      <formula>$F$17="no"</formula>
    </cfRule>
  </conditionalFormatting>
  <conditionalFormatting sqref="B198">
    <cfRule type="expression" dxfId="191" priority="10">
      <formula>$F$20="no"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E43:E48 E50:E56 E58:E61 E71:E77 E79:E82 E92:E98 E100:E103 E113:E119 E121:E124 B145:H152 E221:E226">
    <cfRule type="expression" dxfId="188" priority="71">
      <formula>$F$11="no"</formula>
    </cfRule>
  </conditionalFormatting>
  <conditionalFormatting sqref="E64:E69">
    <cfRule type="expression" dxfId="187" priority="38">
      <formula>$F$11="no"</formula>
    </cfRule>
  </conditionalFormatting>
  <conditionalFormatting sqref="E85:E90">
    <cfRule type="expression" dxfId="186" priority="26">
      <formula>$F$11="no"</formula>
    </cfRule>
  </conditionalFormatting>
  <conditionalFormatting sqref="E106:E111">
    <cfRule type="expression" dxfId="185" priority="14">
      <formula>$F$11="no"</formula>
    </cfRule>
  </conditionalFormatting>
  <conditionalFormatting sqref="E214:E219">
    <cfRule type="expression" dxfId="184" priority="63">
      <formula>$F$11="no"</formula>
    </cfRule>
  </conditionalFormatting>
  <conditionalFormatting sqref="F43:F48 F50:F56 F58:F61 F71:F77 F79:F82 F92:F98 F100:F103 F113:F119 F121:F124 B154:H161 F221:F226">
    <cfRule type="expression" dxfId="183" priority="70">
      <formula>$F$13="no"</formula>
    </cfRule>
  </conditionalFormatting>
  <conditionalFormatting sqref="F64:F69">
    <cfRule type="expression" dxfId="182" priority="37">
      <formula>$F$13="no"</formula>
    </cfRule>
  </conditionalFormatting>
  <conditionalFormatting sqref="F85:F90">
    <cfRule type="expression" dxfId="181" priority="25">
      <formula>$F$13="no"</formula>
    </cfRule>
  </conditionalFormatting>
  <conditionalFormatting sqref="F106:F111">
    <cfRule type="expression" dxfId="180" priority="13">
      <formula>$F$13="no"</formula>
    </cfRule>
  </conditionalFormatting>
  <conditionalFormatting sqref="F214:F219">
    <cfRule type="expression" dxfId="179"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8" priority="69">
      <formula>$F$15="no"</formula>
    </cfRule>
  </conditionalFormatting>
  <conditionalFormatting sqref="H43:H48 H50:H56 H58:H61 H71:H77 H79:H82 H92:H98 H100:H103 H113:H119 H121:H124 C198:H201 H221:H226">
    <cfRule type="expression" dxfId="177" priority="68">
      <formula>$F$20="no"</formula>
    </cfRule>
  </conditionalFormatting>
  <conditionalFormatting sqref="H64:H69">
    <cfRule type="expression" dxfId="176" priority="35">
      <formula>$F$20="no"</formula>
    </cfRule>
  </conditionalFormatting>
  <conditionalFormatting sqref="H85:H90">
    <cfRule type="expression" dxfId="175" priority="23">
      <formula>$F$20="no"</formula>
    </cfRule>
  </conditionalFormatting>
  <conditionalFormatting sqref="H106:H111">
    <cfRule type="expression" dxfId="174" priority="11">
      <formula>$F$20="no"</formula>
    </cfRule>
  </conditionalFormatting>
  <conditionalFormatting sqref="H214:H219">
    <cfRule type="expression" dxfId="173"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49"/>
  <sheetViews>
    <sheetView showGridLines="0" workbookViewId="0">
      <selection activeCell="B56" sqref="B56:H63"/>
    </sheetView>
  </sheetViews>
  <sheetFormatPr defaultColWidth="9.15625" defaultRowHeight="14.4" x14ac:dyDescent="0.55000000000000004"/>
  <cols>
    <col min="1" max="1" width="3" style="44" customWidth="1"/>
    <col min="2" max="2" width="13.578125" style="44" customWidth="1"/>
    <col min="3" max="3" width="42.41796875" style="44" customWidth="1"/>
    <col min="4" max="7" width="17.26171875" style="44" customWidth="1"/>
    <col min="8" max="8" width="22.68359375" style="44" customWidth="1"/>
    <col min="9" max="9" width="2.578125" style="44" customWidth="1"/>
    <col min="10" max="10" width="9.15625" style="44"/>
    <col min="11" max="11" width="13.68359375" style="44" bestFit="1" customWidth="1"/>
    <col min="12" max="16384" width="9.15625" style="44"/>
  </cols>
  <sheetData>
    <row r="1" spans="1:10" ht="18.75" customHeight="1" x14ac:dyDescent="0.7">
      <c r="A1" s="43" t="str">
        <f>'Cover and Instructions'!A1</f>
        <v>Georgia Families MHPAEA Parity</v>
      </c>
      <c r="H1" s="45" t="s">
        <v>59</v>
      </c>
    </row>
    <row r="2" spans="1:10" ht="25.8" x14ac:dyDescent="0.95">
      <c r="A2" s="46" t="s">
        <v>1</v>
      </c>
    </row>
    <row r="3" spans="1:10" ht="20.399999999999999" x14ac:dyDescent="0.75">
      <c r="A3" s="48" t="s">
        <v>403</v>
      </c>
    </row>
    <row r="5" spans="1:10" x14ac:dyDescent="0.55000000000000004">
      <c r="A5" s="50" t="s">
        <v>2</v>
      </c>
      <c r="C5" s="51" t="str">
        <f>'Cover and Instructions'!$D$4</f>
        <v>Amerigroup Community Care</v>
      </c>
      <c r="D5" s="51"/>
      <c r="E5" s="51"/>
      <c r="F5" s="51"/>
      <c r="G5" s="51"/>
    </row>
    <row r="6" spans="1:10" x14ac:dyDescent="0.55000000000000004">
      <c r="A6" s="50" t="s">
        <v>264</v>
      </c>
      <c r="C6" s="51" t="str">
        <f>'Cover and Instructions'!D5</f>
        <v>Title XIX Foster Care and Adoption Assistance</v>
      </c>
      <c r="D6" s="51"/>
      <c r="E6" s="51"/>
      <c r="F6" s="51"/>
      <c r="G6" s="51"/>
    </row>
    <row r="7" spans="1:10" ht="14.7" thickBot="1" x14ac:dyDescent="0.6"/>
    <row r="8" spans="1:10" x14ac:dyDescent="0.55000000000000004">
      <c r="A8" s="53" t="s">
        <v>265</v>
      </c>
      <c r="B8" s="54"/>
      <c r="C8" s="54"/>
      <c r="D8" s="54"/>
      <c r="E8" s="54"/>
      <c r="F8" s="54"/>
      <c r="G8" s="54"/>
      <c r="H8" s="55"/>
    </row>
    <row r="9" spans="1:10" ht="15" customHeight="1" x14ac:dyDescent="0.55000000000000004">
      <c r="A9" s="56" t="s">
        <v>266</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267</v>
      </c>
      <c r="B11" s="63" t="s">
        <v>393</v>
      </c>
      <c r="C11" s="60"/>
      <c r="D11" s="60"/>
      <c r="E11" s="60"/>
      <c r="F11" s="129" t="s">
        <v>155</v>
      </c>
      <c r="G11" s="65" t="str">
        <f>IF(F11="yes","  Complete Section 1 and Section 2","")</f>
        <v/>
      </c>
      <c r="H11" s="61"/>
    </row>
    <row r="12" spans="1:10" ht="6" customHeight="1" x14ac:dyDescent="0.55000000000000004">
      <c r="A12" s="62"/>
      <c r="B12" s="63"/>
      <c r="C12" s="60"/>
      <c r="D12" s="60"/>
      <c r="E12" s="60"/>
      <c r="F12" s="60"/>
      <c r="G12" s="65"/>
      <c r="H12" s="61"/>
    </row>
    <row r="13" spans="1:10" x14ac:dyDescent="0.55000000000000004">
      <c r="A13" s="62" t="s">
        <v>269</v>
      </c>
      <c r="B13" s="63" t="s">
        <v>394</v>
      </c>
      <c r="C13" s="60"/>
      <c r="D13" s="60"/>
      <c r="E13" s="60"/>
      <c r="F13" s="129" t="s">
        <v>155</v>
      </c>
      <c r="G13" s="65" t="str">
        <f>IF(F13="yes","  Complete Section 1 and Section 2","")</f>
        <v/>
      </c>
      <c r="H13" s="61"/>
    </row>
    <row r="14" spans="1:10" ht="6" customHeight="1" x14ac:dyDescent="0.55000000000000004">
      <c r="A14" s="62"/>
      <c r="B14" s="63"/>
      <c r="C14" s="60"/>
      <c r="D14" s="60"/>
      <c r="E14" s="60"/>
      <c r="F14" s="60"/>
      <c r="G14" s="65"/>
      <c r="H14" s="61"/>
    </row>
    <row r="15" spans="1:10" x14ac:dyDescent="0.55000000000000004">
      <c r="A15" s="62" t="s">
        <v>335</v>
      </c>
      <c r="B15" s="63" t="s">
        <v>395</v>
      </c>
      <c r="C15" s="60"/>
      <c r="D15" s="60"/>
      <c r="E15" s="60"/>
      <c r="F15" s="64" t="s">
        <v>155</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337</v>
      </c>
      <c r="B17" s="427" t="s">
        <v>396</v>
      </c>
      <c r="C17" s="427"/>
      <c r="D17" s="427"/>
      <c r="E17" s="427"/>
      <c r="F17" s="129" t="s">
        <v>155</v>
      </c>
      <c r="G17" s="65" t="str">
        <f>IF(F17="yes","  Report each income level in separate tiers in Section 1 and Section 2","")</f>
        <v/>
      </c>
      <c r="H17" s="61"/>
      <c r="J17" s="50"/>
    </row>
    <row r="18" spans="1:10" x14ac:dyDescent="0.55000000000000004">
      <c r="A18" s="62"/>
      <c r="B18" s="427"/>
      <c r="C18" s="427"/>
      <c r="D18" s="427"/>
      <c r="E18" s="427"/>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339</v>
      </c>
      <c r="B20" s="63" t="s">
        <v>397</v>
      </c>
      <c r="C20" s="60"/>
      <c r="D20" s="60"/>
      <c r="E20" s="60"/>
      <c r="F20" s="129" t="s">
        <v>155</v>
      </c>
      <c r="G20" s="65" t="str">
        <f>IF(F20="yes","  Complete Section 1 and Section 2","")</f>
        <v/>
      </c>
      <c r="H20" s="61"/>
      <c r="J20" s="132"/>
    </row>
    <row r="21" spans="1:10" ht="6" customHeight="1" x14ac:dyDescent="0.55000000000000004">
      <c r="A21" s="62"/>
      <c r="B21" s="63"/>
      <c r="C21" s="60"/>
      <c r="D21" s="60"/>
      <c r="E21" s="60"/>
      <c r="F21" s="60"/>
      <c r="G21" s="65"/>
      <c r="H21" s="130"/>
    </row>
    <row r="22" spans="1:10" x14ac:dyDescent="0.55000000000000004">
      <c r="A22" s="62" t="s">
        <v>341</v>
      </c>
      <c r="B22" s="63"/>
      <c r="C22" s="60"/>
      <c r="D22" s="60"/>
      <c r="E22" s="60"/>
      <c r="F22" s="67"/>
      <c r="G22" s="65"/>
      <c r="H22" s="130"/>
    </row>
    <row r="23" spans="1:10" x14ac:dyDescent="0.55000000000000004">
      <c r="A23" s="62"/>
      <c r="B23" s="63" t="s">
        <v>342</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398</v>
      </c>
      <c r="B28" s="405"/>
      <c r="C28" s="405"/>
      <c r="D28" s="405"/>
      <c r="E28" s="405"/>
      <c r="F28" s="405"/>
      <c r="G28" s="405"/>
      <c r="H28" s="406"/>
    </row>
    <row r="29" spans="1:10" x14ac:dyDescent="0.55000000000000004">
      <c r="A29" s="74" t="s">
        <v>272</v>
      </c>
      <c r="B29" s="430" t="s">
        <v>344</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274</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275</v>
      </c>
      <c r="D33" s="438" t="s">
        <v>345</v>
      </c>
      <c r="E33" s="438"/>
      <c r="F33" s="438"/>
      <c r="G33" s="438"/>
      <c r="H33" s="439"/>
      <c r="J33" s="132"/>
    </row>
    <row r="34" spans="1:11" ht="15" customHeight="1" x14ac:dyDescent="0.55000000000000004">
      <c r="A34" s="74"/>
      <c r="B34" s="50"/>
      <c r="D34" s="438"/>
      <c r="E34" s="438"/>
      <c r="F34" s="438"/>
      <c r="G34" s="438"/>
      <c r="H34" s="439"/>
      <c r="J34" s="132"/>
    </row>
    <row r="35" spans="1:11" x14ac:dyDescent="0.55000000000000004">
      <c r="A35" s="74"/>
      <c r="B35" s="50"/>
      <c r="D35" s="438"/>
      <c r="E35" s="438"/>
      <c r="F35" s="438"/>
      <c r="G35" s="438"/>
      <c r="H35" s="439"/>
    </row>
    <row r="36" spans="1:11" x14ac:dyDescent="0.55000000000000004">
      <c r="A36" s="74"/>
      <c r="C36" s="78"/>
      <c r="D36" s="78"/>
      <c r="E36" s="78"/>
      <c r="F36" s="78"/>
      <c r="G36" s="78"/>
      <c r="H36" s="79"/>
    </row>
    <row r="37" spans="1:11" ht="15" customHeight="1" x14ac:dyDescent="0.55000000000000004">
      <c r="A37" s="106"/>
      <c r="B37" s="78"/>
      <c r="C37" s="78"/>
      <c r="D37" s="78"/>
      <c r="E37" s="434" t="s">
        <v>346</v>
      </c>
      <c r="F37" s="434"/>
      <c r="G37" s="434"/>
      <c r="H37" s="435"/>
    </row>
    <row r="38" spans="1:11" x14ac:dyDescent="0.55000000000000004">
      <c r="A38" s="106"/>
      <c r="E38" s="80" t="s">
        <v>276</v>
      </c>
      <c r="F38" s="80" t="s">
        <v>276</v>
      </c>
      <c r="G38" s="80" t="s">
        <v>276</v>
      </c>
      <c r="H38" s="81" t="s">
        <v>276</v>
      </c>
    </row>
    <row r="39" spans="1:11" x14ac:dyDescent="0.55000000000000004">
      <c r="A39" s="106"/>
      <c r="B39" s="80"/>
      <c r="C39" s="80"/>
      <c r="D39" s="80" t="s">
        <v>399</v>
      </c>
      <c r="E39" s="80" t="s">
        <v>280</v>
      </c>
      <c r="F39" s="80" t="s">
        <v>280</v>
      </c>
      <c r="G39" s="80" t="s">
        <v>280</v>
      </c>
      <c r="H39" s="81" t="s">
        <v>280</v>
      </c>
      <c r="J39" s="177"/>
    </row>
    <row r="40" spans="1:11" x14ac:dyDescent="0.55000000000000004">
      <c r="A40" s="106"/>
      <c r="B40" s="82" t="s">
        <v>400</v>
      </c>
      <c r="C40" s="83"/>
      <c r="D40" s="83" t="s">
        <v>276</v>
      </c>
      <c r="E40" s="83" t="s">
        <v>349</v>
      </c>
      <c r="F40" s="83" t="s">
        <v>350</v>
      </c>
      <c r="G40" s="83" t="s">
        <v>351</v>
      </c>
      <c r="H40" s="135" t="s">
        <v>352</v>
      </c>
      <c r="J40" s="178"/>
    </row>
    <row r="41" spans="1:11" x14ac:dyDescent="0.55000000000000004">
      <c r="A41" s="137" t="s">
        <v>353</v>
      </c>
      <c r="B41" s="138"/>
      <c r="C41" s="80"/>
      <c r="D41" s="80"/>
      <c r="E41" s="80"/>
      <c r="F41" s="80"/>
      <c r="G41" s="80"/>
      <c r="H41" s="81"/>
      <c r="J41" s="178"/>
    </row>
    <row r="42" spans="1:11" ht="22" customHeight="1" x14ac:dyDescent="0.55000000000000004">
      <c r="A42" s="106"/>
      <c r="B42" s="88" t="s">
        <v>354</v>
      </c>
      <c r="C42" s="80"/>
      <c r="D42" s="80"/>
      <c r="E42" s="80"/>
      <c r="F42" s="80"/>
      <c r="G42" s="80"/>
      <c r="H42" s="81"/>
      <c r="K42" s="182"/>
    </row>
    <row r="43" spans="1:11" ht="15" customHeight="1" x14ac:dyDescent="0.55000000000000004">
      <c r="A43" s="106"/>
      <c r="B43" s="417"/>
      <c r="C43" s="417"/>
      <c r="D43" s="263"/>
      <c r="E43" s="264"/>
      <c r="F43" s="264"/>
      <c r="G43" s="265"/>
      <c r="H43" s="266"/>
    </row>
    <row r="44" spans="1:11" ht="15" customHeight="1" x14ac:dyDescent="0.55000000000000004">
      <c r="A44" s="106"/>
      <c r="B44" s="362"/>
      <c r="C44" s="363"/>
      <c r="D44" s="263"/>
      <c r="E44" s="264"/>
      <c r="F44" s="264"/>
      <c r="G44" s="265"/>
      <c r="H44" s="266"/>
    </row>
    <row r="45" spans="1:11" ht="15" customHeight="1" x14ac:dyDescent="0.55000000000000004">
      <c r="A45" s="106"/>
      <c r="B45" s="362"/>
      <c r="C45" s="363"/>
      <c r="D45" s="263"/>
      <c r="E45" s="264"/>
      <c r="F45" s="264"/>
      <c r="G45" s="265"/>
      <c r="H45" s="266"/>
    </row>
    <row r="46" spans="1:11" ht="15" customHeight="1" x14ac:dyDescent="0.55000000000000004">
      <c r="A46" s="106"/>
      <c r="B46" s="362"/>
      <c r="C46" s="363"/>
      <c r="D46" s="263"/>
      <c r="E46" s="264"/>
      <c r="F46" s="264"/>
      <c r="G46" s="265"/>
      <c r="H46" s="266"/>
    </row>
    <row r="47" spans="1:11" ht="15" customHeight="1" x14ac:dyDescent="0.55000000000000004">
      <c r="A47" s="106"/>
      <c r="B47" s="362"/>
      <c r="C47" s="363"/>
      <c r="D47" s="263"/>
      <c r="E47" s="264"/>
      <c r="F47" s="264"/>
      <c r="G47" s="265"/>
      <c r="H47" s="266"/>
    </row>
    <row r="48" spans="1:11" ht="15" customHeight="1" x14ac:dyDescent="0.55000000000000004">
      <c r="A48" s="106"/>
      <c r="B48" s="362"/>
      <c r="C48" s="363"/>
      <c r="D48" s="263"/>
      <c r="E48" s="264"/>
      <c r="F48" s="264"/>
      <c r="G48" s="265"/>
      <c r="H48" s="266"/>
    </row>
    <row r="49" spans="1:10" ht="15" customHeight="1" x14ac:dyDescent="0.55000000000000004">
      <c r="A49" s="106"/>
      <c r="B49" s="362"/>
      <c r="C49" s="363"/>
      <c r="D49" s="263"/>
      <c r="E49" s="264"/>
      <c r="F49" s="264"/>
      <c r="G49" s="265"/>
      <c r="H49" s="266"/>
    </row>
    <row r="50" spans="1:10" ht="15" customHeight="1" x14ac:dyDescent="0.55000000000000004">
      <c r="A50" s="106"/>
      <c r="B50" s="425"/>
      <c r="C50" s="426"/>
      <c r="D50" s="263"/>
      <c r="E50" s="264"/>
      <c r="F50" s="264"/>
      <c r="G50" s="265"/>
      <c r="H50" s="266"/>
    </row>
    <row r="51" spans="1:10" ht="15" customHeight="1" x14ac:dyDescent="0.55000000000000004">
      <c r="A51" s="106"/>
      <c r="B51" s="425"/>
      <c r="C51" s="426"/>
      <c r="D51" s="263"/>
      <c r="E51" s="264"/>
      <c r="F51" s="264"/>
      <c r="G51" s="265"/>
      <c r="H51" s="266"/>
    </row>
    <row r="52" spans="1:10" ht="15" customHeight="1" x14ac:dyDescent="0.55000000000000004">
      <c r="A52" s="106"/>
      <c r="B52" s="425"/>
      <c r="C52" s="426"/>
      <c r="D52" s="263"/>
      <c r="E52" s="264"/>
      <c r="F52" s="264"/>
      <c r="G52" s="265"/>
      <c r="H52" s="266"/>
    </row>
    <row r="53" spans="1:10" ht="15" customHeight="1" x14ac:dyDescent="0.55000000000000004">
      <c r="A53" s="106"/>
      <c r="B53" s="420"/>
      <c r="C53" s="422"/>
      <c r="D53" s="263"/>
      <c r="E53" s="264"/>
      <c r="F53" s="264"/>
      <c r="G53" s="265"/>
      <c r="H53" s="266"/>
    </row>
    <row r="54" spans="1:10" x14ac:dyDescent="0.55000000000000004">
      <c r="A54" s="106"/>
      <c r="B54" s="417"/>
      <c r="C54" s="417"/>
      <c r="D54" s="264"/>
      <c r="E54" s="264"/>
      <c r="F54" s="264"/>
      <c r="G54" s="267"/>
      <c r="H54" s="268"/>
    </row>
    <row r="55" spans="1:10" ht="22" customHeight="1" x14ac:dyDescent="0.55000000000000004">
      <c r="A55" s="106"/>
      <c r="B55" s="88" t="s">
        <v>355</v>
      </c>
      <c r="C55" s="113"/>
      <c r="D55" s="140"/>
      <c r="E55" s="140"/>
      <c r="F55" s="140"/>
      <c r="G55" s="141"/>
      <c r="H55" s="142"/>
      <c r="J55" s="178"/>
    </row>
    <row r="56" spans="1:10" x14ac:dyDescent="0.55000000000000004">
      <c r="A56" s="106"/>
      <c r="B56" s="417"/>
      <c r="C56" s="417"/>
      <c r="D56" s="264"/>
      <c r="E56" s="264"/>
      <c r="F56" s="264"/>
      <c r="G56" s="267"/>
      <c r="H56" s="268"/>
    </row>
    <row r="57" spans="1:10" x14ac:dyDescent="0.55000000000000004">
      <c r="A57" s="106"/>
      <c r="B57" s="362"/>
      <c r="C57" s="363"/>
      <c r="D57" s="264"/>
      <c r="E57" s="264"/>
      <c r="F57" s="264"/>
      <c r="G57" s="267"/>
      <c r="H57" s="268"/>
    </row>
    <row r="58" spans="1:10" x14ac:dyDescent="0.55000000000000004">
      <c r="A58" s="106"/>
      <c r="B58" s="362"/>
      <c r="C58" s="363"/>
      <c r="D58" s="264"/>
      <c r="E58" s="264"/>
      <c r="F58" s="264"/>
      <c r="G58" s="267"/>
      <c r="H58" s="268"/>
    </row>
    <row r="59" spans="1:10" x14ac:dyDescent="0.55000000000000004">
      <c r="A59" s="106"/>
      <c r="B59" s="425"/>
      <c r="C59" s="426"/>
      <c r="D59" s="264"/>
      <c r="E59" s="264"/>
      <c r="F59" s="264"/>
      <c r="G59" s="267"/>
      <c r="H59" s="268"/>
    </row>
    <row r="60" spans="1:10" x14ac:dyDescent="0.55000000000000004">
      <c r="A60" s="106"/>
      <c r="B60" s="425"/>
      <c r="C60" s="426"/>
      <c r="D60" s="264"/>
      <c r="E60" s="264"/>
      <c r="F60" s="264"/>
      <c r="G60" s="267"/>
      <c r="H60" s="268"/>
    </row>
    <row r="61" spans="1:10" x14ac:dyDescent="0.55000000000000004">
      <c r="A61" s="106"/>
      <c r="B61" s="425"/>
      <c r="C61" s="426"/>
      <c r="D61" s="264"/>
      <c r="E61" s="264"/>
      <c r="F61" s="264"/>
      <c r="G61" s="267"/>
      <c r="H61" s="268"/>
    </row>
    <row r="62" spans="1:10" x14ac:dyDescent="0.55000000000000004">
      <c r="A62" s="106"/>
      <c r="B62" s="420"/>
      <c r="C62" s="422"/>
      <c r="D62" s="264"/>
      <c r="E62" s="264"/>
      <c r="F62" s="264"/>
      <c r="G62" s="267"/>
      <c r="H62" s="268"/>
    </row>
    <row r="63" spans="1:10" x14ac:dyDescent="0.55000000000000004">
      <c r="A63" s="106"/>
      <c r="B63" s="417"/>
      <c r="C63" s="417"/>
      <c r="D63" s="264"/>
      <c r="E63" s="264"/>
      <c r="F63" s="264"/>
      <c r="G63" s="267"/>
      <c r="H63" s="268"/>
    </row>
    <row r="64" spans="1:10" x14ac:dyDescent="0.55000000000000004">
      <c r="A64" s="106"/>
      <c r="B64" s="143"/>
      <c r="C64" s="120"/>
      <c r="D64" s="144">
        <f>SUM(D43:D63)</f>
        <v>0</v>
      </c>
      <c r="E64" s="145">
        <f>SUM(E43:E63)</f>
        <v>0</v>
      </c>
      <c r="F64" s="145">
        <f>SUM(F43:F63)</f>
        <v>0</v>
      </c>
      <c r="G64" s="144">
        <f>SUM(G43:G63)</f>
        <v>0</v>
      </c>
      <c r="H64" s="146">
        <f>SUM(H43:H63)</f>
        <v>0</v>
      </c>
    </row>
    <row r="65" spans="1:10" x14ac:dyDescent="0.55000000000000004">
      <c r="A65" s="74" t="s">
        <v>301</v>
      </c>
      <c r="B65" s="50" t="s">
        <v>356</v>
      </c>
      <c r="C65" s="120"/>
      <c r="D65" s="147"/>
      <c r="E65" s="147"/>
      <c r="F65" s="147"/>
      <c r="G65" s="141"/>
      <c r="H65" s="142"/>
    </row>
    <row r="66" spans="1:10" x14ac:dyDescent="0.55000000000000004">
      <c r="A66" s="106"/>
      <c r="C66" s="44" t="s">
        <v>357</v>
      </c>
      <c r="D66" s="144">
        <f>D64</f>
        <v>0</v>
      </c>
      <c r="E66" s="145">
        <f>E64</f>
        <v>0</v>
      </c>
      <c r="F66" s="145">
        <f>F64</f>
        <v>0</v>
      </c>
      <c r="G66" s="144">
        <f>G64</f>
        <v>0</v>
      </c>
      <c r="H66" s="150">
        <f>H64</f>
        <v>0</v>
      </c>
    </row>
    <row r="67" spans="1:10" x14ac:dyDescent="0.55000000000000004">
      <c r="A67" s="106"/>
      <c r="C67" s="44" t="s">
        <v>358</v>
      </c>
      <c r="E67" s="302" t="e">
        <f>E66/D66</f>
        <v>#DIV/0!</v>
      </c>
      <c r="F67" s="302" t="e">
        <f>F66/D66</f>
        <v>#DIV/0!</v>
      </c>
      <c r="G67" s="302" t="e">
        <f>G66/D66</f>
        <v>#DIV/0!</v>
      </c>
      <c r="H67" s="303" t="e">
        <f>H66/D66</f>
        <v>#DIV/0!</v>
      </c>
    </row>
    <row r="68" spans="1:10" x14ac:dyDescent="0.55000000000000004">
      <c r="A68" s="106"/>
      <c r="C68" s="44" t="s">
        <v>359</v>
      </c>
      <c r="E68" s="92" t="e">
        <f>IF(E67&gt;=(2/3),"Yes","No")</f>
        <v>#DIV/0!</v>
      </c>
      <c r="F68" s="92" t="e">
        <f>IF(F67&gt;=(2/3),"Yes","No")</f>
        <v>#DIV/0!</v>
      </c>
      <c r="G68" s="92" t="e">
        <f>IF(G67&gt;=(2/3),"Yes","No")</f>
        <v>#DIV/0!</v>
      </c>
      <c r="H68" s="151" t="e">
        <f>IF(H67&gt;=(2/3),"Yes","No")</f>
        <v>#DIV/0!</v>
      </c>
    </row>
    <row r="69" spans="1:10" x14ac:dyDescent="0.55000000000000004">
      <c r="A69" s="106"/>
      <c r="B69" s="84"/>
      <c r="C69" s="84"/>
      <c r="D69" s="84"/>
      <c r="E69" s="152" t="e">
        <f>IF(E68="No", "Note A", "Note B")</f>
        <v>#DIV/0!</v>
      </c>
      <c r="F69" s="152" t="e">
        <f>IF(F68="No", "Note A", "Note B")</f>
        <v>#DIV/0!</v>
      </c>
      <c r="G69" s="152" t="e">
        <f>IF(G68="No", "Note A", "Note B")</f>
        <v>#DIV/0!</v>
      </c>
      <c r="H69" s="153" t="e">
        <f>IF(H68="No", "Note A", "Note B")</f>
        <v>#DIV/0!</v>
      </c>
    </row>
    <row r="70" spans="1:10" x14ac:dyDescent="0.55000000000000004">
      <c r="A70" s="137" t="s">
        <v>360</v>
      </c>
      <c r="D70" s="154"/>
      <c r="E70" s="154"/>
      <c r="F70" s="154"/>
      <c r="G70" s="154"/>
      <c r="H70" s="76"/>
    </row>
    <row r="71" spans="1:10" x14ac:dyDescent="0.55000000000000004">
      <c r="A71" s="106"/>
      <c r="B71" s="88" t="s">
        <v>354</v>
      </c>
      <c r="C71" s="80"/>
      <c r="D71" s="80"/>
      <c r="E71" s="80"/>
      <c r="F71" s="80"/>
      <c r="G71" s="80"/>
      <c r="H71" s="81"/>
      <c r="J71" s="139"/>
    </row>
    <row r="72" spans="1:10" x14ac:dyDescent="0.55000000000000004">
      <c r="A72" s="106"/>
      <c r="B72" s="417"/>
      <c r="C72" s="417"/>
      <c r="D72" s="263"/>
      <c r="E72" s="264"/>
      <c r="F72" s="264"/>
      <c r="G72" s="265"/>
      <c r="H72" s="266"/>
      <c r="J72" s="132"/>
    </row>
    <row r="73" spans="1:10" x14ac:dyDescent="0.55000000000000004">
      <c r="A73" s="106"/>
      <c r="B73" s="425"/>
      <c r="C73" s="426"/>
      <c r="D73" s="263"/>
      <c r="E73" s="264"/>
      <c r="F73" s="264"/>
      <c r="G73" s="265"/>
      <c r="H73" s="266"/>
      <c r="J73" s="132"/>
    </row>
    <row r="74" spans="1:10" x14ac:dyDescent="0.55000000000000004">
      <c r="A74" s="106"/>
      <c r="B74" s="425"/>
      <c r="C74" s="426"/>
      <c r="D74" s="263"/>
      <c r="E74" s="264"/>
      <c r="F74" s="264"/>
      <c r="G74" s="265"/>
      <c r="H74" s="266"/>
      <c r="J74" s="132"/>
    </row>
    <row r="75" spans="1:10" x14ac:dyDescent="0.55000000000000004">
      <c r="A75" s="106"/>
      <c r="B75" s="425"/>
      <c r="C75" s="426"/>
      <c r="D75" s="263"/>
      <c r="E75" s="264"/>
      <c r="F75" s="264"/>
      <c r="G75" s="265"/>
      <c r="H75" s="266"/>
      <c r="J75" s="132"/>
    </row>
    <row r="76" spans="1:10" x14ac:dyDescent="0.55000000000000004">
      <c r="A76" s="106"/>
      <c r="B76" s="420" t="s">
        <v>288</v>
      </c>
      <c r="C76" s="422"/>
      <c r="D76" s="263"/>
      <c r="E76" s="264"/>
      <c r="F76" s="264"/>
      <c r="G76" s="265"/>
      <c r="H76" s="266"/>
      <c r="J76" s="132"/>
    </row>
    <row r="77" spans="1:10" x14ac:dyDescent="0.55000000000000004">
      <c r="A77" s="106"/>
      <c r="B77" s="417"/>
      <c r="C77" s="417"/>
      <c r="D77" s="264"/>
      <c r="E77" s="264"/>
      <c r="F77" s="264"/>
      <c r="G77" s="267"/>
      <c r="H77" s="268"/>
    </row>
    <row r="78" spans="1:10" x14ac:dyDescent="0.55000000000000004">
      <c r="A78" s="106"/>
      <c r="B78" s="88" t="s">
        <v>355</v>
      </c>
      <c r="C78" s="113"/>
      <c r="D78" s="140"/>
      <c r="E78" s="140"/>
      <c r="F78" s="140"/>
      <c r="G78" s="141"/>
      <c r="H78" s="142"/>
    </row>
    <row r="79" spans="1:10" x14ac:dyDescent="0.55000000000000004">
      <c r="A79" s="106"/>
      <c r="B79" s="417"/>
      <c r="C79" s="417"/>
      <c r="D79" s="264"/>
      <c r="E79" s="264"/>
      <c r="F79" s="264"/>
      <c r="G79" s="267"/>
      <c r="H79" s="268"/>
    </row>
    <row r="80" spans="1:10" x14ac:dyDescent="0.55000000000000004">
      <c r="A80" s="106"/>
      <c r="B80" s="425"/>
      <c r="C80" s="426"/>
      <c r="D80" s="264"/>
      <c r="E80" s="264"/>
      <c r="F80" s="264"/>
      <c r="G80" s="267"/>
      <c r="H80" s="268"/>
    </row>
    <row r="81" spans="1:10" x14ac:dyDescent="0.55000000000000004">
      <c r="A81" s="106"/>
      <c r="B81" s="425"/>
      <c r="C81" s="426"/>
      <c r="D81" s="264"/>
      <c r="E81" s="264"/>
      <c r="F81" s="264"/>
      <c r="G81" s="267"/>
      <c r="H81" s="268"/>
    </row>
    <row r="82" spans="1:10" x14ac:dyDescent="0.55000000000000004">
      <c r="A82" s="106"/>
      <c r="B82" s="425"/>
      <c r="C82" s="426"/>
      <c r="D82" s="264"/>
      <c r="E82" s="264"/>
      <c r="F82" s="264"/>
      <c r="G82" s="267"/>
      <c r="H82" s="268"/>
    </row>
    <row r="83" spans="1:10" x14ac:dyDescent="0.55000000000000004">
      <c r="A83" s="106"/>
      <c r="B83" s="420" t="s">
        <v>288</v>
      </c>
      <c r="C83" s="422"/>
      <c r="D83" s="264"/>
      <c r="E83" s="264"/>
      <c r="F83" s="264"/>
      <c r="G83" s="267"/>
      <c r="H83" s="268"/>
    </row>
    <row r="84" spans="1:10" x14ac:dyDescent="0.55000000000000004">
      <c r="A84" s="106"/>
      <c r="B84" s="417"/>
      <c r="C84" s="417"/>
      <c r="D84" s="264"/>
      <c r="E84" s="264"/>
      <c r="F84" s="264"/>
      <c r="G84" s="267"/>
      <c r="H84" s="268"/>
    </row>
    <row r="85" spans="1:10" x14ac:dyDescent="0.55000000000000004">
      <c r="A85" s="106"/>
      <c r="B85" s="143"/>
      <c r="C85" s="120"/>
      <c r="D85" s="144">
        <f>SUM(D72:D84)</f>
        <v>0</v>
      </c>
      <c r="E85" s="145">
        <f>SUM(E72:E84)</f>
        <v>0</v>
      </c>
      <c r="F85" s="145">
        <f>SUM(F72:F84)</f>
        <v>0</v>
      </c>
      <c r="G85" s="144">
        <f>SUM(G72:G84)</f>
        <v>0</v>
      </c>
      <c r="H85" s="146">
        <f>SUM(H72:H84)</f>
        <v>0</v>
      </c>
    </row>
    <row r="86" spans="1:10" x14ac:dyDescent="0.55000000000000004">
      <c r="A86" s="74" t="s">
        <v>301</v>
      </c>
      <c r="B86" s="50" t="s">
        <v>356</v>
      </c>
      <c r="C86" s="120"/>
      <c r="D86" s="147"/>
      <c r="E86" s="147"/>
      <c r="F86" s="147"/>
      <c r="G86" s="141"/>
      <c r="H86" s="142"/>
    </row>
    <row r="87" spans="1:10" x14ac:dyDescent="0.55000000000000004">
      <c r="A87" s="106"/>
      <c r="C87" s="44" t="s">
        <v>357</v>
      </c>
      <c r="D87" s="144">
        <f>D85</f>
        <v>0</v>
      </c>
      <c r="E87" s="145">
        <f t="shared" ref="E87:H87" si="0">E85</f>
        <v>0</v>
      </c>
      <c r="F87" s="145">
        <f t="shared" si="0"/>
        <v>0</v>
      </c>
      <c r="G87" s="144">
        <f t="shared" si="0"/>
        <v>0</v>
      </c>
      <c r="H87" s="150">
        <f t="shared" si="0"/>
        <v>0</v>
      </c>
    </row>
    <row r="88" spans="1:10" x14ac:dyDescent="0.55000000000000004">
      <c r="A88" s="106"/>
      <c r="C88" s="44" t="s">
        <v>358</v>
      </c>
      <c r="E88" s="302" t="e">
        <f>E87/D87</f>
        <v>#DIV/0!</v>
      </c>
      <c r="F88" s="302" t="e">
        <f>F87/D87</f>
        <v>#DIV/0!</v>
      </c>
      <c r="G88" s="302" t="e">
        <f>G87/D87</f>
        <v>#DIV/0!</v>
      </c>
      <c r="H88" s="303" t="e">
        <f>H87/D87</f>
        <v>#DIV/0!</v>
      </c>
    </row>
    <row r="89" spans="1:10" x14ac:dyDescent="0.55000000000000004">
      <c r="A89" s="106"/>
      <c r="C89" s="44" t="s">
        <v>359</v>
      </c>
      <c r="E89" s="92" t="e">
        <f>IF(E88&gt;=(2/3),"Yes","No")</f>
        <v>#DIV/0!</v>
      </c>
      <c r="F89" s="92" t="e">
        <f>IF(F88&gt;=(2/3),"Yes","No")</f>
        <v>#DIV/0!</v>
      </c>
      <c r="G89" s="92" t="e">
        <f>IF(G88&gt;=(2/3),"Yes","No")</f>
        <v>#DIV/0!</v>
      </c>
      <c r="H89" s="151" t="e">
        <f>IF(H88&gt;=(2/3),"Yes","No")</f>
        <v>#DIV/0!</v>
      </c>
    </row>
    <row r="90" spans="1:10" x14ac:dyDescent="0.55000000000000004">
      <c r="A90" s="106"/>
      <c r="B90" s="84"/>
      <c r="C90" s="84"/>
      <c r="D90" s="84"/>
      <c r="E90" s="152" t="e">
        <f>IF(E89="No", "Note A", "Note B")</f>
        <v>#DIV/0!</v>
      </c>
      <c r="F90" s="152" t="e">
        <f>IF(F89="No", "Note A", "Note B")</f>
        <v>#DIV/0!</v>
      </c>
      <c r="G90" s="152" t="e">
        <f>IF(G89="No", "Note A", "Note B")</f>
        <v>#DIV/0!</v>
      </c>
      <c r="H90" s="153" t="e">
        <f>IF(H89="No", "Note A", "Note B")</f>
        <v>#DIV/0!</v>
      </c>
    </row>
    <row r="91" spans="1:10" x14ac:dyDescent="0.55000000000000004">
      <c r="A91" s="137" t="s">
        <v>361</v>
      </c>
      <c r="D91" s="154"/>
      <c r="E91" s="154"/>
      <c r="F91" s="154"/>
      <c r="G91" s="154"/>
      <c r="H91" s="76"/>
    </row>
    <row r="92" spans="1:10" x14ac:dyDescent="0.55000000000000004">
      <c r="A92" s="106"/>
      <c r="B92" s="88" t="s">
        <v>354</v>
      </c>
      <c r="C92" s="80"/>
      <c r="D92" s="80"/>
      <c r="E92" s="80"/>
      <c r="F92" s="80"/>
      <c r="G92" s="80"/>
      <c r="H92" s="81"/>
    </row>
    <row r="93" spans="1:10" x14ac:dyDescent="0.55000000000000004">
      <c r="A93" s="106"/>
      <c r="B93" s="417"/>
      <c r="C93" s="417"/>
      <c r="D93" s="263"/>
      <c r="E93" s="264"/>
      <c r="F93" s="264"/>
      <c r="G93" s="265"/>
      <c r="H93" s="266"/>
      <c r="J93" s="139"/>
    </row>
    <row r="94" spans="1:10" x14ac:dyDescent="0.55000000000000004">
      <c r="A94" s="106"/>
      <c r="B94" s="425"/>
      <c r="C94" s="426"/>
      <c r="D94" s="263"/>
      <c r="E94" s="264"/>
      <c r="F94" s="264"/>
      <c r="G94" s="265"/>
      <c r="H94" s="266"/>
      <c r="J94" s="139"/>
    </row>
    <row r="95" spans="1:10" x14ac:dyDescent="0.55000000000000004">
      <c r="A95" s="106"/>
      <c r="B95" s="425"/>
      <c r="C95" s="426"/>
      <c r="D95" s="263"/>
      <c r="E95" s="264"/>
      <c r="F95" s="264"/>
      <c r="G95" s="265"/>
      <c r="H95" s="266"/>
      <c r="J95" s="139"/>
    </row>
    <row r="96" spans="1:10" x14ac:dyDescent="0.55000000000000004">
      <c r="A96" s="106"/>
      <c r="B96" s="425"/>
      <c r="C96" s="426"/>
      <c r="D96" s="263"/>
      <c r="E96" s="264"/>
      <c r="F96" s="264"/>
      <c r="G96" s="265"/>
      <c r="H96" s="266"/>
      <c r="J96" s="139"/>
    </row>
    <row r="97" spans="1:10" x14ac:dyDescent="0.55000000000000004">
      <c r="A97" s="106"/>
      <c r="B97" s="420" t="s">
        <v>288</v>
      </c>
      <c r="C97" s="422"/>
      <c r="D97" s="263"/>
      <c r="E97" s="264"/>
      <c r="F97" s="264"/>
      <c r="G97" s="265"/>
      <c r="H97" s="266"/>
      <c r="J97" s="139"/>
    </row>
    <row r="98" spans="1:10" x14ac:dyDescent="0.55000000000000004">
      <c r="A98" s="106"/>
      <c r="B98" s="417"/>
      <c r="C98" s="417"/>
      <c r="D98" s="264"/>
      <c r="E98" s="264"/>
      <c r="F98" s="264"/>
      <c r="G98" s="267"/>
      <c r="H98" s="268"/>
    </row>
    <row r="99" spans="1:10" x14ac:dyDescent="0.55000000000000004">
      <c r="A99" s="106"/>
      <c r="B99" s="88" t="s">
        <v>355</v>
      </c>
      <c r="C99" s="113"/>
      <c r="D99" s="140"/>
      <c r="E99" s="140"/>
      <c r="F99" s="140"/>
      <c r="G99" s="141"/>
      <c r="H99" s="142"/>
    </row>
    <row r="100" spans="1:10" x14ac:dyDescent="0.55000000000000004">
      <c r="A100" s="106"/>
      <c r="B100" s="417"/>
      <c r="C100" s="417"/>
      <c r="D100" s="264"/>
      <c r="E100" s="264"/>
      <c r="F100" s="264"/>
      <c r="G100" s="267"/>
      <c r="H100" s="268"/>
    </row>
    <row r="101" spans="1:10" x14ac:dyDescent="0.55000000000000004">
      <c r="A101" s="106"/>
      <c r="B101" s="425"/>
      <c r="C101" s="426"/>
      <c r="D101" s="264"/>
      <c r="E101" s="264"/>
      <c r="F101" s="264"/>
      <c r="G101" s="267"/>
      <c r="H101" s="268"/>
    </row>
    <row r="102" spans="1:10" x14ac:dyDescent="0.55000000000000004">
      <c r="A102" s="106"/>
      <c r="B102" s="425"/>
      <c r="C102" s="426"/>
      <c r="D102" s="264"/>
      <c r="E102" s="264"/>
      <c r="F102" s="264"/>
      <c r="G102" s="267"/>
      <c r="H102" s="268"/>
    </row>
    <row r="103" spans="1:10" x14ac:dyDescent="0.55000000000000004">
      <c r="A103" s="106"/>
      <c r="B103" s="425"/>
      <c r="C103" s="426"/>
      <c r="D103" s="264"/>
      <c r="E103" s="264"/>
      <c r="F103" s="264"/>
      <c r="G103" s="267"/>
      <c r="H103" s="268"/>
    </row>
    <row r="104" spans="1:10" x14ac:dyDescent="0.55000000000000004">
      <c r="A104" s="106"/>
      <c r="B104" s="420" t="s">
        <v>288</v>
      </c>
      <c r="C104" s="422"/>
      <c r="D104" s="264"/>
      <c r="E104" s="264"/>
      <c r="F104" s="264"/>
      <c r="G104" s="267"/>
      <c r="H104" s="268"/>
    </row>
    <row r="105" spans="1:10" x14ac:dyDescent="0.55000000000000004">
      <c r="A105" s="106"/>
      <c r="B105" s="417"/>
      <c r="C105" s="417"/>
      <c r="D105" s="264"/>
      <c r="E105" s="264"/>
      <c r="F105" s="264"/>
      <c r="G105" s="267"/>
      <c r="H105" s="268"/>
    </row>
    <row r="106" spans="1:10" x14ac:dyDescent="0.55000000000000004">
      <c r="A106" s="106"/>
      <c r="B106" s="143"/>
      <c r="C106" s="120"/>
      <c r="D106" s="144">
        <f>SUM(D93:D105)</f>
        <v>0</v>
      </c>
      <c r="E106" s="145">
        <f>SUM(E93:E105)</f>
        <v>0</v>
      </c>
      <c r="F106" s="145">
        <f>SUM(F93:F105)</f>
        <v>0</v>
      </c>
      <c r="G106" s="144">
        <f>SUM(G93:G105)</f>
        <v>0</v>
      </c>
      <c r="H106" s="146">
        <f>SUM(H93:H105)</f>
        <v>0</v>
      </c>
    </row>
    <row r="107" spans="1:10" x14ac:dyDescent="0.55000000000000004">
      <c r="A107" s="74" t="s">
        <v>301</v>
      </c>
      <c r="B107" s="50" t="s">
        <v>356</v>
      </c>
      <c r="C107" s="120"/>
      <c r="D107" s="147"/>
      <c r="E107" s="147"/>
      <c r="F107" s="147"/>
      <c r="G107" s="141"/>
      <c r="H107" s="142"/>
    </row>
    <row r="108" spans="1:10" x14ac:dyDescent="0.55000000000000004">
      <c r="A108" s="106"/>
      <c r="C108" s="44" t="s">
        <v>357</v>
      </c>
      <c r="D108" s="144">
        <f>D106</f>
        <v>0</v>
      </c>
      <c r="E108" s="145">
        <f t="shared" ref="E108:H108" si="1">E106</f>
        <v>0</v>
      </c>
      <c r="F108" s="145">
        <f t="shared" si="1"/>
        <v>0</v>
      </c>
      <c r="G108" s="144">
        <f t="shared" si="1"/>
        <v>0</v>
      </c>
      <c r="H108" s="150">
        <f t="shared" si="1"/>
        <v>0</v>
      </c>
    </row>
    <row r="109" spans="1:10" x14ac:dyDescent="0.55000000000000004">
      <c r="A109" s="106"/>
      <c r="C109" s="44" t="s">
        <v>358</v>
      </c>
      <c r="E109" s="302" t="e">
        <f>E108/D108</f>
        <v>#DIV/0!</v>
      </c>
      <c r="F109" s="302" t="e">
        <f>F108/D108</f>
        <v>#DIV/0!</v>
      </c>
      <c r="G109" s="302" t="e">
        <f>G108/D108</f>
        <v>#DIV/0!</v>
      </c>
      <c r="H109" s="303" t="e">
        <f>H108/D108</f>
        <v>#DIV/0!</v>
      </c>
    </row>
    <row r="110" spans="1:10" x14ac:dyDescent="0.55000000000000004">
      <c r="A110" s="106"/>
      <c r="C110" s="44" t="s">
        <v>359</v>
      </c>
      <c r="E110" s="92" t="e">
        <f>IF(E109&gt;=(2/3),"Yes","No")</f>
        <v>#DIV/0!</v>
      </c>
      <c r="F110" s="92" t="e">
        <f>IF(F109&gt;=(2/3),"Yes","No")</f>
        <v>#DIV/0!</v>
      </c>
      <c r="G110" s="92" t="e">
        <f>IF(G109&gt;=(2/3),"Yes","No")</f>
        <v>#DIV/0!</v>
      </c>
      <c r="H110" s="151" t="e">
        <f>IF(H109&gt;=(2/3),"Yes","No")</f>
        <v>#DIV/0!</v>
      </c>
    </row>
    <row r="111" spans="1:10" x14ac:dyDescent="0.55000000000000004">
      <c r="A111" s="106"/>
      <c r="B111" s="84"/>
      <c r="C111" s="84"/>
      <c r="D111" s="84"/>
      <c r="E111" s="152" t="e">
        <f>IF(E110="No", "Note A", "Note B")</f>
        <v>#DIV/0!</v>
      </c>
      <c r="F111" s="152" t="e">
        <f>IF(F110="No", "Note A", "Note B")</f>
        <v>#DIV/0!</v>
      </c>
      <c r="G111" s="152" t="e">
        <f>IF(G110="No", "Note A", "Note B")</f>
        <v>#DIV/0!</v>
      </c>
      <c r="H111" s="153" t="e">
        <f>IF(H110="No", "Note A", "Note B")</f>
        <v>#DIV/0!</v>
      </c>
    </row>
    <row r="112" spans="1:10" x14ac:dyDescent="0.55000000000000004">
      <c r="A112" s="137" t="s">
        <v>362</v>
      </c>
      <c r="D112" s="154"/>
      <c r="E112" s="154"/>
      <c r="F112" s="154"/>
      <c r="G112" s="154"/>
      <c r="H112" s="76"/>
    </row>
    <row r="113" spans="1:10" x14ac:dyDescent="0.55000000000000004">
      <c r="A113" s="106"/>
      <c r="B113" s="88" t="s">
        <v>354</v>
      </c>
      <c r="C113" s="80"/>
      <c r="D113" s="80"/>
      <c r="E113" s="80"/>
      <c r="F113" s="80"/>
      <c r="G113" s="80"/>
      <c r="H113" s="81"/>
    </row>
    <row r="114" spans="1:10" x14ac:dyDescent="0.55000000000000004">
      <c r="A114" s="106"/>
      <c r="B114" s="417"/>
      <c r="C114" s="417"/>
      <c r="D114" s="263"/>
      <c r="E114" s="264"/>
      <c r="F114" s="264"/>
      <c r="G114" s="265"/>
      <c r="H114" s="266"/>
      <c r="J114" s="139"/>
    </row>
    <row r="115" spans="1:10" x14ac:dyDescent="0.55000000000000004">
      <c r="A115" s="106"/>
      <c r="B115" s="425"/>
      <c r="C115" s="426"/>
      <c r="D115" s="263"/>
      <c r="E115" s="264"/>
      <c r="F115" s="264"/>
      <c r="G115" s="265"/>
      <c r="H115" s="266"/>
      <c r="J115" s="139"/>
    </row>
    <row r="116" spans="1:10" x14ac:dyDescent="0.55000000000000004">
      <c r="A116" s="106"/>
      <c r="B116" s="425"/>
      <c r="C116" s="426"/>
      <c r="D116" s="263"/>
      <c r="E116" s="264"/>
      <c r="F116" s="264"/>
      <c r="G116" s="265"/>
      <c r="H116" s="266"/>
      <c r="J116" s="139"/>
    </row>
    <row r="117" spans="1:10" x14ac:dyDescent="0.55000000000000004">
      <c r="A117" s="106"/>
      <c r="B117" s="425"/>
      <c r="C117" s="426"/>
      <c r="D117" s="263"/>
      <c r="E117" s="264"/>
      <c r="F117" s="264"/>
      <c r="G117" s="265"/>
      <c r="H117" s="266"/>
      <c r="J117" s="139"/>
    </row>
    <row r="118" spans="1:10" x14ac:dyDescent="0.55000000000000004">
      <c r="A118" s="106"/>
      <c r="B118" s="420" t="s">
        <v>288</v>
      </c>
      <c r="C118" s="422"/>
      <c r="D118" s="263"/>
      <c r="E118" s="264"/>
      <c r="F118" s="264"/>
      <c r="G118" s="265"/>
      <c r="H118" s="266"/>
      <c r="J118" s="139"/>
    </row>
    <row r="119" spans="1:10" x14ac:dyDescent="0.55000000000000004">
      <c r="A119" s="106"/>
      <c r="B119" s="417"/>
      <c r="C119" s="417"/>
      <c r="D119" s="264"/>
      <c r="E119" s="264"/>
      <c r="F119" s="264"/>
      <c r="G119" s="267"/>
      <c r="H119" s="268"/>
    </row>
    <row r="120" spans="1:10" x14ac:dyDescent="0.55000000000000004">
      <c r="A120" s="106"/>
      <c r="B120" s="88" t="s">
        <v>355</v>
      </c>
      <c r="C120" s="113"/>
      <c r="D120" s="140"/>
      <c r="E120" s="140"/>
      <c r="F120" s="140"/>
      <c r="G120" s="141"/>
      <c r="H120" s="142"/>
    </row>
    <row r="121" spans="1:10" x14ac:dyDescent="0.55000000000000004">
      <c r="A121" s="106"/>
      <c r="B121" s="417"/>
      <c r="C121" s="417"/>
      <c r="D121" s="264"/>
      <c r="E121" s="264"/>
      <c r="F121" s="264"/>
      <c r="G121" s="267"/>
      <c r="H121" s="268"/>
    </row>
    <row r="122" spans="1:10" x14ac:dyDescent="0.55000000000000004">
      <c r="A122" s="106"/>
      <c r="B122" s="425"/>
      <c r="C122" s="426"/>
      <c r="D122" s="264"/>
      <c r="E122" s="264"/>
      <c r="F122" s="264"/>
      <c r="G122" s="267"/>
      <c r="H122" s="268"/>
    </row>
    <row r="123" spans="1:10" x14ac:dyDescent="0.55000000000000004">
      <c r="A123" s="106"/>
      <c r="B123" s="425"/>
      <c r="C123" s="426"/>
      <c r="D123" s="264"/>
      <c r="E123" s="264"/>
      <c r="F123" s="264"/>
      <c r="G123" s="267"/>
      <c r="H123" s="268"/>
    </row>
    <row r="124" spans="1:10" x14ac:dyDescent="0.55000000000000004">
      <c r="A124" s="106"/>
      <c r="B124" s="425"/>
      <c r="C124" s="426"/>
      <c r="D124" s="264"/>
      <c r="E124" s="264"/>
      <c r="F124" s="264"/>
      <c r="G124" s="267"/>
      <c r="H124" s="268"/>
    </row>
    <row r="125" spans="1:10" x14ac:dyDescent="0.55000000000000004">
      <c r="A125" s="106"/>
      <c r="B125" s="420" t="s">
        <v>288</v>
      </c>
      <c r="C125" s="422"/>
      <c r="D125" s="264"/>
      <c r="E125" s="264"/>
      <c r="F125" s="264"/>
      <c r="G125" s="267"/>
      <c r="H125" s="268"/>
    </row>
    <row r="126" spans="1:10" x14ac:dyDescent="0.55000000000000004">
      <c r="A126" s="106"/>
      <c r="B126" s="417"/>
      <c r="C126" s="417"/>
      <c r="D126" s="264"/>
      <c r="E126" s="264"/>
      <c r="F126" s="264"/>
      <c r="G126" s="267"/>
      <c r="H126" s="268"/>
    </row>
    <row r="127" spans="1:10" x14ac:dyDescent="0.55000000000000004">
      <c r="A127" s="106"/>
      <c r="B127" s="143"/>
      <c r="C127" s="120"/>
      <c r="D127" s="144">
        <f>SUM(D114:D126)</f>
        <v>0</v>
      </c>
      <c r="E127" s="145">
        <f>SUM(E114:E126)</f>
        <v>0</v>
      </c>
      <c r="F127" s="145">
        <f>SUM(F114:F126)</f>
        <v>0</v>
      </c>
      <c r="G127" s="144">
        <f>SUM(G114:G126)</f>
        <v>0</v>
      </c>
      <c r="H127" s="146">
        <f>SUM(H114:H126)</f>
        <v>0</v>
      </c>
    </row>
    <row r="128" spans="1:10" x14ac:dyDescent="0.55000000000000004">
      <c r="A128" s="74" t="s">
        <v>301</v>
      </c>
      <c r="B128" s="50" t="s">
        <v>356</v>
      </c>
      <c r="C128" s="120"/>
      <c r="D128" s="147"/>
      <c r="E128" s="147"/>
      <c r="F128" s="147"/>
      <c r="G128" s="141"/>
      <c r="H128" s="142"/>
    </row>
    <row r="129" spans="1:8" x14ac:dyDescent="0.55000000000000004">
      <c r="A129" s="106"/>
      <c r="C129" s="44" t="s">
        <v>357</v>
      </c>
      <c r="D129" s="144">
        <f>D127</f>
        <v>0</v>
      </c>
      <c r="E129" s="145">
        <f t="shared" ref="E129:H129" si="2">E127</f>
        <v>0</v>
      </c>
      <c r="F129" s="145">
        <f t="shared" si="2"/>
        <v>0</v>
      </c>
      <c r="G129" s="144">
        <f t="shared" si="2"/>
        <v>0</v>
      </c>
      <c r="H129" s="150">
        <f t="shared" si="2"/>
        <v>0</v>
      </c>
    </row>
    <row r="130" spans="1:8" x14ac:dyDescent="0.55000000000000004">
      <c r="A130" s="106"/>
      <c r="C130" s="44" t="s">
        <v>358</v>
      </c>
      <c r="E130" s="302" t="e">
        <f>E129/D129</f>
        <v>#DIV/0!</v>
      </c>
      <c r="F130" s="302" t="e">
        <f>F129/D129</f>
        <v>#DIV/0!</v>
      </c>
      <c r="G130" s="302" t="e">
        <f>G129/D129</f>
        <v>#DIV/0!</v>
      </c>
      <c r="H130" s="303" t="e">
        <f>H129/D129</f>
        <v>#DIV/0!</v>
      </c>
    </row>
    <row r="131" spans="1:8" x14ac:dyDescent="0.55000000000000004">
      <c r="A131" s="106"/>
      <c r="C131" s="44" t="s">
        <v>359</v>
      </c>
      <c r="E131" s="92" t="e">
        <f>IF(E130&gt;=(2/3),"Yes","No")</f>
        <v>#DIV/0!</v>
      </c>
      <c r="F131" s="92" t="e">
        <f>IF(F130&gt;=(2/3),"Yes","No")</f>
        <v>#DIV/0!</v>
      </c>
      <c r="G131" s="92" t="e">
        <f>IF(G130&gt;=(2/3),"Yes","No")</f>
        <v>#DIV/0!</v>
      </c>
      <c r="H131" s="151" t="e">
        <f>IF(H130&gt;=(2/3),"Yes","No")</f>
        <v>#DIV/0!</v>
      </c>
    </row>
    <row r="132" spans="1:8" x14ac:dyDescent="0.55000000000000004">
      <c r="A132" s="106"/>
      <c r="B132" s="84"/>
      <c r="C132" s="84"/>
      <c r="D132" s="84"/>
      <c r="E132" s="152" t="e">
        <f>IF(E131="No", "Note A", "Note B")</f>
        <v>#DIV/0!</v>
      </c>
      <c r="F132" s="152" t="e">
        <f>IF(F131="No", "Note A", "Note B")</f>
        <v>#DIV/0!</v>
      </c>
      <c r="G132" s="152" t="e">
        <f>IF(G131="No", "Note A", "Note B")</f>
        <v>#DIV/0!</v>
      </c>
      <c r="H132" s="153" t="e">
        <f>IF(H131="No", "Note A", "Note B")</f>
        <v>#DIV/0!</v>
      </c>
    </row>
    <row r="133" spans="1:8" x14ac:dyDescent="0.55000000000000004">
      <c r="A133" s="106"/>
      <c r="D133" s="154"/>
      <c r="E133" s="154"/>
      <c r="F133" s="154"/>
      <c r="G133" s="154"/>
      <c r="H133" s="76"/>
    </row>
    <row r="134" spans="1:8" ht="15" customHeight="1" x14ac:dyDescent="0.55000000000000004">
      <c r="A134" s="106"/>
      <c r="B134" s="155" t="s">
        <v>363</v>
      </c>
      <c r="C134" s="143" t="s">
        <v>364</v>
      </c>
      <c r="D134" s="143"/>
      <c r="E134" s="143"/>
      <c r="F134" s="143"/>
      <c r="G134" s="143"/>
      <c r="H134" s="156"/>
    </row>
    <row r="135" spans="1:8" ht="15" customHeight="1" x14ac:dyDescent="0.55000000000000004">
      <c r="A135" s="106"/>
      <c r="B135" s="155" t="s">
        <v>365</v>
      </c>
      <c r="C135" s="443" t="s">
        <v>366</v>
      </c>
      <c r="D135" s="443"/>
      <c r="E135" s="443"/>
      <c r="F135" s="443"/>
      <c r="G135" s="443"/>
      <c r="H135" s="444"/>
    </row>
    <row r="136" spans="1:8" x14ac:dyDescent="0.55000000000000004">
      <c r="A136" s="106"/>
      <c r="B136" s="157"/>
      <c r="C136" s="443"/>
      <c r="D136" s="443"/>
      <c r="E136" s="443"/>
      <c r="F136" s="443"/>
      <c r="G136" s="443"/>
      <c r="H136" s="444"/>
    </row>
    <row r="137" spans="1:8" x14ac:dyDescent="0.55000000000000004">
      <c r="A137" s="106"/>
      <c r="E137" s="92"/>
      <c r="F137" s="92"/>
      <c r="G137" s="92"/>
      <c r="H137" s="151"/>
    </row>
    <row r="138" spans="1:8" x14ac:dyDescent="0.55000000000000004">
      <c r="A138" s="74" t="s">
        <v>304</v>
      </c>
      <c r="B138" s="50" t="s">
        <v>367</v>
      </c>
      <c r="E138" s="92"/>
      <c r="F138" s="92"/>
      <c r="G138" s="92"/>
      <c r="H138" s="151"/>
    </row>
    <row r="139" spans="1:8" x14ac:dyDescent="0.55000000000000004">
      <c r="A139" s="106"/>
      <c r="B139" s="432" t="s">
        <v>368</v>
      </c>
      <c r="C139" s="432"/>
      <c r="D139" s="432"/>
      <c r="E139" s="432"/>
      <c r="F139" s="432"/>
      <c r="G139" s="432"/>
      <c r="H139" s="433"/>
    </row>
    <row r="140" spans="1:8" x14ac:dyDescent="0.55000000000000004">
      <c r="A140" s="74"/>
      <c r="B140" s="432"/>
      <c r="C140" s="432"/>
      <c r="D140" s="432"/>
      <c r="E140" s="432"/>
      <c r="F140" s="432"/>
      <c r="G140" s="432"/>
      <c r="H140" s="433"/>
    </row>
    <row r="141" spans="1:8" x14ac:dyDescent="0.55000000000000004">
      <c r="A141" s="74"/>
      <c r="B141" s="432"/>
      <c r="C141" s="432"/>
      <c r="D141" s="432"/>
      <c r="E141" s="432"/>
      <c r="F141" s="432"/>
      <c r="G141" s="432"/>
      <c r="H141" s="433"/>
    </row>
    <row r="142" spans="1:8" x14ac:dyDescent="0.55000000000000004">
      <c r="A142" s="74"/>
      <c r="E142" s="92"/>
      <c r="F142" s="92"/>
      <c r="G142" s="92"/>
      <c r="H142" s="151"/>
    </row>
    <row r="143" spans="1:8" x14ac:dyDescent="0.55000000000000004">
      <c r="A143" s="74"/>
      <c r="B143" s="432" t="s">
        <v>369</v>
      </c>
      <c r="C143" s="432"/>
      <c r="D143" s="432"/>
      <c r="E143" s="432"/>
      <c r="F143" s="432"/>
      <c r="G143" s="432"/>
      <c r="H143" s="433"/>
    </row>
    <row r="144" spans="1:8" x14ac:dyDescent="0.55000000000000004">
      <c r="A144" s="74"/>
      <c r="B144" s="432"/>
      <c r="C144" s="432"/>
      <c r="D144" s="432"/>
      <c r="E144" s="432"/>
      <c r="F144" s="432"/>
      <c r="G144" s="432"/>
      <c r="H144" s="433"/>
    </row>
    <row r="145" spans="1:10" x14ac:dyDescent="0.55000000000000004">
      <c r="A145" s="74"/>
      <c r="B145" s="432"/>
      <c r="C145" s="432"/>
      <c r="D145" s="432"/>
      <c r="E145" s="432"/>
      <c r="F145" s="432"/>
      <c r="G145" s="432"/>
      <c r="H145" s="433"/>
    </row>
    <row r="146" spans="1:10" x14ac:dyDescent="0.55000000000000004">
      <c r="A146" s="74"/>
      <c r="B146" s="432"/>
      <c r="C146" s="432"/>
      <c r="D146" s="432"/>
      <c r="E146" s="432"/>
      <c r="F146" s="432"/>
      <c r="G146" s="432"/>
      <c r="H146" s="433"/>
    </row>
    <row r="147" spans="1:10" x14ac:dyDescent="0.55000000000000004">
      <c r="A147" s="74"/>
      <c r="B147" s="432"/>
      <c r="C147" s="432"/>
      <c r="D147" s="432"/>
      <c r="E147" s="432"/>
      <c r="F147" s="432"/>
      <c r="G147" s="432"/>
      <c r="H147" s="433"/>
    </row>
    <row r="148" spans="1:10" x14ac:dyDescent="0.55000000000000004">
      <c r="A148" s="74"/>
      <c r="E148" s="92"/>
      <c r="F148" s="92"/>
      <c r="G148" s="92"/>
      <c r="H148" s="151"/>
    </row>
    <row r="149" spans="1:10" x14ac:dyDescent="0.55000000000000004">
      <c r="A149" s="74"/>
      <c r="B149" s="50" t="s">
        <v>275</v>
      </c>
      <c r="D149" s="418"/>
      <c r="E149" s="418"/>
      <c r="F149" s="418"/>
      <c r="G149" s="418"/>
      <c r="H149" s="419"/>
      <c r="J149" s="132"/>
    </row>
    <row r="150" spans="1:10" x14ac:dyDescent="0.55000000000000004">
      <c r="A150" s="74"/>
      <c r="D150" s="78"/>
      <c r="E150" s="158"/>
      <c r="F150" s="158"/>
      <c r="G150" s="158"/>
      <c r="H150" s="159"/>
    </row>
    <row r="151" spans="1:10" x14ac:dyDescent="0.55000000000000004">
      <c r="A151" s="74"/>
      <c r="D151" s="78" t="s">
        <v>370</v>
      </c>
      <c r="E151" s="158" t="s">
        <v>371</v>
      </c>
      <c r="F151" s="158" t="s">
        <v>372</v>
      </c>
      <c r="G151" s="158"/>
      <c r="H151" s="159"/>
    </row>
    <row r="152" spans="1:10" x14ac:dyDescent="0.55000000000000004">
      <c r="A152" s="74"/>
      <c r="B152" s="160" t="s">
        <v>373</v>
      </c>
      <c r="C152" s="84"/>
      <c r="D152" s="161" t="s">
        <v>374</v>
      </c>
      <c r="E152" s="162" t="s">
        <v>375</v>
      </c>
      <c r="F152" s="162" t="s">
        <v>376</v>
      </c>
      <c r="G152" s="447" t="s">
        <v>377</v>
      </c>
      <c r="H152" s="448"/>
    </row>
    <row r="153" spans="1:10" x14ac:dyDescent="0.55000000000000004">
      <c r="A153" s="74"/>
      <c r="B153" s="44" t="s">
        <v>378</v>
      </c>
      <c r="C153" s="44" t="s">
        <v>349</v>
      </c>
      <c r="E153" s="92"/>
      <c r="G153" s="92"/>
      <c r="H153" s="151"/>
    </row>
    <row r="154" spans="1:10" x14ac:dyDescent="0.55000000000000004">
      <c r="A154" s="74"/>
      <c r="C154" s="163" t="e">
        <f>IF(E68="Yes", "Complete Analysis", "N/A - Do Not Complete")</f>
        <v>#DIV/0!</v>
      </c>
      <c r="D154" s="287"/>
      <c r="E154" s="264"/>
      <c r="F154" s="91" t="e">
        <f>E154/E160</f>
        <v>#DIV/0!</v>
      </c>
      <c r="G154" s="441"/>
      <c r="H154" s="442"/>
    </row>
    <row r="155" spans="1:10" x14ac:dyDescent="0.55000000000000004">
      <c r="A155" s="74"/>
      <c r="D155" s="287"/>
      <c r="E155" s="264"/>
      <c r="F155" s="91" t="e">
        <f>E155/E160</f>
        <v>#DIV/0!</v>
      </c>
      <c r="G155" s="441"/>
      <c r="H155" s="442"/>
    </row>
    <row r="156" spans="1:10" x14ac:dyDescent="0.55000000000000004">
      <c r="A156" s="74"/>
      <c r="D156" s="287"/>
      <c r="E156" s="264"/>
      <c r="F156" s="91" t="e">
        <f>E156/E160</f>
        <v>#DIV/0!</v>
      </c>
      <c r="G156" s="441"/>
      <c r="H156" s="442"/>
    </row>
    <row r="157" spans="1:10" x14ac:dyDescent="0.55000000000000004">
      <c r="A157" s="74"/>
      <c r="D157" s="287"/>
      <c r="E157" s="264"/>
      <c r="F157" s="91" t="e">
        <f>E157/E160</f>
        <v>#DIV/0!</v>
      </c>
      <c r="G157" s="441"/>
      <c r="H157" s="442"/>
    </row>
    <row r="158" spans="1:10" x14ac:dyDescent="0.55000000000000004">
      <c r="A158" s="74"/>
      <c r="D158" s="287"/>
      <c r="E158" s="264"/>
      <c r="F158" s="91" t="e">
        <f>E158/E160</f>
        <v>#DIV/0!</v>
      </c>
      <c r="G158" s="441"/>
      <c r="H158" s="442"/>
    </row>
    <row r="159" spans="1:10" x14ac:dyDescent="0.55000000000000004">
      <c r="A159" s="74"/>
      <c r="D159" s="288"/>
      <c r="E159" s="270"/>
      <c r="F159" s="91" t="e">
        <f>E159/E160</f>
        <v>#DIV/0!</v>
      </c>
      <c r="G159" s="445"/>
      <c r="H159" s="446"/>
    </row>
    <row r="160" spans="1:10" x14ac:dyDescent="0.55000000000000004">
      <c r="A160" s="74"/>
      <c r="C160" s="164"/>
      <c r="D160" s="164" t="s">
        <v>379</v>
      </c>
      <c r="E160" s="165">
        <f>SUM(E154:E159)</f>
        <v>0</v>
      </c>
      <c r="F160" s="92"/>
      <c r="G160" s="166" t="s">
        <v>380</v>
      </c>
      <c r="H160" s="291"/>
    </row>
    <row r="161" spans="1:10" x14ac:dyDescent="0.55000000000000004">
      <c r="A161" s="74"/>
      <c r="E161" s="92"/>
      <c r="F161" s="92"/>
      <c r="G161" s="92"/>
      <c r="H161" s="151"/>
    </row>
    <row r="162" spans="1:10" x14ac:dyDescent="0.55000000000000004">
      <c r="A162" s="74"/>
      <c r="B162" s="44" t="s">
        <v>378</v>
      </c>
      <c r="C162" s="44" t="s">
        <v>350</v>
      </c>
      <c r="E162" s="92"/>
      <c r="F162" s="92"/>
      <c r="G162" s="92"/>
      <c r="H162" s="151"/>
    </row>
    <row r="163" spans="1:10" x14ac:dyDescent="0.55000000000000004">
      <c r="A163" s="74"/>
      <c r="C163" s="163" t="e">
        <f>IF(F68="Yes", "Complete Analysis", "N/A - Do Not Complete")</f>
        <v>#DIV/0!</v>
      </c>
      <c r="D163" s="287"/>
      <c r="E163" s="264"/>
      <c r="F163" s="91" t="e">
        <f>E163/E169</f>
        <v>#DIV/0!</v>
      </c>
      <c r="G163" s="441"/>
      <c r="H163" s="442"/>
    </row>
    <row r="164" spans="1:10" x14ac:dyDescent="0.55000000000000004">
      <c r="A164" s="74"/>
      <c r="D164" s="287"/>
      <c r="E164" s="264"/>
      <c r="F164" s="91" t="e">
        <f>E164/E169</f>
        <v>#DIV/0!</v>
      </c>
      <c r="G164" s="441"/>
      <c r="H164" s="442"/>
    </row>
    <row r="165" spans="1:10" x14ac:dyDescent="0.55000000000000004">
      <c r="A165" s="74"/>
      <c r="D165" s="287"/>
      <c r="E165" s="264"/>
      <c r="F165" s="91" t="e">
        <f>E165/E169</f>
        <v>#DIV/0!</v>
      </c>
      <c r="G165" s="441"/>
      <c r="H165" s="442"/>
    </row>
    <row r="166" spans="1:10" x14ac:dyDescent="0.55000000000000004">
      <c r="A166" s="74"/>
      <c r="D166" s="287"/>
      <c r="E166" s="264"/>
      <c r="F166" s="91" t="e">
        <f>E166/E169</f>
        <v>#DIV/0!</v>
      </c>
      <c r="G166" s="441"/>
      <c r="H166" s="442"/>
    </row>
    <row r="167" spans="1:10" x14ac:dyDescent="0.55000000000000004">
      <c r="A167" s="74"/>
      <c r="D167" s="287"/>
      <c r="E167" s="264"/>
      <c r="F167" s="91" t="e">
        <f>E167/E169</f>
        <v>#DIV/0!</v>
      </c>
      <c r="G167" s="441"/>
      <c r="H167" s="442"/>
    </row>
    <row r="168" spans="1:10" x14ac:dyDescent="0.55000000000000004">
      <c r="A168" s="74"/>
      <c r="D168" s="288"/>
      <c r="E168" s="270"/>
      <c r="F168" s="91" t="e">
        <f>E168/E169</f>
        <v>#DIV/0!</v>
      </c>
      <c r="G168" s="445"/>
      <c r="H168" s="446"/>
    </row>
    <row r="169" spans="1:10" x14ac:dyDescent="0.55000000000000004">
      <c r="A169" s="74"/>
      <c r="D169" s="164" t="s">
        <v>381</v>
      </c>
      <c r="E169" s="165">
        <f>SUM(E163:E168)</f>
        <v>0</v>
      </c>
      <c r="F169" s="92"/>
      <c r="G169" s="166" t="s">
        <v>380</v>
      </c>
      <c r="H169" s="292"/>
    </row>
    <row r="170" spans="1:10" x14ac:dyDescent="0.55000000000000004">
      <c r="A170" s="74"/>
      <c r="D170" s="164"/>
      <c r="E170" s="140"/>
      <c r="F170" s="92"/>
      <c r="G170" s="166"/>
      <c r="H170" s="167"/>
    </row>
    <row r="171" spans="1:10" x14ac:dyDescent="0.55000000000000004">
      <c r="A171" s="106"/>
      <c r="B171" s="44" t="s">
        <v>378</v>
      </c>
      <c r="C171" s="44" t="s">
        <v>382</v>
      </c>
      <c r="E171" s="92"/>
      <c r="F171" s="92"/>
      <c r="G171" s="92"/>
      <c r="H171" s="151"/>
      <c r="I171" s="179"/>
      <c r="J171" s="132"/>
    </row>
    <row r="172" spans="1:10" x14ac:dyDescent="0.55000000000000004">
      <c r="A172" s="106"/>
      <c r="C172" s="163" t="e">
        <f>IF(G68="Yes", "Complete Analysis", "N/A - Do Not Complete")</f>
        <v>#DIV/0!</v>
      </c>
      <c r="D172" s="287"/>
      <c r="E172" s="366"/>
      <c r="F172" s="91" t="e">
        <f>E172/$E$176</f>
        <v>#DIV/0!</v>
      </c>
      <c r="G172" s="441"/>
      <c r="H172" s="442"/>
      <c r="J172" s="139"/>
    </row>
    <row r="173" spans="1:10" x14ac:dyDescent="0.55000000000000004">
      <c r="A173" s="106"/>
      <c r="C173" s="163"/>
      <c r="D173" s="287"/>
      <c r="E173" s="366"/>
      <c r="F173" s="91" t="e">
        <f>E173/$E$176</f>
        <v>#DIV/0!</v>
      </c>
      <c r="G173" s="441"/>
      <c r="H173" s="442"/>
      <c r="J173" s="139"/>
    </row>
    <row r="174" spans="1:10" x14ac:dyDescent="0.55000000000000004">
      <c r="A174" s="106"/>
      <c r="D174" s="289"/>
      <c r="E174" s="366"/>
      <c r="F174" s="91" t="e">
        <f>E174/$E$176</f>
        <v>#DIV/0!</v>
      </c>
      <c r="G174" s="441"/>
      <c r="H174" s="442"/>
    </row>
    <row r="175" spans="1:10" x14ac:dyDescent="0.55000000000000004">
      <c r="A175" s="106"/>
      <c r="D175" s="288"/>
      <c r="E175" s="263"/>
      <c r="F175" s="91" t="e">
        <f>E175/$E$176</f>
        <v>#DIV/0!</v>
      </c>
      <c r="G175" s="445"/>
      <c r="H175" s="446"/>
    </row>
    <row r="176" spans="1:10" x14ac:dyDescent="0.55000000000000004">
      <c r="A176" s="106"/>
      <c r="D176" s="164" t="s">
        <v>383</v>
      </c>
      <c r="E176" s="168">
        <f>SUM(E172:E175)</f>
        <v>0</v>
      </c>
      <c r="F176" s="92"/>
      <c r="G176" s="166" t="s">
        <v>380</v>
      </c>
      <c r="H176" s="292"/>
    </row>
    <row r="177" spans="1:11" x14ac:dyDescent="0.55000000000000004">
      <c r="A177" s="106"/>
      <c r="E177" s="92"/>
      <c r="F177" s="92"/>
      <c r="G177" s="92"/>
      <c r="H177" s="151"/>
    </row>
    <row r="178" spans="1:11" x14ac:dyDescent="0.55000000000000004">
      <c r="A178" s="106"/>
      <c r="B178" s="44" t="s">
        <v>378</v>
      </c>
      <c r="C178" s="44" t="s">
        <v>384</v>
      </c>
      <c r="E178" s="92"/>
      <c r="F178" s="92"/>
      <c r="G178" s="92"/>
      <c r="H178" s="151"/>
      <c r="I178" s="179"/>
      <c r="J178" s="139"/>
    </row>
    <row r="179" spans="1:11" x14ac:dyDescent="0.55000000000000004">
      <c r="A179" s="106"/>
      <c r="C179" s="163" t="e">
        <f>IF(G89 ="Yes", "Complete Analysis", "N/A - Do Not Complete")</f>
        <v>#DIV/0!</v>
      </c>
      <c r="D179" s="287"/>
      <c r="E179" s="263"/>
      <c r="F179" s="91" t="e">
        <f>E179/$E$184</f>
        <v>#DIV/0!</v>
      </c>
      <c r="G179" s="441"/>
      <c r="H179" s="442"/>
      <c r="J179" s="132"/>
    </row>
    <row r="180" spans="1:11" x14ac:dyDescent="0.55000000000000004">
      <c r="A180" s="106"/>
      <c r="C180" s="163"/>
      <c r="D180" s="287"/>
      <c r="E180" s="263"/>
      <c r="F180" s="91" t="e">
        <f>E180/$E$184</f>
        <v>#DIV/0!</v>
      </c>
      <c r="G180" s="441"/>
      <c r="H180" s="442"/>
      <c r="K180" s="132"/>
    </row>
    <row r="181" spans="1:11" x14ac:dyDescent="0.55000000000000004">
      <c r="A181" s="106"/>
      <c r="D181" s="289"/>
      <c r="E181" s="263"/>
      <c r="F181" s="91" t="e">
        <f>E181/$E$184</f>
        <v>#DIV/0!</v>
      </c>
      <c r="G181" s="441"/>
      <c r="H181" s="442"/>
    </row>
    <row r="182" spans="1:11" x14ac:dyDescent="0.55000000000000004">
      <c r="A182" s="106"/>
      <c r="D182" s="289"/>
      <c r="E182" s="263"/>
      <c r="F182" s="91" t="e">
        <f>E182/$E$184</f>
        <v>#DIV/0!</v>
      </c>
      <c r="G182" s="441"/>
      <c r="H182" s="442"/>
    </row>
    <row r="183" spans="1:11" x14ac:dyDescent="0.55000000000000004">
      <c r="A183" s="106"/>
      <c r="D183" s="288"/>
      <c r="E183" s="263"/>
      <c r="F183" s="91" t="e">
        <f>E183/$E$184</f>
        <v>#DIV/0!</v>
      </c>
      <c r="G183" s="445"/>
      <c r="H183" s="446"/>
    </row>
    <row r="184" spans="1:11" x14ac:dyDescent="0.55000000000000004">
      <c r="A184" s="106"/>
      <c r="D184" s="164" t="s">
        <v>383</v>
      </c>
      <c r="E184" s="168">
        <f>SUM(E179:E183)</f>
        <v>0</v>
      </c>
      <c r="F184" s="92"/>
      <c r="G184" s="166" t="s">
        <v>380</v>
      </c>
      <c r="H184" s="292"/>
    </row>
    <row r="185" spans="1:11" x14ac:dyDescent="0.55000000000000004">
      <c r="A185" s="106"/>
      <c r="E185" s="92"/>
      <c r="F185" s="92"/>
      <c r="G185" s="92"/>
      <c r="H185" s="151"/>
    </row>
    <row r="186" spans="1:11" x14ac:dyDescent="0.55000000000000004">
      <c r="A186" s="106"/>
      <c r="B186" s="44" t="s">
        <v>378</v>
      </c>
      <c r="C186" s="44" t="s">
        <v>385</v>
      </c>
      <c r="E186" s="92"/>
      <c r="F186" s="92"/>
      <c r="G186" s="92"/>
      <c r="H186" s="151"/>
      <c r="J186" s="139"/>
    </row>
    <row r="187" spans="1:11" x14ac:dyDescent="0.55000000000000004">
      <c r="A187" s="106"/>
      <c r="C187" s="163" t="e">
        <f>IF(G110="Yes", "Complete Analysis", "N/A - Do Not Complete")</f>
        <v>#DIV/0!</v>
      </c>
      <c r="D187" s="287"/>
      <c r="E187" s="263"/>
      <c r="F187" s="91" t="e">
        <f>E187/$E$195</f>
        <v>#DIV/0!</v>
      </c>
      <c r="G187" s="441"/>
      <c r="H187" s="442"/>
      <c r="J187" s="132"/>
    </row>
    <row r="188" spans="1:11" x14ac:dyDescent="0.55000000000000004">
      <c r="A188" s="106"/>
      <c r="C188" s="163"/>
      <c r="D188" s="287"/>
      <c r="E188" s="263"/>
      <c r="F188" s="91" t="e">
        <f>E188/$E$195</f>
        <v>#DIV/0!</v>
      </c>
      <c r="G188" s="441"/>
      <c r="H188" s="442"/>
      <c r="K188" s="132"/>
    </row>
    <row r="189" spans="1:11" x14ac:dyDescent="0.55000000000000004">
      <c r="A189" s="106"/>
      <c r="C189" s="163"/>
      <c r="D189" s="289"/>
      <c r="E189" s="263"/>
      <c r="F189" s="91"/>
      <c r="G189" s="441"/>
      <c r="H189" s="442"/>
      <c r="K189" s="132"/>
    </row>
    <row r="190" spans="1:11" x14ac:dyDescent="0.55000000000000004">
      <c r="A190" s="106"/>
      <c r="C190" s="163"/>
      <c r="D190" s="289"/>
      <c r="E190" s="263"/>
      <c r="F190" s="91" t="e">
        <f>E190/$E$195</f>
        <v>#DIV/0!</v>
      </c>
      <c r="G190" s="441"/>
      <c r="H190" s="442"/>
      <c r="K190" s="132"/>
    </row>
    <row r="191" spans="1:11" x14ac:dyDescent="0.55000000000000004">
      <c r="A191" s="106"/>
      <c r="C191" s="163"/>
      <c r="D191" s="289"/>
      <c r="E191" s="263"/>
      <c r="F191" s="91" t="e">
        <f>E191/$E$195</f>
        <v>#DIV/0!</v>
      </c>
      <c r="G191" s="441"/>
      <c r="H191" s="442"/>
      <c r="K191" s="132"/>
    </row>
    <row r="192" spans="1:11" x14ac:dyDescent="0.55000000000000004">
      <c r="A192" s="106"/>
      <c r="C192" s="163"/>
      <c r="D192" s="289"/>
      <c r="E192" s="263"/>
      <c r="F192" s="91" t="e">
        <f>E192/$E$195</f>
        <v>#DIV/0!</v>
      </c>
      <c r="G192" s="441"/>
      <c r="H192" s="442"/>
      <c r="K192" s="132"/>
    </row>
    <row r="193" spans="1:11" x14ac:dyDescent="0.55000000000000004">
      <c r="A193" s="106"/>
      <c r="D193" s="289"/>
      <c r="E193" s="263"/>
      <c r="F193" s="91" t="e">
        <f>E193/$E$195</f>
        <v>#DIV/0!</v>
      </c>
      <c r="G193" s="441"/>
      <c r="H193" s="442"/>
    </row>
    <row r="194" spans="1:11" x14ac:dyDescent="0.55000000000000004">
      <c r="A194" s="106"/>
      <c r="D194" s="288"/>
      <c r="E194" s="263"/>
      <c r="F194" s="91" t="e">
        <f>E194/$E$195</f>
        <v>#DIV/0!</v>
      </c>
      <c r="G194" s="445"/>
      <c r="H194" s="446"/>
    </row>
    <row r="195" spans="1:11" x14ac:dyDescent="0.55000000000000004">
      <c r="A195" s="106"/>
      <c r="D195" s="164" t="s">
        <v>383</v>
      </c>
      <c r="E195" s="168">
        <f>SUM(E187:E194)</f>
        <v>0</v>
      </c>
      <c r="F195" s="92"/>
      <c r="G195" s="166" t="s">
        <v>380</v>
      </c>
      <c r="H195" s="292"/>
    </row>
    <row r="196" spans="1:11" x14ac:dyDescent="0.55000000000000004">
      <c r="A196" s="106"/>
      <c r="E196" s="92"/>
      <c r="F196" s="92"/>
      <c r="G196" s="92"/>
      <c r="H196" s="151"/>
    </row>
    <row r="197" spans="1:11" x14ac:dyDescent="0.55000000000000004">
      <c r="A197" s="106"/>
      <c r="B197" s="44" t="s">
        <v>378</v>
      </c>
      <c r="C197" s="44" t="s">
        <v>386</v>
      </c>
      <c r="E197" s="92"/>
      <c r="F197" s="92"/>
      <c r="G197" s="92"/>
      <c r="H197" s="151"/>
      <c r="J197" s="139"/>
    </row>
    <row r="198" spans="1:11" x14ac:dyDescent="0.55000000000000004">
      <c r="A198" s="106"/>
      <c r="C198" s="163" t="e">
        <f>IF(G131="Yes", "Complete Analysis", "N/A - Do Not Complete")</f>
        <v>#DIV/0!</v>
      </c>
      <c r="D198" s="287"/>
      <c r="E198" s="263"/>
      <c r="F198" s="91" t="e">
        <f>E198/$E$202</f>
        <v>#DIV/0!</v>
      </c>
      <c r="G198" s="441"/>
      <c r="H198" s="442"/>
      <c r="J198" s="132"/>
    </row>
    <row r="199" spans="1:11" x14ac:dyDescent="0.55000000000000004">
      <c r="A199" s="106"/>
      <c r="C199" s="163"/>
      <c r="D199" s="287"/>
      <c r="E199" s="263"/>
      <c r="F199" s="91" t="e">
        <f>E199/$E$202</f>
        <v>#DIV/0!</v>
      </c>
      <c r="G199" s="441"/>
      <c r="H199" s="442"/>
      <c r="K199" s="132"/>
    </row>
    <row r="200" spans="1:11" x14ac:dyDescent="0.55000000000000004">
      <c r="A200" s="106"/>
      <c r="D200" s="289"/>
      <c r="E200" s="263"/>
      <c r="F200" s="91" t="e">
        <f>E200/$E$202</f>
        <v>#DIV/0!</v>
      </c>
      <c r="G200" s="441"/>
      <c r="H200" s="442"/>
    </row>
    <row r="201" spans="1:11" x14ac:dyDescent="0.55000000000000004">
      <c r="A201" s="106"/>
      <c r="D201" s="288"/>
      <c r="E201" s="263"/>
      <c r="F201" s="91" t="e">
        <f>E201/$E$202</f>
        <v>#DIV/0!</v>
      </c>
      <c r="G201" s="445"/>
      <c r="H201" s="446"/>
    </row>
    <row r="202" spans="1:11" x14ac:dyDescent="0.55000000000000004">
      <c r="A202" s="106"/>
      <c r="D202" s="164" t="s">
        <v>383</v>
      </c>
      <c r="E202" s="168">
        <f>SUM(E198:E201)</f>
        <v>0</v>
      </c>
      <c r="F202" s="92"/>
      <c r="G202" s="166" t="s">
        <v>380</v>
      </c>
      <c r="H202" s="292"/>
    </row>
    <row r="203" spans="1:11" x14ac:dyDescent="0.55000000000000004">
      <c r="A203" s="106"/>
      <c r="E203" s="92"/>
      <c r="F203" s="92"/>
      <c r="G203" s="92"/>
      <c r="H203" s="151"/>
    </row>
    <row r="204" spans="1:11" x14ac:dyDescent="0.55000000000000004">
      <c r="A204" s="106"/>
      <c r="B204" s="44" t="s">
        <v>378</v>
      </c>
      <c r="C204" s="44" t="s">
        <v>387</v>
      </c>
      <c r="E204" s="92"/>
      <c r="F204" s="92"/>
      <c r="G204" s="92"/>
      <c r="H204" s="151"/>
    </row>
    <row r="205" spans="1:11" x14ac:dyDescent="0.55000000000000004">
      <c r="A205" s="106"/>
      <c r="C205" s="163" t="e">
        <f>IF(H68="Yes", "Complete Analysis", "N/A - Do Not Complete")</f>
        <v>#DIV/0!</v>
      </c>
      <c r="D205" s="290"/>
      <c r="E205" s="263"/>
      <c r="F205" s="91" t="e">
        <f>E205/E207</f>
        <v>#DIV/0!</v>
      </c>
      <c r="G205" s="441"/>
      <c r="H205" s="442"/>
    </row>
    <row r="206" spans="1:11" x14ac:dyDescent="0.55000000000000004">
      <c r="A206" s="106"/>
      <c r="C206" s="163"/>
      <c r="D206" s="288"/>
      <c r="E206" s="271"/>
      <c r="F206" s="91" t="e">
        <f>E206/E207</f>
        <v>#DIV/0!</v>
      </c>
      <c r="G206" s="445"/>
      <c r="H206" s="446"/>
    </row>
    <row r="207" spans="1:11" x14ac:dyDescent="0.55000000000000004">
      <c r="A207" s="106"/>
      <c r="C207" s="163"/>
      <c r="D207" s="164" t="s">
        <v>388</v>
      </c>
      <c r="E207" s="168">
        <f>SUM(E205:E206)</f>
        <v>0</v>
      </c>
      <c r="F207" s="91"/>
      <c r="G207" s="166" t="s">
        <v>380</v>
      </c>
      <c r="H207" s="293"/>
    </row>
    <row r="208" spans="1:11" ht="14.7" thickBot="1" x14ac:dyDescent="0.6">
      <c r="A208" s="121"/>
      <c r="B208" s="96"/>
      <c r="C208" s="169"/>
      <c r="D208" s="170"/>
      <c r="E208" s="170"/>
      <c r="F208" s="171"/>
      <c r="G208" s="97"/>
      <c r="H208" s="172"/>
    </row>
    <row r="209" spans="1:10" ht="14.7" thickBot="1" x14ac:dyDescent="0.6">
      <c r="C209" s="163"/>
      <c r="E209" s="140"/>
      <c r="F209" s="92"/>
      <c r="G209" s="92"/>
      <c r="H209" s="92"/>
    </row>
    <row r="210" spans="1:10" ht="15.9" thickBot="1" x14ac:dyDescent="0.65">
      <c r="A210" s="404" t="s">
        <v>401</v>
      </c>
      <c r="B210" s="405"/>
      <c r="C210" s="405"/>
      <c r="D210" s="405"/>
      <c r="E210" s="405"/>
      <c r="F210" s="405"/>
      <c r="G210" s="405"/>
      <c r="H210" s="406"/>
    </row>
    <row r="211" spans="1:10" x14ac:dyDescent="0.55000000000000004">
      <c r="A211" s="74" t="s">
        <v>309</v>
      </c>
      <c r="B211" s="430" t="s">
        <v>390</v>
      </c>
      <c r="C211" s="430"/>
      <c r="D211" s="430"/>
      <c r="E211" s="430"/>
      <c r="F211" s="430"/>
      <c r="G211" s="430"/>
      <c r="H211" s="431"/>
    </row>
    <row r="212" spans="1:10" x14ac:dyDescent="0.55000000000000004">
      <c r="A212" s="74"/>
      <c r="B212" s="432"/>
      <c r="C212" s="432"/>
      <c r="D212" s="432"/>
      <c r="E212" s="432"/>
      <c r="F212" s="432"/>
      <c r="G212" s="432"/>
      <c r="H212" s="433"/>
    </row>
    <row r="213" spans="1:10" x14ac:dyDescent="0.55000000000000004">
      <c r="A213" s="106"/>
      <c r="H213" s="76"/>
    </row>
    <row r="214" spans="1:10" x14ac:dyDescent="0.55000000000000004">
      <c r="A214" s="74"/>
      <c r="B214" s="50" t="s">
        <v>275</v>
      </c>
      <c r="D214" s="418"/>
      <c r="E214" s="418"/>
      <c r="F214" s="418"/>
      <c r="G214" s="418"/>
      <c r="H214" s="419"/>
      <c r="J214" s="132"/>
    </row>
    <row r="215" spans="1:10" x14ac:dyDescent="0.55000000000000004">
      <c r="A215" s="74"/>
      <c r="C215" s="78"/>
      <c r="D215" s="78"/>
      <c r="E215" s="78"/>
      <c r="F215" s="78"/>
      <c r="G215" s="78"/>
      <c r="H215" s="79"/>
      <c r="J215" s="50"/>
    </row>
    <row r="216" spans="1:10" x14ac:dyDescent="0.55000000000000004">
      <c r="A216" s="106"/>
      <c r="E216" s="434" t="s">
        <v>346</v>
      </c>
      <c r="F216" s="434"/>
      <c r="G216" s="434"/>
      <c r="H216" s="435"/>
      <c r="J216" s="50"/>
    </row>
    <row r="217" spans="1:10" x14ac:dyDescent="0.55000000000000004">
      <c r="A217" s="106"/>
      <c r="E217" s="80" t="s">
        <v>311</v>
      </c>
      <c r="F217" s="80" t="s">
        <v>311</v>
      </c>
      <c r="G217" s="80" t="s">
        <v>311</v>
      </c>
      <c r="H217" s="81" t="s">
        <v>311</v>
      </c>
      <c r="J217" s="50"/>
    </row>
    <row r="218" spans="1:10" x14ac:dyDescent="0.55000000000000004">
      <c r="A218" s="106"/>
      <c r="B218" s="82" t="s">
        <v>402</v>
      </c>
      <c r="C218" s="83"/>
      <c r="D218" s="84"/>
      <c r="E218" s="83" t="s">
        <v>349</v>
      </c>
      <c r="F218" s="83" t="s">
        <v>350</v>
      </c>
      <c r="G218" s="83" t="s">
        <v>351</v>
      </c>
      <c r="H218" s="135" t="s">
        <v>352</v>
      </c>
      <c r="J218" s="50"/>
    </row>
    <row r="219" spans="1:10" ht="22" customHeight="1" x14ac:dyDescent="0.55000000000000004">
      <c r="A219" s="106"/>
      <c r="B219" s="88" t="s">
        <v>354</v>
      </c>
      <c r="C219" s="80"/>
      <c r="D219" s="80"/>
      <c r="E219" s="80"/>
      <c r="F219" s="80"/>
      <c r="G219" s="80"/>
      <c r="H219" s="81"/>
      <c r="J219" s="132"/>
    </row>
    <row r="220" spans="1:10" x14ac:dyDescent="0.55000000000000004">
      <c r="A220" s="106"/>
      <c r="B220" s="450"/>
      <c r="C220" s="450"/>
      <c r="D220" s="450"/>
      <c r="E220" s="272"/>
      <c r="F220" s="272"/>
      <c r="G220" s="274"/>
      <c r="H220" s="273"/>
    </row>
    <row r="221" spans="1:10" x14ac:dyDescent="0.55000000000000004">
      <c r="A221" s="106"/>
      <c r="B221" s="365"/>
      <c r="C221" s="365"/>
      <c r="D221" s="365"/>
      <c r="E221" s="272"/>
      <c r="F221" s="272"/>
      <c r="G221" s="274"/>
      <c r="H221" s="273"/>
    </row>
    <row r="222" spans="1:10" x14ac:dyDescent="0.55000000000000004">
      <c r="A222" s="106"/>
      <c r="B222" s="365"/>
      <c r="C222" s="365"/>
      <c r="D222" s="365"/>
      <c r="E222" s="272"/>
      <c r="F222" s="272"/>
      <c r="G222" s="274"/>
      <c r="H222" s="273"/>
    </row>
    <row r="223" spans="1:10" x14ac:dyDescent="0.55000000000000004">
      <c r="A223" s="106"/>
      <c r="B223" s="365"/>
      <c r="C223" s="365"/>
      <c r="D223" s="365"/>
      <c r="E223" s="272"/>
      <c r="F223" s="272"/>
      <c r="G223" s="274"/>
      <c r="H223" s="273"/>
    </row>
    <row r="224" spans="1:10" x14ac:dyDescent="0.55000000000000004">
      <c r="A224" s="106"/>
      <c r="B224" s="365"/>
      <c r="C224" s="365"/>
      <c r="D224" s="365"/>
      <c r="E224" s="272"/>
      <c r="F224" s="272"/>
      <c r="G224" s="274"/>
      <c r="H224" s="273"/>
    </row>
    <row r="225" spans="1:8" x14ac:dyDescent="0.55000000000000004">
      <c r="A225" s="106"/>
      <c r="B225" s="365"/>
      <c r="C225" s="365"/>
      <c r="D225" s="365"/>
      <c r="E225" s="272"/>
      <c r="F225" s="272"/>
      <c r="G225" s="274"/>
      <c r="H225" s="273"/>
    </row>
    <row r="226" spans="1:8" x14ac:dyDescent="0.55000000000000004">
      <c r="A226" s="106"/>
      <c r="B226" s="365"/>
      <c r="C226" s="365"/>
      <c r="D226" s="365"/>
      <c r="E226" s="272"/>
      <c r="F226" s="272"/>
      <c r="G226" s="274"/>
      <c r="H226" s="273"/>
    </row>
    <row r="227" spans="1:8" x14ac:dyDescent="0.55000000000000004">
      <c r="A227" s="106"/>
      <c r="B227" s="365"/>
      <c r="C227" s="365"/>
      <c r="D227" s="365"/>
      <c r="E227" s="272"/>
      <c r="F227" s="272"/>
      <c r="G227" s="274"/>
      <c r="H227" s="273"/>
    </row>
    <row r="228" spans="1:8" x14ac:dyDescent="0.55000000000000004">
      <c r="A228" s="106"/>
      <c r="B228" s="365"/>
      <c r="C228" s="365"/>
      <c r="D228" s="365"/>
      <c r="E228" s="272"/>
      <c r="F228" s="272"/>
      <c r="G228" s="274"/>
      <c r="H228" s="273"/>
    </row>
    <row r="229" spans="1:8" x14ac:dyDescent="0.55000000000000004">
      <c r="A229" s="106"/>
      <c r="B229" s="417"/>
      <c r="C229" s="417"/>
      <c r="D229" s="417"/>
      <c r="E229" s="274"/>
      <c r="F229" s="274"/>
      <c r="G229" s="274"/>
      <c r="H229" s="273"/>
    </row>
    <row r="230" spans="1:8" x14ac:dyDescent="0.55000000000000004">
      <c r="A230" s="106"/>
      <c r="B230" s="417"/>
      <c r="C230" s="417"/>
      <c r="D230" s="417"/>
      <c r="E230" s="274"/>
      <c r="F230" s="274"/>
      <c r="G230" s="274"/>
      <c r="H230" s="273"/>
    </row>
    <row r="231" spans="1:8" x14ac:dyDescent="0.55000000000000004">
      <c r="A231" s="106"/>
      <c r="B231" s="417"/>
      <c r="C231" s="417"/>
      <c r="D231" s="417"/>
      <c r="E231" s="274"/>
      <c r="F231" s="274"/>
      <c r="G231" s="274"/>
      <c r="H231" s="273"/>
    </row>
    <row r="232" spans="1:8" x14ac:dyDescent="0.55000000000000004">
      <c r="A232" s="106"/>
      <c r="B232" s="449"/>
      <c r="C232" s="449"/>
      <c r="D232" s="449"/>
      <c r="E232" s="274"/>
      <c r="F232" s="274"/>
      <c r="G232" s="274"/>
      <c r="H232" s="275"/>
    </row>
    <row r="233" spans="1:8" x14ac:dyDescent="0.55000000000000004">
      <c r="A233" s="106"/>
      <c r="B233" s="417"/>
      <c r="C233" s="417"/>
      <c r="D233" s="417"/>
      <c r="E233" s="274"/>
      <c r="F233" s="274"/>
      <c r="G233" s="274"/>
      <c r="H233" s="275"/>
    </row>
    <row r="234" spans="1:8" ht="22" customHeight="1" x14ac:dyDescent="0.55000000000000004">
      <c r="A234" s="106"/>
      <c r="B234" s="88" t="s">
        <v>355</v>
      </c>
      <c r="C234" s="113"/>
      <c r="D234" s="140"/>
      <c r="E234" s="140"/>
      <c r="F234" s="140"/>
      <c r="G234" s="141"/>
      <c r="H234" s="142"/>
    </row>
    <row r="235" spans="1:8" x14ac:dyDescent="0.55000000000000004">
      <c r="A235" s="106"/>
      <c r="B235" s="417"/>
      <c r="C235" s="417"/>
      <c r="D235" s="417"/>
      <c r="E235" s="274"/>
      <c r="F235" s="274"/>
      <c r="G235" s="274"/>
      <c r="H235" s="275"/>
    </row>
    <row r="236" spans="1:8" x14ac:dyDescent="0.55000000000000004">
      <c r="A236" s="106"/>
      <c r="B236" s="362"/>
      <c r="C236" s="364"/>
      <c r="D236" s="363"/>
      <c r="E236" s="274"/>
      <c r="F236" s="274"/>
      <c r="G236" s="274"/>
      <c r="H236" s="275"/>
    </row>
    <row r="237" spans="1:8" x14ac:dyDescent="0.55000000000000004">
      <c r="A237" s="106"/>
      <c r="B237" s="362"/>
      <c r="C237" s="364"/>
      <c r="D237" s="363"/>
      <c r="E237" s="274"/>
      <c r="F237" s="274"/>
      <c r="G237" s="274"/>
      <c r="H237" s="275"/>
    </row>
    <row r="238" spans="1:8" x14ac:dyDescent="0.55000000000000004">
      <c r="A238" s="106"/>
      <c r="B238" s="362"/>
      <c r="C238" s="364"/>
      <c r="D238" s="363"/>
      <c r="E238" s="274"/>
      <c r="F238" s="274"/>
      <c r="G238" s="274"/>
      <c r="H238" s="275"/>
    </row>
    <row r="239" spans="1:8" x14ac:dyDescent="0.55000000000000004">
      <c r="A239" s="106"/>
      <c r="B239" s="425"/>
      <c r="C239" s="440"/>
      <c r="D239" s="426"/>
      <c r="E239" s="274"/>
      <c r="F239" s="274"/>
      <c r="G239" s="274"/>
      <c r="H239" s="275"/>
    </row>
    <row r="240" spans="1:8" x14ac:dyDescent="0.55000000000000004">
      <c r="A240" s="106"/>
      <c r="B240" s="425"/>
      <c r="C240" s="440"/>
      <c r="D240" s="426"/>
      <c r="E240" s="274"/>
      <c r="F240" s="274"/>
      <c r="G240" s="274"/>
      <c r="H240" s="275"/>
    </row>
    <row r="241" spans="1:10" x14ac:dyDescent="0.55000000000000004">
      <c r="A241" s="106"/>
      <c r="B241" s="425"/>
      <c r="C241" s="440"/>
      <c r="D241" s="426"/>
      <c r="E241" s="274"/>
      <c r="F241" s="274"/>
      <c r="G241" s="274"/>
      <c r="H241" s="275"/>
    </row>
    <row r="242" spans="1:10" x14ac:dyDescent="0.55000000000000004">
      <c r="A242" s="106"/>
      <c r="B242" s="420"/>
      <c r="C242" s="421"/>
      <c r="D242" s="422"/>
      <c r="E242" s="274"/>
      <c r="F242" s="274"/>
      <c r="G242" s="274"/>
      <c r="H242" s="275"/>
    </row>
    <row r="243" spans="1:10" x14ac:dyDescent="0.55000000000000004">
      <c r="A243" s="106"/>
      <c r="B243" s="417"/>
      <c r="C243" s="417"/>
      <c r="D243" s="417"/>
      <c r="E243" s="274"/>
      <c r="F243" s="274"/>
      <c r="G243" s="274"/>
      <c r="H243" s="275"/>
    </row>
    <row r="244" spans="1:10" x14ac:dyDescent="0.55000000000000004">
      <c r="A244" s="106"/>
      <c r="B244" s="119"/>
      <c r="C244" s="119"/>
      <c r="D244" s="119"/>
      <c r="E244" s="120"/>
      <c r="F244" s="120"/>
      <c r="G244" s="120"/>
      <c r="H244" s="173"/>
    </row>
    <row r="245" spans="1:10" x14ac:dyDescent="0.55000000000000004">
      <c r="A245" s="74" t="s">
        <v>314</v>
      </c>
      <c r="B245" s="118" t="s">
        <v>315</v>
      </c>
      <c r="C245" s="119"/>
      <c r="D245" s="119"/>
      <c r="E245" s="120"/>
      <c r="F245" s="120"/>
      <c r="G245" s="120"/>
      <c r="H245" s="173"/>
      <c r="J245" s="139"/>
    </row>
    <row r="246" spans="1:10" x14ac:dyDescent="0.55000000000000004">
      <c r="A246" s="106"/>
      <c r="B246" s="415"/>
      <c r="C246" s="415"/>
      <c r="D246" s="415"/>
      <c r="E246" s="415"/>
      <c r="F246" s="415"/>
      <c r="G246" s="415"/>
      <c r="H246" s="416"/>
      <c r="J246" s="132"/>
    </row>
    <row r="247" spans="1:10" ht="43.15" customHeight="1" x14ac:dyDescent="0.55000000000000004">
      <c r="A247" s="106"/>
      <c r="B247" s="415"/>
      <c r="C247" s="415"/>
      <c r="D247" s="415"/>
      <c r="E247" s="415"/>
      <c r="F247" s="415"/>
      <c r="G247" s="415"/>
      <c r="H247" s="416"/>
      <c r="J247" s="139"/>
    </row>
    <row r="248" spans="1:10" ht="14.7" thickBot="1" x14ac:dyDescent="0.6">
      <c r="A248" s="121"/>
      <c r="B248" s="174"/>
      <c r="C248" s="175"/>
      <c r="D248" s="175"/>
      <c r="E248" s="175"/>
      <c r="F248" s="175"/>
      <c r="G248" s="175"/>
      <c r="H248" s="176"/>
    </row>
    <row r="249" spans="1:10" x14ac:dyDescent="0.55000000000000004">
      <c r="C249" s="163"/>
      <c r="E249" s="140"/>
      <c r="F249" s="92"/>
      <c r="G249" s="92"/>
      <c r="H249" s="92"/>
    </row>
  </sheetData>
  <sheetProtection algorithmName="SHA-512" hashValue="2c877D52yIcgupu93S4eavb5XiKGEDREJluDcO6vtJ2NF9/JYdeDCqSdNEI2hWhU77qWDGUT0NX9ekXeynh0Iw==" saltValue="MEc9VZlcrAGLuXuj4CzexQ==" spinCount="100000" sheet="1" objects="1" scenarios="1" insertRows="0"/>
  <mergeCells count="112">
    <mergeCell ref="B220:D220"/>
    <mergeCell ref="G168:H168"/>
    <mergeCell ref="G172:H172"/>
    <mergeCell ref="G179:H179"/>
    <mergeCell ref="G187:H187"/>
    <mergeCell ref="B24:G24"/>
    <mergeCell ref="B25:G25"/>
    <mergeCell ref="G173:H173"/>
    <mergeCell ref="G174:H174"/>
    <mergeCell ref="G175:H175"/>
    <mergeCell ref="B59:C59"/>
    <mergeCell ref="B53:C53"/>
    <mergeCell ref="B52:C52"/>
    <mergeCell ref="B51:C51"/>
    <mergeCell ref="B50:C50"/>
    <mergeCell ref="B101:C101"/>
    <mergeCell ref="B102:C102"/>
    <mergeCell ref="B103:C103"/>
    <mergeCell ref="B104:C104"/>
    <mergeCell ref="B62:C62"/>
    <mergeCell ref="B122:C122"/>
    <mergeCell ref="B123:C123"/>
    <mergeCell ref="B124:C124"/>
    <mergeCell ref="G205:H205"/>
    <mergeCell ref="G206:H206"/>
    <mergeCell ref="A210:H210"/>
    <mergeCell ref="B211:H212"/>
    <mergeCell ref="D214:H214"/>
    <mergeCell ref="E216:H216"/>
    <mergeCell ref="G180:H180"/>
    <mergeCell ref="G181:H181"/>
    <mergeCell ref="G182:H182"/>
    <mergeCell ref="G183:H183"/>
    <mergeCell ref="G189:H189"/>
    <mergeCell ref="G188:H188"/>
    <mergeCell ref="G201:H201"/>
    <mergeCell ref="G200:H200"/>
    <mergeCell ref="G199:H199"/>
    <mergeCell ref="G194:H194"/>
    <mergeCell ref="G193:H193"/>
    <mergeCell ref="G192:H192"/>
    <mergeCell ref="G191:H191"/>
    <mergeCell ref="G190:H190"/>
    <mergeCell ref="G198:H198"/>
    <mergeCell ref="B243:D243"/>
    <mergeCell ref="B246:H247"/>
    <mergeCell ref="B229:D229"/>
    <mergeCell ref="B230:D230"/>
    <mergeCell ref="B231:D231"/>
    <mergeCell ref="B232:D232"/>
    <mergeCell ref="B233:D233"/>
    <mergeCell ref="B235:D235"/>
    <mergeCell ref="B239:D239"/>
    <mergeCell ref="B240:D240"/>
    <mergeCell ref="B241:D241"/>
    <mergeCell ref="B242:D242"/>
    <mergeCell ref="G167:H167"/>
    <mergeCell ref="G152:H152"/>
    <mergeCell ref="G154:H154"/>
    <mergeCell ref="G155:H155"/>
    <mergeCell ref="G156:H156"/>
    <mergeCell ref="G157:H157"/>
    <mergeCell ref="G158:H158"/>
    <mergeCell ref="G159:H159"/>
    <mergeCell ref="G163:H163"/>
    <mergeCell ref="G164:H164"/>
    <mergeCell ref="G165:H165"/>
    <mergeCell ref="G166:H166"/>
    <mergeCell ref="D149:H149"/>
    <mergeCell ref="B93:C93"/>
    <mergeCell ref="B98:C98"/>
    <mergeCell ref="B100:C100"/>
    <mergeCell ref="B105:C105"/>
    <mergeCell ref="B114:C114"/>
    <mergeCell ref="B119:C119"/>
    <mergeCell ref="B121:C121"/>
    <mergeCell ref="B126:C126"/>
    <mergeCell ref="C135:H136"/>
    <mergeCell ref="B139:H141"/>
    <mergeCell ref="B143:H147"/>
    <mergeCell ref="B115:C115"/>
    <mergeCell ref="B116:C116"/>
    <mergeCell ref="B117:C117"/>
    <mergeCell ref="B118:C118"/>
    <mergeCell ref="B94:C94"/>
    <mergeCell ref="B95:C95"/>
    <mergeCell ref="B96:C96"/>
    <mergeCell ref="B97:C97"/>
    <mergeCell ref="B125:C125"/>
    <mergeCell ref="B17:E18"/>
    <mergeCell ref="B84:C84"/>
    <mergeCell ref="A28:H28"/>
    <mergeCell ref="B29:H30"/>
    <mergeCell ref="E37:H37"/>
    <mergeCell ref="B43:C43"/>
    <mergeCell ref="B54:C54"/>
    <mergeCell ref="B56:C56"/>
    <mergeCell ref="B63:C63"/>
    <mergeCell ref="B72:C72"/>
    <mergeCell ref="B77:C77"/>
    <mergeCell ref="B79:C79"/>
    <mergeCell ref="B61:C61"/>
    <mergeCell ref="B60:C60"/>
    <mergeCell ref="B81:C81"/>
    <mergeCell ref="B82:C82"/>
    <mergeCell ref="B83:C83"/>
    <mergeCell ref="B73:C73"/>
    <mergeCell ref="B74:C74"/>
    <mergeCell ref="B75:C75"/>
    <mergeCell ref="B76:C76"/>
    <mergeCell ref="B80:C80"/>
    <mergeCell ref="D33:H35"/>
  </mergeCells>
  <conditionalFormatting sqref="A41">
    <cfRule type="expression" dxfId="172" priority="4">
      <formula>$F$17="no"</formula>
    </cfRule>
  </conditionalFormatting>
  <conditionalFormatting sqref="A28:H32 A33:D33 A34:C35 A36:H172 A173:G175 A176:H179 A180:G183 A184:H187 A188:G194 A195:H198 A199:G201 A202:H248">
    <cfRule type="expression" dxfId="171" priority="1">
      <formula>AND($F$11="no",$F$13="no",$F$15="no",$F$20="no")</formula>
    </cfRule>
  </conditionalFormatting>
  <conditionalFormatting sqref="A70:H72 A73:B76 D73:H76 A77:H79 A80:B83 D80:H83 A84:H93 A94:B97 D94:H97 A98:H100 A101:B104 D101:H104 A105:H114 A115:B118 D115:H118 A119:H121 A122:B125 D122:H125 A126:H132 A178:H179 A180:G183 A184:H187 A188:G194 A195:H198 A199:G201 A202:H202">
    <cfRule type="expression" dxfId="170" priority="5">
      <formula>$F$17="no"</formula>
    </cfRule>
  </conditionalFormatting>
  <conditionalFormatting sqref="B204">
    <cfRule type="expression" dxfId="169" priority="22">
      <formula>$F$20="no"</formula>
    </cfRule>
  </conditionalFormatting>
  <conditionalFormatting sqref="C171">
    <cfRule type="expression" dxfId="168" priority="3">
      <formula>$F$17="no"</formula>
    </cfRule>
  </conditionalFormatting>
  <conditionalFormatting sqref="C204">
    <cfRule type="expression" dxfId="167" priority="2">
      <formula>$F$17="no"</formula>
    </cfRule>
  </conditionalFormatting>
  <conditionalFormatting sqref="E43:E54 E56:E64 E66:E69 E79:E85 E87:E90 E100:E106 E108:E111 E121:E127 E129:E132 B153:H160 E235:E243">
    <cfRule type="expression" dxfId="166" priority="75">
      <formula>$F$11="no"</formula>
    </cfRule>
  </conditionalFormatting>
  <conditionalFormatting sqref="E72:E77">
    <cfRule type="expression" dxfId="165" priority="50">
      <formula>$F$11="no"</formula>
    </cfRule>
  </conditionalFormatting>
  <conditionalFormatting sqref="E93:E98">
    <cfRule type="expression" dxfId="164" priority="38">
      <formula>$F$11="no"</formula>
    </cfRule>
  </conditionalFormatting>
  <conditionalFormatting sqref="E114:E119">
    <cfRule type="expression" dxfId="163" priority="26">
      <formula>$F$11="no"</formula>
    </cfRule>
  </conditionalFormatting>
  <conditionalFormatting sqref="E220:E233">
    <cfRule type="expression" dxfId="162" priority="9">
      <formula>$F$11="no"</formula>
    </cfRule>
  </conditionalFormatting>
  <conditionalFormatting sqref="F43:F54 F56:F64 F66:F69 F79:F85 F87:F90 F100:F106 F108:F111 F121:F127 F129:F132 B162:H169 F235:F243">
    <cfRule type="expression" dxfId="161" priority="74">
      <formula>$F$13="no"</formula>
    </cfRule>
  </conditionalFormatting>
  <conditionalFormatting sqref="F72:F77">
    <cfRule type="expression" dxfId="160" priority="49">
      <formula>$F$13="no"</formula>
    </cfRule>
  </conditionalFormatting>
  <conditionalFormatting sqref="F93:F98">
    <cfRule type="expression" dxfId="159" priority="37">
      <formula>$F$13="no"</formula>
    </cfRule>
  </conditionalFormatting>
  <conditionalFormatting sqref="F114:F119">
    <cfRule type="expression" dxfId="158" priority="25">
      <formula>$F$13="no"</formula>
    </cfRule>
  </conditionalFormatting>
  <conditionalFormatting sqref="F220:F233">
    <cfRule type="expression" dxfId="157" priority="8">
      <formula>$F$13="no"</formula>
    </cfRule>
  </conditionalFormatting>
  <conditionalFormatting sqref="G43:G54 G56:G64 G66:G69 G72:G77 G79:G85 G87:G90 G93:G98 G100:G106 G108:G111 G114:G119 G121:G127 G129:G132 B171:H172 B173:G175 B176:H179 B180:G183 B184:H187 B188:G194 B195:H198 B199:G201 B202:H202 G220:G233 G235:G243">
    <cfRule type="expression" dxfId="156" priority="73">
      <formula>$F$15="no"</formula>
    </cfRule>
  </conditionalFormatting>
  <conditionalFormatting sqref="H43:H54 H56:H64 H66:H69 H79:H85 H87:H90 H100:H106 H108:H111 H121:H127 H129:H132 C204:H207 H235:H243">
    <cfRule type="expression" dxfId="155" priority="72">
      <formula>$F$20="no"</formula>
    </cfRule>
  </conditionalFormatting>
  <conditionalFormatting sqref="H72:H77">
    <cfRule type="expression" dxfId="154" priority="47">
      <formula>$F$20="no"</formula>
    </cfRule>
  </conditionalFormatting>
  <conditionalFormatting sqref="H93:H98">
    <cfRule type="expression" dxfId="153" priority="35">
      <formula>$F$20="no"</formula>
    </cfRule>
  </conditionalFormatting>
  <conditionalFormatting sqref="H114:H119">
    <cfRule type="expression" dxfId="152" priority="23">
      <formula>$F$20="no"</formula>
    </cfRule>
  </conditionalFormatting>
  <conditionalFormatting sqref="H220:H233">
    <cfRule type="expression" dxfId="151"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B50" sqref="B50:C51"/>
    </sheetView>
  </sheetViews>
  <sheetFormatPr defaultColWidth="9.15625" defaultRowHeight="14.4" x14ac:dyDescent="0.55000000000000004"/>
  <cols>
    <col min="1" max="1" width="3" style="44" customWidth="1"/>
    <col min="2" max="2" width="12.26171875" style="44" customWidth="1"/>
    <col min="3" max="3" width="43.578125" style="44" customWidth="1"/>
    <col min="4" max="4" width="19.26171875" style="44" customWidth="1"/>
    <col min="5" max="8" width="17.41796875" style="44" customWidth="1"/>
    <col min="9" max="9" width="3.15625" style="44" customWidth="1"/>
    <col min="10" max="16384" width="9.15625" style="44"/>
  </cols>
  <sheetData>
    <row r="1" spans="1:8" ht="18.75" customHeight="1" x14ac:dyDescent="0.7">
      <c r="A1" s="43" t="str">
        <f>'Cover and Instructions'!A1</f>
        <v>Georgia Families MHPAEA Parity</v>
      </c>
      <c r="H1" s="45" t="s">
        <v>59</v>
      </c>
    </row>
    <row r="2" spans="1:8" ht="25.8" x14ac:dyDescent="0.95">
      <c r="A2" s="46" t="s">
        <v>1</v>
      </c>
    </row>
    <row r="3" spans="1:8" ht="20.399999999999999" x14ac:dyDescent="0.75">
      <c r="A3" s="48" t="s">
        <v>404</v>
      </c>
    </row>
    <row r="5" spans="1:8" x14ac:dyDescent="0.55000000000000004">
      <c r="A5" s="50" t="s">
        <v>2</v>
      </c>
      <c r="C5" s="51" t="str">
        <f>'Cover and Instructions'!$D$4</f>
        <v>Amerigroup Community Care</v>
      </c>
      <c r="D5" s="51"/>
      <c r="E5" s="51"/>
      <c r="F5" s="51"/>
      <c r="G5" s="51"/>
    </row>
    <row r="6" spans="1:8" x14ac:dyDescent="0.55000000000000004">
      <c r="A6" s="50" t="s">
        <v>264</v>
      </c>
      <c r="C6" s="51" t="str">
        <f>'Cover and Instructions'!D5</f>
        <v>Title XIX Foster Care and Adoption Assistance</v>
      </c>
      <c r="D6" s="51"/>
      <c r="E6" s="51"/>
      <c r="F6" s="51"/>
      <c r="G6" s="51"/>
    </row>
    <row r="7" spans="1:8" ht="14.7" thickBot="1" x14ac:dyDescent="0.6"/>
    <row r="8" spans="1:8" x14ac:dyDescent="0.55000000000000004">
      <c r="A8" s="53" t="s">
        <v>265</v>
      </c>
      <c r="B8" s="54"/>
      <c r="C8" s="54"/>
      <c r="D8" s="54"/>
      <c r="E8" s="54"/>
      <c r="F8" s="54"/>
      <c r="G8" s="54"/>
      <c r="H8" s="55"/>
    </row>
    <row r="9" spans="1:8" ht="15" customHeight="1" x14ac:dyDescent="0.55000000000000004">
      <c r="A9" s="56" t="s">
        <v>266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267</v>
      </c>
      <c r="B11" s="63" t="s">
        <v>405</v>
      </c>
      <c r="C11" s="60"/>
      <c r="D11" s="60"/>
      <c r="E11" s="60"/>
      <c r="F11" s="129" t="s">
        <v>155</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269</v>
      </c>
      <c r="B13" s="63" t="s">
        <v>406</v>
      </c>
      <c r="C13" s="60"/>
      <c r="D13" s="60"/>
      <c r="E13" s="60"/>
      <c r="F13" s="129" t="s">
        <v>155</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335</v>
      </c>
      <c r="B15" s="63" t="s">
        <v>407</v>
      </c>
      <c r="C15" s="60"/>
      <c r="D15" s="60"/>
      <c r="E15" s="60"/>
      <c r="F15" s="64" t="s">
        <v>155</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337</v>
      </c>
      <c r="B17" s="427" t="s">
        <v>408</v>
      </c>
      <c r="C17" s="427"/>
      <c r="D17" s="427"/>
      <c r="E17" s="427"/>
      <c r="F17" s="129" t="s">
        <v>155</v>
      </c>
      <c r="G17" s="65" t="str">
        <f>IF(F17="yes","  Report each income level in separate tiers in Section 1 and Section 2","")</f>
        <v/>
      </c>
      <c r="H17" s="61"/>
    </row>
    <row r="18" spans="1:10" x14ac:dyDescent="0.55000000000000004">
      <c r="A18" s="62"/>
      <c r="B18" s="427"/>
      <c r="C18" s="427"/>
      <c r="D18" s="427"/>
      <c r="E18" s="427"/>
      <c r="F18" s="60"/>
      <c r="G18" s="65"/>
      <c r="H18" s="61"/>
    </row>
    <row r="19" spans="1:10" ht="6" customHeight="1" x14ac:dyDescent="0.55000000000000004">
      <c r="A19" s="62"/>
      <c r="B19" s="63"/>
      <c r="C19" s="60"/>
      <c r="D19" s="60"/>
      <c r="E19" s="60"/>
      <c r="F19" s="60"/>
      <c r="G19" s="65"/>
      <c r="H19" s="61"/>
    </row>
    <row r="20" spans="1:10" x14ac:dyDescent="0.55000000000000004">
      <c r="A20" s="62" t="s">
        <v>339</v>
      </c>
      <c r="B20" s="63" t="s">
        <v>409</v>
      </c>
      <c r="C20" s="60"/>
      <c r="D20" s="60"/>
      <c r="E20" s="60"/>
      <c r="F20" s="129" t="s">
        <v>155</v>
      </c>
      <c r="G20" s="65" t="str">
        <f>IF(F20="yes","  Complete Section 1 and Section 2","")</f>
        <v/>
      </c>
      <c r="H20" s="61"/>
    </row>
    <row r="21" spans="1:10" ht="6" customHeight="1" x14ac:dyDescent="0.55000000000000004">
      <c r="A21" s="62"/>
      <c r="B21" s="63"/>
      <c r="C21" s="60"/>
      <c r="D21" s="60"/>
      <c r="E21" s="60"/>
      <c r="F21" s="60"/>
      <c r="G21" s="65"/>
      <c r="H21" s="130"/>
    </row>
    <row r="22" spans="1:10" x14ac:dyDescent="0.55000000000000004">
      <c r="A22" s="62" t="s">
        <v>341</v>
      </c>
      <c r="B22" s="63"/>
      <c r="C22" s="60"/>
      <c r="D22" s="60"/>
      <c r="E22" s="60"/>
      <c r="F22" s="67"/>
      <c r="G22" s="65"/>
      <c r="H22" s="130"/>
    </row>
    <row r="23" spans="1:10" x14ac:dyDescent="0.55000000000000004">
      <c r="A23" s="62"/>
      <c r="B23" s="63" t="s">
        <v>342</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04" t="s">
        <v>410</v>
      </c>
      <c r="B28" s="405"/>
      <c r="C28" s="405"/>
      <c r="D28" s="405"/>
      <c r="E28" s="405"/>
      <c r="F28" s="405"/>
      <c r="G28" s="405"/>
      <c r="H28" s="406"/>
    </row>
    <row r="29" spans="1:10" x14ac:dyDescent="0.55000000000000004">
      <c r="A29" s="74" t="s">
        <v>272</v>
      </c>
      <c r="B29" s="430" t="s">
        <v>344</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274</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275</v>
      </c>
      <c r="D33" s="415" t="s">
        <v>345</v>
      </c>
      <c r="E33" s="415"/>
      <c r="F33" s="415"/>
      <c r="G33" s="415"/>
      <c r="H33" s="416"/>
    </row>
    <row r="34" spans="1:10" ht="15" customHeight="1" x14ac:dyDescent="0.55000000000000004">
      <c r="A34" s="74"/>
      <c r="B34" s="50"/>
      <c r="D34" s="415"/>
      <c r="E34" s="415"/>
      <c r="F34" s="415"/>
      <c r="G34" s="415"/>
      <c r="H34" s="416"/>
    </row>
    <row r="35" spans="1:10" x14ac:dyDescent="0.55000000000000004">
      <c r="A35" s="74"/>
      <c r="B35" s="50"/>
      <c r="D35" s="415"/>
      <c r="E35" s="415"/>
      <c r="F35" s="415"/>
      <c r="G35" s="415"/>
      <c r="H35" s="416"/>
    </row>
    <row r="36" spans="1:10" x14ac:dyDescent="0.55000000000000004">
      <c r="A36" s="74"/>
      <c r="C36" s="78"/>
      <c r="D36" s="78"/>
      <c r="E36" s="78"/>
      <c r="F36" s="78"/>
      <c r="G36" s="78"/>
      <c r="H36" s="79"/>
    </row>
    <row r="37" spans="1:10" ht="15" customHeight="1" x14ac:dyDescent="0.55000000000000004">
      <c r="A37" s="106"/>
      <c r="B37" s="78"/>
      <c r="C37" s="78"/>
      <c r="D37" s="78"/>
      <c r="E37" s="434" t="s">
        <v>346</v>
      </c>
      <c r="F37" s="434"/>
      <c r="G37" s="434"/>
      <c r="H37" s="435"/>
    </row>
    <row r="38" spans="1:10" x14ac:dyDescent="0.55000000000000004">
      <c r="A38" s="106"/>
      <c r="E38" s="80" t="s">
        <v>276</v>
      </c>
      <c r="F38" s="80" t="s">
        <v>276</v>
      </c>
      <c r="G38" s="80" t="s">
        <v>276</v>
      </c>
      <c r="H38" s="81" t="s">
        <v>276</v>
      </c>
    </row>
    <row r="39" spans="1:10" x14ac:dyDescent="0.55000000000000004">
      <c r="A39" s="106"/>
      <c r="B39" s="80"/>
      <c r="C39" s="80"/>
      <c r="D39" s="80" t="s">
        <v>411</v>
      </c>
      <c r="E39" s="80" t="s">
        <v>280</v>
      </c>
      <c r="F39" s="80" t="s">
        <v>280</v>
      </c>
      <c r="G39" s="80" t="s">
        <v>280</v>
      </c>
      <c r="H39" s="81" t="s">
        <v>280</v>
      </c>
    </row>
    <row r="40" spans="1:10" x14ac:dyDescent="0.55000000000000004">
      <c r="A40" s="106"/>
      <c r="B40" s="82" t="s">
        <v>412</v>
      </c>
      <c r="C40" s="83"/>
      <c r="D40" s="83" t="s">
        <v>276</v>
      </c>
      <c r="E40" s="83" t="s">
        <v>349</v>
      </c>
      <c r="F40" s="83" t="s">
        <v>350</v>
      </c>
      <c r="G40" s="83" t="s">
        <v>351</v>
      </c>
      <c r="H40" s="135" t="s">
        <v>352</v>
      </c>
    </row>
    <row r="41" spans="1:10" x14ac:dyDescent="0.55000000000000004">
      <c r="A41" s="137" t="s">
        <v>353</v>
      </c>
      <c r="B41" s="138"/>
      <c r="C41" s="80"/>
      <c r="D41" s="80"/>
      <c r="E41" s="80"/>
      <c r="F41" s="80"/>
      <c r="G41" s="80"/>
      <c r="H41" s="81"/>
    </row>
    <row r="42" spans="1:10" ht="22" customHeight="1" x14ac:dyDescent="0.55000000000000004">
      <c r="A42" s="106"/>
      <c r="B42" s="88" t="s">
        <v>354</v>
      </c>
      <c r="C42" s="80"/>
      <c r="D42" s="80"/>
      <c r="E42" s="80"/>
      <c r="F42" s="80"/>
      <c r="G42" s="80"/>
      <c r="H42" s="81"/>
      <c r="J42" s="136"/>
    </row>
    <row r="43" spans="1:10" ht="15" customHeight="1" x14ac:dyDescent="0.55000000000000004">
      <c r="A43" s="106"/>
      <c r="B43" s="417"/>
      <c r="C43" s="417"/>
      <c r="D43" s="263"/>
      <c r="E43" s="264"/>
      <c r="F43" s="264"/>
      <c r="G43" s="265">
        <v>0</v>
      </c>
      <c r="H43" s="266"/>
      <c r="J43" s="139"/>
    </row>
    <row r="44" spans="1:10" ht="15" customHeight="1" x14ac:dyDescent="0.55000000000000004">
      <c r="A44" s="106"/>
      <c r="B44" s="425"/>
      <c r="C44" s="426"/>
      <c r="D44" s="263"/>
      <c r="E44" s="264"/>
      <c r="F44" s="264"/>
      <c r="G44" s="265">
        <v>0</v>
      </c>
      <c r="H44" s="266"/>
      <c r="J44" s="139"/>
    </row>
    <row r="45" spans="1:10" ht="15" customHeight="1" x14ac:dyDescent="0.55000000000000004">
      <c r="A45" s="106"/>
      <c r="B45" s="425"/>
      <c r="C45" s="426"/>
      <c r="D45" s="263"/>
      <c r="E45" s="264"/>
      <c r="F45" s="264"/>
      <c r="G45" s="265"/>
      <c r="H45" s="266"/>
      <c r="J45" s="139"/>
    </row>
    <row r="46" spans="1:10" ht="15" customHeight="1" x14ac:dyDescent="0.55000000000000004">
      <c r="A46" s="106"/>
      <c r="B46" s="425"/>
      <c r="C46" s="426"/>
      <c r="D46" s="263"/>
      <c r="E46" s="264"/>
      <c r="F46" s="264"/>
      <c r="G46" s="265"/>
      <c r="H46" s="266"/>
      <c r="J46" s="139"/>
    </row>
    <row r="47" spans="1:10" ht="15" customHeight="1" x14ac:dyDescent="0.55000000000000004">
      <c r="A47" s="106"/>
      <c r="B47" s="420" t="s">
        <v>288</v>
      </c>
      <c r="C47" s="422"/>
      <c r="D47" s="263"/>
      <c r="E47" s="264"/>
      <c r="F47" s="264"/>
      <c r="G47" s="265"/>
      <c r="H47" s="266"/>
      <c r="J47" s="139"/>
    </row>
    <row r="48" spans="1:10" x14ac:dyDescent="0.55000000000000004">
      <c r="A48" s="106"/>
      <c r="B48" s="417"/>
      <c r="C48" s="417"/>
      <c r="D48" s="264"/>
      <c r="E48" s="264"/>
      <c r="F48" s="264"/>
      <c r="G48" s="267"/>
      <c r="H48" s="268"/>
    </row>
    <row r="49" spans="1:8" ht="22" customHeight="1" x14ac:dyDescent="0.55000000000000004">
      <c r="A49" s="106"/>
      <c r="B49" s="88" t="s">
        <v>355</v>
      </c>
      <c r="C49" s="113"/>
      <c r="D49" s="140"/>
      <c r="E49" s="140"/>
      <c r="F49" s="140"/>
      <c r="G49" s="141"/>
      <c r="H49" s="142"/>
    </row>
    <row r="50" spans="1:8" x14ac:dyDescent="0.55000000000000004">
      <c r="A50" s="106"/>
      <c r="B50" s="417"/>
      <c r="C50" s="417"/>
      <c r="D50" s="264"/>
      <c r="E50" s="264"/>
      <c r="F50" s="264"/>
      <c r="G50" s="267">
        <v>0</v>
      </c>
      <c r="H50" s="268"/>
    </row>
    <row r="51" spans="1:8" x14ac:dyDescent="0.55000000000000004">
      <c r="A51" s="106"/>
      <c r="B51" s="425"/>
      <c r="C51" s="426"/>
      <c r="D51" s="264"/>
      <c r="E51" s="264"/>
      <c r="F51" s="264"/>
      <c r="G51" s="267">
        <v>0</v>
      </c>
      <c r="H51" s="268"/>
    </row>
    <row r="52" spans="1:8" x14ac:dyDescent="0.55000000000000004">
      <c r="A52" s="106"/>
      <c r="B52" s="425"/>
      <c r="C52" s="426"/>
      <c r="D52" s="264"/>
      <c r="E52" s="264"/>
      <c r="F52" s="264"/>
      <c r="G52" s="267"/>
      <c r="H52" s="268"/>
    </row>
    <row r="53" spans="1:8" x14ac:dyDescent="0.55000000000000004">
      <c r="A53" s="106"/>
      <c r="B53" s="425"/>
      <c r="C53" s="426"/>
      <c r="D53" s="264"/>
      <c r="E53" s="264"/>
      <c r="F53" s="264"/>
      <c r="G53" s="267"/>
      <c r="H53" s="268"/>
    </row>
    <row r="54" spans="1:8" x14ac:dyDescent="0.55000000000000004">
      <c r="A54" s="106"/>
      <c r="B54" s="420" t="s">
        <v>288</v>
      </c>
      <c r="C54" s="422"/>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143"/>
      <c r="C56" s="120"/>
      <c r="D56" s="144">
        <f>SUM(D43:D55)</f>
        <v>0</v>
      </c>
      <c r="E56" s="145">
        <f>SUM(E43:E55)</f>
        <v>0</v>
      </c>
      <c r="F56" s="145">
        <f>SUM(F43:F55)</f>
        <v>0</v>
      </c>
      <c r="G56" s="144">
        <f>SUM(G43:G55)</f>
        <v>0</v>
      </c>
      <c r="H56" s="146">
        <f>SUM(H43:H55)</f>
        <v>0</v>
      </c>
    </row>
    <row r="57" spans="1:8" x14ac:dyDescent="0.55000000000000004">
      <c r="A57" s="74" t="s">
        <v>301</v>
      </c>
      <c r="B57" s="50" t="s">
        <v>356</v>
      </c>
      <c r="C57" s="120"/>
      <c r="D57" s="147"/>
      <c r="E57" s="147"/>
      <c r="F57" s="147"/>
      <c r="G57" s="141"/>
      <c r="H57" s="142"/>
    </row>
    <row r="58" spans="1:8" x14ac:dyDescent="0.55000000000000004">
      <c r="A58" s="106"/>
      <c r="C58" s="44" t="s">
        <v>357</v>
      </c>
      <c r="D58" s="144">
        <f>D56</f>
        <v>0</v>
      </c>
      <c r="E58" s="145">
        <f t="shared" ref="E58:H58" si="0">E56</f>
        <v>0</v>
      </c>
      <c r="F58" s="145">
        <f t="shared" si="0"/>
        <v>0</v>
      </c>
      <c r="G58" s="144">
        <f t="shared" si="0"/>
        <v>0</v>
      </c>
      <c r="H58" s="150">
        <f t="shared" si="0"/>
        <v>0</v>
      </c>
    </row>
    <row r="59" spans="1:8" x14ac:dyDescent="0.55000000000000004">
      <c r="A59" s="106"/>
      <c r="C59" s="44" t="s">
        <v>358</v>
      </c>
      <c r="E59" s="302" t="e">
        <f>E58/D58</f>
        <v>#DIV/0!</v>
      </c>
      <c r="F59" s="302" t="e">
        <f>F58/D58</f>
        <v>#DIV/0!</v>
      </c>
      <c r="G59" s="302" t="e">
        <f>G58/D58</f>
        <v>#DIV/0!</v>
      </c>
      <c r="H59" s="303" t="e">
        <f>H58/D58</f>
        <v>#DIV/0!</v>
      </c>
    </row>
    <row r="60" spans="1:8" x14ac:dyDescent="0.55000000000000004">
      <c r="A60" s="106"/>
      <c r="C60" s="44" t="s">
        <v>359</v>
      </c>
      <c r="E60" s="92" t="e">
        <f>IF(E59&gt;=(2/3),"Yes","No")</f>
        <v>#DIV/0!</v>
      </c>
      <c r="F60" s="92" t="e">
        <f>IF(F59&gt;=(2/3),"Yes","No")</f>
        <v>#DIV/0!</v>
      </c>
      <c r="G60" s="92" t="e">
        <f>IF(G59&gt;=(2/3),"Yes","No")</f>
        <v>#DIV/0!</v>
      </c>
      <c r="H60" s="151" t="e">
        <f>IF(H59&gt;=(2/3),"Yes","No")</f>
        <v>#DIV/0!</v>
      </c>
    </row>
    <row r="61" spans="1:8" x14ac:dyDescent="0.55000000000000004">
      <c r="A61" s="106"/>
      <c r="B61" s="84"/>
      <c r="C61" s="84"/>
      <c r="D61" s="84"/>
      <c r="E61" s="152" t="e">
        <f>IF(E60="No", "Note A", "Note B")</f>
        <v>#DIV/0!</v>
      </c>
      <c r="F61" s="152" t="e">
        <f>IF(F60="No", "Note A", "Note B")</f>
        <v>#DIV/0!</v>
      </c>
      <c r="G61" s="152" t="e">
        <f>IF(G60="No", "Note A", "Note B")</f>
        <v>#DIV/0!</v>
      </c>
      <c r="H61" s="153" t="e">
        <f>IF(H60="No", "Note A", "Note B")</f>
        <v>#DIV/0!</v>
      </c>
    </row>
    <row r="62" spans="1:8" x14ac:dyDescent="0.55000000000000004">
      <c r="A62" s="137" t="s">
        <v>360</v>
      </c>
      <c r="B62" s="138"/>
      <c r="C62" s="80"/>
      <c r="D62" s="80"/>
      <c r="E62" s="80"/>
      <c r="F62" s="80"/>
      <c r="G62" s="80"/>
      <c r="H62" s="81"/>
    </row>
    <row r="63" spans="1:8" ht="19.5" customHeight="1" x14ac:dyDescent="0.55000000000000004">
      <c r="A63" s="106"/>
      <c r="B63" s="88" t="s">
        <v>354</v>
      </c>
      <c r="C63" s="80"/>
      <c r="D63" s="80"/>
      <c r="E63" s="80"/>
      <c r="F63" s="80"/>
      <c r="G63" s="80"/>
      <c r="H63" s="81"/>
    </row>
    <row r="64" spans="1:8" x14ac:dyDescent="0.55000000000000004">
      <c r="A64" s="106"/>
      <c r="B64" s="417"/>
      <c r="C64" s="417"/>
      <c r="D64" s="263"/>
      <c r="E64" s="264"/>
      <c r="F64" s="264"/>
      <c r="G64" s="265"/>
      <c r="H64" s="266"/>
    </row>
    <row r="65" spans="1:8" x14ac:dyDescent="0.55000000000000004">
      <c r="A65" s="106"/>
      <c r="B65" s="425"/>
      <c r="C65" s="426"/>
      <c r="D65" s="263"/>
      <c r="E65" s="264"/>
      <c r="F65" s="264"/>
      <c r="G65" s="265"/>
      <c r="H65" s="266"/>
    </row>
    <row r="66" spans="1:8" x14ac:dyDescent="0.55000000000000004">
      <c r="A66" s="106"/>
      <c r="B66" s="425"/>
      <c r="C66" s="426"/>
      <c r="D66" s="263"/>
      <c r="E66" s="264"/>
      <c r="F66" s="264"/>
      <c r="G66" s="265"/>
      <c r="H66" s="266"/>
    </row>
    <row r="67" spans="1:8" x14ac:dyDescent="0.55000000000000004">
      <c r="A67" s="106"/>
      <c r="B67" s="425"/>
      <c r="C67" s="426"/>
      <c r="D67" s="263"/>
      <c r="E67" s="264"/>
      <c r="F67" s="264"/>
      <c r="G67" s="265"/>
      <c r="H67" s="266"/>
    </row>
    <row r="68" spans="1:8" x14ac:dyDescent="0.55000000000000004">
      <c r="A68" s="106"/>
      <c r="B68" s="420" t="s">
        <v>288</v>
      </c>
      <c r="C68" s="422"/>
      <c r="D68" s="263"/>
      <c r="E68" s="264"/>
      <c r="F68" s="264"/>
      <c r="G68" s="265"/>
      <c r="H68" s="266"/>
    </row>
    <row r="69" spans="1:8" x14ac:dyDescent="0.55000000000000004">
      <c r="A69" s="106"/>
      <c r="B69" s="417"/>
      <c r="C69" s="417"/>
      <c r="D69" s="264"/>
      <c r="E69" s="264"/>
      <c r="F69" s="264"/>
      <c r="G69" s="267"/>
      <c r="H69" s="268"/>
    </row>
    <row r="70" spans="1:8" ht="19.5" customHeight="1" x14ac:dyDescent="0.55000000000000004">
      <c r="A70" s="106"/>
      <c r="B70" s="88" t="s">
        <v>355</v>
      </c>
      <c r="C70" s="113"/>
      <c r="D70" s="140"/>
      <c r="E70" s="140"/>
      <c r="F70" s="140"/>
      <c r="G70" s="141"/>
      <c r="H70" s="142"/>
    </row>
    <row r="71" spans="1:8" x14ac:dyDescent="0.55000000000000004">
      <c r="A71" s="106"/>
      <c r="B71" s="417"/>
      <c r="C71" s="417"/>
      <c r="D71" s="264"/>
      <c r="E71" s="264"/>
      <c r="F71" s="264"/>
      <c r="G71" s="267"/>
      <c r="H71" s="268"/>
    </row>
    <row r="72" spans="1:8" x14ac:dyDescent="0.55000000000000004">
      <c r="A72" s="106"/>
      <c r="B72" s="425"/>
      <c r="C72" s="426"/>
      <c r="D72" s="264"/>
      <c r="E72" s="264"/>
      <c r="F72" s="264"/>
      <c r="G72" s="267"/>
      <c r="H72" s="268"/>
    </row>
    <row r="73" spans="1:8" x14ac:dyDescent="0.55000000000000004">
      <c r="A73" s="106"/>
      <c r="B73" s="425"/>
      <c r="C73" s="426"/>
      <c r="D73" s="264"/>
      <c r="E73" s="264"/>
      <c r="F73" s="264"/>
      <c r="G73" s="267"/>
      <c r="H73" s="268"/>
    </row>
    <row r="74" spans="1:8" x14ac:dyDescent="0.55000000000000004">
      <c r="A74" s="106"/>
      <c r="B74" s="425"/>
      <c r="C74" s="426"/>
      <c r="D74" s="264"/>
      <c r="E74" s="264"/>
      <c r="F74" s="264"/>
      <c r="G74" s="267"/>
      <c r="H74" s="268"/>
    </row>
    <row r="75" spans="1:8" x14ac:dyDescent="0.55000000000000004">
      <c r="A75" s="106"/>
      <c r="B75" s="420" t="s">
        <v>288</v>
      </c>
      <c r="C75" s="422"/>
      <c r="D75" s="264"/>
      <c r="E75" s="264"/>
      <c r="F75" s="264"/>
      <c r="G75" s="267"/>
      <c r="H75" s="268"/>
    </row>
    <row r="76" spans="1:8" x14ac:dyDescent="0.55000000000000004">
      <c r="A76" s="106"/>
      <c r="B76" s="417"/>
      <c r="C76" s="417"/>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301</v>
      </c>
      <c r="B78" s="50" t="s">
        <v>356</v>
      </c>
      <c r="C78" s="120"/>
      <c r="D78" s="147"/>
      <c r="E78" s="147"/>
      <c r="F78" s="147"/>
      <c r="G78" s="141"/>
      <c r="H78" s="142"/>
    </row>
    <row r="79" spans="1:8" x14ac:dyDescent="0.55000000000000004">
      <c r="A79" s="106"/>
      <c r="C79" s="44" t="s">
        <v>357</v>
      </c>
      <c r="D79" s="144">
        <f>D77</f>
        <v>0</v>
      </c>
      <c r="E79" s="145">
        <f t="shared" ref="E79:H79" si="1">E77</f>
        <v>0</v>
      </c>
      <c r="F79" s="145">
        <f t="shared" si="1"/>
        <v>0</v>
      </c>
      <c r="G79" s="144">
        <f t="shared" si="1"/>
        <v>0</v>
      </c>
      <c r="H79" s="150">
        <f t="shared" si="1"/>
        <v>0</v>
      </c>
    </row>
    <row r="80" spans="1:8" x14ac:dyDescent="0.55000000000000004">
      <c r="A80" s="106"/>
      <c r="C80" s="44" t="s">
        <v>358</v>
      </c>
      <c r="E80" s="302" t="e">
        <f>E79/D79</f>
        <v>#DIV/0!</v>
      </c>
      <c r="F80" s="302" t="e">
        <f>F79/D79</f>
        <v>#DIV/0!</v>
      </c>
      <c r="G80" s="302" t="e">
        <f>G79/D79</f>
        <v>#DIV/0!</v>
      </c>
      <c r="H80" s="303" t="e">
        <f>H79/D79</f>
        <v>#DIV/0!</v>
      </c>
    </row>
    <row r="81" spans="1:8" x14ac:dyDescent="0.55000000000000004">
      <c r="A81" s="106"/>
      <c r="C81" s="44" t="s">
        <v>359</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361</v>
      </c>
      <c r="B83" s="138"/>
      <c r="C83" s="80"/>
      <c r="D83" s="80"/>
      <c r="E83" s="80"/>
      <c r="F83" s="80"/>
      <c r="G83" s="80"/>
      <c r="H83" s="81"/>
    </row>
    <row r="84" spans="1:8" ht="19.5" customHeight="1" x14ac:dyDescent="0.55000000000000004">
      <c r="A84" s="106"/>
      <c r="B84" s="88" t="s">
        <v>354</v>
      </c>
      <c r="C84" s="80"/>
      <c r="D84" s="80"/>
      <c r="E84" s="80"/>
      <c r="F84" s="80"/>
      <c r="G84" s="80"/>
      <c r="H84" s="81"/>
    </row>
    <row r="85" spans="1:8" x14ac:dyDescent="0.55000000000000004">
      <c r="A85" s="106"/>
      <c r="B85" s="417"/>
      <c r="C85" s="417"/>
      <c r="D85" s="263"/>
      <c r="E85" s="264"/>
      <c r="F85" s="264"/>
      <c r="G85" s="265"/>
      <c r="H85" s="266"/>
    </row>
    <row r="86" spans="1:8" x14ac:dyDescent="0.55000000000000004">
      <c r="A86" s="106"/>
      <c r="B86" s="425"/>
      <c r="C86" s="426"/>
      <c r="D86" s="263"/>
      <c r="E86" s="264"/>
      <c r="F86" s="264"/>
      <c r="G86" s="265"/>
      <c r="H86" s="266"/>
    </row>
    <row r="87" spans="1:8" x14ac:dyDescent="0.55000000000000004">
      <c r="A87" s="106"/>
      <c r="B87" s="425"/>
      <c r="C87" s="426"/>
      <c r="D87" s="263"/>
      <c r="E87" s="264"/>
      <c r="F87" s="264"/>
      <c r="G87" s="265"/>
      <c r="H87" s="266"/>
    </row>
    <row r="88" spans="1:8" x14ac:dyDescent="0.55000000000000004">
      <c r="A88" s="106"/>
      <c r="B88" s="425"/>
      <c r="C88" s="426"/>
      <c r="D88" s="263"/>
      <c r="E88" s="264"/>
      <c r="F88" s="264"/>
      <c r="G88" s="265"/>
      <c r="H88" s="266"/>
    </row>
    <row r="89" spans="1:8" x14ac:dyDescent="0.55000000000000004">
      <c r="A89" s="106"/>
      <c r="B89" s="420" t="s">
        <v>288</v>
      </c>
      <c r="C89" s="422"/>
      <c r="D89" s="263"/>
      <c r="E89" s="264"/>
      <c r="F89" s="264"/>
      <c r="G89" s="265"/>
      <c r="H89" s="266"/>
    </row>
    <row r="90" spans="1:8" x14ac:dyDescent="0.55000000000000004">
      <c r="A90" s="106"/>
      <c r="B90" s="417"/>
      <c r="C90" s="417"/>
      <c r="D90" s="264"/>
      <c r="E90" s="264"/>
      <c r="F90" s="264"/>
      <c r="G90" s="267"/>
      <c r="H90" s="268"/>
    </row>
    <row r="91" spans="1:8" ht="19.5" customHeight="1" x14ac:dyDescent="0.55000000000000004">
      <c r="A91" s="106"/>
      <c r="B91" s="88" t="s">
        <v>355</v>
      </c>
      <c r="C91" s="113"/>
      <c r="D91" s="140"/>
      <c r="E91" s="140"/>
      <c r="F91" s="140"/>
      <c r="G91" s="141"/>
      <c r="H91" s="142"/>
    </row>
    <row r="92" spans="1:8" x14ac:dyDescent="0.55000000000000004">
      <c r="A92" s="106"/>
      <c r="B92" s="417"/>
      <c r="C92" s="417"/>
      <c r="D92" s="264"/>
      <c r="E92" s="264"/>
      <c r="F92" s="264"/>
      <c r="G92" s="267"/>
      <c r="H92" s="268"/>
    </row>
    <row r="93" spans="1:8" x14ac:dyDescent="0.55000000000000004">
      <c r="A93" s="106"/>
      <c r="B93" s="425"/>
      <c r="C93" s="426"/>
      <c r="D93" s="264"/>
      <c r="E93" s="264"/>
      <c r="F93" s="264"/>
      <c r="G93" s="267"/>
      <c r="H93" s="268"/>
    </row>
    <row r="94" spans="1:8" x14ac:dyDescent="0.55000000000000004">
      <c r="A94" s="106"/>
      <c r="B94" s="425"/>
      <c r="C94" s="426"/>
      <c r="D94" s="264"/>
      <c r="E94" s="264"/>
      <c r="F94" s="264"/>
      <c r="G94" s="267"/>
      <c r="H94" s="268"/>
    </row>
    <row r="95" spans="1:8" x14ac:dyDescent="0.55000000000000004">
      <c r="A95" s="106"/>
      <c r="B95" s="425"/>
      <c r="C95" s="426"/>
      <c r="D95" s="264"/>
      <c r="E95" s="264"/>
      <c r="F95" s="264"/>
      <c r="G95" s="267"/>
      <c r="H95" s="268"/>
    </row>
    <row r="96" spans="1:8" x14ac:dyDescent="0.55000000000000004">
      <c r="A96" s="106"/>
      <c r="B96" s="420" t="s">
        <v>288</v>
      </c>
      <c r="C96" s="422"/>
      <c r="D96" s="264"/>
      <c r="E96" s="264"/>
      <c r="F96" s="264"/>
      <c r="G96" s="267"/>
      <c r="H96" s="268"/>
    </row>
    <row r="97" spans="1:8" x14ac:dyDescent="0.55000000000000004">
      <c r="A97" s="106"/>
      <c r="B97" s="417"/>
      <c r="C97" s="417"/>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301</v>
      </c>
      <c r="B99" s="50" t="s">
        <v>356</v>
      </c>
      <c r="C99" s="120"/>
      <c r="D99" s="147"/>
      <c r="E99" s="147"/>
      <c r="F99" s="147"/>
      <c r="G99" s="141"/>
      <c r="H99" s="142"/>
    </row>
    <row r="100" spans="1:8" x14ac:dyDescent="0.55000000000000004">
      <c r="A100" s="106"/>
      <c r="C100" s="44" t="s">
        <v>357</v>
      </c>
      <c r="D100" s="144">
        <f>D98</f>
        <v>0</v>
      </c>
      <c r="E100" s="145">
        <f t="shared" ref="E100:H100" si="2">E98</f>
        <v>0</v>
      </c>
      <c r="F100" s="145">
        <f t="shared" si="2"/>
        <v>0</v>
      </c>
      <c r="G100" s="144">
        <f t="shared" si="2"/>
        <v>0</v>
      </c>
      <c r="H100" s="150">
        <f t="shared" si="2"/>
        <v>0</v>
      </c>
    </row>
    <row r="101" spans="1:8" x14ac:dyDescent="0.55000000000000004">
      <c r="A101" s="106"/>
      <c r="C101" s="44" t="s">
        <v>358</v>
      </c>
      <c r="E101" s="302" t="e">
        <f>E100/D100</f>
        <v>#DIV/0!</v>
      </c>
      <c r="F101" s="302" t="e">
        <f>F100/D100</f>
        <v>#DIV/0!</v>
      </c>
      <c r="G101" s="302" t="e">
        <f>G100/D100</f>
        <v>#DIV/0!</v>
      </c>
      <c r="H101" s="303" t="e">
        <f>H100/D100</f>
        <v>#DIV/0!</v>
      </c>
    </row>
    <row r="102" spans="1:8" x14ac:dyDescent="0.55000000000000004">
      <c r="A102" s="106"/>
      <c r="C102" s="44" t="s">
        <v>359</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362</v>
      </c>
      <c r="B104" s="138"/>
      <c r="C104" s="80"/>
      <c r="D104" s="80"/>
      <c r="E104" s="80"/>
      <c r="F104" s="80"/>
      <c r="G104" s="80"/>
      <c r="H104" s="81"/>
    </row>
    <row r="105" spans="1:8" ht="19.5" customHeight="1" x14ac:dyDescent="0.55000000000000004">
      <c r="A105" s="106"/>
      <c r="B105" s="88" t="s">
        <v>354</v>
      </c>
      <c r="C105" s="80"/>
      <c r="D105" s="80"/>
      <c r="E105" s="80"/>
      <c r="F105" s="80"/>
      <c r="G105" s="80"/>
      <c r="H105" s="81"/>
    </row>
    <row r="106" spans="1:8" x14ac:dyDescent="0.55000000000000004">
      <c r="A106" s="106"/>
      <c r="B106" s="417"/>
      <c r="C106" s="417"/>
      <c r="D106" s="263"/>
      <c r="E106" s="264"/>
      <c r="F106" s="264"/>
      <c r="G106" s="265"/>
      <c r="H106" s="266"/>
    </row>
    <row r="107" spans="1:8" x14ac:dyDescent="0.55000000000000004">
      <c r="A107" s="106"/>
      <c r="B107" s="425"/>
      <c r="C107" s="426"/>
      <c r="D107" s="263"/>
      <c r="E107" s="264"/>
      <c r="F107" s="264"/>
      <c r="G107" s="265"/>
      <c r="H107" s="266"/>
    </row>
    <row r="108" spans="1:8" x14ac:dyDescent="0.55000000000000004">
      <c r="A108" s="106"/>
      <c r="B108" s="425"/>
      <c r="C108" s="426"/>
      <c r="D108" s="263"/>
      <c r="E108" s="264"/>
      <c r="F108" s="264"/>
      <c r="G108" s="265"/>
      <c r="H108" s="266"/>
    </row>
    <row r="109" spans="1:8" x14ac:dyDescent="0.55000000000000004">
      <c r="A109" s="106"/>
      <c r="B109" s="425"/>
      <c r="C109" s="426"/>
      <c r="D109" s="263"/>
      <c r="E109" s="264"/>
      <c r="F109" s="264"/>
      <c r="G109" s="265"/>
      <c r="H109" s="266"/>
    </row>
    <row r="110" spans="1:8" x14ac:dyDescent="0.55000000000000004">
      <c r="A110" s="106"/>
      <c r="B110" s="420" t="s">
        <v>288</v>
      </c>
      <c r="C110" s="422"/>
      <c r="D110" s="263"/>
      <c r="E110" s="264"/>
      <c r="F110" s="264"/>
      <c r="G110" s="265"/>
      <c r="H110" s="266"/>
    </row>
    <row r="111" spans="1:8" x14ac:dyDescent="0.55000000000000004">
      <c r="A111" s="106"/>
      <c r="B111" s="417"/>
      <c r="C111" s="417"/>
      <c r="D111" s="264"/>
      <c r="E111" s="264"/>
      <c r="F111" s="264"/>
      <c r="G111" s="267"/>
      <c r="H111" s="268"/>
    </row>
    <row r="112" spans="1:8" ht="19.5" customHeight="1" x14ac:dyDescent="0.55000000000000004">
      <c r="A112" s="106"/>
      <c r="B112" s="88" t="s">
        <v>355</v>
      </c>
      <c r="C112" s="113"/>
      <c r="D112" s="140"/>
      <c r="E112" s="140"/>
      <c r="F112" s="140"/>
      <c r="G112" s="141"/>
      <c r="H112" s="142"/>
    </row>
    <row r="113" spans="1:8" x14ac:dyDescent="0.55000000000000004">
      <c r="A113" s="106"/>
      <c r="B113" s="417"/>
      <c r="C113" s="417"/>
      <c r="D113" s="264"/>
      <c r="E113" s="264"/>
      <c r="F113" s="264"/>
      <c r="G113" s="267"/>
      <c r="H113" s="268"/>
    </row>
    <row r="114" spans="1:8" x14ac:dyDescent="0.55000000000000004">
      <c r="A114" s="106"/>
      <c r="B114" s="425"/>
      <c r="C114" s="426"/>
      <c r="D114" s="264"/>
      <c r="E114" s="264"/>
      <c r="F114" s="264"/>
      <c r="G114" s="267"/>
      <c r="H114" s="268"/>
    </row>
    <row r="115" spans="1:8" x14ac:dyDescent="0.55000000000000004">
      <c r="A115" s="106"/>
      <c r="B115" s="425"/>
      <c r="C115" s="426"/>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0" t="s">
        <v>288</v>
      </c>
      <c r="C117" s="422"/>
      <c r="D117" s="264"/>
      <c r="E117" s="264"/>
      <c r="F117" s="264"/>
      <c r="G117" s="267"/>
      <c r="H117" s="268"/>
    </row>
    <row r="118" spans="1:8" x14ac:dyDescent="0.55000000000000004">
      <c r="A118" s="106"/>
      <c r="B118" s="417"/>
      <c r="C118" s="41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301</v>
      </c>
      <c r="B120" s="50" t="s">
        <v>356</v>
      </c>
      <c r="C120" s="120"/>
      <c r="D120" s="147"/>
      <c r="E120" s="147"/>
      <c r="F120" s="147"/>
      <c r="G120" s="141"/>
      <c r="H120" s="142"/>
    </row>
    <row r="121" spans="1:8" x14ac:dyDescent="0.55000000000000004">
      <c r="A121" s="106"/>
      <c r="C121" s="44" t="s">
        <v>357</v>
      </c>
      <c r="D121" s="144">
        <f>D119</f>
        <v>0</v>
      </c>
      <c r="E121" s="145">
        <f t="shared" ref="E121:H121" si="3">E119</f>
        <v>0</v>
      </c>
      <c r="F121" s="145">
        <f t="shared" si="3"/>
        <v>0</v>
      </c>
      <c r="G121" s="144">
        <f t="shared" si="3"/>
        <v>0</v>
      </c>
      <c r="H121" s="150">
        <f t="shared" si="3"/>
        <v>0</v>
      </c>
    </row>
    <row r="122" spans="1:8" x14ac:dyDescent="0.55000000000000004">
      <c r="A122" s="106"/>
      <c r="C122" s="44" t="s">
        <v>358</v>
      </c>
      <c r="E122" s="302" t="e">
        <f>E121/D121</f>
        <v>#DIV/0!</v>
      </c>
      <c r="F122" s="302" t="e">
        <f>F121/D121</f>
        <v>#DIV/0!</v>
      </c>
      <c r="G122" s="302" t="e">
        <f>G121/D121</f>
        <v>#DIV/0!</v>
      </c>
      <c r="H122" s="303" t="e">
        <f>H121/D121</f>
        <v>#DIV/0!</v>
      </c>
    </row>
    <row r="123" spans="1:8" x14ac:dyDescent="0.55000000000000004">
      <c r="A123" s="106"/>
      <c r="C123" s="44" t="s">
        <v>359</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363</v>
      </c>
      <c r="C126" s="143" t="s">
        <v>364</v>
      </c>
      <c r="D126" s="143"/>
      <c r="E126" s="143"/>
      <c r="F126" s="143"/>
      <c r="G126" s="143"/>
      <c r="H126" s="156"/>
    </row>
    <row r="127" spans="1:8" ht="15" customHeight="1" x14ac:dyDescent="0.55000000000000004">
      <c r="A127" s="106"/>
      <c r="B127" s="155" t="s">
        <v>365</v>
      </c>
      <c r="C127" s="443" t="s">
        <v>366</v>
      </c>
      <c r="D127" s="443"/>
      <c r="E127" s="443"/>
      <c r="F127" s="443"/>
      <c r="G127" s="443"/>
      <c r="H127" s="444"/>
    </row>
    <row r="128" spans="1:8" x14ac:dyDescent="0.55000000000000004">
      <c r="A128" s="106"/>
      <c r="B128" s="157"/>
      <c r="C128" s="443"/>
      <c r="D128" s="443"/>
      <c r="E128" s="443"/>
      <c r="F128" s="443"/>
      <c r="G128" s="443"/>
      <c r="H128" s="444"/>
    </row>
    <row r="129" spans="1:8" x14ac:dyDescent="0.55000000000000004">
      <c r="A129" s="106"/>
      <c r="E129" s="92"/>
      <c r="F129" s="92"/>
      <c r="G129" s="92"/>
      <c r="H129" s="151"/>
    </row>
    <row r="130" spans="1:8" x14ac:dyDescent="0.55000000000000004">
      <c r="A130" s="74" t="s">
        <v>304</v>
      </c>
      <c r="B130" s="50" t="s">
        <v>367</v>
      </c>
      <c r="E130" s="92"/>
      <c r="F130" s="92"/>
      <c r="G130" s="92"/>
      <c r="H130" s="151"/>
    </row>
    <row r="131" spans="1:8" x14ac:dyDescent="0.55000000000000004">
      <c r="A131" s="106"/>
      <c r="B131" s="432" t="s">
        <v>368</v>
      </c>
      <c r="C131" s="432"/>
      <c r="D131" s="432"/>
      <c r="E131" s="432"/>
      <c r="F131" s="432"/>
      <c r="G131" s="432"/>
      <c r="H131" s="433"/>
    </row>
    <row r="132" spans="1:8" x14ac:dyDescent="0.55000000000000004">
      <c r="A132" s="74"/>
      <c r="B132" s="432"/>
      <c r="C132" s="432"/>
      <c r="D132" s="432"/>
      <c r="E132" s="432"/>
      <c r="F132" s="432"/>
      <c r="G132" s="432"/>
      <c r="H132" s="433"/>
    </row>
    <row r="133" spans="1:8" x14ac:dyDescent="0.55000000000000004">
      <c r="A133" s="74"/>
      <c r="B133" s="432"/>
      <c r="C133" s="432"/>
      <c r="D133" s="432"/>
      <c r="E133" s="432"/>
      <c r="F133" s="432"/>
      <c r="G133" s="432"/>
      <c r="H133" s="433"/>
    </row>
    <row r="134" spans="1:8" x14ac:dyDescent="0.55000000000000004">
      <c r="A134" s="74"/>
      <c r="E134" s="92"/>
      <c r="F134" s="92"/>
      <c r="G134" s="92"/>
      <c r="H134" s="151"/>
    </row>
    <row r="135" spans="1:8" x14ac:dyDescent="0.55000000000000004">
      <c r="A135" s="74"/>
      <c r="B135" s="432" t="s">
        <v>369</v>
      </c>
      <c r="C135" s="432"/>
      <c r="D135" s="432"/>
      <c r="E135" s="432"/>
      <c r="F135" s="432"/>
      <c r="G135" s="432"/>
      <c r="H135" s="433"/>
    </row>
    <row r="136" spans="1:8" x14ac:dyDescent="0.55000000000000004">
      <c r="A136" s="74"/>
      <c r="B136" s="432"/>
      <c r="C136" s="432"/>
      <c r="D136" s="432"/>
      <c r="E136" s="432"/>
      <c r="F136" s="432"/>
      <c r="G136" s="432"/>
      <c r="H136" s="433"/>
    </row>
    <row r="137" spans="1:8" x14ac:dyDescent="0.55000000000000004">
      <c r="A137" s="74"/>
      <c r="B137" s="432"/>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E140" s="92"/>
      <c r="F140" s="92"/>
      <c r="G140" s="92"/>
      <c r="H140" s="151"/>
    </row>
    <row r="141" spans="1:8" x14ac:dyDescent="0.55000000000000004">
      <c r="A141" s="74"/>
      <c r="B141" s="50" t="s">
        <v>275</v>
      </c>
      <c r="D141" s="453"/>
      <c r="E141" s="453"/>
      <c r="F141" s="453"/>
      <c r="G141" s="453"/>
      <c r="H141" s="454"/>
    </row>
    <row r="142" spans="1:8" x14ac:dyDescent="0.55000000000000004">
      <c r="A142" s="74"/>
      <c r="D142" s="185"/>
      <c r="E142" s="158"/>
      <c r="F142" s="158"/>
      <c r="G142" s="158"/>
      <c r="H142" s="159"/>
    </row>
    <row r="143" spans="1:8" x14ac:dyDescent="0.55000000000000004">
      <c r="A143" s="74"/>
      <c r="D143" s="78" t="s">
        <v>370</v>
      </c>
      <c r="E143" s="158" t="s">
        <v>371</v>
      </c>
      <c r="F143" s="158" t="s">
        <v>372</v>
      </c>
      <c r="G143" s="158"/>
      <c r="H143" s="159"/>
    </row>
    <row r="144" spans="1:8" x14ac:dyDescent="0.55000000000000004">
      <c r="A144" s="74"/>
      <c r="B144" s="160" t="s">
        <v>373</v>
      </c>
      <c r="C144" s="84"/>
      <c r="D144" s="161" t="s">
        <v>374</v>
      </c>
      <c r="E144" s="162" t="s">
        <v>375</v>
      </c>
      <c r="F144" s="162" t="s">
        <v>376</v>
      </c>
      <c r="G144" s="447" t="s">
        <v>377</v>
      </c>
      <c r="H144" s="448"/>
    </row>
    <row r="145" spans="1:8" x14ac:dyDescent="0.55000000000000004">
      <c r="A145" s="74"/>
      <c r="B145" s="44" t="s">
        <v>378</v>
      </c>
      <c r="C145" s="44" t="s">
        <v>349</v>
      </c>
      <c r="E145" s="92"/>
      <c r="G145" s="92"/>
      <c r="H145" s="151"/>
    </row>
    <row r="146" spans="1:8" x14ac:dyDescent="0.55000000000000004">
      <c r="A146" s="74"/>
      <c r="C146" s="163" t="e">
        <f>IF(E60="Yes", "Complete Analysis", "N/A - Do Not Complete")</f>
        <v>#DIV/0!</v>
      </c>
      <c r="D146" s="287"/>
      <c r="E146" s="264"/>
      <c r="F146" s="91" t="e">
        <f>E146/E152</f>
        <v>#DIV/0!</v>
      </c>
      <c r="G146" s="441"/>
      <c r="H146" s="442"/>
    </row>
    <row r="147" spans="1:8" x14ac:dyDescent="0.55000000000000004">
      <c r="A147" s="74"/>
      <c r="D147" s="287"/>
      <c r="E147" s="264"/>
      <c r="F147" s="91" t="e">
        <f>E147/E152</f>
        <v>#DIV/0!</v>
      </c>
      <c r="G147" s="441"/>
      <c r="H147" s="442"/>
    </row>
    <row r="148" spans="1:8" x14ac:dyDescent="0.55000000000000004">
      <c r="A148" s="74"/>
      <c r="D148" s="287"/>
      <c r="E148" s="264"/>
      <c r="F148" s="91" t="e">
        <f>E148/E152</f>
        <v>#DIV/0!</v>
      </c>
      <c r="G148" s="441"/>
      <c r="H148" s="442"/>
    </row>
    <row r="149" spans="1:8" x14ac:dyDescent="0.55000000000000004">
      <c r="A149" s="74"/>
      <c r="D149" s="287"/>
      <c r="E149" s="264"/>
      <c r="F149" s="91" t="e">
        <f>E149/E152</f>
        <v>#DIV/0!</v>
      </c>
      <c r="G149" s="441"/>
      <c r="H149" s="442"/>
    </row>
    <row r="150" spans="1:8" x14ac:dyDescent="0.55000000000000004">
      <c r="A150" s="74"/>
      <c r="D150" s="287"/>
      <c r="E150" s="264"/>
      <c r="F150" s="91" t="e">
        <f>E150/E152</f>
        <v>#DIV/0!</v>
      </c>
      <c r="G150" s="441"/>
      <c r="H150" s="442"/>
    </row>
    <row r="151" spans="1:8" x14ac:dyDescent="0.55000000000000004">
      <c r="A151" s="74"/>
      <c r="D151" s="288"/>
      <c r="E151" s="270"/>
      <c r="F151" s="91" t="e">
        <f>E151/E152</f>
        <v>#DIV/0!</v>
      </c>
      <c r="G151" s="445"/>
      <c r="H151" s="446"/>
    </row>
    <row r="152" spans="1:8" x14ac:dyDescent="0.55000000000000004">
      <c r="A152" s="74"/>
      <c r="C152" s="164"/>
      <c r="D152" s="164" t="s">
        <v>379</v>
      </c>
      <c r="E152" s="165">
        <f>SUM(E146:E151)</f>
        <v>0</v>
      </c>
      <c r="F152" s="92"/>
      <c r="G152" s="166" t="s">
        <v>380</v>
      </c>
      <c r="H152" s="291"/>
    </row>
    <row r="153" spans="1:8" x14ac:dyDescent="0.55000000000000004">
      <c r="A153" s="74"/>
      <c r="E153" s="92"/>
      <c r="F153" s="92"/>
      <c r="G153" s="92"/>
      <c r="H153" s="151"/>
    </row>
    <row r="154" spans="1:8" x14ac:dyDescent="0.55000000000000004">
      <c r="A154" s="74"/>
      <c r="B154" s="44" t="s">
        <v>378</v>
      </c>
      <c r="C154" s="44" t="s">
        <v>350</v>
      </c>
      <c r="E154" s="92"/>
      <c r="F154" s="92"/>
      <c r="G154" s="92"/>
      <c r="H154" s="151"/>
    </row>
    <row r="155" spans="1:8" x14ac:dyDescent="0.55000000000000004">
      <c r="A155" s="74"/>
      <c r="C155" s="163" t="e">
        <f>IF(F60="Yes", "Complete Analysis", "N/A - Do Not Complete")</f>
        <v>#DIV/0!</v>
      </c>
      <c r="D155" s="287"/>
      <c r="E155" s="264"/>
      <c r="F155" s="91" t="e">
        <f>E155/E161</f>
        <v>#DIV/0!</v>
      </c>
      <c r="G155" s="441"/>
      <c r="H155" s="442"/>
    </row>
    <row r="156" spans="1:8" x14ac:dyDescent="0.55000000000000004">
      <c r="A156" s="74"/>
      <c r="D156" s="287"/>
      <c r="E156" s="264"/>
      <c r="F156" s="91" t="e">
        <f>E156/E161</f>
        <v>#DIV/0!</v>
      </c>
      <c r="G156" s="441"/>
      <c r="H156" s="442"/>
    </row>
    <row r="157" spans="1:8" x14ac:dyDescent="0.55000000000000004">
      <c r="A157" s="74"/>
      <c r="D157" s="287"/>
      <c r="E157" s="264"/>
      <c r="F157" s="91" t="e">
        <f>E157/E161</f>
        <v>#DIV/0!</v>
      </c>
      <c r="G157" s="441"/>
      <c r="H157" s="442"/>
    </row>
    <row r="158" spans="1:8" x14ac:dyDescent="0.55000000000000004">
      <c r="A158" s="74"/>
      <c r="D158" s="287"/>
      <c r="E158" s="264"/>
      <c r="F158" s="91" t="e">
        <f>E158/E161</f>
        <v>#DIV/0!</v>
      </c>
      <c r="G158" s="441"/>
      <c r="H158" s="442"/>
    </row>
    <row r="159" spans="1:8" x14ac:dyDescent="0.55000000000000004">
      <c r="A159" s="74"/>
      <c r="D159" s="287"/>
      <c r="E159" s="264"/>
      <c r="F159" s="91" t="e">
        <f>E159/E161</f>
        <v>#DIV/0!</v>
      </c>
      <c r="G159" s="441"/>
      <c r="H159" s="442"/>
    </row>
    <row r="160" spans="1:8" x14ac:dyDescent="0.55000000000000004">
      <c r="A160" s="74"/>
      <c r="D160" s="288"/>
      <c r="E160" s="270"/>
      <c r="F160" s="91" t="e">
        <f>E160/E161</f>
        <v>#DIV/0!</v>
      </c>
      <c r="G160" s="445"/>
      <c r="H160" s="446"/>
    </row>
    <row r="161" spans="1:10" x14ac:dyDescent="0.55000000000000004">
      <c r="A161" s="74"/>
      <c r="D161" s="164" t="s">
        <v>381</v>
      </c>
      <c r="E161" s="165">
        <f>SUM(E155:E160)</f>
        <v>0</v>
      </c>
      <c r="F161" s="92"/>
      <c r="G161" s="166" t="s">
        <v>380</v>
      </c>
      <c r="H161" s="292"/>
    </row>
    <row r="162" spans="1:10" x14ac:dyDescent="0.55000000000000004">
      <c r="A162" s="74"/>
      <c r="D162" s="164"/>
      <c r="E162" s="140"/>
      <c r="F162" s="92"/>
      <c r="G162" s="166"/>
      <c r="H162" s="167"/>
    </row>
    <row r="163" spans="1:10" x14ac:dyDescent="0.55000000000000004">
      <c r="A163" s="106"/>
      <c r="B163" s="44" t="s">
        <v>378</v>
      </c>
      <c r="C163" s="44" t="s">
        <v>382</v>
      </c>
      <c r="E163" s="92"/>
      <c r="F163" s="92"/>
      <c r="G163" s="92"/>
      <c r="H163" s="151"/>
      <c r="I163" s="179"/>
      <c r="J163" s="139"/>
    </row>
    <row r="164" spans="1:10" x14ac:dyDescent="0.55000000000000004">
      <c r="A164" s="106"/>
      <c r="C164" s="163" t="e">
        <f>IF(G60="Yes", "Complete Analysis", "N/A - Do Not Complete")</f>
        <v>#DIV/0!</v>
      </c>
      <c r="D164" s="287"/>
      <c r="E164" s="366"/>
      <c r="F164" s="91" t="e">
        <f>E164/$E$169</f>
        <v>#DIV/0!</v>
      </c>
      <c r="G164" s="441"/>
      <c r="H164" s="442"/>
      <c r="J164" s="139"/>
    </row>
    <row r="165" spans="1:10" x14ac:dyDescent="0.55000000000000004">
      <c r="A165" s="106"/>
      <c r="D165" s="287"/>
      <c r="E165" s="263"/>
      <c r="F165" s="91" t="e">
        <f>E165/$E$169</f>
        <v>#DIV/0!</v>
      </c>
      <c r="G165" s="441"/>
      <c r="H165" s="442"/>
      <c r="J165" s="139"/>
    </row>
    <row r="166" spans="1:10" x14ac:dyDescent="0.55000000000000004">
      <c r="A166" s="106"/>
      <c r="D166" s="287"/>
      <c r="E166" s="263"/>
      <c r="F166" s="91" t="e">
        <f>E166/$E$169</f>
        <v>#DIV/0!</v>
      </c>
      <c r="G166" s="441"/>
      <c r="H166" s="442"/>
    </row>
    <row r="167" spans="1:10" x14ac:dyDescent="0.55000000000000004">
      <c r="A167" s="106"/>
      <c r="D167" s="289"/>
      <c r="E167" s="263"/>
      <c r="F167" s="91" t="e">
        <f>E167/E169</f>
        <v>#DIV/0!</v>
      </c>
      <c r="G167" s="441"/>
      <c r="H167" s="442"/>
    </row>
    <row r="168" spans="1:10" x14ac:dyDescent="0.55000000000000004">
      <c r="A168" s="106"/>
      <c r="D168" s="288"/>
      <c r="E168" s="271"/>
      <c r="F168" s="91" t="e">
        <f>E168/E169</f>
        <v>#DIV/0!</v>
      </c>
      <c r="G168" s="445"/>
      <c r="H168" s="446"/>
    </row>
    <row r="169" spans="1:10" x14ac:dyDescent="0.55000000000000004">
      <c r="A169" s="106"/>
      <c r="D169" s="164" t="s">
        <v>383</v>
      </c>
      <c r="E169" s="168">
        <f>SUM(E164:E168)</f>
        <v>0</v>
      </c>
      <c r="F169" s="92"/>
      <c r="G169" s="166" t="s">
        <v>380</v>
      </c>
      <c r="H169" s="292"/>
    </row>
    <row r="170" spans="1:10" x14ac:dyDescent="0.55000000000000004">
      <c r="A170" s="106"/>
      <c r="E170" s="92"/>
      <c r="F170" s="92"/>
      <c r="G170" s="92"/>
      <c r="H170" s="151"/>
    </row>
    <row r="171" spans="1:10" x14ac:dyDescent="0.55000000000000004">
      <c r="A171" s="106"/>
      <c r="B171" s="44" t="s">
        <v>378</v>
      </c>
      <c r="C171" s="44" t="s">
        <v>384</v>
      </c>
      <c r="E171" s="92"/>
      <c r="F171" s="92"/>
      <c r="G171" s="92"/>
      <c r="H171" s="151"/>
      <c r="J171" s="139"/>
    </row>
    <row r="172" spans="1:10" x14ac:dyDescent="0.55000000000000004">
      <c r="A172" s="106"/>
      <c r="C172" s="163" t="e">
        <f>IF(G82="Yes", "Complete Analysis", "N/A - Do Not Complete")</f>
        <v>#DIV/0!</v>
      </c>
      <c r="D172" s="287"/>
      <c r="E172" s="263"/>
      <c r="F172" s="91" t="e">
        <f>E172/$E$177</f>
        <v>#DIV/0!</v>
      </c>
      <c r="G172" s="441"/>
      <c r="H172" s="442"/>
      <c r="J172" s="139"/>
    </row>
    <row r="173" spans="1:10" x14ac:dyDescent="0.55000000000000004">
      <c r="A173" s="106"/>
      <c r="D173" s="287"/>
      <c r="E173" s="263"/>
      <c r="F173" s="91" t="e">
        <f>E173/$E$177</f>
        <v>#DIV/0!</v>
      </c>
      <c r="G173" s="441"/>
      <c r="H173" s="442"/>
    </row>
    <row r="174" spans="1:10" x14ac:dyDescent="0.55000000000000004">
      <c r="A174" s="106"/>
      <c r="D174" s="287"/>
      <c r="E174" s="263"/>
      <c r="F174" s="91" t="e">
        <f>E174/$E$177</f>
        <v>#DIV/0!</v>
      </c>
      <c r="G174" s="441"/>
      <c r="H174" s="442"/>
    </row>
    <row r="175" spans="1:10" x14ac:dyDescent="0.55000000000000004">
      <c r="A175" s="106"/>
      <c r="D175" s="287"/>
      <c r="E175" s="263"/>
      <c r="F175" s="91" t="e">
        <f>E175/$E$177</f>
        <v>#DIV/0!</v>
      </c>
      <c r="G175" s="441"/>
      <c r="H175" s="442"/>
    </row>
    <row r="176" spans="1:10" x14ac:dyDescent="0.55000000000000004">
      <c r="A176" s="106"/>
      <c r="D176" s="288"/>
      <c r="E176" s="271"/>
      <c r="F176" s="91" t="e">
        <f>E176/$E$177</f>
        <v>#DIV/0!</v>
      </c>
      <c r="G176" s="445"/>
      <c r="H176" s="446"/>
    </row>
    <row r="177" spans="1:10" x14ac:dyDescent="0.55000000000000004">
      <c r="A177" s="106"/>
      <c r="D177" s="164" t="s">
        <v>383</v>
      </c>
      <c r="E177" s="168">
        <f>SUM(E172:E176)</f>
        <v>0</v>
      </c>
      <c r="F177" s="92"/>
      <c r="G177" s="166" t="s">
        <v>380</v>
      </c>
      <c r="H177" s="292"/>
    </row>
    <row r="178" spans="1:10" x14ac:dyDescent="0.55000000000000004">
      <c r="A178" s="106"/>
      <c r="E178" s="92"/>
      <c r="F178" s="92"/>
      <c r="G178" s="92"/>
      <c r="H178" s="151"/>
    </row>
    <row r="179" spans="1:10" x14ac:dyDescent="0.55000000000000004">
      <c r="A179" s="106"/>
      <c r="B179" s="44" t="s">
        <v>378</v>
      </c>
      <c r="C179" s="44" t="s">
        <v>385</v>
      </c>
      <c r="E179" s="92"/>
      <c r="F179" s="92"/>
      <c r="G179" s="92"/>
      <c r="H179" s="151"/>
      <c r="J179" s="139"/>
    </row>
    <row r="180" spans="1:10" x14ac:dyDescent="0.55000000000000004">
      <c r="A180" s="106"/>
      <c r="C180" s="163" t="e">
        <f>IF(G103="Yes", "Complete Analysis", "N/A - Do Not Complete")</f>
        <v>#DIV/0!</v>
      </c>
      <c r="D180" s="287"/>
      <c r="E180" s="263"/>
      <c r="F180" s="91" t="e">
        <f>E180/$E$185</f>
        <v>#DIV/0!</v>
      </c>
      <c r="G180" s="441"/>
      <c r="H180" s="442"/>
      <c r="J180" s="139"/>
    </row>
    <row r="181" spans="1:10" x14ac:dyDescent="0.55000000000000004">
      <c r="A181" s="106"/>
      <c r="D181" s="287"/>
      <c r="E181" s="263"/>
      <c r="F181" s="91" t="e">
        <f>E181/$E$185</f>
        <v>#DIV/0!</v>
      </c>
      <c r="G181" s="441"/>
      <c r="H181" s="442"/>
    </row>
    <row r="182" spans="1:10" x14ac:dyDescent="0.55000000000000004">
      <c r="A182" s="106"/>
      <c r="D182" s="287"/>
      <c r="E182" s="263"/>
      <c r="F182" s="91" t="e">
        <f>E182/$E$185</f>
        <v>#DIV/0!</v>
      </c>
      <c r="G182" s="441"/>
      <c r="H182" s="442"/>
    </row>
    <row r="183" spans="1:10" x14ac:dyDescent="0.55000000000000004">
      <c r="A183" s="106"/>
      <c r="D183" s="287"/>
      <c r="E183" s="263"/>
      <c r="F183" s="91" t="e">
        <f>E183/$E$185</f>
        <v>#DIV/0!</v>
      </c>
      <c r="G183" s="441"/>
      <c r="H183" s="442"/>
    </row>
    <row r="184" spans="1:10" x14ac:dyDescent="0.55000000000000004">
      <c r="A184" s="106"/>
      <c r="D184" s="288"/>
      <c r="E184" s="271"/>
      <c r="F184" s="91" t="e">
        <f>E184/$E$185</f>
        <v>#DIV/0!</v>
      </c>
      <c r="G184" s="445"/>
      <c r="H184" s="446"/>
    </row>
    <row r="185" spans="1:10" x14ac:dyDescent="0.55000000000000004">
      <c r="A185" s="106"/>
      <c r="D185" s="164" t="s">
        <v>383</v>
      </c>
      <c r="E185" s="168">
        <f>SUM(E180:E184)</f>
        <v>0</v>
      </c>
      <c r="F185" s="92"/>
      <c r="G185" s="166" t="s">
        <v>380</v>
      </c>
      <c r="H185" s="292"/>
    </row>
    <row r="186" spans="1:10" x14ac:dyDescent="0.55000000000000004">
      <c r="A186" s="106"/>
      <c r="E186" s="92"/>
      <c r="F186" s="92"/>
      <c r="G186" s="92"/>
      <c r="H186" s="151"/>
    </row>
    <row r="187" spans="1:10" x14ac:dyDescent="0.55000000000000004">
      <c r="A187" s="106"/>
      <c r="B187" s="44" t="s">
        <v>378</v>
      </c>
      <c r="C187" s="44" t="s">
        <v>386</v>
      </c>
      <c r="E187" s="92"/>
      <c r="F187" s="92"/>
      <c r="G187" s="92"/>
      <c r="H187" s="151"/>
      <c r="J187" s="139"/>
    </row>
    <row r="188" spans="1:10" x14ac:dyDescent="0.55000000000000004">
      <c r="A188" s="106"/>
      <c r="C188" s="163" t="e">
        <f>IF(G124="Yes", "Complete Analysis", "N/A - Do Not Complete")</f>
        <v>#DIV/0!</v>
      </c>
      <c r="D188" s="287"/>
      <c r="E188" s="263"/>
      <c r="F188" s="91" t="e">
        <f>E188/$E$193</f>
        <v>#DIV/0!</v>
      </c>
      <c r="G188" s="441"/>
      <c r="H188" s="442"/>
      <c r="J188" s="139"/>
    </row>
    <row r="189" spans="1:10" x14ac:dyDescent="0.55000000000000004">
      <c r="A189" s="106"/>
      <c r="D189" s="287"/>
      <c r="E189" s="263"/>
      <c r="F189" s="91" t="e">
        <f>E189/$E$193</f>
        <v>#DIV/0!</v>
      </c>
      <c r="G189" s="441"/>
      <c r="H189" s="442"/>
    </row>
    <row r="190" spans="1:10" x14ac:dyDescent="0.55000000000000004">
      <c r="A190" s="106"/>
      <c r="D190" s="287"/>
      <c r="E190" s="263"/>
      <c r="F190" s="91" t="e">
        <f>E190/$E$193</f>
        <v>#DIV/0!</v>
      </c>
      <c r="G190" s="441"/>
      <c r="H190" s="442"/>
    </row>
    <row r="191" spans="1:10" x14ac:dyDescent="0.55000000000000004">
      <c r="A191" s="106"/>
      <c r="D191" s="287"/>
      <c r="E191" s="263"/>
      <c r="F191" s="91" t="e">
        <f>E191/$E$193</f>
        <v>#DIV/0!</v>
      </c>
      <c r="G191" s="441"/>
      <c r="H191" s="442"/>
    </row>
    <row r="192" spans="1:10" x14ac:dyDescent="0.55000000000000004">
      <c r="A192" s="106"/>
      <c r="D192" s="288"/>
      <c r="E192" s="276"/>
      <c r="F192" s="91" t="e">
        <f>E192/$E$193</f>
        <v>#DIV/0!</v>
      </c>
      <c r="G192" s="445"/>
      <c r="H192" s="446"/>
    </row>
    <row r="193" spans="1:8" x14ac:dyDescent="0.55000000000000004">
      <c r="A193" s="106"/>
      <c r="D193" s="164" t="s">
        <v>383</v>
      </c>
      <c r="E193" s="186">
        <f>SUM(E188:E192)</f>
        <v>0</v>
      </c>
      <c r="F193" s="92"/>
      <c r="G193" s="166" t="s">
        <v>380</v>
      </c>
      <c r="H193" s="292"/>
    </row>
    <row r="194" spans="1:8" x14ac:dyDescent="0.55000000000000004">
      <c r="A194" s="106"/>
      <c r="D194" s="164"/>
      <c r="E194" s="187"/>
      <c r="F194" s="92"/>
      <c r="G194" s="166"/>
      <c r="H194" s="167"/>
    </row>
    <row r="195" spans="1:8" x14ac:dyDescent="0.55000000000000004">
      <c r="A195" s="106"/>
      <c r="B195" s="44" t="s">
        <v>378</v>
      </c>
      <c r="C195" s="44" t="s">
        <v>387</v>
      </c>
      <c r="E195" s="92"/>
      <c r="F195" s="92"/>
      <c r="G195" s="92"/>
      <c r="H195" s="151"/>
    </row>
    <row r="196" spans="1:8" x14ac:dyDescent="0.55000000000000004">
      <c r="A196" s="106"/>
      <c r="C196" s="163" t="e">
        <f>IF(H60="Yes", "Complete Analysis", "N/A - Do Not Complete")</f>
        <v>#DIV/0!</v>
      </c>
      <c r="D196" s="294"/>
      <c r="E196" s="277"/>
      <c r="F196" s="91" t="e">
        <f>E196/E198</f>
        <v>#DIV/0!</v>
      </c>
      <c r="G196" s="455"/>
      <c r="H196" s="456"/>
    </row>
    <row r="197" spans="1:8" x14ac:dyDescent="0.55000000000000004">
      <c r="A197" s="106"/>
      <c r="C197" s="163"/>
      <c r="D197" s="295"/>
      <c r="E197" s="278"/>
      <c r="F197" s="91" t="e">
        <f>E197/E198</f>
        <v>#DIV/0!</v>
      </c>
      <c r="G197" s="457"/>
      <c r="H197" s="458"/>
    </row>
    <row r="198" spans="1:8" x14ac:dyDescent="0.55000000000000004">
      <c r="A198" s="106"/>
      <c r="C198" s="163"/>
      <c r="D198" s="164" t="s">
        <v>388</v>
      </c>
      <c r="E198" s="168">
        <f>SUM(E196:E197)</f>
        <v>0</v>
      </c>
      <c r="F198" s="91"/>
      <c r="G198" s="166" t="s">
        <v>380</v>
      </c>
      <c r="H198" s="296"/>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04" t="s">
        <v>413</v>
      </c>
      <c r="B201" s="405"/>
      <c r="C201" s="405"/>
      <c r="D201" s="405"/>
      <c r="E201" s="405"/>
      <c r="F201" s="405"/>
      <c r="G201" s="405"/>
      <c r="H201" s="406"/>
    </row>
    <row r="202" spans="1:8" x14ac:dyDescent="0.55000000000000004">
      <c r="A202" s="74" t="s">
        <v>309</v>
      </c>
      <c r="B202" s="430" t="s">
        <v>390</v>
      </c>
      <c r="C202" s="430"/>
      <c r="D202" s="430"/>
      <c r="E202" s="430"/>
      <c r="F202" s="430"/>
      <c r="G202" s="430"/>
      <c r="H202" s="431"/>
    </row>
    <row r="203" spans="1:8" x14ac:dyDescent="0.55000000000000004">
      <c r="A203" s="74"/>
      <c r="B203" s="432"/>
      <c r="C203" s="432"/>
      <c r="D203" s="432"/>
      <c r="E203" s="432"/>
      <c r="F203" s="432"/>
      <c r="G203" s="432"/>
      <c r="H203" s="433"/>
    </row>
    <row r="204" spans="1:8" x14ac:dyDescent="0.55000000000000004">
      <c r="A204" s="106"/>
      <c r="H204" s="76"/>
    </row>
    <row r="205" spans="1:8" x14ac:dyDescent="0.55000000000000004">
      <c r="A205" s="74"/>
      <c r="B205" s="50" t="s">
        <v>275</v>
      </c>
      <c r="D205" s="418"/>
      <c r="E205" s="418"/>
      <c r="F205" s="418"/>
      <c r="G205" s="418"/>
      <c r="H205" s="419"/>
    </row>
    <row r="206" spans="1:8" x14ac:dyDescent="0.55000000000000004">
      <c r="A206" s="74"/>
      <c r="C206" s="78"/>
      <c r="D206" s="78"/>
      <c r="E206" s="78"/>
      <c r="F206" s="78"/>
      <c r="G206" s="78"/>
      <c r="H206" s="79"/>
    </row>
    <row r="207" spans="1:8" x14ac:dyDescent="0.55000000000000004">
      <c r="A207" s="106"/>
      <c r="E207" s="434" t="s">
        <v>346</v>
      </c>
      <c r="F207" s="434"/>
      <c r="G207" s="434"/>
      <c r="H207" s="435"/>
    </row>
    <row r="208" spans="1:8" x14ac:dyDescent="0.55000000000000004">
      <c r="A208" s="106"/>
      <c r="E208" s="80" t="s">
        <v>311</v>
      </c>
      <c r="F208" s="80" t="s">
        <v>311</v>
      </c>
      <c r="G208" s="80" t="s">
        <v>311</v>
      </c>
      <c r="H208" s="81" t="s">
        <v>311</v>
      </c>
    </row>
    <row r="209" spans="1:8" x14ac:dyDescent="0.55000000000000004">
      <c r="A209" s="106"/>
      <c r="B209" s="82" t="s">
        <v>414</v>
      </c>
      <c r="C209" s="83"/>
      <c r="D209" s="84"/>
      <c r="E209" s="83" t="s">
        <v>349</v>
      </c>
      <c r="F209" s="83" t="s">
        <v>350</v>
      </c>
      <c r="G209" s="83" t="s">
        <v>351</v>
      </c>
      <c r="H209" s="135" t="s">
        <v>352</v>
      </c>
    </row>
    <row r="210" spans="1:8" ht="22" customHeight="1" x14ac:dyDescent="0.55000000000000004">
      <c r="A210" s="106"/>
      <c r="B210" s="88" t="s">
        <v>354</v>
      </c>
      <c r="C210" s="80"/>
      <c r="D210" s="80"/>
      <c r="E210" s="80"/>
      <c r="F210" s="80"/>
      <c r="G210" s="80"/>
      <c r="H210" s="81"/>
    </row>
    <row r="211" spans="1:8" x14ac:dyDescent="0.55000000000000004">
      <c r="A211" s="106"/>
      <c r="B211" s="450"/>
      <c r="C211" s="450"/>
      <c r="D211" s="450"/>
      <c r="E211" s="272"/>
      <c r="F211" s="272"/>
      <c r="G211" s="274"/>
      <c r="H211" s="273"/>
    </row>
    <row r="212" spans="1:8" x14ac:dyDescent="0.55000000000000004">
      <c r="A212" s="106"/>
      <c r="B212" s="417"/>
      <c r="C212" s="417"/>
      <c r="D212" s="417"/>
      <c r="E212" s="274"/>
      <c r="F212" s="274"/>
      <c r="G212" s="274"/>
      <c r="H212" s="273"/>
    </row>
    <row r="213" spans="1:8" x14ac:dyDescent="0.55000000000000004">
      <c r="A213" s="106"/>
      <c r="B213" s="417"/>
      <c r="C213" s="417"/>
      <c r="D213" s="417"/>
      <c r="E213" s="274"/>
      <c r="F213" s="274"/>
      <c r="G213" s="274"/>
      <c r="H213" s="273"/>
    </row>
    <row r="214" spans="1:8" x14ac:dyDescent="0.55000000000000004">
      <c r="A214" s="106"/>
      <c r="B214" s="417"/>
      <c r="C214" s="417"/>
      <c r="D214" s="417"/>
      <c r="E214" s="274"/>
      <c r="F214" s="274"/>
      <c r="G214" s="274"/>
      <c r="H214" s="273"/>
    </row>
    <row r="215" spans="1:8" x14ac:dyDescent="0.55000000000000004">
      <c r="A215" s="106"/>
      <c r="B215" s="449" t="s">
        <v>288</v>
      </c>
      <c r="C215" s="449"/>
      <c r="D215" s="449"/>
      <c r="E215" s="274"/>
      <c r="F215" s="274"/>
      <c r="G215" s="274"/>
      <c r="H215" s="275"/>
    </row>
    <row r="216" spans="1:8" x14ac:dyDescent="0.55000000000000004">
      <c r="A216" s="106"/>
      <c r="B216" s="417"/>
      <c r="C216" s="417"/>
      <c r="D216" s="417"/>
      <c r="E216" s="274"/>
      <c r="F216" s="274"/>
      <c r="G216" s="274"/>
      <c r="H216" s="275"/>
    </row>
    <row r="217" spans="1:8" ht="22" customHeight="1" x14ac:dyDescent="0.55000000000000004">
      <c r="A217" s="106"/>
      <c r="B217" s="88" t="s">
        <v>355</v>
      </c>
      <c r="C217" s="113"/>
      <c r="D217" s="140"/>
      <c r="E217" s="140"/>
      <c r="F217" s="140"/>
      <c r="G217" s="141"/>
      <c r="H217" s="142"/>
    </row>
    <row r="218" spans="1:8" x14ac:dyDescent="0.55000000000000004">
      <c r="A218" s="106"/>
      <c r="B218" s="417"/>
      <c r="C218" s="417"/>
      <c r="D218" s="417"/>
      <c r="E218" s="274"/>
      <c r="F218" s="274"/>
      <c r="G218" s="274"/>
      <c r="H218" s="275"/>
    </row>
    <row r="219" spans="1:8" x14ac:dyDescent="0.55000000000000004">
      <c r="A219" s="106"/>
      <c r="B219" s="425"/>
      <c r="C219" s="440"/>
      <c r="D219" s="426"/>
      <c r="E219" s="274"/>
      <c r="F219" s="274"/>
      <c r="G219" s="274"/>
      <c r="H219" s="275"/>
    </row>
    <row r="220" spans="1:8" x14ac:dyDescent="0.55000000000000004">
      <c r="A220" s="106"/>
      <c r="B220" s="425"/>
      <c r="C220" s="440"/>
      <c r="D220" s="426"/>
      <c r="E220" s="274"/>
      <c r="F220" s="274"/>
      <c r="G220" s="274"/>
      <c r="H220" s="275"/>
    </row>
    <row r="221" spans="1:8" x14ac:dyDescent="0.55000000000000004">
      <c r="A221" s="106"/>
      <c r="B221" s="425"/>
      <c r="C221" s="440"/>
      <c r="D221" s="426"/>
      <c r="E221" s="274"/>
      <c r="F221" s="274"/>
      <c r="G221" s="274"/>
      <c r="H221" s="275"/>
    </row>
    <row r="222" spans="1:8" x14ac:dyDescent="0.55000000000000004">
      <c r="A222" s="106"/>
      <c r="B222" s="420" t="s">
        <v>288</v>
      </c>
      <c r="C222" s="421"/>
      <c r="D222" s="422"/>
      <c r="E222" s="274"/>
      <c r="F222" s="274"/>
      <c r="G222" s="274"/>
      <c r="H222" s="275"/>
    </row>
    <row r="223" spans="1:8" x14ac:dyDescent="0.55000000000000004">
      <c r="A223" s="106"/>
      <c r="B223" s="417"/>
      <c r="C223" s="417"/>
      <c r="D223" s="417"/>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314</v>
      </c>
      <c r="B225" s="118" t="s">
        <v>315</v>
      </c>
      <c r="C225" s="119"/>
      <c r="D225" s="119"/>
      <c r="E225" s="120"/>
      <c r="F225" s="120"/>
      <c r="G225" s="120"/>
      <c r="H225" s="173"/>
      <c r="J225" s="139"/>
    </row>
    <row r="226" spans="1:10" x14ac:dyDescent="0.55000000000000004">
      <c r="A226" s="106"/>
      <c r="B226" s="415"/>
      <c r="C226" s="415"/>
      <c r="D226" s="415"/>
      <c r="E226" s="415"/>
      <c r="F226" s="415"/>
      <c r="G226" s="415"/>
      <c r="H226" s="416"/>
      <c r="J226" s="139"/>
    </row>
    <row r="227" spans="1:10" x14ac:dyDescent="0.55000000000000004">
      <c r="A227" s="106"/>
      <c r="B227" s="415"/>
      <c r="C227" s="415"/>
      <c r="D227" s="415"/>
      <c r="E227" s="415"/>
      <c r="F227" s="415"/>
      <c r="G227" s="415"/>
      <c r="H227" s="416"/>
      <c r="J227" s="139"/>
    </row>
    <row r="228" spans="1:10" ht="14.7" thickBot="1" x14ac:dyDescent="0.6">
      <c r="A228" s="121"/>
      <c r="B228" s="174"/>
      <c r="C228" s="175"/>
      <c r="D228" s="175"/>
      <c r="E228" s="175"/>
      <c r="F228" s="175"/>
      <c r="G228" s="175"/>
      <c r="H228" s="176"/>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50" priority="4">
      <formula>$F$17="no"</formula>
    </cfRule>
    <cfRule type="expression" dxfId="149" priority="6">
      <formula>$F$20="no"</formula>
    </cfRule>
  </conditionalFormatting>
  <conditionalFormatting sqref="A62">
    <cfRule type="expression" dxfId="148" priority="7">
      <formula>$F$20="no"</formula>
    </cfRule>
  </conditionalFormatting>
  <conditionalFormatting sqref="A83">
    <cfRule type="expression" dxfId="147" priority="8">
      <formula>$F$20="no"</formula>
    </cfRule>
  </conditionalFormatting>
  <conditionalFormatting sqref="A104">
    <cfRule type="expression" dxfId="146" priority="9">
      <formula>$F$20="no"</formula>
    </cfRule>
  </conditionalFormatting>
  <conditionalFormatting sqref="A28:H32 A33:D33 A34:C35 A36:H174 A175:G175 A176:H182 A183:G183 A184:H190 A191:G191 A192:H228">
    <cfRule type="expression" dxfId="145"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4" priority="5">
      <formula>$F$17="no"</formula>
    </cfRule>
  </conditionalFormatting>
  <conditionalFormatting sqref="B171:B175">
    <cfRule type="expression" dxfId="143" priority="34">
      <formula>$F$15="no"</formula>
    </cfRule>
  </conditionalFormatting>
  <conditionalFormatting sqref="B178:B179">
    <cfRule type="expression" dxfId="142" priority="38">
      <formula>$F$15="no"</formula>
    </cfRule>
  </conditionalFormatting>
  <conditionalFormatting sqref="B163:H169">
    <cfRule type="expression" dxfId="141" priority="43">
      <formula>$F$15="no"</formula>
    </cfRule>
  </conditionalFormatting>
  <conditionalFormatting sqref="B187:H190">
    <cfRule type="expression" dxfId="140" priority="35">
      <formula>$F$15="no"</formula>
    </cfRule>
  </conditionalFormatting>
  <conditionalFormatting sqref="C163">
    <cfRule type="expression" dxfId="139" priority="3">
      <formula>$F$17="no"</formula>
    </cfRule>
  </conditionalFormatting>
  <conditionalFormatting sqref="C195">
    <cfRule type="expression" dxfId="138" priority="2">
      <formula>$F$17="no"</formula>
    </cfRule>
  </conditionalFormatting>
  <conditionalFormatting sqref="C171:H174">
    <cfRule type="expression" dxfId="137" priority="46">
      <formula>$F$15="no"</formula>
    </cfRule>
  </conditionalFormatting>
  <conditionalFormatting sqref="C179:H179">
    <cfRule type="expression" dxfId="136" priority="41">
      <formula>$F$15="no"</formula>
    </cfRule>
  </conditionalFormatting>
  <conditionalFormatting sqref="E43:E48 E50:E56 E58:E61 E71:E77 E79:E82 E92:E98 E100:E103 E113:E119 E121:E125 B145:H152 E218:E223">
    <cfRule type="expression" dxfId="135" priority="55">
      <formula>$F$11="no"</formula>
    </cfRule>
  </conditionalFormatting>
  <conditionalFormatting sqref="E64:E69">
    <cfRule type="expression" dxfId="134" priority="21">
      <formula>$F$11="no"</formula>
    </cfRule>
  </conditionalFormatting>
  <conditionalFormatting sqref="E85:E90">
    <cfRule type="expression" dxfId="133" priority="17">
      <formula>$F$11="no"</formula>
    </cfRule>
  </conditionalFormatting>
  <conditionalFormatting sqref="E106:E111">
    <cfRule type="expression" dxfId="132" priority="13">
      <formula>$F$11="no"</formula>
    </cfRule>
  </conditionalFormatting>
  <conditionalFormatting sqref="E211:E216">
    <cfRule type="expression" dxfId="131" priority="51">
      <formula>$F$11="no"</formula>
    </cfRule>
  </conditionalFormatting>
  <conditionalFormatting sqref="F43:F48 F50:F56 F58:F61 F71:F77 F79:F82 F92:F98 F100:F103 F113:F119 F121:F125 B154:H161 F218:F223">
    <cfRule type="expression" dxfId="130" priority="54">
      <formula>$F$13="no"</formula>
    </cfRule>
  </conditionalFormatting>
  <conditionalFormatting sqref="F64:F69">
    <cfRule type="expression" dxfId="129" priority="20">
      <formula>$F$13="no"</formula>
    </cfRule>
  </conditionalFormatting>
  <conditionalFormatting sqref="F85:F90">
    <cfRule type="expression" dxfId="128" priority="16">
      <formula>$F$13="no"</formula>
    </cfRule>
  </conditionalFormatting>
  <conditionalFormatting sqref="F106:F111">
    <cfRule type="expression" dxfId="127" priority="12">
      <formula>$F$13="no"</formula>
    </cfRule>
  </conditionalFormatting>
  <conditionalFormatting sqref="F211:F216">
    <cfRule type="expression" dxfId="126" priority="50">
      <formula>$F$13="no"</formula>
    </cfRule>
  </conditionalFormatting>
  <conditionalFormatting sqref="G43:G48 G50:G56 G58:G61 G71:G77 G79:G82 G92:G98 G100:G103 G113:G119 G121:G125 C175:G175 C176:H177 B180:H182 B183:G183 B184:H184 C185:H185 B191:G191 B192:H194 G218:G223">
    <cfRule type="expression" dxfId="125" priority="53">
      <formula>$F$15="no"</formula>
    </cfRule>
  </conditionalFormatting>
  <conditionalFormatting sqref="G64:G69">
    <cfRule type="expression" dxfId="124" priority="19">
      <formula>$F$15="no"</formula>
    </cfRule>
  </conditionalFormatting>
  <conditionalFormatting sqref="G85:G90">
    <cfRule type="expression" dxfId="123" priority="15">
      <formula>$F$15="no"</formula>
    </cfRule>
  </conditionalFormatting>
  <conditionalFormatting sqref="G106:G111">
    <cfRule type="expression" dxfId="122" priority="11">
      <formula>$F$15="no"</formula>
    </cfRule>
  </conditionalFormatting>
  <conditionalFormatting sqref="G211:G216">
    <cfRule type="expression" dxfId="121" priority="49">
      <formula>$F$15="no"</formula>
    </cfRule>
  </conditionalFormatting>
  <conditionalFormatting sqref="H43:H48 H50:H56 H58:H61 H71:H77 H79:H82 H92:H98 H100:H103 H113:H119 H121:H125 B195:H198 H218:H223">
    <cfRule type="expression" dxfId="120" priority="52">
      <formula>$F$20="no"</formula>
    </cfRule>
  </conditionalFormatting>
  <conditionalFormatting sqref="H64:H69">
    <cfRule type="expression" dxfId="119" priority="18">
      <formula>$F$20="no"</formula>
    </cfRule>
  </conditionalFormatting>
  <conditionalFormatting sqref="H85:H90">
    <cfRule type="expression" dxfId="118" priority="14">
      <formula>$F$20="no"</formula>
    </cfRule>
  </conditionalFormatting>
  <conditionalFormatting sqref="H106:H111">
    <cfRule type="expression" dxfId="117" priority="10">
      <formula>$F$20="no"</formula>
    </cfRule>
  </conditionalFormatting>
  <conditionalFormatting sqref="H211:H216">
    <cfRule type="expression" dxfId="116"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314"/>
  <sheetViews>
    <sheetView showGridLines="0" zoomScaleNormal="100" workbookViewId="0">
      <selection activeCell="B312" sqref="B312:H313"/>
    </sheetView>
  </sheetViews>
  <sheetFormatPr defaultColWidth="9.15625" defaultRowHeight="14.4" x14ac:dyDescent="0.55000000000000004"/>
  <cols>
    <col min="1" max="1" width="3" style="44" customWidth="1"/>
    <col min="2" max="2" width="13.83984375" style="44" customWidth="1"/>
    <col min="3" max="3" width="45.26171875" style="44" customWidth="1"/>
    <col min="4" max="4" width="18.26171875" style="44" customWidth="1"/>
    <col min="5" max="8" width="17.15625" style="44" customWidth="1"/>
    <col min="9" max="9" width="2.83984375" style="44" customWidth="1"/>
    <col min="10" max="16384" width="9.15625" style="44"/>
  </cols>
  <sheetData>
    <row r="1" spans="1:8" ht="18.75" customHeight="1" x14ac:dyDescent="0.7">
      <c r="A1" s="43" t="str">
        <f>'Cover and Instructions'!A1</f>
        <v>Georgia Families MHPAEA Parity</v>
      </c>
      <c r="H1" s="45" t="s">
        <v>59</v>
      </c>
    </row>
    <row r="2" spans="1:8" ht="25.8" x14ac:dyDescent="0.95">
      <c r="A2" s="46" t="s">
        <v>1</v>
      </c>
    </row>
    <row r="3" spans="1:8" ht="20.399999999999999" x14ac:dyDescent="0.75">
      <c r="A3" s="48" t="s">
        <v>415</v>
      </c>
    </row>
    <row r="5" spans="1:8" x14ac:dyDescent="0.55000000000000004">
      <c r="A5" s="50" t="s">
        <v>2</v>
      </c>
      <c r="C5" s="51" t="str">
        <f>'Cover and Instructions'!$D$4</f>
        <v>Amerigroup Community Care</v>
      </c>
      <c r="D5" s="51"/>
      <c r="E5" s="51"/>
      <c r="F5" s="51"/>
      <c r="G5" s="51"/>
    </row>
    <row r="6" spans="1:8" x14ac:dyDescent="0.55000000000000004">
      <c r="A6" s="50" t="s">
        <v>264</v>
      </c>
      <c r="C6" s="51" t="str">
        <f>'Cover and Instructions'!D5</f>
        <v>Title XIX Foster Care and Adoption Assistance</v>
      </c>
      <c r="D6" s="51"/>
      <c r="E6" s="51"/>
      <c r="F6" s="51"/>
      <c r="G6" s="51"/>
    </row>
    <row r="7" spans="1:8" ht="14.7" thickBot="1" x14ac:dyDescent="0.6"/>
    <row r="8" spans="1:8" x14ac:dyDescent="0.55000000000000004">
      <c r="A8" s="188" t="s">
        <v>265</v>
      </c>
      <c r="B8" s="189"/>
      <c r="C8" s="189"/>
      <c r="D8" s="189"/>
      <c r="E8" s="189"/>
      <c r="F8" s="189"/>
      <c r="G8" s="189"/>
      <c r="H8" s="190"/>
    </row>
    <row r="9" spans="1:8" ht="15" customHeight="1" x14ac:dyDescent="0.55000000000000004">
      <c r="A9" s="191" t="s">
        <v>266</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267</v>
      </c>
      <c r="B11" s="197" t="s">
        <v>416</v>
      </c>
      <c r="C11" s="195"/>
      <c r="D11" s="195"/>
      <c r="E11" s="195"/>
      <c r="F11" s="129" t="s">
        <v>155</v>
      </c>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269</v>
      </c>
      <c r="B13" s="197" t="s">
        <v>417</v>
      </c>
      <c r="C13" s="195"/>
      <c r="D13" s="195"/>
      <c r="E13" s="195"/>
      <c r="F13" s="129" t="s">
        <v>155</v>
      </c>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335</v>
      </c>
      <c r="B15" s="197" t="s">
        <v>418</v>
      </c>
      <c r="C15" s="195"/>
      <c r="D15" s="195"/>
      <c r="E15" s="195"/>
      <c r="F15" s="64" t="s">
        <v>155</v>
      </c>
      <c r="G15" s="65" t="str">
        <f>IF(F15="yes","  Complete Section 1 and Section 2","")</f>
        <v/>
      </c>
      <c r="H15" s="130"/>
    </row>
    <row r="16" spans="1:8" ht="6" customHeight="1" x14ac:dyDescent="0.55000000000000004">
      <c r="A16" s="196"/>
      <c r="B16" s="197"/>
      <c r="C16" s="195"/>
      <c r="D16" s="195"/>
      <c r="E16" s="195"/>
      <c r="F16" s="60"/>
      <c r="G16" s="65"/>
      <c r="H16" s="130"/>
    </row>
    <row r="17" spans="1:10" x14ac:dyDescent="0.55000000000000004">
      <c r="A17" s="196" t="s">
        <v>337</v>
      </c>
      <c r="B17" s="459" t="s">
        <v>419</v>
      </c>
      <c r="C17" s="459"/>
      <c r="D17" s="459"/>
      <c r="E17" s="459"/>
      <c r="F17" s="129" t="s">
        <v>155</v>
      </c>
      <c r="G17" s="65" t="str">
        <f>IF(F17="yes","  Report each income level in separate tiers in Section 1 and Section 2","")</f>
        <v/>
      </c>
      <c r="H17" s="130"/>
    </row>
    <row r="18" spans="1:10" x14ac:dyDescent="0.55000000000000004">
      <c r="A18" s="196"/>
      <c r="B18" s="459"/>
      <c r="C18" s="459"/>
      <c r="D18" s="459"/>
      <c r="E18" s="459"/>
      <c r="F18" s="60"/>
      <c r="G18" s="65"/>
      <c r="H18" s="130"/>
    </row>
    <row r="19" spans="1:10" ht="6" customHeight="1" x14ac:dyDescent="0.55000000000000004">
      <c r="A19" s="196"/>
      <c r="B19" s="197"/>
      <c r="C19" s="195"/>
      <c r="D19" s="195"/>
      <c r="E19" s="195"/>
      <c r="F19" s="60"/>
      <c r="G19" s="65"/>
      <c r="H19" s="130"/>
    </row>
    <row r="20" spans="1:10" x14ac:dyDescent="0.55000000000000004">
      <c r="A20" s="196" t="s">
        <v>339</v>
      </c>
      <c r="B20" s="197" t="s">
        <v>420</v>
      </c>
      <c r="C20" s="195"/>
      <c r="D20" s="195"/>
      <c r="E20" s="195"/>
      <c r="F20" s="129" t="s">
        <v>155</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341</v>
      </c>
      <c r="B22" s="63"/>
      <c r="C22" s="60"/>
      <c r="D22" s="60"/>
      <c r="E22" s="60"/>
      <c r="F22" s="67"/>
      <c r="G22" s="65"/>
      <c r="H22" s="130"/>
    </row>
    <row r="23" spans="1:10" x14ac:dyDescent="0.55000000000000004">
      <c r="A23" s="62"/>
      <c r="B23" s="63" t="s">
        <v>342</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04" t="s">
        <v>421</v>
      </c>
      <c r="B28" s="405"/>
      <c r="C28" s="405"/>
      <c r="D28" s="405"/>
      <c r="E28" s="405"/>
      <c r="F28" s="405"/>
      <c r="G28" s="405"/>
      <c r="H28" s="406"/>
    </row>
    <row r="29" spans="1:10" x14ac:dyDescent="0.55000000000000004">
      <c r="A29" s="74" t="s">
        <v>272</v>
      </c>
      <c r="B29" s="430" t="s">
        <v>344</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274</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275</v>
      </c>
      <c r="D33" s="438" t="s">
        <v>345</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346</v>
      </c>
      <c r="F37" s="434"/>
      <c r="G37" s="434"/>
      <c r="H37" s="435"/>
    </row>
    <row r="38" spans="1:10" x14ac:dyDescent="0.55000000000000004">
      <c r="A38" s="106"/>
      <c r="E38" s="80" t="s">
        <v>276</v>
      </c>
      <c r="F38" s="80" t="s">
        <v>276</v>
      </c>
      <c r="G38" s="80" t="s">
        <v>276</v>
      </c>
      <c r="H38" s="81" t="s">
        <v>276</v>
      </c>
    </row>
    <row r="39" spans="1:10" x14ac:dyDescent="0.55000000000000004">
      <c r="A39" s="106"/>
      <c r="B39" s="80"/>
      <c r="C39" s="80"/>
      <c r="D39" s="80" t="s">
        <v>422</v>
      </c>
      <c r="E39" s="80" t="s">
        <v>280</v>
      </c>
      <c r="F39" s="80" t="s">
        <v>280</v>
      </c>
      <c r="G39" s="80" t="s">
        <v>280</v>
      </c>
      <c r="H39" s="81" t="s">
        <v>280</v>
      </c>
    </row>
    <row r="40" spans="1:10" x14ac:dyDescent="0.55000000000000004">
      <c r="A40" s="106"/>
      <c r="B40" s="82" t="s">
        <v>423</v>
      </c>
      <c r="C40" s="83"/>
      <c r="D40" s="83" t="s">
        <v>276</v>
      </c>
      <c r="E40" s="83" t="s">
        <v>349</v>
      </c>
      <c r="F40" s="83" t="s">
        <v>350</v>
      </c>
      <c r="G40" s="83" t="s">
        <v>351</v>
      </c>
      <c r="H40" s="135" t="s">
        <v>352</v>
      </c>
    </row>
    <row r="41" spans="1:10" x14ac:dyDescent="0.55000000000000004">
      <c r="A41" s="137" t="s">
        <v>353</v>
      </c>
      <c r="B41" s="138"/>
      <c r="C41" s="80"/>
      <c r="D41" s="80"/>
      <c r="E41" s="80"/>
      <c r="F41" s="80"/>
      <c r="G41" s="80"/>
      <c r="H41" s="81"/>
      <c r="J41" s="136"/>
    </row>
    <row r="42" spans="1:10" ht="22" customHeight="1" x14ac:dyDescent="0.55000000000000004">
      <c r="A42" s="106"/>
      <c r="B42" s="88" t="s">
        <v>354</v>
      </c>
      <c r="C42" s="80"/>
      <c r="D42" s="80"/>
      <c r="E42" s="80"/>
      <c r="F42" s="80"/>
      <c r="G42" s="80"/>
      <c r="H42" s="81"/>
      <c r="J42" s="139"/>
    </row>
    <row r="43" spans="1:10" ht="15" customHeight="1" x14ac:dyDescent="0.55000000000000004">
      <c r="A43" s="106"/>
      <c r="B43" s="417"/>
      <c r="C43" s="417"/>
      <c r="D43" s="263"/>
      <c r="E43" s="279"/>
      <c r="F43" s="279"/>
      <c r="G43" s="263"/>
      <c r="H43" s="280"/>
      <c r="J43" s="139"/>
    </row>
    <row r="44" spans="1:10" ht="15" customHeight="1" x14ac:dyDescent="0.55000000000000004">
      <c r="A44" s="106"/>
      <c r="B44" s="362"/>
      <c r="C44" s="363"/>
      <c r="D44" s="263"/>
      <c r="E44" s="279"/>
      <c r="F44" s="279"/>
      <c r="G44" s="263"/>
      <c r="H44" s="280"/>
      <c r="J44" s="139"/>
    </row>
    <row r="45" spans="1:10" ht="15" customHeight="1" x14ac:dyDescent="0.55000000000000004">
      <c r="A45" s="106"/>
      <c r="B45" s="362"/>
      <c r="C45" s="363"/>
      <c r="D45" s="263"/>
      <c r="E45" s="279"/>
      <c r="F45" s="279"/>
      <c r="G45" s="263"/>
      <c r="H45" s="280"/>
      <c r="J45" s="139"/>
    </row>
    <row r="46" spans="1:10" ht="15" customHeight="1" x14ac:dyDescent="0.55000000000000004">
      <c r="A46" s="106"/>
      <c r="B46" s="362"/>
      <c r="C46" s="363"/>
      <c r="D46" s="263"/>
      <c r="E46" s="279"/>
      <c r="F46" s="279"/>
      <c r="G46" s="263"/>
      <c r="H46" s="280"/>
      <c r="J46" s="139"/>
    </row>
    <row r="47" spans="1:10" ht="15" customHeight="1" x14ac:dyDescent="0.55000000000000004">
      <c r="A47" s="106"/>
      <c r="B47" s="362"/>
      <c r="C47" s="363"/>
      <c r="D47" s="263"/>
      <c r="E47" s="279"/>
      <c r="F47" s="279"/>
      <c r="G47" s="263"/>
      <c r="H47" s="280"/>
      <c r="J47" s="139"/>
    </row>
    <row r="48" spans="1:10" ht="15" customHeight="1" x14ac:dyDescent="0.55000000000000004">
      <c r="A48" s="106"/>
      <c r="B48" s="362"/>
      <c r="C48" s="363"/>
      <c r="D48" s="263"/>
      <c r="E48" s="279"/>
      <c r="F48" s="279"/>
      <c r="G48" s="263"/>
      <c r="H48" s="280"/>
      <c r="J48" s="139"/>
    </row>
    <row r="49" spans="1:10" ht="15" customHeight="1" x14ac:dyDescent="0.55000000000000004">
      <c r="A49" s="106"/>
      <c r="B49" s="362"/>
      <c r="C49" s="363"/>
      <c r="D49" s="263"/>
      <c r="E49" s="279"/>
      <c r="F49" s="279"/>
      <c r="G49" s="263"/>
      <c r="H49" s="280"/>
      <c r="J49" s="139"/>
    </row>
    <row r="50" spans="1:10" ht="15" customHeight="1" x14ac:dyDescent="0.55000000000000004">
      <c r="A50" s="106"/>
      <c r="B50" s="362"/>
      <c r="C50" s="363"/>
      <c r="D50" s="263"/>
      <c r="E50" s="279"/>
      <c r="F50" s="279"/>
      <c r="G50" s="263"/>
      <c r="H50" s="280"/>
      <c r="J50" s="139"/>
    </row>
    <row r="51" spans="1:10" ht="15" customHeight="1" x14ac:dyDescent="0.55000000000000004">
      <c r="A51" s="106"/>
      <c r="B51" s="362"/>
      <c r="C51" s="363"/>
      <c r="D51" s="263"/>
      <c r="E51" s="279"/>
      <c r="F51" s="279"/>
      <c r="G51" s="263"/>
      <c r="H51" s="280"/>
      <c r="J51" s="139"/>
    </row>
    <row r="52" spans="1:10" ht="15" customHeight="1" x14ac:dyDescent="0.55000000000000004">
      <c r="A52" s="106"/>
      <c r="B52" s="362"/>
      <c r="C52" s="363"/>
      <c r="D52" s="263"/>
      <c r="E52" s="279"/>
      <c r="F52" s="279"/>
      <c r="G52" s="263"/>
      <c r="H52" s="280"/>
      <c r="J52" s="139"/>
    </row>
    <row r="53" spans="1:10" ht="15" customHeight="1" x14ac:dyDescent="0.55000000000000004">
      <c r="A53" s="106"/>
      <c r="B53" s="362"/>
      <c r="C53" s="363"/>
      <c r="D53" s="263"/>
      <c r="E53" s="279"/>
      <c r="F53" s="279"/>
      <c r="G53" s="263"/>
      <c r="H53" s="280"/>
      <c r="J53" s="139"/>
    </row>
    <row r="54" spans="1:10" ht="15" customHeight="1" x14ac:dyDescent="0.55000000000000004">
      <c r="A54" s="106"/>
      <c r="B54" s="362"/>
      <c r="C54" s="363"/>
      <c r="D54" s="263"/>
      <c r="E54" s="279"/>
      <c r="F54" s="279"/>
      <c r="G54" s="263"/>
      <c r="H54" s="280"/>
      <c r="J54" s="139"/>
    </row>
    <row r="55" spans="1:10" ht="15" customHeight="1" x14ac:dyDescent="0.55000000000000004">
      <c r="A55" s="106"/>
      <c r="B55" s="362"/>
      <c r="C55" s="363"/>
      <c r="D55" s="263"/>
      <c r="E55" s="279"/>
      <c r="F55" s="279"/>
      <c r="G55" s="263"/>
      <c r="H55" s="280"/>
      <c r="J55" s="139"/>
    </row>
    <row r="56" spans="1:10" ht="15" customHeight="1" x14ac:dyDescent="0.55000000000000004">
      <c r="A56" s="106"/>
      <c r="B56" s="362"/>
      <c r="C56" s="363"/>
      <c r="D56" s="263"/>
      <c r="E56" s="279"/>
      <c r="F56" s="279"/>
      <c r="G56" s="263"/>
      <c r="H56" s="280"/>
      <c r="J56" s="139"/>
    </row>
    <row r="57" spans="1:10" ht="15" customHeight="1" x14ac:dyDescent="0.55000000000000004">
      <c r="A57" s="106"/>
      <c r="B57" s="362"/>
      <c r="C57" s="363"/>
      <c r="D57" s="263"/>
      <c r="E57" s="279"/>
      <c r="F57" s="279"/>
      <c r="G57" s="263"/>
      <c r="H57" s="280"/>
      <c r="J57" s="139"/>
    </row>
    <row r="58" spans="1:10" ht="15" customHeight="1" x14ac:dyDescent="0.55000000000000004">
      <c r="A58" s="106"/>
      <c r="B58" s="362"/>
      <c r="C58" s="363"/>
      <c r="D58" s="263"/>
      <c r="E58" s="279"/>
      <c r="F58" s="279"/>
      <c r="G58" s="263"/>
      <c r="H58" s="280"/>
      <c r="J58" s="139"/>
    </row>
    <row r="59" spans="1:10" ht="15" customHeight="1" x14ac:dyDescent="0.55000000000000004">
      <c r="A59" s="106"/>
      <c r="B59" s="362"/>
      <c r="C59" s="363"/>
      <c r="D59" s="263"/>
      <c r="E59" s="279"/>
      <c r="F59" s="279"/>
      <c r="G59" s="263"/>
      <c r="H59" s="280"/>
      <c r="J59" s="139"/>
    </row>
    <row r="60" spans="1:10" ht="15" customHeight="1" x14ac:dyDescent="0.55000000000000004">
      <c r="A60" s="106"/>
      <c r="B60" s="362"/>
      <c r="C60" s="363"/>
      <c r="D60" s="263"/>
      <c r="E60" s="279"/>
      <c r="F60" s="279"/>
      <c r="G60" s="263"/>
      <c r="H60" s="280"/>
      <c r="J60" s="139"/>
    </row>
    <row r="61" spans="1:10" ht="15" customHeight="1" x14ac:dyDescent="0.55000000000000004">
      <c r="A61" s="106"/>
      <c r="B61" s="362"/>
      <c r="C61" s="363"/>
      <c r="D61" s="263"/>
      <c r="E61" s="279"/>
      <c r="F61" s="279"/>
      <c r="G61" s="263"/>
      <c r="H61" s="280"/>
      <c r="J61" s="139"/>
    </row>
    <row r="62" spans="1:10" ht="15" customHeight="1" x14ac:dyDescent="0.55000000000000004">
      <c r="A62" s="106"/>
      <c r="B62" s="362"/>
      <c r="C62" s="363"/>
      <c r="D62" s="263"/>
      <c r="E62" s="279"/>
      <c r="F62" s="279"/>
      <c r="G62" s="263"/>
      <c r="H62" s="280"/>
      <c r="J62" s="139"/>
    </row>
    <row r="63" spans="1:10" ht="15" customHeight="1" x14ac:dyDescent="0.55000000000000004">
      <c r="A63" s="106"/>
      <c r="B63" s="362"/>
      <c r="C63" s="363"/>
      <c r="D63" s="263"/>
      <c r="E63" s="279"/>
      <c r="F63" s="279"/>
      <c r="G63" s="263"/>
      <c r="H63" s="280"/>
      <c r="J63" s="139"/>
    </row>
    <row r="64" spans="1:10" ht="15" customHeight="1" x14ac:dyDescent="0.55000000000000004">
      <c r="A64" s="106"/>
      <c r="B64" s="362"/>
      <c r="C64" s="363"/>
      <c r="D64" s="263"/>
      <c r="E64" s="279"/>
      <c r="F64" s="279"/>
      <c r="G64" s="263"/>
      <c r="H64" s="280"/>
      <c r="J64" s="139"/>
    </row>
    <row r="65" spans="1:10" ht="15" customHeight="1" x14ac:dyDescent="0.55000000000000004">
      <c r="A65" s="106"/>
      <c r="B65" s="362"/>
      <c r="C65" s="363"/>
      <c r="D65" s="263"/>
      <c r="E65" s="279"/>
      <c r="F65" s="279"/>
      <c r="G65" s="263"/>
      <c r="H65" s="280"/>
      <c r="J65" s="139"/>
    </row>
    <row r="66" spans="1:10" ht="15" customHeight="1" x14ac:dyDescent="0.55000000000000004">
      <c r="A66" s="106"/>
      <c r="B66" s="362"/>
      <c r="C66" s="363"/>
      <c r="D66" s="263"/>
      <c r="E66" s="279"/>
      <c r="F66" s="279"/>
      <c r="G66" s="263"/>
      <c r="H66" s="280"/>
      <c r="J66" s="139"/>
    </row>
    <row r="67" spans="1:10" ht="15" customHeight="1" x14ac:dyDescent="0.55000000000000004">
      <c r="A67" s="106"/>
      <c r="B67" s="362"/>
      <c r="C67" s="363"/>
      <c r="D67" s="263"/>
      <c r="E67" s="279"/>
      <c r="F67" s="279"/>
      <c r="G67" s="263"/>
      <c r="H67" s="280"/>
      <c r="J67" s="139"/>
    </row>
    <row r="68" spans="1:10" ht="15" customHeight="1" x14ac:dyDescent="0.55000000000000004">
      <c r="A68" s="106"/>
      <c r="B68" s="362"/>
      <c r="C68" s="363"/>
      <c r="D68" s="263"/>
      <c r="E68" s="279"/>
      <c r="F68" s="279"/>
      <c r="G68" s="263"/>
      <c r="H68" s="280"/>
      <c r="J68" s="139"/>
    </row>
    <row r="69" spans="1:10" ht="15" customHeight="1" x14ac:dyDescent="0.55000000000000004">
      <c r="A69" s="106"/>
      <c r="B69" s="362"/>
      <c r="C69" s="363"/>
      <c r="D69" s="263"/>
      <c r="E69" s="279"/>
      <c r="F69" s="279"/>
      <c r="G69" s="263"/>
      <c r="H69" s="280"/>
      <c r="J69" s="139"/>
    </row>
    <row r="70" spans="1:10" ht="15" customHeight="1" x14ac:dyDescent="0.55000000000000004">
      <c r="A70" s="106"/>
      <c r="B70" s="362"/>
      <c r="C70" s="363"/>
      <c r="D70" s="263"/>
      <c r="E70" s="279"/>
      <c r="F70" s="279"/>
      <c r="G70" s="263"/>
      <c r="H70" s="280"/>
      <c r="J70" s="139"/>
    </row>
    <row r="71" spans="1:10" ht="15" customHeight="1" x14ac:dyDescent="0.55000000000000004">
      <c r="A71" s="106"/>
      <c r="B71" s="362"/>
      <c r="C71" s="363"/>
      <c r="D71" s="263"/>
      <c r="E71" s="279"/>
      <c r="F71" s="279"/>
      <c r="G71" s="263"/>
      <c r="H71" s="280"/>
      <c r="J71" s="139"/>
    </row>
    <row r="72" spans="1:10" ht="15" customHeight="1" x14ac:dyDescent="0.55000000000000004">
      <c r="A72" s="106"/>
      <c r="B72" s="362"/>
      <c r="C72" s="363"/>
      <c r="D72" s="263"/>
      <c r="E72" s="279"/>
      <c r="F72" s="279"/>
      <c r="G72" s="263"/>
      <c r="H72" s="280"/>
      <c r="J72" s="139"/>
    </row>
    <row r="73" spans="1:10" ht="15" customHeight="1" x14ac:dyDescent="0.55000000000000004">
      <c r="A73" s="106"/>
      <c r="B73" s="362"/>
      <c r="C73" s="363"/>
      <c r="D73" s="263"/>
      <c r="E73" s="279"/>
      <c r="F73" s="279"/>
      <c r="G73" s="263"/>
      <c r="H73" s="280"/>
      <c r="J73" s="139"/>
    </row>
    <row r="74" spans="1:10" ht="15" customHeight="1" x14ac:dyDescent="0.55000000000000004">
      <c r="A74" s="106"/>
      <c r="B74" s="362"/>
      <c r="C74" s="363"/>
      <c r="D74" s="263"/>
      <c r="E74" s="279"/>
      <c r="F74" s="279"/>
      <c r="G74" s="263"/>
      <c r="H74" s="280"/>
      <c r="J74" s="139"/>
    </row>
    <row r="75" spans="1:10" ht="15" customHeight="1" x14ac:dyDescent="0.55000000000000004">
      <c r="A75" s="106"/>
      <c r="B75" s="362"/>
      <c r="C75" s="363"/>
      <c r="D75" s="263"/>
      <c r="E75" s="279"/>
      <c r="F75" s="279"/>
      <c r="G75" s="263"/>
      <c r="H75" s="280"/>
      <c r="J75" s="139"/>
    </row>
    <row r="76" spans="1:10" ht="15" customHeight="1" x14ac:dyDescent="0.55000000000000004">
      <c r="A76" s="106"/>
      <c r="B76" s="362"/>
      <c r="C76" s="363"/>
      <c r="D76" s="263"/>
      <c r="E76" s="279"/>
      <c r="F76" s="279"/>
      <c r="G76" s="263"/>
      <c r="H76" s="280"/>
      <c r="J76" s="139"/>
    </row>
    <row r="77" spans="1:10" ht="15" customHeight="1" x14ac:dyDescent="0.55000000000000004">
      <c r="A77" s="106"/>
      <c r="B77" s="362"/>
      <c r="C77" s="363"/>
      <c r="D77" s="263"/>
      <c r="E77" s="279"/>
      <c r="F77" s="279"/>
      <c r="G77" s="263"/>
      <c r="H77" s="280"/>
      <c r="J77" s="139"/>
    </row>
    <row r="78" spans="1:10" ht="15" customHeight="1" x14ac:dyDescent="0.55000000000000004">
      <c r="A78" s="106"/>
      <c r="B78" s="362"/>
      <c r="C78" s="363"/>
      <c r="D78" s="263"/>
      <c r="E78" s="279"/>
      <c r="F78" s="279"/>
      <c r="G78" s="263"/>
      <c r="H78" s="280"/>
      <c r="J78" s="139"/>
    </row>
    <row r="79" spans="1:10" ht="15" customHeight="1" x14ac:dyDescent="0.55000000000000004">
      <c r="A79" s="106"/>
      <c r="B79" s="362"/>
      <c r="C79" s="363"/>
      <c r="D79" s="263"/>
      <c r="E79" s="279"/>
      <c r="F79" s="279"/>
      <c r="G79" s="263"/>
      <c r="H79" s="280"/>
      <c r="J79" s="139"/>
    </row>
    <row r="80" spans="1:10" ht="15" customHeight="1" x14ac:dyDescent="0.55000000000000004">
      <c r="A80" s="106"/>
      <c r="B80" s="362"/>
      <c r="C80" s="363"/>
      <c r="D80" s="263"/>
      <c r="E80" s="279"/>
      <c r="F80" s="279"/>
      <c r="G80" s="263"/>
      <c r="H80" s="280"/>
      <c r="J80" s="139"/>
    </row>
    <row r="81" spans="1:10" ht="15" customHeight="1" x14ac:dyDescent="0.55000000000000004">
      <c r="A81" s="106"/>
      <c r="B81" s="362"/>
      <c r="C81" s="363"/>
      <c r="D81" s="263"/>
      <c r="E81" s="279"/>
      <c r="F81" s="279"/>
      <c r="G81" s="263"/>
      <c r="H81" s="280"/>
      <c r="J81" s="139"/>
    </row>
    <row r="82" spans="1:10" ht="15" customHeight="1" x14ac:dyDescent="0.55000000000000004">
      <c r="A82" s="106"/>
      <c r="B82" s="362"/>
      <c r="C82" s="363"/>
      <c r="D82" s="263"/>
      <c r="E82" s="279"/>
      <c r="F82" s="279"/>
      <c r="G82" s="263"/>
      <c r="H82" s="280"/>
      <c r="J82" s="139"/>
    </row>
    <row r="83" spans="1:10" ht="15" customHeight="1" x14ac:dyDescent="0.55000000000000004">
      <c r="A83" s="106"/>
      <c r="B83" s="362"/>
      <c r="C83" s="363"/>
      <c r="D83" s="263"/>
      <c r="E83" s="279"/>
      <c r="F83" s="279"/>
      <c r="G83" s="263"/>
      <c r="H83" s="280"/>
      <c r="J83" s="139"/>
    </row>
    <row r="84" spans="1:10" ht="15" customHeight="1" x14ac:dyDescent="0.55000000000000004">
      <c r="A84" s="106"/>
      <c r="B84" s="362"/>
      <c r="C84" s="363"/>
      <c r="D84" s="263"/>
      <c r="E84" s="279"/>
      <c r="F84" s="279"/>
      <c r="G84" s="263"/>
      <c r="H84" s="280"/>
      <c r="J84" s="139"/>
    </row>
    <row r="85" spans="1:10" ht="15" customHeight="1" x14ac:dyDescent="0.55000000000000004">
      <c r="A85" s="106"/>
      <c r="B85" s="362"/>
      <c r="C85" s="363"/>
      <c r="D85" s="263"/>
      <c r="E85" s="279"/>
      <c r="F85" s="279"/>
      <c r="G85" s="263"/>
      <c r="H85" s="280"/>
      <c r="J85" s="139"/>
    </row>
    <row r="86" spans="1:10" ht="15" customHeight="1" x14ac:dyDescent="0.55000000000000004">
      <c r="A86" s="106"/>
      <c r="B86" s="362"/>
      <c r="C86" s="363"/>
      <c r="D86" s="263"/>
      <c r="E86" s="279"/>
      <c r="F86" s="279"/>
      <c r="G86" s="263"/>
      <c r="H86" s="280"/>
      <c r="J86" s="139"/>
    </row>
    <row r="87" spans="1:10" ht="15" customHeight="1" x14ac:dyDescent="0.55000000000000004">
      <c r="A87" s="106"/>
      <c r="B87" s="362"/>
      <c r="C87" s="363"/>
      <c r="D87" s="263"/>
      <c r="E87" s="279"/>
      <c r="F87" s="279"/>
      <c r="G87" s="263"/>
      <c r="H87" s="280"/>
      <c r="J87" s="139"/>
    </row>
    <row r="88" spans="1:10" ht="15" customHeight="1" x14ac:dyDescent="0.55000000000000004">
      <c r="A88" s="106"/>
      <c r="B88" s="362"/>
      <c r="C88" s="363"/>
      <c r="D88" s="263"/>
      <c r="E88" s="279"/>
      <c r="F88" s="279"/>
      <c r="G88" s="263"/>
      <c r="H88" s="280"/>
      <c r="J88" s="139"/>
    </row>
    <row r="89" spans="1:10" ht="15" customHeight="1" x14ac:dyDescent="0.55000000000000004">
      <c r="A89" s="106"/>
      <c r="B89" s="362"/>
      <c r="C89" s="363"/>
      <c r="D89" s="263"/>
      <c r="E89" s="279"/>
      <c r="F89" s="279"/>
      <c r="G89" s="263"/>
      <c r="H89" s="280"/>
      <c r="J89" s="139"/>
    </row>
    <row r="90" spans="1:10" ht="15" customHeight="1" x14ac:dyDescent="0.55000000000000004">
      <c r="A90" s="106"/>
      <c r="B90" s="362"/>
      <c r="C90" s="363"/>
      <c r="D90" s="263"/>
      <c r="E90" s="279"/>
      <c r="F90" s="279"/>
      <c r="G90" s="263"/>
      <c r="H90" s="280"/>
      <c r="J90" s="139"/>
    </row>
    <row r="91" spans="1:10" ht="15" customHeight="1" x14ac:dyDescent="0.55000000000000004">
      <c r="A91" s="106"/>
      <c r="B91" s="362"/>
      <c r="C91" s="363"/>
      <c r="D91" s="263"/>
      <c r="E91" s="279"/>
      <c r="F91" s="279"/>
      <c r="G91" s="263"/>
      <c r="H91" s="280"/>
      <c r="J91" s="139"/>
    </row>
    <row r="92" spans="1:10" ht="15" customHeight="1" x14ac:dyDescent="0.55000000000000004">
      <c r="A92" s="106"/>
      <c r="B92" s="362"/>
      <c r="C92" s="363"/>
      <c r="D92" s="263"/>
      <c r="E92" s="279"/>
      <c r="F92" s="279"/>
      <c r="G92" s="263"/>
      <c r="H92" s="280"/>
      <c r="J92" s="139"/>
    </row>
    <row r="93" spans="1:10" ht="15" customHeight="1" x14ac:dyDescent="0.55000000000000004">
      <c r="A93" s="106"/>
      <c r="B93" s="362"/>
      <c r="C93" s="363"/>
      <c r="D93" s="263"/>
      <c r="E93" s="279"/>
      <c r="F93" s="279"/>
      <c r="G93" s="263"/>
      <c r="H93" s="280"/>
      <c r="J93" s="139"/>
    </row>
    <row r="94" spans="1:10" ht="15" customHeight="1" x14ac:dyDescent="0.55000000000000004">
      <c r="A94" s="106"/>
      <c r="B94" s="362"/>
      <c r="C94" s="363"/>
      <c r="D94" s="263"/>
      <c r="E94" s="279"/>
      <c r="F94" s="279"/>
      <c r="G94" s="263"/>
      <c r="H94" s="280"/>
      <c r="J94" s="139"/>
    </row>
    <row r="95" spans="1:10" ht="15" customHeight="1" x14ac:dyDescent="0.55000000000000004">
      <c r="A95" s="106"/>
      <c r="B95" s="362"/>
      <c r="C95" s="363"/>
      <c r="D95" s="263"/>
      <c r="E95" s="279"/>
      <c r="F95" s="279"/>
      <c r="G95" s="263"/>
      <c r="H95" s="280"/>
      <c r="J95" s="139"/>
    </row>
    <row r="96" spans="1:10" ht="15" customHeight="1" x14ac:dyDescent="0.55000000000000004">
      <c r="A96" s="106"/>
      <c r="B96" s="362"/>
      <c r="C96" s="363"/>
      <c r="D96" s="263"/>
      <c r="E96" s="279"/>
      <c r="F96" s="279"/>
      <c r="G96" s="263"/>
      <c r="H96" s="280"/>
      <c r="J96" s="139"/>
    </row>
    <row r="97" spans="1:10" ht="15" customHeight="1" x14ac:dyDescent="0.55000000000000004">
      <c r="A97" s="106"/>
      <c r="B97" s="362"/>
      <c r="C97" s="363"/>
      <c r="D97" s="263"/>
      <c r="E97" s="279"/>
      <c r="F97" s="279"/>
      <c r="G97" s="263"/>
      <c r="H97" s="280"/>
      <c r="J97" s="139"/>
    </row>
    <row r="98" spans="1:10" ht="15" customHeight="1" x14ac:dyDescent="0.55000000000000004">
      <c r="A98" s="106"/>
      <c r="B98" s="362"/>
      <c r="C98" s="363"/>
      <c r="D98" s="263"/>
      <c r="E98" s="279"/>
      <c r="F98" s="279"/>
      <c r="G98" s="263"/>
      <c r="H98" s="280"/>
      <c r="J98" s="139"/>
    </row>
    <row r="99" spans="1:10" ht="15" customHeight="1" x14ac:dyDescent="0.55000000000000004">
      <c r="A99" s="106"/>
      <c r="B99" s="362"/>
      <c r="C99" s="363"/>
      <c r="D99" s="263"/>
      <c r="E99" s="279"/>
      <c r="F99" s="279"/>
      <c r="G99" s="263"/>
      <c r="H99" s="280"/>
      <c r="J99" s="139"/>
    </row>
    <row r="100" spans="1:10" ht="15" customHeight="1" x14ac:dyDescent="0.55000000000000004">
      <c r="A100" s="106"/>
      <c r="B100" s="362"/>
      <c r="C100" s="363"/>
      <c r="D100" s="263"/>
      <c r="E100" s="279"/>
      <c r="F100" s="279"/>
      <c r="G100" s="263"/>
      <c r="H100" s="280"/>
      <c r="J100" s="139"/>
    </row>
    <row r="101" spans="1:10" ht="15" customHeight="1" x14ac:dyDescent="0.55000000000000004">
      <c r="A101" s="106"/>
      <c r="B101" s="362"/>
      <c r="C101" s="363"/>
      <c r="D101" s="263"/>
      <c r="E101" s="279"/>
      <c r="F101" s="279"/>
      <c r="G101" s="263"/>
      <c r="H101" s="280"/>
      <c r="J101" s="139"/>
    </row>
    <row r="102" spans="1:10" ht="15" customHeight="1" x14ac:dyDescent="0.55000000000000004">
      <c r="A102" s="106"/>
      <c r="B102" s="362"/>
      <c r="C102" s="363"/>
      <c r="D102" s="263"/>
      <c r="E102" s="279"/>
      <c r="F102" s="279"/>
      <c r="G102" s="263"/>
      <c r="H102" s="280"/>
      <c r="J102" s="139"/>
    </row>
    <row r="103" spans="1:10" ht="15" customHeight="1" x14ac:dyDescent="0.55000000000000004">
      <c r="A103" s="106"/>
      <c r="B103" s="362"/>
      <c r="C103" s="363"/>
      <c r="D103" s="263"/>
      <c r="E103" s="279"/>
      <c r="F103" s="279"/>
      <c r="G103" s="263"/>
      <c r="H103" s="280"/>
      <c r="J103" s="139"/>
    </row>
    <row r="104" spans="1:10" ht="15" customHeight="1" x14ac:dyDescent="0.55000000000000004">
      <c r="A104" s="106"/>
      <c r="B104" s="362"/>
      <c r="C104" s="363"/>
      <c r="D104" s="263"/>
      <c r="E104" s="279"/>
      <c r="F104" s="279"/>
      <c r="G104" s="263"/>
      <c r="H104" s="280"/>
      <c r="J104" s="139"/>
    </row>
    <row r="105" spans="1:10" ht="15" customHeight="1" x14ac:dyDescent="0.55000000000000004">
      <c r="A105" s="106"/>
      <c r="B105" s="362"/>
      <c r="C105" s="363"/>
      <c r="D105" s="263"/>
      <c r="E105" s="279"/>
      <c r="F105" s="279"/>
      <c r="G105" s="263"/>
      <c r="H105" s="280"/>
      <c r="J105" s="139"/>
    </row>
    <row r="106" spans="1:10" ht="15" customHeight="1" x14ac:dyDescent="0.55000000000000004">
      <c r="A106" s="106"/>
      <c r="B106" s="362"/>
      <c r="C106" s="363"/>
      <c r="D106" s="263"/>
      <c r="E106" s="279"/>
      <c r="F106" s="279"/>
      <c r="G106" s="263"/>
      <c r="H106" s="280"/>
      <c r="J106" s="139"/>
    </row>
    <row r="107" spans="1:10" ht="15" customHeight="1" x14ac:dyDescent="0.55000000000000004">
      <c r="A107" s="106"/>
      <c r="B107" s="362"/>
      <c r="C107" s="363"/>
      <c r="D107" s="263"/>
      <c r="E107" s="279"/>
      <c r="F107" s="279"/>
      <c r="G107" s="263"/>
      <c r="H107" s="280"/>
      <c r="J107" s="139"/>
    </row>
    <row r="108" spans="1:10" ht="15" customHeight="1" x14ac:dyDescent="0.55000000000000004">
      <c r="A108" s="106"/>
      <c r="B108" s="362"/>
      <c r="C108" s="363"/>
      <c r="D108" s="263"/>
      <c r="E108" s="279"/>
      <c r="F108" s="279"/>
      <c r="G108" s="263"/>
      <c r="H108" s="280"/>
      <c r="J108" s="139"/>
    </row>
    <row r="109" spans="1:10" ht="15" customHeight="1" x14ac:dyDescent="0.55000000000000004">
      <c r="A109" s="106"/>
      <c r="B109" s="362"/>
      <c r="C109" s="363"/>
      <c r="D109" s="263"/>
      <c r="E109" s="279"/>
      <c r="F109" s="279"/>
      <c r="G109" s="263"/>
      <c r="H109" s="280"/>
      <c r="J109" s="139"/>
    </row>
    <row r="110" spans="1:10" ht="15" customHeight="1" x14ac:dyDescent="0.55000000000000004">
      <c r="A110" s="106"/>
      <c r="B110" s="362"/>
      <c r="C110" s="363"/>
      <c r="D110" s="263"/>
      <c r="E110" s="279"/>
      <c r="F110" s="279"/>
      <c r="G110" s="263"/>
      <c r="H110" s="280"/>
      <c r="J110" s="139"/>
    </row>
    <row r="111" spans="1:10" ht="15" customHeight="1" x14ac:dyDescent="0.55000000000000004">
      <c r="A111" s="106"/>
      <c r="B111" s="362"/>
      <c r="C111" s="363"/>
      <c r="D111" s="263"/>
      <c r="E111" s="279"/>
      <c r="F111" s="279"/>
      <c r="G111" s="263"/>
      <c r="H111" s="280"/>
      <c r="J111" s="139"/>
    </row>
    <row r="112" spans="1:10" ht="15" customHeight="1" x14ac:dyDescent="0.55000000000000004">
      <c r="A112" s="106"/>
      <c r="B112" s="362"/>
      <c r="C112" s="363"/>
      <c r="D112" s="263"/>
      <c r="E112" s="279"/>
      <c r="F112" s="279"/>
      <c r="G112" s="263"/>
      <c r="H112" s="280"/>
      <c r="J112" s="139"/>
    </row>
    <row r="113" spans="1:10" ht="15" customHeight="1" x14ac:dyDescent="0.55000000000000004">
      <c r="A113" s="106"/>
      <c r="B113" s="362"/>
      <c r="C113" s="363"/>
      <c r="D113" s="263"/>
      <c r="E113" s="279"/>
      <c r="F113" s="279"/>
      <c r="G113" s="263"/>
      <c r="H113" s="280"/>
      <c r="J113" s="139"/>
    </row>
    <row r="114" spans="1:10" ht="15" customHeight="1" x14ac:dyDescent="0.55000000000000004">
      <c r="A114" s="106"/>
      <c r="B114" s="362"/>
      <c r="C114" s="363"/>
      <c r="D114" s="263"/>
      <c r="E114" s="279"/>
      <c r="F114" s="279"/>
      <c r="G114" s="263"/>
      <c r="H114" s="280"/>
      <c r="J114" s="139"/>
    </row>
    <row r="115" spans="1:10" ht="15" customHeight="1" x14ac:dyDescent="0.55000000000000004">
      <c r="A115" s="106"/>
      <c r="B115" s="362"/>
      <c r="C115" s="363"/>
      <c r="D115" s="263"/>
      <c r="E115" s="279"/>
      <c r="F115" s="279"/>
      <c r="G115" s="263"/>
      <c r="H115" s="280"/>
      <c r="J115" s="139"/>
    </row>
    <row r="116" spans="1:10" ht="15" customHeight="1" x14ac:dyDescent="0.55000000000000004">
      <c r="A116" s="106"/>
      <c r="B116" s="362"/>
      <c r="C116" s="363"/>
      <c r="D116" s="263"/>
      <c r="E116" s="279"/>
      <c r="F116" s="279"/>
      <c r="G116" s="263"/>
      <c r="H116" s="280"/>
      <c r="J116" s="139"/>
    </row>
    <row r="117" spans="1:10" ht="15" customHeight="1" x14ac:dyDescent="0.55000000000000004">
      <c r="A117" s="106"/>
      <c r="B117" s="362"/>
      <c r="C117" s="363"/>
      <c r="D117" s="263"/>
      <c r="E117" s="279"/>
      <c r="F117" s="279"/>
      <c r="G117" s="263"/>
      <c r="H117" s="280"/>
      <c r="J117" s="139"/>
    </row>
    <row r="118" spans="1:10" ht="15" customHeight="1" x14ac:dyDescent="0.55000000000000004">
      <c r="A118" s="106"/>
      <c r="B118" s="362"/>
      <c r="C118" s="363"/>
      <c r="D118" s="263"/>
      <c r="E118" s="279"/>
      <c r="F118" s="279"/>
      <c r="G118" s="263"/>
      <c r="H118" s="280"/>
      <c r="J118" s="139"/>
    </row>
    <row r="119" spans="1:10" ht="15" customHeight="1" x14ac:dyDescent="0.55000000000000004">
      <c r="A119" s="106"/>
      <c r="B119" s="362"/>
      <c r="C119" s="363"/>
      <c r="D119" s="263"/>
      <c r="E119" s="279"/>
      <c r="F119" s="279"/>
      <c r="G119" s="263"/>
      <c r="H119" s="280"/>
      <c r="J119" s="139"/>
    </row>
    <row r="120" spans="1:10" ht="15" customHeight="1" x14ac:dyDescent="0.55000000000000004">
      <c r="A120" s="106"/>
      <c r="B120" s="362"/>
      <c r="C120" s="363"/>
      <c r="D120" s="263"/>
      <c r="E120" s="279"/>
      <c r="F120" s="279"/>
      <c r="G120" s="263"/>
      <c r="H120" s="280"/>
      <c r="J120" s="139"/>
    </row>
    <row r="121" spans="1:10" ht="15" customHeight="1" x14ac:dyDescent="0.55000000000000004">
      <c r="A121" s="106"/>
      <c r="B121" s="362"/>
      <c r="C121" s="363"/>
      <c r="D121" s="263"/>
      <c r="E121" s="279"/>
      <c r="F121" s="279"/>
      <c r="G121" s="263"/>
      <c r="H121" s="280"/>
      <c r="J121" s="139"/>
    </row>
    <row r="122" spans="1:10" ht="15" customHeight="1" x14ac:dyDescent="0.55000000000000004">
      <c r="A122" s="106"/>
      <c r="B122" s="362"/>
      <c r="C122" s="363"/>
      <c r="D122" s="263"/>
      <c r="E122" s="279"/>
      <c r="F122" s="279"/>
      <c r="G122" s="263"/>
      <c r="H122" s="280"/>
      <c r="J122" s="139"/>
    </row>
    <row r="123" spans="1:10" ht="15" customHeight="1" x14ac:dyDescent="0.55000000000000004">
      <c r="A123" s="106"/>
      <c r="B123" s="362"/>
      <c r="C123" s="363"/>
      <c r="D123" s="263"/>
      <c r="E123" s="279"/>
      <c r="F123" s="279"/>
      <c r="G123" s="263"/>
      <c r="H123" s="280"/>
      <c r="J123" s="139"/>
    </row>
    <row r="124" spans="1:10" ht="15" customHeight="1" x14ac:dyDescent="0.55000000000000004">
      <c r="A124" s="106"/>
      <c r="B124" s="362"/>
      <c r="C124" s="363"/>
      <c r="D124" s="263"/>
      <c r="E124" s="279"/>
      <c r="F124" s="279"/>
      <c r="G124" s="263"/>
      <c r="H124" s="280"/>
      <c r="J124" s="139"/>
    </row>
    <row r="125" spans="1:10" ht="15" customHeight="1" x14ac:dyDescent="0.55000000000000004">
      <c r="A125" s="106"/>
      <c r="B125" s="425"/>
      <c r="C125" s="426"/>
      <c r="D125" s="263"/>
      <c r="E125" s="279"/>
      <c r="F125" s="279"/>
      <c r="G125" s="263"/>
      <c r="H125" s="280"/>
      <c r="J125" s="139"/>
    </row>
    <row r="126" spans="1:10" ht="15" customHeight="1" x14ac:dyDescent="0.55000000000000004">
      <c r="A126" s="106"/>
      <c r="B126" s="425"/>
      <c r="C126" s="426"/>
      <c r="D126" s="263"/>
      <c r="E126" s="279"/>
      <c r="F126" s="279"/>
      <c r="G126" s="263"/>
      <c r="H126" s="280"/>
      <c r="J126" s="139"/>
    </row>
    <row r="127" spans="1:10" ht="15" customHeight="1" x14ac:dyDescent="0.55000000000000004">
      <c r="A127" s="106"/>
      <c r="B127" s="425"/>
      <c r="C127" s="426"/>
      <c r="D127" s="263"/>
      <c r="E127" s="279"/>
      <c r="F127" s="279"/>
      <c r="G127" s="263"/>
      <c r="H127" s="280"/>
      <c r="J127" s="139"/>
    </row>
    <row r="128" spans="1:10" ht="15" customHeight="1" x14ac:dyDescent="0.55000000000000004">
      <c r="A128" s="106"/>
      <c r="B128" s="420" t="s">
        <v>288</v>
      </c>
      <c r="C128" s="422"/>
      <c r="D128" s="263"/>
      <c r="E128" s="279"/>
      <c r="F128" s="279"/>
      <c r="G128" s="263"/>
      <c r="H128" s="280"/>
      <c r="J128" s="139"/>
    </row>
    <row r="129" spans="1:10" x14ac:dyDescent="0.55000000000000004">
      <c r="A129" s="106"/>
      <c r="B129" s="417"/>
      <c r="C129" s="417"/>
      <c r="D129" s="264"/>
      <c r="E129" s="264"/>
      <c r="F129" s="281"/>
      <c r="G129" s="267"/>
      <c r="H129" s="268"/>
      <c r="J129" s="123"/>
    </row>
    <row r="130" spans="1:10" ht="22" customHeight="1" x14ac:dyDescent="0.55000000000000004">
      <c r="A130" s="106"/>
      <c r="B130" s="88" t="s">
        <v>355</v>
      </c>
      <c r="C130" s="113"/>
      <c r="D130" s="140"/>
      <c r="E130" s="140"/>
      <c r="F130" s="140"/>
      <c r="G130" s="141"/>
      <c r="H130" s="142"/>
      <c r="J130" s="123"/>
    </row>
    <row r="131" spans="1:10" x14ac:dyDescent="0.55000000000000004">
      <c r="A131" s="106"/>
      <c r="B131" s="417"/>
      <c r="C131" s="417"/>
      <c r="D131" s="264"/>
      <c r="E131" s="264"/>
      <c r="F131" s="264"/>
      <c r="G131" s="267"/>
      <c r="H131" s="268"/>
      <c r="J131" s="123"/>
    </row>
    <row r="132" spans="1:10" x14ac:dyDescent="0.55000000000000004">
      <c r="A132" s="106"/>
      <c r="B132" s="425"/>
      <c r="C132" s="426"/>
      <c r="D132" s="264"/>
      <c r="E132" s="264"/>
      <c r="F132" s="264"/>
      <c r="G132" s="267"/>
      <c r="H132" s="268"/>
      <c r="J132" s="123"/>
    </row>
    <row r="133" spans="1:10" x14ac:dyDescent="0.55000000000000004">
      <c r="A133" s="106"/>
      <c r="B133" s="425"/>
      <c r="C133" s="426"/>
      <c r="D133" s="264"/>
      <c r="E133" s="264"/>
      <c r="F133" s="264"/>
      <c r="G133" s="267"/>
      <c r="H133" s="268"/>
      <c r="J133" s="123"/>
    </row>
    <row r="134" spans="1:10" x14ac:dyDescent="0.55000000000000004">
      <c r="A134" s="106"/>
      <c r="B134" s="425"/>
      <c r="C134" s="426"/>
      <c r="D134" s="264"/>
      <c r="E134" s="264"/>
      <c r="F134" s="264"/>
      <c r="G134" s="267"/>
      <c r="H134" s="268"/>
      <c r="J134" s="123"/>
    </row>
    <row r="135" spans="1:10" x14ac:dyDescent="0.55000000000000004">
      <c r="A135" s="106"/>
      <c r="B135" s="420" t="s">
        <v>288</v>
      </c>
      <c r="C135" s="422"/>
      <c r="D135" s="264"/>
      <c r="E135" s="264"/>
      <c r="F135" s="264"/>
      <c r="G135" s="267"/>
      <c r="H135" s="268"/>
      <c r="J135" s="123"/>
    </row>
    <row r="136" spans="1:10" x14ac:dyDescent="0.55000000000000004">
      <c r="A136" s="106"/>
      <c r="B136" s="417"/>
      <c r="C136" s="417"/>
      <c r="D136" s="264"/>
      <c r="E136" s="264"/>
      <c r="F136" s="264"/>
      <c r="G136" s="267"/>
      <c r="H136" s="268"/>
      <c r="J136" s="123"/>
    </row>
    <row r="137" spans="1:10" x14ac:dyDescent="0.55000000000000004">
      <c r="A137" s="106"/>
      <c r="B137" s="143"/>
      <c r="C137" s="120"/>
      <c r="D137" s="144">
        <f>SUM(D43:D136)</f>
        <v>0</v>
      </c>
      <c r="E137" s="145">
        <f>SUM(E43:E136)</f>
        <v>0</v>
      </c>
      <c r="F137" s="145">
        <f>SUM(F43:F136)</f>
        <v>0</v>
      </c>
      <c r="G137" s="144">
        <f>SUM(G43:G136)</f>
        <v>0</v>
      </c>
      <c r="H137" s="146">
        <f>SUM(H43:H136)</f>
        <v>0</v>
      </c>
      <c r="J137" s="123"/>
    </row>
    <row r="138" spans="1:10" x14ac:dyDescent="0.55000000000000004">
      <c r="A138" s="74" t="s">
        <v>301</v>
      </c>
      <c r="B138" s="50" t="s">
        <v>356</v>
      </c>
      <c r="C138" s="120"/>
      <c r="D138" s="147"/>
      <c r="E138" s="147"/>
      <c r="F138" s="147"/>
      <c r="G138" s="141"/>
      <c r="H138" s="142"/>
      <c r="J138" s="123"/>
    </row>
    <row r="139" spans="1:10" x14ac:dyDescent="0.55000000000000004">
      <c r="A139" s="106"/>
      <c r="C139" s="44" t="s">
        <v>357</v>
      </c>
      <c r="D139" s="144">
        <f>D137</f>
        <v>0</v>
      </c>
      <c r="E139" s="145">
        <f t="shared" ref="E139:H139" si="0">E137</f>
        <v>0</v>
      </c>
      <c r="F139" s="145">
        <f t="shared" si="0"/>
        <v>0</v>
      </c>
      <c r="G139" s="144">
        <f t="shared" si="0"/>
        <v>0</v>
      </c>
      <c r="H139" s="150">
        <f t="shared" si="0"/>
        <v>0</v>
      </c>
      <c r="J139" s="123"/>
    </row>
    <row r="140" spans="1:10" x14ac:dyDescent="0.55000000000000004">
      <c r="A140" s="106"/>
      <c r="C140" s="44" t="s">
        <v>358</v>
      </c>
      <c r="E140" s="302" t="e">
        <f>E139/D139</f>
        <v>#DIV/0!</v>
      </c>
      <c r="F140" s="302" t="e">
        <f>F139/D139</f>
        <v>#DIV/0!</v>
      </c>
      <c r="G140" s="302" t="e">
        <f>G139/D139</f>
        <v>#DIV/0!</v>
      </c>
      <c r="H140" s="303" t="e">
        <f>H139/D139</f>
        <v>#DIV/0!</v>
      </c>
      <c r="J140" s="123"/>
    </row>
    <row r="141" spans="1:10" x14ac:dyDescent="0.55000000000000004">
      <c r="A141" s="106"/>
      <c r="C141" s="44" t="s">
        <v>359</v>
      </c>
      <c r="E141" s="92" t="e">
        <f>IF(E140&gt;=(2/3),"Yes","No")</f>
        <v>#DIV/0!</v>
      </c>
      <c r="F141" s="92" t="e">
        <f>IF(F140&gt;=(2/3),"Yes","No")</f>
        <v>#DIV/0!</v>
      </c>
      <c r="G141" s="92" t="e">
        <f>IF(G140&gt;=(2/3),"Yes","No")</f>
        <v>#DIV/0!</v>
      </c>
      <c r="H141" s="151" t="e">
        <f>IF(H140&gt;=(2/3),"Yes","No")</f>
        <v>#DIV/0!</v>
      </c>
      <c r="J141" s="123"/>
    </row>
    <row r="142" spans="1:10" x14ac:dyDescent="0.55000000000000004">
      <c r="A142" s="106"/>
      <c r="B142" s="84"/>
      <c r="C142" s="84"/>
      <c r="D142" s="84"/>
      <c r="E142" s="152" t="e">
        <f>IF(E141="No", "Note A", "Note B")</f>
        <v>#DIV/0!</v>
      </c>
      <c r="F142" s="152" t="e">
        <f>IF(F141="No", "Note A", "Note B")</f>
        <v>#DIV/0!</v>
      </c>
      <c r="G142" s="152" t="e">
        <f>IF(G141="No", "Note A", "Note B")</f>
        <v>#DIV/0!</v>
      </c>
      <c r="H142" s="153" t="e">
        <f>IF(H141="No", "Note A", "Note B")</f>
        <v>#DIV/0!</v>
      </c>
      <c r="J142" s="123"/>
    </row>
    <row r="143" spans="1:10" x14ac:dyDescent="0.55000000000000004">
      <c r="A143" s="137" t="s">
        <v>360</v>
      </c>
      <c r="D143" s="154"/>
      <c r="E143" s="154"/>
      <c r="F143" s="154"/>
      <c r="G143" s="154"/>
      <c r="H143" s="76"/>
      <c r="J143" s="139"/>
    </row>
    <row r="144" spans="1:10" x14ac:dyDescent="0.55000000000000004">
      <c r="A144" s="106"/>
      <c r="B144" s="88" t="s">
        <v>354</v>
      </c>
      <c r="C144" s="80"/>
      <c r="D144" s="80"/>
      <c r="E144" s="80"/>
      <c r="F144" s="80"/>
      <c r="G144" s="80"/>
      <c r="H144" s="81"/>
      <c r="J144" s="139"/>
    </row>
    <row r="145" spans="1:10" x14ac:dyDescent="0.55000000000000004">
      <c r="A145" s="106"/>
      <c r="B145" s="417"/>
      <c r="C145" s="417"/>
      <c r="D145" s="263"/>
      <c r="E145" s="264"/>
      <c r="F145" s="264"/>
      <c r="G145" s="265"/>
      <c r="H145" s="280"/>
      <c r="J145" s="123"/>
    </row>
    <row r="146" spans="1:10" x14ac:dyDescent="0.55000000000000004">
      <c r="A146" s="106"/>
      <c r="B146" s="425"/>
      <c r="C146" s="426"/>
      <c r="D146" s="263"/>
      <c r="E146" s="264"/>
      <c r="F146" s="264"/>
      <c r="G146" s="265"/>
      <c r="H146" s="280"/>
      <c r="J146" s="123"/>
    </row>
    <row r="147" spans="1:10" x14ac:dyDescent="0.55000000000000004">
      <c r="A147" s="106"/>
      <c r="B147" s="425"/>
      <c r="C147" s="426"/>
      <c r="D147" s="263"/>
      <c r="E147" s="264"/>
      <c r="F147" s="264"/>
      <c r="G147" s="265"/>
      <c r="H147" s="280"/>
      <c r="J147" s="123"/>
    </row>
    <row r="148" spans="1:10" x14ac:dyDescent="0.55000000000000004">
      <c r="A148" s="106"/>
      <c r="B148" s="425"/>
      <c r="C148" s="426"/>
      <c r="D148" s="263"/>
      <c r="E148" s="264"/>
      <c r="F148" s="264"/>
      <c r="G148" s="265"/>
      <c r="H148" s="280"/>
      <c r="J148" s="123"/>
    </row>
    <row r="149" spans="1:10" x14ac:dyDescent="0.55000000000000004">
      <c r="A149" s="106"/>
      <c r="B149" s="420" t="s">
        <v>288</v>
      </c>
      <c r="C149" s="422"/>
      <c r="D149" s="263"/>
      <c r="E149" s="264"/>
      <c r="F149" s="264"/>
      <c r="G149" s="265"/>
      <c r="H149" s="280"/>
      <c r="J149" s="123"/>
    </row>
    <row r="150" spans="1:10" x14ac:dyDescent="0.55000000000000004">
      <c r="A150" s="106"/>
      <c r="B150" s="417"/>
      <c r="C150" s="417"/>
      <c r="D150" s="264"/>
      <c r="E150" s="264"/>
      <c r="F150" s="264"/>
      <c r="G150" s="267"/>
      <c r="H150" s="268"/>
      <c r="J150" s="123"/>
    </row>
    <row r="151" spans="1:10" x14ac:dyDescent="0.55000000000000004">
      <c r="A151" s="106"/>
      <c r="B151" s="88" t="s">
        <v>355</v>
      </c>
      <c r="C151" s="113"/>
      <c r="D151" s="140"/>
      <c r="E151" s="140"/>
      <c r="F151" s="140"/>
      <c r="G151" s="141"/>
      <c r="H151" s="142"/>
      <c r="J151" s="123"/>
    </row>
    <row r="152" spans="1:10" x14ac:dyDescent="0.55000000000000004">
      <c r="A152" s="106"/>
      <c r="B152" s="417"/>
      <c r="C152" s="417"/>
      <c r="D152" s="264"/>
      <c r="E152" s="264"/>
      <c r="F152" s="264"/>
      <c r="G152" s="267"/>
      <c r="H152" s="268"/>
      <c r="J152" s="123"/>
    </row>
    <row r="153" spans="1:10" x14ac:dyDescent="0.55000000000000004">
      <c r="A153" s="106"/>
      <c r="B153" s="425"/>
      <c r="C153" s="426"/>
      <c r="D153" s="264"/>
      <c r="E153" s="264"/>
      <c r="F153" s="264"/>
      <c r="G153" s="267"/>
      <c r="H153" s="268"/>
      <c r="J153" s="123"/>
    </row>
    <row r="154" spans="1:10" x14ac:dyDescent="0.55000000000000004">
      <c r="A154" s="106"/>
      <c r="B154" s="425"/>
      <c r="C154" s="426"/>
      <c r="D154" s="264"/>
      <c r="E154" s="264"/>
      <c r="F154" s="264"/>
      <c r="G154" s="267"/>
      <c r="H154" s="268"/>
      <c r="J154" s="123"/>
    </row>
    <row r="155" spans="1:10" x14ac:dyDescent="0.55000000000000004">
      <c r="A155" s="106"/>
      <c r="B155" s="425"/>
      <c r="C155" s="426"/>
      <c r="D155" s="264"/>
      <c r="E155" s="264"/>
      <c r="F155" s="264"/>
      <c r="G155" s="267"/>
      <c r="H155" s="268"/>
      <c r="J155" s="123"/>
    </row>
    <row r="156" spans="1:10" x14ac:dyDescent="0.55000000000000004">
      <c r="A156" s="106"/>
      <c r="B156" s="420" t="s">
        <v>288</v>
      </c>
      <c r="C156" s="422"/>
      <c r="D156" s="264"/>
      <c r="E156" s="264"/>
      <c r="F156" s="264"/>
      <c r="G156" s="267"/>
      <c r="H156" s="268"/>
      <c r="J156" s="123"/>
    </row>
    <row r="157" spans="1:10" x14ac:dyDescent="0.55000000000000004">
      <c r="A157" s="106"/>
      <c r="B157" s="417"/>
      <c r="C157" s="417"/>
      <c r="D157" s="264"/>
      <c r="E157" s="264"/>
      <c r="F157" s="264"/>
      <c r="G157" s="267"/>
      <c r="H157" s="268"/>
      <c r="J157" s="123"/>
    </row>
    <row r="158" spans="1:10" x14ac:dyDescent="0.55000000000000004">
      <c r="A158" s="106"/>
      <c r="B158" s="143"/>
      <c r="C158" s="120"/>
      <c r="D158" s="144">
        <f>SUM(D145:D157)</f>
        <v>0</v>
      </c>
      <c r="E158" s="145">
        <f>SUM(E145:E157)</f>
        <v>0</v>
      </c>
      <c r="F158" s="145">
        <f>SUM(F145:F157)</f>
        <v>0</v>
      </c>
      <c r="G158" s="144">
        <f>SUM(G145:G157)</f>
        <v>0</v>
      </c>
      <c r="H158" s="146">
        <f>SUM(H145:H157)</f>
        <v>0</v>
      </c>
      <c r="J158" s="123"/>
    </row>
    <row r="159" spans="1:10" x14ac:dyDescent="0.55000000000000004">
      <c r="A159" s="74" t="s">
        <v>301</v>
      </c>
      <c r="B159" s="50" t="s">
        <v>356</v>
      </c>
      <c r="C159" s="120"/>
      <c r="D159" s="147"/>
      <c r="E159" s="147"/>
      <c r="F159" s="147"/>
      <c r="G159" s="141"/>
      <c r="H159" s="142"/>
      <c r="J159" s="123"/>
    </row>
    <row r="160" spans="1:10" x14ac:dyDescent="0.55000000000000004">
      <c r="A160" s="106"/>
      <c r="C160" s="44" t="s">
        <v>357</v>
      </c>
      <c r="D160" s="144">
        <f>D158</f>
        <v>0</v>
      </c>
      <c r="E160" s="145">
        <f t="shared" ref="E160:H160" si="1">E158</f>
        <v>0</v>
      </c>
      <c r="F160" s="145">
        <f t="shared" si="1"/>
        <v>0</v>
      </c>
      <c r="G160" s="144">
        <f t="shared" si="1"/>
        <v>0</v>
      </c>
      <c r="H160" s="150">
        <f t="shared" si="1"/>
        <v>0</v>
      </c>
      <c r="J160" s="123"/>
    </row>
    <row r="161" spans="1:10" x14ac:dyDescent="0.55000000000000004">
      <c r="A161" s="106"/>
      <c r="C161" s="44" t="s">
        <v>358</v>
      </c>
      <c r="E161" s="302" t="e">
        <f>E160/D160</f>
        <v>#DIV/0!</v>
      </c>
      <c r="F161" s="302" t="e">
        <f>F160/D160</f>
        <v>#DIV/0!</v>
      </c>
      <c r="G161" s="302" t="e">
        <f>G160/D160</f>
        <v>#DIV/0!</v>
      </c>
      <c r="H161" s="303" t="e">
        <f>H160/D160</f>
        <v>#DIV/0!</v>
      </c>
      <c r="J161" s="123"/>
    </row>
    <row r="162" spans="1:10" x14ac:dyDescent="0.55000000000000004">
      <c r="A162" s="106"/>
      <c r="C162" s="44" t="s">
        <v>359</v>
      </c>
      <c r="E162" s="92" t="e">
        <f>IF(E161&gt;=(2/3),"Yes","No")</f>
        <v>#DIV/0!</v>
      </c>
      <c r="F162" s="92" t="e">
        <f>IF(F161&gt;=(2/3),"Yes","No")</f>
        <v>#DIV/0!</v>
      </c>
      <c r="G162" s="92" t="e">
        <f>IF(G161&gt;=(2/3),"Yes","No")</f>
        <v>#DIV/0!</v>
      </c>
      <c r="H162" s="151" t="e">
        <f>IF(H161&gt;=(2/3),"Yes","No")</f>
        <v>#DIV/0!</v>
      </c>
      <c r="J162" s="123"/>
    </row>
    <row r="163" spans="1:10" x14ac:dyDescent="0.55000000000000004">
      <c r="A163" s="106"/>
      <c r="B163" s="84"/>
      <c r="C163" s="84"/>
      <c r="D163" s="84"/>
      <c r="E163" s="152" t="e">
        <f>IF(E162="No", "Note A", "Note B")</f>
        <v>#DIV/0!</v>
      </c>
      <c r="F163" s="152" t="e">
        <f>IF(F162="No", "Note A", "Note B")</f>
        <v>#DIV/0!</v>
      </c>
      <c r="G163" s="152" t="e">
        <f>IF(G162="No", "Note A", "Note B")</f>
        <v>#DIV/0!</v>
      </c>
      <c r="H163" s="153" t="e">
        <f>IF(H162="No", "Note A", "Note B")</f>
        <v>#DIV/0!</v>
      </c>
      <c r="J163" s="123"/>
    </row>
    <row r="164" spans="1:10" x14ac:dyDescent="0.55000000000000004">
      <c r="A164" s="137" t="s">
        <v>361</v>
      </c>
      <c r="D164" s="154"/>
      <c r="E164" s="154"/>
      <c r="F164" s="154"/>
      <c r="G164" s="154"/>
      <c r="H164" s="76"/>
      <c r="J164" s="139"/>
    </row>
    <row r="165" spans="1:10" x14ac:dyDescent="0.55000000000000004">
      <c r="A165" s="106"/>
      <c r="B165" s="88" t="s">
        <v>354</v>
      </c>
      <c r="C165" s="80"/>
      <c r="D165" s="80"/>
      <c r="E165" s="80"/>
      <c r="F165" s="80"/>
      <c r="G165" s="80"/>
      <c r="H165" s="81"/>
      <c r="J165" s="123"/>
    </row>
    <row r="166" spans="1:10" x14ac:dyDescent="0.55000000000000004">
      <c r="A166" s="106"/>
      <c r="B166" s="417"/>
      <c r="C166" s="417"/>
      <c r="D166" s="263"/>
      <c r="E166" s="264"/>
      <c r="F166" s="264"/>
      <c r="G166" s="265"/>
      <c r="H166" s="280"/>
      <c r="J166" s="139"/>
    </row>
    <row r="167" spans="1:10" x14ac:dyDescent="0.55000000000000004">
      <c r="A167" s="106"/>
      <c r="B167" s="425"/>
      <c r="C167" s="426"/>
      <c r="D167" s="263"/>
      <c r="E167" s="264"/>
      <c r="F167" s="264"/>
      <c r="G167" s="265"/>
      <c r="H167" s="280"/>
      <c r="J167" s="139"/>
    </row>
    <row r="168" spans="1:10" x14ac:dyDescent="0.55000000000000004">
      <c r="A168" s="106"/>
      <c r="B168" s="425"/>
      <c r="C168" s="426"/>
      <c r="D168" s="263"/>
      <c r="E168" s="264"/>
      <c r="F168" s="264"/>
      <c r="G168" s="265"/>
      <c r="H168" s="280"/>
      <c r="J168" s="139"/>
    </row>
    <row r="169" spans="1:10" x14ac:dyDescent="0.55000000000000004">
      <c r="A169" s="106"/>
      <c r="B169" s="425"/>
      <c r="C169" s="426"/>
      <c r="D169" s="263"/>
      <c r="E169" s="264"/>
      <c r="F169" s="264"/>
      <c r="G169" s="265"/>
      <c r="H169" s="280"/>
      <c r="J169" s="139"/>
    </row>
    <row r="170" spans="1:10" x14ac:dyDescent="0.55000000000000004">
      <c r="A170" s="106"/>
      <c r="B170" s="449" t="s">
        <v>288</v>
      </c>
      <c r="C170" s="449"/>
      <c r="D170" s="263"/>
      <c r="E170" s="264"/>
      <c r="F170" s="264"/>
      <c r="G170" s="265"/>
      <c r="H170" s="266"/>
      <c r="J170" s="139"/>
    </row>
    <row r="171" spans="1:10" x14ac:dyDescent="0.55000000000000004">
      <c r="A171" s="106"/>
      <c r="B171" s="417"/>
      <c r="C171" s="417"/>
      <c r="D171" s="264"/>
      <c r="E171" s="264"/>
      <c r="F171" s="264"/>
      <c r="G171" s="267"/>
      <c r="H171" s="268"/>
      <c r="J171" s="123"/>
    </row>
    <row r="172" spans="1:10" x14ac:dyDescent="0.55000000000000004">
      <c r="A172" s="106"/>
      <c r="B172" s="88" t="s">
        <v>355</v>
      </c>
      <c r="C172" s="113"/>
      <c r="D172" s="140"/>
      <c r="E172" s="140"/>
      <c r="F172" s="140"/>
      <c r="G172" s="141"/>
      <c r="H172" s="142"/>
      <c r="J172" s="123"/>
    </row>
    <row r="173" spans="1:10" x14ac:dyDescent="0.55000000000000004">
      <c r="A173" s="106"/>
      <c r="B173" s="417"/>
      <c r="C173" s="417"/>
      <c r="D173" s="264"/>
      <c r="E173" s="264"/>
      <c r="F173" s="264"/>
      <c r="G173" s="267"/>
      <c r="H173" s="268"/>
      <c r="J173" s="123"/>
    </row>
    <row r="174" spans="1:10" x14ac:dyDescent="0.55000000000000004">
      <c r="A174" s="106"/>
      <c r="B174" s="425"/>
      <c r="C174" s="426"/>
      <c r="D174" s="264"/>
      <c r="E174" s="264"/>
      <c r="F174" s="264"/>
      <c r="G174" s="267"/>
      <c r="H174" s="268"/>
      <c r="J174" s="123"/>
    </row>
    <row r="175" spans="1:10" x14ac:dyDescent="0.55000000000000004">
      <c r="A175" s="106"/>
      <c r="B175" s="425"/>
      <c r="C175" s="426"/>
      <c r="D175" s="264"/>
      <c r="E175" s="264"/>
      <c r="F175" s="264"/>
      <c r="G175" s="267"/>
      <c r="H175" s="268"/>
      <c r="J175" s="123"/>
    </row>
    <row r="176" spans="1:10" x14ac:dyDescent="0.55000000000000004">
      <c r="A176" s="106"/>
      <c r="B176" s="425"/>
      <c r="C176" s="426"/>
      <c r="D176" s="264"/>
      <c r="E176" s="264"/>
      <c r="F176" s="264"/>
      <c r="G176" s="267"/>
      <c r="H176" s="268"/>
      <c r="J176" s="123"/>
    </row>
    <row r="177" spans="1:10" x14ac:dyDescent="0.55000000000000004">
      <c r="A177" s="106"/>
      <c r="B177" s="420" t="s">
        <v>288</v>
      </c>
      <c r="C177" s="422"/>
      <c r="D177" s="264"/>
      <c r="E177" s="264"/>
      <c r="F177" s="264"/>
      <c r="G177" s="267"/>
      <c r="H177" s="268"/>
      <c r="J177" s="123"/>
    </row>
    <row r="178" spans="1:10" x14ac:dyDescent="0.55000000000000004">
      <c r="A178" s="106"/>
      <c r="B178" s="417"/>
      <c r="C178" s="417"/>
      <c r="D178" s="264"/>
      <c r="E178" s="264"/>
      <c r="F178" s="264"/>
      <c r="G178" s="267"/>
      <c r="H178" s="268"/>
      <c r="J178" s="123"/>
    </row>
    <row r="179" spans="1:10" x14ac:dyDescent="0.55000000000000004">
      <c r="A179" s="106"/>
      <c r="B179" s="143"/>
      <c r="C179" s="120"/>
      <c r="D179" s="144">
        <f>SUM(D166:D178)</f>
        <v>0</v>
      </c>
      <c r="E179" s="145">
        <f>SUM(E166:E178)</f>
        <v>0</v>
      </c>
      <c r="F179" s="145">
        <f>SUM(F166:F178)</f>
        <v>0</v>
      </c>
      <c r="G179" s="144">
        <f>SUM(G166:G178)</f>
        <v>0</v>
      </c>
      <c r="H179" s="146">
        <f>SUM(H166:H178)</f>
        <v>0</v>
      </c>
      <c r="J179" s="123"/>
    </row>
    <row r="180" spans="1:10" x14ac:dyDescent="0.55000000000000004">
      <c r="A180" s="74" t="s">
        <v>301</v>
      </c>
      <c r="B180" s="50" t="s">
        <v>356</v>
      </c>
      <c r="C180" s="120"/>
      <c r="D180" s="147"/>
      <c r="E180" s="147"/>
      <c r="F180" s="147"/>
      <c r="G180" s="141"/>
      <c r="H180" s="142"/>
      <c r="J180" s="123"/>
    </row>
    <row r="181" spans="1:10" x14ac:dyDescent="0.55000000000000004">
      <c r="A181" s="106"/>
      <c r="B181" s="198"/>
      <c r="C181" s="44" t="s">
        <v>357</v>
      </c>
      <c r="D181" s="144">
        <f>D166</f>
        <v>0</v>
      </c>
      <c r="E181" s="145">
        <f>E179</f>
        <v>0</v>
      </c>
      <c r="F181" s="145">
        <f>F179</f>
        <v>0</v>
      </c>
      <c r="G181" s="144">
        <f>G166</f>
        <v>0</v>
      </c>
      <c r="H181" s="150">
        <f>H166</f>
        <v>0</v>
      </c>
      <c r="J181" s="123"/>
    </row>
    <row r="182" spans="1:10" x14ac:dyDescent="0.55000000000000004">
      <c r="A182" s="106"/>
      <c r="B182" s="198"/>
      <c r="C182" s="44" t="s">
        <v>358</v>
      </c>
      <c r="E182" s="302" t="e">
        <f>E181/D181</f>
        <v>#DIV/0!</v>
      </c>
      <c r="F182" s="302" t="e">
        <f>F181/D181</f>
        <v>#DIV/0!</v>
      </c>
      <c r="G182" s="302" t="e">
        <f>G181/D181</f>
        <v>#DIV/0!</v>
      </c>
      <c r="H182" s="303" t="e">
        <f>H181/D181</f>
        <v>#DIV/0!</v>
      </c>
      <c r="J182" s="123"/>
    </row>
    <row r="183" spans="1:10" x14ac:dyDescent="0.55000000000000004">
      <c r="A183" s="106"/>
      <c r="B183" s="198"/>
      <c r="C183" s="44" t="s">
        <v>359</v>
      </c>
      <c r="E183" s="92" t="e">
        <f>IF(E182&gt;=(2/3),"Yes","No")</f>
        <v>#DIV/0!</v>
      </c>
      <c r="F183" s="92" t="e">
        <f>IF(F182&gt;=(2/3),"Yes","No")</f>
        <v>#DIV/0!</v>
      </c>
      <c r="G183" s="92" t="e">
        <f>IF(G182&gt;=(2/3),"Yes","No")</f>
        <v>#DIV/0!</v>
      </c>
      <c r="H183" s="151" t="e">
        <f>IF(H182&gt;=(2/3),"Yes","No")</f>
        <v>#DIV/0!</v>
      </c>
      <c r="J183" s="123"/>
    </row>
    <row r="184" spans="1:10" x14ac:dyDescent="0.55000000000000004">
      <c r="A184" s="106"/>
      <c r="B184" s="199"/>
      <c r="C184" s="84"/>
      <c r="D184" s="84"/>
      <c r="E184" s="152" t="e">
        <f>IF(E183="No", "Note A", "Note B")</f>
        <v>#DIV/0!</v>
      </c>
      <c r="F184" s="152" t="e">
        <f>IF(F183="No", "Note A", "Note B")</f>
        <v>#DIV/0!</v>
      </c>
      <c r="G184" s="152" t="e">
        <f>IF(G183="No", "Note A", "Note B")</f>
        <v>#DIV/0!</v>
      </c>
      <c r="H184" s="153" t="e">
        <f>IF(H183="No", "Note A", "Note B")</f>
        <v>#DIV/0!</v>
      </c>
      <c r="J184" s="123"/>
    </row>
    <row r="185" spans="1:10" x14ac:dyDescent="0.55000000000000004">
      <c r="A185" s="137" t="s">
        <v>362</v>
      </c>
      <c r="D185" s="154"/>
      <c r="E185" s="154"/>
      <c r="F185" s="154"/>
      <c r="G185" s="154"/>
      <c r="H185" s="76"/>
      <c r="J185" s="139"/>
    </row>
    <row r="186" spans="1:10" x14ac:dyDescent="0.55000000000000004">
      <c r="A186" s="106"/>
      <c r="B186" s="88" t="s">
        <v>354</v>
      </c>
      <c r="C186" s="80"/>
      <c r="D186" s="80"/>
      <c r="E186" s="80"/>
      <c r="F186" s="80"/>
      <c r="G186" s="80"/>
      <c r="H186" s="81"/>
    </row>
    <row r="187" spans="1:10" x14ac:dyDescent="0.55000000000000004">
      <c r="A187" s="106"/>
      <c r="B187" s="417"/>
      <c r="C187" s="417"/>
      <c r="D187" s="263"/>
      <c r="E187" s="264"/>
      <c r="F187" s="264"/>
      <c r="G187" s="265"/>
      <c r="H187" s="266"/>
      <c r="J187" s="139"/>
    </row>
    <row r="188" spans="1:10" x14ac:dyDescent="0.55000000000000004">
      <c r="A188" s="106"/>
      <c r="B188" s="425"/>
      <c r="C188" s="426"/>
      <c r="D188" s="263"/>
      <c r="E188" s="264"/>
      <c r="F188" s="264"/>
      <c r="G188" s="265"/>
      <c r="H188" s="266"/>
      <c r="J188" s="139"/>
    </row>
    <row r="189" spans="1:10" x14ac:dyDescent="0.55000000000000004">
      <c r="A189" s="106"/>
      <c r="B189" s="425"/>
      <c r="C189" s="426"/>
      <c r="D189" s="263"/>
      <c r="E189" s="264"/>
      <c r="F189" s="264"/>
      <c r="G189" s="265"/>
      <c r="H189" s="266"/>
      <c r="J189" s="139"/>
    </row>
    <row r="190" spans="1:10" x14ac:dyDescent="0.55000000000000004">
      <c r="A190" s="106"/>
      <c r="B190" s="425"/>
      <c r="C190" s="426"/>
      <c r="D190" s="263"/>
      <c r="E190" s="264"/>
      <c r="F190" s="264"/>
      <c r="G190" s="265"/>
      <c r="H190" s="266"/>
      <c r="J190" s="139"/>
    </row>
    <row r="191" spans="1:10" x14ac:dyDescent="0.55000000000000004">
      <c r="A191" s="106"/>
      <c r="B191" s="449" t="s">
        <v>288</v>
      </c>
      <c r="C191" s="449"/>
      <c r="D191" s="263"/>
      <c r="E191" s="264"/>
      <c r="F191" s="264"/>
      <c r="G191" s="265"/>
      <c r="H191" s="266"/>
      <c r="J191" s="139"/>
    </row>
    <row r="192" spans="1:10" x14ac:dyDescent="0.55000000000000004">
      <c r="A192" s="106"/>
      <c r="B192" s="417"/>
      <c r="C192" s="417"/>
      <c r="D192" s="264"/>
      <c r="E192" s="264"/>
      <c r="F192" s="264"/>
      <c r="G192" s="267"/>
      <c r="H192" s="268"/>
    </row>
    <row r="193" spans="1:8" x14ac:dyDescent="0.55000000000000004">
      <c r="A193" s="106"/>
      <c r="B193" s="88" t="s">
        <v>355</v>
      </c>
      <c r="C193" s="113"/>
      <c r="D193" s="140"/>
      <c r="E193" s="140"/>
      <c r="F193" s="140"/>
      <c r="G193" s="141"/>
      <c r="H193" s="142"/>
    </row>
    <row r="194" spans="1:8" x14ac:dyDescent="0.55000000000000004">
      <c r="A194" s="106"/>
      <c r="B194" s="417"/>
      <c r="C194" s="417"/>
      <c r="D194" s="264"/>
      <c r="E194" s="264"/>
      <c r="F194" s="264"/>
      <c r="G194" s="267"/>
      <c r="H194" s="268"/>
    </row>
    <row r="195" spans="1:8" x14ac:dyDescent="0.55000000000000004">
      <c r="A195" s="106"/>
      <c r="B195" s="425"/>
      <c r="C195" s="426"/>
      <c r="D195" s="264"/>
      <c r="E195" s="264"/>
      <c r="F195" s="264"/>
      <c r="G195" s="267"/>
      <c r="H195" s="268"/>
    </row>
    <row r="196" spans="1:8" x14ac:dyDescent="0.55000000000000004">
      <c r="A196" s="106"/>
      <c r="B196" s="425"/>
      <c r="C196" s="426"/>
      <c r="D196" s="264"/>
      <c r="E196" s="264"/>
      <c r="F196" s="264"/>
      <c r="G196" s="267"/>
      <c r="H196" s="268"/>
    </row>
    <row r="197" spans="1:8" x14ac:dyDescent="0.55000000000000004">
      <c r="A197" s="106"/>
      <c r="B197" s="425"/>
      <c r="C197" s="426"/>
      <c r="D197" s="264"/>
      <c r="E197" s="264"/>
      <c r="F197" s="264"/>
      <c r="G197" s="267"/>
      <c r="H197" s="268"/>
    </row>
    <row r="198" spans="1:8" x14ac:dyDescent="0.55000000000000004">
      <c r="A198" s="106"/>
      <c r="B198" s="420" t="s">
        <v>288</v>
      </c>
      <c r="C198" s="422"/>
      <c r="D198" s="264"/>
      <c r="E198" s="264"/>
      <c r="F198" s="264"/>
      <c r="G198" s="267"/>
      <c r="H198" s="268"/>
    </row>
    <row r="199" spans="1:8" x14ac:dyDescent="0.55000000000000004">
      <c r="A199" s="106"/>
      <c r="B199" s="417"/>
      <c r="C199" s="417"/>
      <c r="D199" s="264"/>
      <c r="E199" s="264"/>
      <c r="F199" s="264"/>
      <c r="G199" s="267"/>
      <c r="H199" s="268"/>
    </row>
    <row r="200" spans="1:8" x14ac:dyDescent="0.55000000000000004">
      <c r="A200" s="106"/>
      <c r="B200" s="143"/>
      <c r="C200" s="120"/>
      <c r="D200" s="144">
        <f>SUM(D187:D199)</f>
        <v>0</v>
      </c>
      <c r="E200" s="145">
        <f>SUM(E187:E199)</f>
        <v>0</v>
      </c>
      <c r="F200" s="145">
        <f>SUM(F187:F199)</f>
        <v>0</v>
      </c>
      <c r="G200" s="144">
        <f>SUM(G187:G199)</f>
        <v>0</v>
      </c>
      <c r="H200" s="146">
        <f>SUM(H187:H199)</f>
        <v>0</v>
      </c>
    </row>
    <row r="201" spans="1:8" x14ac:dyDescent="0.55000000000000004">
      <c r="A201" s="74" t="s">
        <v>301</v>
      </c>
      <c r="B201" s="50" t="s">
        <v>356</v>
      </c>
      <c r="C201" s="120"/>
      <c r="D201" s="147"/>
      <c r="E201" s="147"/>
      <c r="F201" s="147"/>
      <c r="G201" s="141"/>
      <c r="H201" s="142"/>
    </row>
    <row r="202" spans="1:8" x14ac:dyDescent="0.55000000000000004">
      <c r="A202" s="106"/>
      <c r="B202" s="198"/>
      <c r="C202" s="44" t="s">
        <v>357</v>
      </c>
      <c r="D202" s="144">
        <f>D187</f>
        <v>0</v>
      </c>
      <c r="E202" s="145">
        <f>E200</f>
        <v>0</v>
      </c>
      <c r="F202" s="145">
        <f>F200</f>
        <v>0</v>
      </c>
      <c r="G202" s="144">
        <f>G187</f>
        <v>0</v>
      </c>
      <c r="H202" s="150">
        <f>H187</f>
        <v>0</v>
      </c>
    </row>
    <row r="203" spans="1:8" x14ac:dyDescent="0.55000000000000004">
      <c r="A203" s="106"/>
      <c r="B203" s="198"/>
      <c r="C203" s="44" t="s">
        <v>358</v>
      </c>
      <c r="E203" s="302" t="e">
        <f>E202/D202</f>
        <v>#DIV/0!</v>
      </c>
      <c r="F203" s="302" t="e">
        <f>F202/D202</f>
        <v>#DIV/0!</v>
      </c>
      <c r="G203" s="302" t="e">
        <f>G202/D202</f>
        <v>#DIV/0!</v>
      </c>
      <c r="H203" s="303" t="e">
        <f>H202/D202</f>
        <v>#DIV/0!</v>
      </c>
    </row>
    <row r="204" spans="1:8" x14ac:dyDescent="0.55000000000000004">
      <c r="A204" s="106"/>
      <c r="B204" s="198"/>
      <c r="C204" s="44" t="s">
        <v>359</v>
      </c>
      <c r="E204" s="92" t="e">
        <f>IF(E203&gt;=(2/3),"Yes","No")</f>
        <v>#DIV/0!</v>
      </c>
      <c r="F204" s="92" t="e">
        <f>IF(F203&gt;=(2/3),"Yes","No")</f>
        <v>#DIV/0!</v>
      </c>
      <c r="G204" s="92" t="e">
        <f>IF(G203&gt;=(2/3),"Yes","No")</f>
        <v>#DIV/0!</v>
      </c>
      <c r="H204" s="151" t="e">
        <f>IF(H203&gt;=(2/3),"Yes","No")</f>
        <v>#DIV/0!</v>
      </c>
    </row>
    <row r="205" spans="1:8" x14ac:dyDescent="0.55000000000000004">
      <c r="A205" s="106"/>
      <c r="B205" s="199"/>
      <c r="C205" s="84"/>
      <c r="D205" s="84"/>
      <c r="E205" s="152" t="e">
        <f>IF(E204="No", "Note A", "Note B")</f>
        <v>#DIV/0!</v>
      </c>
      <c r="F205" s="152" t="e">
        <f>IF(F204="No", "Note A", "Note B")</f>
        <v>#DIV/0!</v>
      </c>
      <c r="G205" s="152" t="e">
        <f>IF(G204="No", "Note A", "Note B")</f>
        <v>#DIV/0!</v>
      </c>
      <c r="H205" s="153" t="e">
        <f>IF(H204="No", "Note A", "Note B")</f>
        <v>#DIV/0!</v>
      </c>
    </row>
    <row r="206" spans="1:8" x14ac:dyDescent="0.55000000000000004">
      <c r="A206" s="106"/>
      <c r="D206" s="154"/>
      <c r="E206" s="154"/>
      <c r="F206" s="154"/>
      <c r="G206" s="154"/>
      <c r="H206" s="76"/>
    </row>
    <row r="207" spans="1:8" ht="15" customHeight="1" x14ac:dyDescent="0.55000000000000004">
      <c r="A207" s="106"/>
      <c r="B207" s="155" t="s">
        <v>363</v>
      </c>
      <c r="C207" s="143" t="s">
        <v>364</v>
      </c>
      <c r="D207" s="143"/>
      <c r="E207" s="143"/>
      <c r="F207" s="143"/>
      <c r="G207" s="143"/>
      <c r="H207" s="156"/>
    </row>
    <row r="208" spans="1:8" ht="15" customHeight="1" x14ac:dyDescent="0.55000000000000004">
      <c r="A208" s="106"/>
      <c r="B208" s="155" t="s">
        <v>365</v>
      </c>
      <c r="C208" s="443" t="s">
        <v>366</v>
      </c>
      <c r="D208" s="443"/>
      <c r="E208" s="443"/>
      <c r="F208" s="443"/>
      <c r="G208" s="443"/>
      <c r="H208" s="444"/>
    </row>
    <row r="209" spans="1:8" x14ac:dyDescent="0.55000000000000004">
      <c r="A209" s="106"/>
      <c r="B209" s="157"/>
      <c r="C209" s="443"/>
      <c r="D209" s="443"/>
      <c r="E209" s="443"/>
      <c r="F209" s="443"/>
      <c r="G209" s="443"/>
      <c r="H209" s="444"/>
    </row>
    <row r="210" spans="1:8" x14ac:dyDescent="0.55000000000000004">
      <c r="A210" s="106"/>
      <c r="E210" s="92"/>
      <c r="F210" s="92"/>
      <c r="G210" s="92"/>
      <c r="H210" s="151"/>
    </row>
    <row r="211" spans="1:8" x14ac:dyDescent="0.55000000000000004">
      <c r="A211" s="74" t="s">
        <v>304</v>
      </c>
      <c r="B211" s="50" t="s">
        <v>367</v>
      </c>
      <c r="E211" s="92"/>
      <c r="F211" s="92"/>
      <c r="G211" s="92"/>
      <c r="H211" s="151"/>
    </row>
    <row r="212" spans="1:8" x14ac:dyDescent="0.55000000000000004">
      <c r="A212" s="106"/>
      <c r="B212" s="432" t="s">
        <v>368</v>
      </c>
      <c r="C212" s="432"/>
      <c r="D212" s="432"/>
      <c r="E212" s="432"/>
      <c r="F212" s="432"/>
      <c r="G212" s="432"/>
      <c r="H212" s="433"/>
    </row>
    <row r="213" spans="1:8" x14ac:dyDescent="0.55000000000000004">
      <c r="A213" s="74"/>
      <c r="B213" s="432"/>
      <c r="C213" s="432"/>
      <c r="D213" s="432"/>
      <c r="E213" s="432"/>
      <c r="F213" s="432"/>
      <c r="G213" s="432"/>
      <c r="H213" s="433"/>
    </row>
    <row r="214" spans="1:8" x14ac:dyDescent="0.55000000000000004">
      <c r="A214" s="74"/>
      <c r="B214" s="432"/>
      <c r="C214" s="432"/>
      <c r="D214" s="432"/>
      <c r="E214" s="432"/>
      <c r="F214" s="432"/>
      <c r="G214" s="432"/>
      <c r="H214" s="433"/>
    </row>
    <row r="215" spans="1:8" x14ac:dyDescent="0.55000000000000004">
      <c r="A215" s="74"/>
      <c r="E215" s="92"/>
      <c r="F215" s="92"/>
      <c r="G215" s="92"/>
      <c r="H215" s="151"/>
    </row>
    <row r="216" spans="1:8" x14ac:dyDescent="0.55000000000000004">
      <c r="A216" s="74"/>
      <c r="B216" s="432" t="s">
        <v>369</v>
      </c>
      <c r="C216" s="432"/>
      <c r="D216" s="432"/>
      <c r="E216" s="432"/>
      <c r="F216" s="432"/>
      <c r="G216" s="432"/>
      <c r="H216" s="433"/>
    </row>
    <row r="217" spans="1:8" x14ac:dyDescent="0.55000000000000004">
      <c r="A217" s="74"/>
      <c r="B217" s="432"/>
      <c r="C217" s="432"/>
      <c r="D217" s="432"/>
      <c r="E217" s="432"/>
      <c r="F217" s="432"/>
      <c r="G217" s="432"/>
      <c r="H217" s="433"/>
    </row>
    <row r="218" spans="1:8" x14ac:dyDescent="0.55000000000000004">
      <c r="A218" s="74"/>
      <c r="B218" s="432"/>
      <c r="C218" s="432"/>
      <c r="D218" s="432"/>
      <c r="E218" s="432"/>
      <c r="F218" s="432"/>
      <c r="G218" s="432"/>
      <c r="H218" s="433"/>
    </row>
    <row r="219" spans="1:8" x14ac:dyDescent="0.55000000000000004">
      <c r="A219" s="74"/>
      <c r="B219" s="432"/>
      <c r="C219" s="432"/>
      <c r="D219" s="432"/>
      <c r="E219" s="432"/>
      <c r="F219" s="432"/>
      <c r="G219" s="432"/>
      <c r="H219" s="433"/>
    </row>
    <row r="220" spans="1:8" x14ac:dyDescent="0.55000000000000004">
      <c r="A220" s="74"/>
      <c r="B220" s="432"/>
      <c r="C220" s="432"/>
      <c r="D220" s="432"/>
      <c r="E220" s="432"/>
      <c r="F220" s="432"/>
      <c r="G220" s="432"/>
      <c r="H220" s="433"/>
    </row>
    <row r="221" spans="1:8" x14ac:dyDescent="0.55000000000000004">
      <c r="A221" s="74"/>
      <c r="E221" s="92"/>
      <c r="F221" s="92"/>
      <c r="G221" s="92"/>
      <c r="H221" s="151"/>
    </row>
    <row r="222" spans="1:8" x14ac:dyDescent="0.55000000000000004">
      <c r="A222" s="74"/>
      <c r="B222" s="50" t="s">
        <v>275</v>
      </c>
      <c r="D222" s="418"/>
      <c r="E222" s="418"/>
      <c r="F222" s="418"/>
      <c r="G222" s="418"/>
      <c r="H222" s="419"/>
    </row>
    <row r="223" spans="1:8" x14ac:dyDescent="0.55000000000000004">
      <c r="A223" s="74"/>
      <c r="D223" s="78"/>
      <c r="E223" s="158"/>
      <c r="F223" s="158"/>
      <c r="G223" s="158"/>
      <c r="H223" s="159"/>
    </row>
    <row r="224" spans="1:8" x14ac:dyDescent="0.55000000000000004">
      <c r="A224" s="74"/>
      <c r="D224" s="78" t="s">
        <v>370</v>
      </c>
      <c r="E224" s="158" t="s">
        <v>371</v>
      </c>
      <c r="F224" s="158" t="s">
        <v>372</v>
      </c>
      <c r="G224" s="158"/>
      <c r="H224" s="159"/>
    </row>
    <row r="225" spans="1:8" x14ac:dyDescent="0.55000000000000004">
      <c r="A225" s="74"/>
      <c r="B225" s="160" t="s">
        <v>373</v>
      </c>
      <c r="C225" s="84"/>
      <c r="D225" s="161" t="s">
        <v>374</v>
      </c>
      <c r="E225" s="162" t="s">
        <v>375</v>
      </c>
      <c r="F225" s="162" t="s">
        <v>376</v>
      </c>
      <c r="G225" s="447" t="s">
        <v>377</v>
      </c>
      <c r="H225" s="448"/>
    </row>
    <row r="226" spans="1:8" x14ac:dyDescent="0.55000000000000004">
      <c r="A226" s="74"/>
      <c r="B226" s="44" t="s">
        <v>378</v>
      </c>
      <c r="C226" s="44" t="s">
        <v>349</v>
      </c>
      <c r="E226" s="92"/>
      <c r="G226" s="92"/>
      <c r="H226" s="151"/>
    </row>
    <row r="227" spans="1:8" x14ac:dyDescent="0.55000000000000004">
      <c r="A227" s="74"/>
      <c r="C227" s="163" t="e">
        <f>IF(E141="Yes", "Complete Analysis", "N/A - Do Not Complete")</f>
        <v>#DIV/0!</v>
      </c>
      <c r="D227" s="287"/>
      <c r="E227" s="264"/>
      <c r="F227" s="91" t="e">
        <f>E227/E233</f>
        <v>#DIV/0!</v>
      </c>
      <c r="G227" s="441"/>
      <c r="H227" s="442"/>
    </row>
    <row r="228" spans="1:8" x14ac:dyDescent="0.55000000000000004">
      <c r="A228" s="74"/>
      <c r="D228" s="287"/>
      <c r="E228" s="264"/>
      <c r="F228" s="91" t="e">
        <f>E228/E233</f>
        <v>#DIV/0!</v>
      </c>
      <c r="G228" s="441"/>
      <c r="H228" s="442"/>
    </row>
    <row r="229" spans="1:8" x14ac:dyDescent="0.55000000000000004">
      <c r="A229" s="74"/>
      <c r="D229" s="287"/>
      <c r="E229" s="264"/>
      <c r="F229" s="91" t="e">
        <f>E229/E233</f>
        <v>#DIV/0!</v>
      </c>
      <c r="G229" s="441"/>
      <c r="H229" s="442"/>
    </row>
    <row r="230" spans="1:8" x14ac:dyDescent="0.55000000000000004">
      <c r="A230" s="74"/>
      <c r="D230" s="287"/>
      <c r="E230" s="264"/>
      <c r="F230" s="91" t="e">
        <f>E230/E233</f>
        <v>#DIV/0!</v>
      </c>
      <c r="G230" s="441"/>
      <c r="H230" s="442"/>
    </row>
    <row r="231" spans="1:8" x14ac:dyDescent="0.55000000000000004">
      <c r="A231" s="74"/>
      <c r="D231" s="287"/>
      <c r="E231" s="264"/>
      <c r="F231" s="91" t="e">
        <f>E231/E233</f>
        <v>#DIV/0!</v>
      </c>
      <c r="G231" s="441"/>
      <c r="H231" s="442"/>
    </row>
    <row r="232" spans="1:8" x14ac:dyDescent="0.55000000000000004">
      <c r="A232" s="74"/>
      <c r="D232" s="288"/>
      <c r="E232" s="270"/>
      <c r="F232" s="91" t="e">
        <f>E232/E233</f>
        <v>#DIV/0!</v>
      </c>
      <c r="G232" s="445"/>
      <c r="H232" s="446"/>
    </row>
    <row r="233" spans="1:8" x14ac:dyDescent="0.55000000000000004">
      <c r="A233" s="74"/>
      <c r="C233" s="164"/>
      <c r="D233" s="164" t="s">
        <v>379</v>
      </c>
      <c r="E233" s="165">
        <f>SUM(E227:E232)</f>
        <v>0</v>
      </c>
      <c r="F233" s="92"/>
      <c r="G233" s="166" t="s">
        <v>380</v>
      </c>
      <c r="H233" s="291"/>
    </row>
    <row r="234" spans="1:8" x14ac:dyDescent="0.55000000000000004">
      <c r="A234" s="74"/>
      <c r="E234" s="92"/>
      <c r="F234" s="92"/>
      <c r="G234" s="92"/>
      <c r="H234" s="151"/>
    </row>
    <row r="235" spans="1:8" x14ac:dyDescent="0.55000000000000004">
      <c r="A235" s="74"/>
      <c r="B235" s="44" t="s">
        <v>378</v>
      </c>
      <c r="C235" s="44" t="s">
        <v>350</v>
      </c>
      <c r="E235" s="92"/>
      <c r="F235" s="92"/>
      <c r="G235" s="92"/>
      <c r="H235" s="151"/>
    </row>
    <row r="236" spans="1:8" x14ac:dyDescent="0.55000000000000004">
      <c r="A236" s="74"/>
      <c r="C236" s="163" t="e">
        <f>IF(F141="Yes", "Complete Analysis", "N/A - Do Not Complete")</f>
        <v>#DIV/0!</v>
      </c>
      <c r="D236" s="287"/>
      <c r="E236" s="264"/>
      <c r="F236" s="91" t="e">
        <f>E236/E242</f>
        <v>#DIV/0!</v>
      </c>
      <c r="G236" s="441"/>
      <c r="H236" s="442"/>
    </row>
    <row r="237" spans="1:8" x14ac:dyDescent="0.55000000000000004">
      <c r="A237" s="74"/>
      <c r="D237" s="287"/>
      <c r="E237" s="264"/>
      <c r="F237" s="91" t="e">
        <f>E237/E242</f>
        <v>#DIV/0!</v>
      </c>
      <c r="G237" s="441"/>
      <c r="H237" s="442"/>
    </row>
    <row r="238" spans="1:8" x14ac:dyDescent="0.55000000000000004">
      <c r="A238" s="74"/>
      <c r="D238" s="287"/>
      <c r="E238" s="264"/>
      <c r="F238" s="91" t="e">
        <f>E238/E242</f>
        <v>#DIV/0!</v>
      </c>
      <c r="G238" s="441"/>
      <c r="H238" s="442"/>
    </row>
    <row r="239" spans="1:8" x14ac:dyDescent="0.55000000000000004">
      <c r="A239" s="74"/>
      <c r="D239" s="287"/>
      <c r="E239" s="264"/>
      <c r="F239" s="91" t="e">
        <f>E239/E242</f>
        <v>#DIV/0!</v>
      </c>
      <c r="G239" s="441"/>
      <c r="H239" s="442"/>
    </row>
    <row r="240" spans="1:8" x14ac:dyDescent="0.55000000000000004">
      <c r="A240" s="74"/>
      <c r="D240" s="287"/>
      <c r="E240" s="264"/>
      <c r="F240" s="91" t="e">
        <f>E240/E242</f>
        <v>#DIV/0!</v>
      </c>
      <c r="G240" s="441"/>
      <c r="H240" s="442"/>
    </row>
    <row r="241" spans="1:10" x14ac:dyDescent="0.55000000000000004">
      <c r="A241" s="74"/>
      <c r="D241" s="288"/>
      <c r="E241" s="270"/>
      <c r="F241" s="91" t="e">
        <f>E241/E242</f>
        <v>#DIV/0!</v>
      </c>
      <c r="G241" s="445"/>
      <c r="H241" s="446"/>
    </row>
    <row r="242" spans="1:10" x14ac:dyDescent="0.55000000000000004">
      <c r="A242" s="74"/>
      <c r="D242" s="164" t="s">
        <v>381</v>
      </c>
      <c r="E242" s="165">
        <f>SUM(E236:E241)</f>
        <v>0</v>
      </c>
      <c r="F242" s="92"/>
      <c r="G242" s="166" t="s">
        <v>380</v>
      </c>
      <c r="H242" s="292"/>
    </row>
    <row r="243" spans="1:10" x14ac:dyDescent="0.55000000000000004">
      <c r="A243" s="74"/>
      <c r="D243" s="164"/>
      <c r="E243" s="140"/>
      <c r="F243" s="92"/>
      <c r="G243" s="166"/>
      <c r="H243" s="167"/>
    </row>
    <row r="244" spans="1:10" x14ac:dyDescent="0.55000000000000004">
      <c r="A244" s="106"/>
      <c r="B244" s="44" t="s">
        <v>378</v>
      </c>
      <c r="C244" s="44" t="s">
        <v>382</v>
      </c>
      <c r="E244" s="92"/>
      <c r="F244" s="92"/>
      <c r="G244" s="92"/>
      <c r="H244" s="151"/>
      <c r="J244" s="139"/>
    </row>
    <row r="245" spans="1:10" x14ac:dyDescent="0.55000000000000004">
      <c r="A245" s="106"/>
      <c r="C245" s="163" t="e">
        <f>IF(G141="Yes", "Complete Analysis", "N/A - Do Not Complete")</f>
        <v>#DIV/0!</v>
      </c>
      <c r="D245" s="287"/>
      <c r="E245" s="366"/>
      <c r="F245" s="91" t="e">
        <f>E245/E$249</f>
        <v>#DIV/0!</v>
      </c>
      <c r="G245" s="441"/>
      <c r="H245" s="442"/>
      <c r="J245" s="139"/>
    </row>
    <row r="246" spans="1:10" x14ac:dyDescent="0.55000000000000004">
      <c r="A246" s="106"/>
      <c r="D246" s="287"/>
      <c r="E246" s="366"/>
      <c r="F246" s="91" t="e">
        <f>E246/E$249</f>
        <v>#DIV/0!</v>
      </c>
      <c r="G246" s="441"/>
      <c r="H246" s="442"/>
      <c r="J246" s="139"/>
    </row>
    <row r="247" spans="1:10" x14ac:dyDescent="0.55000000000000004">
      <c r="A247" s="106"/>
      <c r="D247" s="289"/>
      <c r="E247" s="367"/>
      <c r="F247" s="91" t="e">
        <f>E247/E$249</f>
        <v>#DIV/0!</v>
      </c>
      <c r="G247" s="441"/>
      <c r="H247" s="442"/>
    </row>
    <row r="248" spans="1:10" x14ac:dyDescent="0.55000000000000004">
      <c r="A248" s="106"/>
      <c r="D248" s="288"/>
      <c r="E248" s="368"/>
      <c r="F248" s="91" t="e">
        <f>E248/E$249</f>
        <v>#DIV/0!</v>
      </c>
      <c r="G248" s="445"/>
      <c r="H248" s="446"/>
    </row>
    <row r="249" spans="1:10" x14ac:dyDescent="0.55000000000000004">
      <c r="A249" s="106"/>
      <c r="D249" s="164" t="s">
        <v>383</v>
      </c>
      <c r="E249" s="186">
        <f>SUM(E245:E248)</f>
        <v>0</v>
      </c>
      <c r="F249" s="92"/>
      <c r="G249" s="166" t="s">
        <v>380</v>
      </c>
      <c r="H249" s="291"/>
    </row>
    <row r="250" spans="1:10" x14ac:dyDescent="0.55000000000000004">
      <c r="A250" s="106"/>
      <c r="E250" s="92"/>
      <c r="F250" s="92"/>
      <c r="G250" s="92"/>
      <c r="H250" s="151"/>
    </row>
    <row r="251" spans="1:10" x14ac:dyDescent="0.55000000000000004">
      <c r="A251" s="106"/>
      <c r="B251" s="44" t="s">
        <v>378</v>
      </c>
      <c r="C251" s="44" t="s">
        <v>384</v>
      </c>
      <c r="E251" s="92"/>
      <c r="F251" s="92"/>
      <c r="G251" s="92"/>
      <c r="H251" s="151"/>
      <c r="J251" s="139"/>
    </row>
    <row r="252" spans="1:10" x14ac:dyDescent="0.55000000000000004">
      <c r="A252" s="106"/>
      <c r="C252" s="163" t="e">
        <f>IF(G162="Yes", "Complete Analysis", "N/A - Do Not Complete")</f>
        <v>#DIV/0!</v>
      </c>
      <c r="D252" s="287"/>
      <c r="E252" s="263"/>
      <c r="F252" s="91" t="e">
        <f t="shared" ref="F252:F257" si="2">E252/E$258</f>
        <v>#DIV/0!</v>
      </c>
      <c r="G252" s="441"/>
      <c r="H252" s="442"/>
      <c r="J252" s="139"/>
    </row>
    <row r="253" spans="1:10" x14ac:dyDescent="0.55000000000000004">
      <c r="A253" s="106"/>
      <c r="D253" s="287"/>
      <c r="E253" s="263"/>
      <c r="F253" s="91" t="e">
        <f t="shared" si="2"/>
        <v>#DIV/0!</v>
      </c>
      <c r="G253" s="441"/>
      <c r="H253" s="442"/>
    </row>
    <row r="254" spans="1:10" x14ac:dyDescent="0.55000000000000004">
      <c r="A254" s="106"/>
      <c r="D254" s="287"/>
      <c r="E254" s="263"/>
      <c r="F254" s="91" t="e">
        <f t="shared" si="2"/>
        <v>#DIV/0!</v>
      </c>
      <c r="G254" s="441"/>
      <c r="H254" s="442"/>
    </row>
    <row r="255" spans="1:10" x14ac:dyDescent="0.55000000000000004">
      <c r="A255" s="106"/>
      <c r="D255" s="287"/>
      <c r="E255" s="263"/>
      <c r="F255" s="91" t="e">
        <f t="shared" si="2"/>
        <v>#DIV/0!</v>
      </c>
      <c r="G255" s="441"/>
      <c r="H255" s="442"/>
    </row>
    <row r="256" spans="1:10" x14ac:dyDescent="0.55000000000000004">
      <c r="A256" s="106"/>
      <c r="D256" s="289"/>
      <c r="E256" s="271"/>
      <c r="F256" s="91" t="e">
        <f t="shared" si="2"/>
        <v>#DIV/0!</v>
      </c>
      <c r="G256" s="441"/>
      <c r="H256" s="442"/>
      <c r="J256" s="179"/>
    </row>
    <row r="257" spans="1:10" x14ac:dyDescent="0.55000000000000004">
      <c r="A257" s="106"/>
      <c r="D257" s="288"/>
      <c r="E257" s="276"/>
      <c r="F257" s="91" t="e">
        <f t="shared" si="2"/>
        <v>#DIV/0!</v>
      </c>
      <c r="G257" s="445"/>
      <c r="H257" s="446"/>
    </row>
    <row r="258" spans="1:10" x14ac:dyDescent="0.55000000000000004">
      <c r="A258" s="106"/>
      <c r="D258" s="164" t="s">
        <v>383</v>
      </c>
      <c r="E258" s="186">
        <f>SUM(E252:E257)</f>
        <v>0</v>
      </c>
      <c r="F258" s="92"/>
      <c r="G258" s="166" t="s">
        <v>380</v>
      </c>
      <c r="H258" s="291"/>
    </row>
    <row r="259" spans="1:10" x14ac:dyDescent="0.55000000000000004">
      <c r="A259" s="106"/>
      <c r="E259" s="92"/>
      <c r="F259" s="92"/>
      <c r="G259" s="92"/>
      <c r="H259" s="151"/>
    </row>
    <row r="260" spans="1:10" x14ac:dyDescent="0.55000000000000004">
      <c r="A260" s="106"/>
      <c r="B260" s="44" t="s">
        <v>378</v>
      </c>
      <c r="C260" s="44" t="s">
        <v>385</v>
      </c>
      <c r="E260" s="92"/>
      <c r="F260" s="92"/>
      <c r="G260" s="92"/>
      <c r="H260" s="151"/>
      <c r="J260" s="139"/>
    </row>
    <row r="261" spans="1:10" x14ac:dyDescent="0.55000000000000004">
      <c r="A261" s="106"/>
      <c r="C261" s="163" t="e">
        <f>IF(G183="Yes", "Complete Analysis", "N/A - Do Not Complete")</f>
        <v>#DIV/0!</v>
      </c>
      <c r="D261" s="287"/>
      <c r="E261" s="263"/>
      <c r="F261" s="91" t="e">
        <f t="shared" ref="F261:F266" si="3">E261/E$267</f>
        <v>#DIV/0!</v>
      </c>
      <c r="G261" s="441"/>
      <c r="H261" s="442"/>
      <c r="J261" s="139"/>
    </row>
    <row r="262" spans="1:10" x14ac:dyDescent="0.55000000000000004">
      <c r="A262" s="106"/>
      <c r="D262" s="287"/>
      <c r="E262" s="263"/>
      <c r="F262" s="91" t="e">
        <f t="shared" si="3"/>
        <v>#DIV/0!</v>
      </c>
      <c r="G262" s="441"/>
      <c r="H262" s="442"/>
    </row>
    <row r="263" spans="1:10" x14ac:dyDescent="0.55000000000000004">
      <c r="A263" s="106"/>
      <c r="D263" s="287"/>
      <c r="E263" s="263"/>
      <c r="F263" s="91" t="e">
        <f t="shared" si="3"/>
        <v>#DIV/0!</v>
      </c>
      <c r="G263" s="441"/>
      <c r="H263" s="442"/>
    </row>
    <row r="264" spans="1:10" x14ac:dyDescent="0.55000000000000004">
      <c r="A264" s="106"/>
      <c r="D264" s="287"/>
      <c r="E264" s="263"/>
      <c r="F264" s="91" t="e">
        <f t="shared" si="3"/>
        <v>#DIV/0!</v>
      </c>
      <c r="G264" s="441"/>
      <c r="H264" s="442"/>
    </row>
    <row r="265" spans="1:10" x14ac:dyDescent="0.55000000000000004">
      <c r="A265" s="106"/>
      <c r="D265" s="289"/>
      <c r="E265" s="271"/>
      <c r="F265" s="91" t="e">
        <f t="shared" si="3"/>
        <v>#DIV/0!</v>
      </c>
      <c r="G265" s="441"/>
      <c r="H265" s="442"/>
      <c r="J265" s="179"/>
    </row>
    <row r="266" spans="1:10" x14ac:dyDescent="0.55000000000000004">
      <c r="A266" s="106"/>
      <c r="D266" s="288"/>
      <c r="E266" s="276"/>
      <c r="F266" s="91" t="e">
        <f t="shared" si="3"/>
        <v>#DIV/0!</v>
      </c>
      <c r="G266" s="445"/>
      <c r="H266" s="446"/>
    </row>
    <row r="267" spans="1:10" x14ac:dyDescent="0.55000000000000004">
      <c r="A267" s="106"/>
      <c r="D267" s="164" t="s">
        <v>383</v>
      </c>
      <c r="E267" s="186">
        <f>SUM(E261:E266)</f>
        <v>0</v>
      </c>
      <c r="F267" s="92"/>
      <c r="G267" s="200" t="s">
        <v>380</v>
      </c>
      <c r="H267" s="291"/>
    </row>
    <row r="268" spans="1:10" x14ac:dyDescent="0.55000000000000004">
      <c r="A268" s="106"/>
      <c r="E268" s="92"/>
      <c r="F268" s="92"/>
      <c r="G268" s="92"/>
      <c r="H268" s="151"/>
    </row>
    <row r="269" spans="1:10" x14ac:dyDescent="0.55000000000000004">
      <c r="A269" s="106"/>
      <c r="B269" s="44" t="s">
        <v>378</v>
      </c>
      <c r="C269" s="44" t="s">
        <v>386</v>
      </c>
      <c r="E269" s="92"/>
      <c r="F269" s="92"/>
      <c r="G269" s="92"/>
      <c r="H269" s="151"/>
      <c r="J269" s="139"/>
    </row>
    <row r="270" spans="1:10" x14ac:dyDescent="0.55000000000000004">
      <c r="A270" s="106"/>
      <c r="C270" s="163" t="e">
        <f>IF(G204="Yes", "Complete Analysis", "N/A - Do Not Complete")</f>
        <v>#DIV/0!</v>
      </c>
      <c r="D270" s="287"/>
      <c r="E270" s="264"/>
      <c r="F270" s="91" t="e">
        <f t="shared" ref="F270:F275" si="4">E270/E$276</f>
        <v>#DIV/0!</v>
      </c>
      <c r="G270" s="441"/>
      <c r="H270" s="442"/>
      <c r="J270" s="139"/>
    </row>
    <row r="271" spans="1:10" x14ac:dyDescent="0.55000000000000004">
      <c r="A271" s="106"/>
      <c r="D271" s="287"/>
      <c r="E271" s="264"/>
      <c r="F271" s="91" t="e">
        <f t="shared" si="4"/>
        <v>#DIV/0!</v>
      </c>
      <c r="G271" s="441"/>
      <c r="H271" s="442"/>
    </row>
    <row r="272" spans="1:10" x14ac:dyDescent="0.55000000000000004">
      <c r="A272" s="106"/>
      <c r="D272" s="287"/>
      <c r="E272" s="264"/>
      <c r="F272" s="91" t="e">
        <f t="shared" si="4"/>
        <v>#DIV/0!</v>
      </c>
      <c r="G272" s="441"/>
      <c r="H272" s="442"/>
    </row>
    <row r="273" spans="1:10" x14ac:dyDescent="0.55000000000000004">
      <c r="A273" s="106"/>
      <c r="D273" s="287"/>
      <c r="E273" s="264"/>
      <c r="F273" s="91" t="e">
        <f t="shared" si="4"/>
        <v>#DIV/0!</v>
      </c>
      <c r="G273" s="441"/>
      <c r="H273" s="442"/>
    </row>
    <row r="274" spans="1:10" x14ac:dyDescent="0.55000000000000004">
      <c r="A274" s="106"/>
      <c r="D274" s="287"/>
      <c r="E274" s="264"/>
      <c r="F274" s="91" t="e">
        <f t="shared" si="4"/>
        <v>#DIV/0!</v>
      </c>
      <c r="G274" s="441"/>
      <c r="H274" s="442"/>
      <c r="J274" s="179"/>
    </row>
    <row r="275" spans="1:10" x14ac:dyDescent="0.55000000000000004">
      <c r="A275" s="106"/>
      <c r="D275" s="297"/>
      <c r="E275" s="282"/>
      <c r="F275" s="91" t="e">
        <f t="shared" si="4"/>
        <v>#DIV/0!</v>
      </c>
      <c r="G275" s="445"/>
      <c r="H275" s="446"/>
    </row>
    <row r="276" spans="1:10" x14ac:dyDescent="0.55000000000000004">
      <c r="A276" s="106"/>
      <c r="D276" s="164" t="s">
        <v>383</v>
      </c>
      <c r="E276" s="186">
        <f>SUM(E270:E275)</f>
        <v>0</v>
      </c>
      <c r="F276" s="92"/>
      <c r="G276" s="200" t="s">
        <v>380</v>
      </c>
      <c r="H276" s="291"/>
    </row>
    <row r="277" spans="1:10" x14ac:dyDescent="0.55000000000000004">
      <c r="A277" s="106"/>
      <c r="E277" s="92"/>
      <c r="F277" s="92"/>
      <c r="G277" s="92"/>
      <c r="H277" s="151"/>
    </row>
    <row r="278" spans="1:10" x14ac:dyDescent="0.55000000000000004">
      <c r="A278" s="106"/>
      <c r="B278" s="44" t="s">
        <v>378</v>
      </c>
      <c r="C278" s="44" t="s">
        <v>387</v>
      </c>
      <c r="E278" s="92"/>
      <c r="F278" s="92"/>
      <c r="G278" s="92"/>
      <c r="H278" s="151"/>
    </row>
    <row r="279" spans="1:10" x14ac:dyDescent="0.55000000000000004">
      <c r="A279" s="106"/>
      <c r="C279" s="163" t="e">
        <f>IF(H141="Yes", "Complete Analysis", "N/A - Do Not Complete")</f>
        <v>#DIV/0!</v>
      </c>
      <c r="D279" s="298"/>
      <c r="E279" s="263"/>
      <c r="F279" s="91" t="e">
        <f>E279/E281</f>
        <v>#DIV/0!</v>
      </c>
      <c r="G279" s="441"/>
      <c r="H279" s="442"/>
    </row>
    <row r="280" spans="1:10" x14ac:dyDescent="0.55000000000000004">
      <c r="A280" s="106"/>
      <c r="C280" s="163"/>
      <c r="D280" s="288"/>
      <c r="E280" s="270"/>
      <c r="F280" s="91" t="e">
        <f>E280/E281</f>
        <v>#DIV/0!</v>
      </c>
      <c r="G280" s="445"/>
      <c r="H280" s="446"/>
    </row>
    <row r="281" spans="1:10" x14ac:dyDescent="0.55000000000000004">
      <c r="A281" s="106"/>
      <c r="C281" s="163"/>
      <c r="D281" s="164" t="s">
        <v>388</v>
      </c>
      <c r="E281" s="168">
        <f>SUM(E279:E280)</f>
        <v>0</v>
      </c>
      <c r="F281" s="91"/>
      <c r="G281" s="166" t="s">
        <v>380</v>
      </c>
      <c r="H281" s="299"/>
    </row>
    <row r="282" spans="1:10" ht="14.7" thickBot="1" x14ac:dyDescent="0.6">
      <c r="A282" s="121"/>
      <c r="B282" s="96"/>
      <c r="C282" s="169"/>
      <c r="D282" s="170"/>
      <c r="E282" s="170"/>
      <c r="F282" s="171"/>
      <c r="G282" s="97"/>
      <c r="H282" s="172"/>
    </row>
    <row r="283" spans="1:10" ht="14.7" thickBot="1" x14ac:dyDescent="0.6">
      <c r="C283" s="163"/>
      <c r="E283" s="140"/>
      <c r="F283" s="92"/>
      <c r="G283" s="92"/>
      <c r="H283" s="92"/>
    </row>
    <row r="284" spans="1:10" ht="15.9" thickBot="1" x14ac:dyDescent="0.65">
      <c r="A284" s="404" t="s">
        <v>424</v>
      </c>
      <c r="B284" s="405"/>
      <c r="C284" s="405"/>
      <c r="D284" s="405"/>
      <c r="E284" s="405"/>
      <c r="F284" s="405"/>
      <c r="G284" s="405"/>
      <c r="H284" s="406"/>
    </row>
    <row r="285" spans="1:10" x14ac:dyDescent="0.55000000000000004">
      <c r="A285" s="74" t="s">
        <v>309</v>
      </c>
      <c r="B285" s="430" t="s">
        <v>390</v>
      </c>
      <c r="C285" s="430"/>
      <c r="D285" s="430"/>
      <c r="E285" s="430"/>
      <c r="F285" s="430"/>
      <c r="G285" s="430"/>
      <c r="H285" s="431"/>
    </row>
    <row r="286" spans="1:10" x14ac:dyDescent="0.55000000000000004">
      <c r="A286" s="74"/>
      <c r="B286" s="432"/>
      <c r="C286" s="432"/>
      <c r="D286" s="432"/>
      <c r="E286" s="432"/>
      <c r="F286" s="432"/>
      <c r="G286" s="432"/>
      <c r="H286" s="433"/>
    </row>
    <row r="287" spans="1:10" x14ac:dyDescent="0.55000000000000004">
      <c r="A287" s="106"/>
      <c r="H287" s="76"/>
    </row>
    <row r="288" spans="1:10" x14ac:dyDescent="0.55000000000000004">
      <c r="A288" s="74"/>
      <c r="B288" s="50" t="s">
        <v>275</v>
      </c>
      <c r="D288" s="418"/>
      <c r="E288" s="418"/>
      <c r="F288" s="418"/>
      <c r="G288" s="418"/>
      <c r="H288" s="419"/>
    </row>
    <row r="289" spans="1:8" x14ac:dyDescent="0.55000000000000004">
      <c r="A289" s="74"/>
      <c r="C289" s="78"/>
      <c r="D289" s="78"/>
      <c r="E289" s="78"/>
      <c r="F289" s="78"/>
      <c r="G289" s="78"/>
      <c r="H289" s="79"/>
    </row>
    <row r="290" spans="1:8" x14ac:dyDescent="0.55000000000000004">
      <c r="A290" s="106"/>
      <c r="E290" s="434" t="s">
        <v>346</v>
      </c>
      <c r="F290" s="434"/>
      <c r="G290" s="434"/>
      <c r="H290" s="435"/>
    </row>
    <row r="291" spans="1:8" x14ac:dyDescent="0.55000000000000004">
      <c r="A291" s="106"/>
      <c r="E291" s="80" t="s">
        <v>311</v>
      </c>
      <c r="F291" s="80" t="s">
        <v>311</v>
      </c>
      <c r="G291" s="80" t="s">
        <v>311</v>
      </c>
      <c r="H291" s="81" t="s">
        <v>311</v>
      </c>
    </row>
    <row r="292" spans="1:8" x14ac:dyDescent="0.55000000000000004">
      <c r="A292" s="106"/>
      <c r="B292" s="82" t="s">
        <v>425</v>
      </c>
      <c r="C292" s="83"/>
      <c r="D292" s="84"/>
      <c r="E292" s="83" t="s">
        <v>349</v>
      </c>
      <c r="F292" s="83" t="s">
        <v>350</v>
      </c>
      <c r="G292" s="83" t="s">
        <v>351</v>
      </c>
      <c r="H292" s="135" t="s">
        <v>352</v>
      </c>
    </row>
    <row r="293" spans="1:8" ht="22" customHeight="1" x14ac:dyDescent="0.55000000000000004">
      <c r="A293" s="106"/>
      <c r="B293" s="88" t="s">
        <v>354</v>
      </c>
      <c r="C293" s="80"/>
      <c r="D293" s="80"/>
      <c r="E293" s="80"/>
      <c r="F293" s="80"/>
      <c r="G293" s="80"/>
      <c r="H293" s="81"/>
    </row>
    <row r="294" spans="1:8" x14ac:dyDescent="0.55000000000000004">
      <c r="A294" s="106"/>
      <c r="B294" s="450"/>
      <c r="C294" s="450"/>
      <c r="D294" s="450"/>
      <c r="E294" s="272"/>
      <c r="F294" s="272"/>
      <c r="G294" s="283"/>
      <c r="H294" s="273"/>
    </row>
    <row r="295" spans="1:8" x14ac:dyDescent="0.55000000000000004">
      <c r="A295" s="106"/>
      <c r="B295" s="450"/>
      <c r="C295" s="450"/>
      <c r="D295" s="450"/>
      <c r="E295" s="272"/>
      <c r="F295" s="272"/>
      <c r="G295" s="283"/>
      <c r="H295" s="273"/>
    </row>
    <row r="296" spans="1:8" x14ac:dyDescent="0.55000000000000004">
      <c r="A296" s="106"/>
      <c r="B296" s="417"/>
      <c r="C296" s="417"/>
      <c r="D296" s="417"/>
      <c r="E296" s="274"/>
      <c r="F296" s="274"/>
      <c r="G296" s="283"/>
      <c r="H296" s="273"/>
    </row>
    <row r="297" spans="1:8" x14ac:dyDescent="0.55000000000000004">
      <c r="A297" s="106"/>
      <c r="B297" s="417"/>
      <c r="C297" s="417"/>
      <c r="D297" s="417"/>
      <c r="E297" s="274"/>
      <c r="F297" s="274"/>
      <c r="G297" s="283"/>
      <c r="H297" s="273"/>
    </row>
    <row r="298" spans="1:8" x14ac:dyDescent="0.55000000000000004">
      <c r="A298" s="106"/>
      <c r="B298" s="417"/>
      <c r="C298" s="417"/>
      <c r="D298" s="417"/>
      <c r="E298" s="274"/>
      <c r="F298" s="274"/>
      <c r="G298" s="283"/>
      <c r="H298" s="273"/>
    </row>
    <row r="299" spans="1:8" x14ac:dyDescent="0.55000000000000004">
      <c r="A299" s="106"/>
      <c r="B299" s="417"/>
      <c r="C299" s="417"/>
      <c r="D299" s="417"/>
      <c r="E299" s="274"/>
      <c r="F299" s="274"/>
      <c r="G299" s="283"/>
      <c r="H299" s="273"/>
    </row>
    <row r="300" spans="1:8" x14ac:dyDescent="0.55000000000000004">
      <c r="A300" s="106"/>
      <c r="B300" s="449" t="s">
        <v>288</v>
      </c>
      <c r="C300" s="449"/>
      <c r="D300" s="449"/>
      <c r="E300" s="274"/>
      <c r="F300" s="274"/>
      <c r="G300" s="274"/>
      <c r="H300" s="275"/>
    </row>
    <row r="301" spans="1:8" x14ac:dyDescent="0.55000000000000004">
      <c r="A301" s="106"/>
      <c r="B301" s="417"/>
      <c r="C301" s="417"/>
      <c r="D301" s="417"/>
      <c r="E301" s="274"/>
      <c r="F301" s="274"/>
      <c r="G301" s="274"/>
      <c r="H301" s="275"/>
    </row>
    <row r="302" spans="1:8" ht="22" customHeight="1" x14ac:dyDescent="0.55000000000000004">
      <c r="A302" s="106"/>
      <c r="B302" s="88" t="s">
        <v>355</v>
      </c>
      <c r="C302" s="113"/>
      <c r="D302" s="140"/>
      <c r="E302" s="140"/>
      <c r="F302" s="140"/>
      <c r="G302" s="141"/>
      <c r="H302" s="142"/>
    </row>
    <row r="303" spans="1:8" x14ac:dyDescent="0.55000000000000004">
      <c r="A303" s="106"/>
      <c r="B303" s="417"/>
      <c r="C303" s="417"/>
      <c r="D303" s="417"/>
      <c r="E303" s="274"/>
      <c r="F303" s="274"/>
      <c r="G303" s="274"/>
      <c r="H303" s="275"/>
    </row>
    <row r="304" spans="1:8" x14ac:dyDescent="0.55000000000000004">
      <c r="A304" s="106"/>
      <c r="B304" s="425"/>
      <c r="C304" s="440"/>
      <c r="D304" s="426"/>
      <c r="E304" s="274"/>
      <c r="F304" s="274"/>
      <c r="G304" s="274"/>
      <c r="H304" s="275"/>
    </row>
    <row r="305" spans="1:10" x14ac:dyDescent="0.55000000000000004">
      <c r="A305" s="106"/>
      <c r="B305" s="425"/>
      <c r="C305" s="440"/>
      <c r="D305" s="426"/>
      <c r="E305" s="274"/>
      <c r="F305" s="274"/>
      <c r="G305" s="274"/>
      <c r="H305" s="275"/>
    </row>
    <row r="306" spans="1:10" x14ac:dyDescent="0.55000000000000004">
      <c r="A306" s="106"/>
      <c r="B306" s="425"/>
      <c r="C306" s="440"/>
      <c r="D306" s="426"/>
      <c r="E306" s="274"/>
      <c r="F306" s="274"/>
      <c r="G306" s="274"/>
      <c r="H306" s="275"/>
    </row>
    <row r="307" spans="1:10" x14ac:dyDescent="0.55000000000000004">
      <c r="A307" s="106"/>
      <c r="B307" s="425"/>
      <c r="C307" s="440"/>
      <c r="D307" s="426"/>
      <c r="E307" s="274"/>
      <c r="F307" s="274"/>
      <c r="G307" s="274"/>
      <c r="H307" s="275"/>
    </row>
    <row r="308" spans="1:10" x14ac:dyDescent="0.55000000000000004">
      <c r="A308" s="106"/>
      <c r="B308" s="449" t="s">
        <v>288</v>
      </c>
      <c r="C308" s="449"/>
      <c r="D308" s="449"/>
      <c r="E308" s="274"/>
      <c r="F308" s="274"/>
      <c r="G308" s="274"/>
      <c r="H308" s="275"/>
    </row>
    <row r="309" spans="1:10" x14ac:dyDescent="0.55000000000000004">
      <c r="A309" s="106"/>
      <c r="B309" s="417"/>
      <c r="C309" s="417"/>
      <c r="D309" s="417"/>
      <c r="E309" s="274"/>
      <c r="F309" s="274"/>
      <c r="G309" s="274"/>
      <c r="H309" s="275"/>
    </row>
    <row r="310" spans="1:10" x14ac:dyDescent="0.55000000000000004">
      <c r="A310" s="106"/>
      <c r="B310" s="119"/>
      <c r="C310" s="119"/>
      <c r="D310" s="119"/>
      <c r="E310" s="120"/>
      <c r="F310" s="120"/>
      <c r="G310" s="120"/>
      <c r="H310" s="173"/>
    </row>
    <row r="311" spans="1:10" x14ac:dyDescent="0.55000000000000004">
      <c r="A311" s="74" t="s">
        <v>314</v>
      </c>
      <c r="B311" s="118" t="s">
        <v>315</v>
      </c>
      <c r="C311" s="119"/>
      <c r="D311" s="119"/>
      <c r="E311" s="120"/>
      <c r="F311" s="120"/>
      <c r="G311" s="120"/>
      <c r="H311" s="173"/>
      <c r="J311" s="139"/>
    </row>
    <row r="312" spans="1:10" x14ac:dyDescent="0.55000000000000004">
      <c r="A312" s="106"/>
      <c r="B312" s="415"/>
      <c r="C312" s="415"/>
      <c r="D312" s="415"/>
      <c r="E312" s="415"/>
      <c r="F312" s="415"/>
      <c r="G312" s="415"/>
      <c r="H312" s="416"/>
      <c r="J312" s="139"/>
    </row>
    <row r="313" spans="1:10" x14ac:dyDescent="0.55000000000000004">
      <c r="A313" s="106"/>
      <c r="B313" s="415"/>
      <c r="C313" s="415"/>
      <c r="D313" s="415"/>
      <c r="E313" s="415"/>
      <c r="F313" s="415"/>
      <c r="G313" s="415"/>
      <c r="H313" s="416"/>
      <c r="J313" s="139"/>
    </row>
    <row r="314" spans="1:10" ht="14.7" thickBot="1" x14ac:dyDescent="0.6">
      <c r="A314" s="121"/>
      <c r="B314" s="174"/>
      <c r="C314" s="175"/>
      <c r="D314" s="175"/>
      <c r="E314" s="175"/>
      <c r="F314" s="175"/>
      <c r="G314" s="175"/>
      <c r="H314" s="176"/>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275:H275"/>
    <mergeCell ref="G274:H274"/>
    <mergeCell ref="G273:H273"/>
    <mergeCell ref="G272:H272"/>
    <mergeCell ref="B24:G24"/>
    <mergeCell ref="B25:G25"/>
    <mergeCell ref="G248:H248"/>
    <mergeCell ref="G247:H247"/>
    <mergeCell ref="G257:H257"/>
    <mergeCell ref="G256:H256"/>
    <mergeCell ref="G255:H255"/>
    <mergeCell ref="G254:H254"/>
    <mergeCell ref="G266:H266"/>
    <mergeCell ref="G265:H265"/>
    <mergeCell ref="G264:H264"/>
    <mergeCell ref="G263:H263"/>
    <mergeCell ref="B155:C155"/>
    <mergeCell ref="B156:C156"/>
    <mergeCell ref="B198:C198"/>
    <mergeCell ref="B197:C197"/>
    <mergeCell ref="B196:C196"/>
    <mergeCell ref="B195:C195"/>
    <mergeCell ref="B176:C176"/>
    <mergeCell ref="B189:C189"/>
    <mergeCell ref="B190:C190"/>
    <mergeCell ref="G225:H225"/>
    <mergeCell ref="G245:H245"/>
    <mergeCell ref="B167:C167"/>
    <mergeCell ref="B168:C168"/>
    <mergeCell ref="B169:C169"/>
    <mergeCell ref="B174:C174"/>
    <mergeCell ref="B175:C175"/>
    <mergeCell ref="G228:H228"/>
    <mergeCell ref="G229:H229"/>
    <mergeCell ref="G230:H230"/>
    <mergeCell ref="G231:H231"/>
    <mergeCell ref="G232:H232"/>
    <mergeCell ref="G236:H236"/>
    <mergeCell ref="G239:H239"/>
    <mergeCell ref="G240:H240"/>
    <mergeCell ref="G241:H241"/>
    <mergeCell ref="G237:H237"/>
    <mergeCell ref="G238:H238"/>
    <mergeCell ref="B312:H313"/>
    <mergeCell ref="G280:H280"/>
    <mergeCell ref="G279:H279"/>
    <mergeCell ref="G252:H252"/>
    <mergeCell ref="G253:H253"/>
    <mergeCell ref="G261:H261"/>
    <mergeCell ref="G262:H262"/>
    <mergeCell ref="B299:D299"/>
    <mergeCell ref="A284:H284"/>
    <mergeCell ref="B285:H286"/>
    <mergeCell ref="D288:H288"/>
    <mergeCell ref="E290:H290"/>
    <mergeCell ref="B294:D294"/>
    <mergeCell ref="B295:D295"/>
    <mergeCell ref="B296:D296"/>
    <mergeCell ref="B297:D297"/>
    <mergeCell ref="B298:D298"/>
    <mergeCell ref="B309:D309"/>
    <mergeCell ref="B303:D303"/>
    <mergeCell ref="B308:D308"/>
    <mergeCell ref="B300:D300"/>
    <mergeCell ref="B301:D301"/>
    <mergeCell ref="B307:D307"/>
    <mergeCell ref="B306:D306"/>
    <mergeCell ref="B305:D305"/>
    <mergeCell ref="B304:D304"/>
    <mergeCell ref="C208:H209"/>
    <mergeCell ref="B212:H214"/>
    <mergeCell ref="B150:C150"/>
    <mergeCell ref="B152:C152"/>
    <mergeCell ref="B145:C145"/>
    <mergeCell ref="B166:C166"/>
    <mergeCell ref="B157:C157"/>
    <mergeCell ref="B171:C171"/>
    <mergeCell ref="B170:C170"/>
    <mergeCell ref="B173:C173"/>
    <mergeCell ref="B178:C178"/>
    <mergeCell ref="B187:C187"/>
    <mergeCell ref="B192:C192"/>
    <mergeCell ref="B194:C194"/>
    <mergeCell ref="B199:C199"/>
    <mergeCell ref="B148:C148"/>
    <mergeCell ref="G270:H270"/>
    <mergeCell ref="G271:H271"/>
    <mergeCell ref="G246:H246"/>
    <mergeCell ref="G227:H227"/>
    <mergeCell ref="B216:H220"/>
    <mergeCell ref="D222:H222"/>
    <mergeCell ref="B17:E18"/>
    <mergeCell ref="B129:C129"/>
    <mergeCell ref="B131:C131"/>
    <mergeCell ref="B191:C191"/>
    <mergeCell ref="A28:H28"/>
    <mergeCell ref="B29:H30"/>
    <mergeCell ref="E37:H37"/>
    <mergeCell ref="B43:C43"/>
    <mergeCell ref="B136:C136"/>
    <mergeCell ref="B135:C135"/>
    <mergeCell ref="B134:C134"/>
    <mergeCell ref="B133:C133"/>
    <mergeCell ref="B132:C132"/>
    <mergeCell ref="B128:C128"/>
    <mergeCell ref="B127:C127"/>
    <mergeCell ref="B126:C126"/>
    <mergeCell ref="B125:C125"/>
    <mergeCell ref="B146:C146"/>
    <mergeCell ref="B147:C147"/>
    <mergeCell ref="B149:C149"/>
    <mergeCell ref="B153:C153"/>
    <mergeCell ref="B154:C154"/>
    <mergeCell ref="B177:C177"/>
    <mergeCell ref="B188:C188"/>
  </mergeCells>
  <conditionalFormatting sqref="A41">
    <cfRule type="expression" dxfId="115" priority="5">
      <formula>$F$17="no"</formula>
    </cfRule>
  </conditionalFormatting>
  <conditionalFormatting sqref="A28:H32 A33:D33 A34:C35 A36:H246 A247:G248 A249:H253 A254:G257 A258:H262 A263:G266 A267:H271 A272:G275 A276:H314">
    <cfRule type="expression" dxfId="114" priority="1">
      <formula>AND($F$11="no",$F$13="no",$F$15="no",$F$20="no")</formula>
    </cfRule>
  </conditionalFormatting>
  <conditionalFormatting sqref="A143:H145 A146:B149 D146:H149 A150:H152 A153:B156 D153:H156 A157:H166 A167:B169 D167:H169 A170:H173 A174:B177 D174:H177 A178:H187 A188:B190 D188:H190 A191:H194 A195:B198 D195:H198 A199:H205 A251:H253 A254:G257 A258:H262 A263:G266 A267:H271 A272:G275 A276:H276">
    <cfRule type="expression" dxfId="113" priority="6">
      <formula>$F$17="no"</formula>
    </cfRule>
  </conditionalFormatting>
  <conditionalFormatting sqref="B251:B256">
    <cfRule type="expression" dxfId="112" priority="13">
      <formula>$F$15="no"</formula>
    </cfRule>
  </conditionalFormatting>
  <conditionalFormatting sqref="B259:B266">
    <cfRule type="expression" dxfId="111" priority="17">
      <formula>$F$15="no"</formula>
    </cfRule>
  </conditionalFormatting>
  <conditionalFormatting sqref="B275:B276">
    <cfRule type="expression" dxfId="110" priority="18">
      <formula>$F$15="no"</formula>
    </cfRule>
  </conditionalFormatting>
  <conditionalFormatting sqref="B244:H246">
    <cfRule type="expression" dxfId="109" priority="33">
      <formula>$F$15="no"</formula>
    </cfRule>
  </conditionalFormatting>
  <conditionalFormatting sqref="B269:H271">
    <cfRule type="expression" dxfId="108" priority="14">
      <formula>$F$15="no"</formula>
    </cfRule>
  </conditionalFormatting>
  <conditionalFormatting sqref="C244">
    <cfRule type="expression" dxfId="107" priority="4">
      <formula>$F$17="no"</formula>
    </cfRule>
  </conditionalFormatting>
  <conditionalFormatting sqref="C278">
    <cfRule type="expression" dxfId="106" priority="3">
      <formula>$F$17="no"</formula>
    </cfRule>
  </conditionalFormatting>
  <conditionalFormatting sqref="C261:D265">
    <cfRule type="expression" dxfId="105" priority="2">
      <formula>$F$15="no"</formula>
    </cfRule>
  </conditionalFormatting>
  <conditionalFormatting sqref="C260:H260">
    <cfRule type="expression" dxfId="104" priority="31">
      <formula>$F$15="no"</formula>
    </cfRule>
  </conditionalFormatting>
  <conditionalFormatting sqref="C276:H276">
    <cfRule type="expression" dxfId="103" priority="12">
      <formula>$F$15="no"</formula>
    </cfRule>
  </conditionalFormatting>
  <conditionalFormatting sqref="E43:E129 E131:E137 E139:E142 E145:E150 E152:E158 E173:E179 E194:E200 B226:H233 E303:E309">
    <cfRule type="expression" dxfId="102" priority="78">
      <formula>$F$11="no"</formula>
    </cfRule>
  </conditionalFormatting>
  <conditionalFormatting sqref="E160:E163">
    <cfRule type="expression" dxfId="101" priority="70">
      <formula>$F$11="no"</formula>
    </cfRule>
  </conditionalFormatting>
  <conditionalFormatting sqref="E166:E171">
    <cfRule type="expression" dxfId="100" priority="66">
      <formula>$F$11="no"</formula>
    </cfRule>
  </conditionalFormatting>
  <conditionalFormatting sqref="E181:E184">
    <cfRule type="expression" dxfId="99" priority="62">
      <formula>$F$11="no"</formula>
    </cfRule>
  </conditionalFormatting>
  <conditionalFormatting sqref="E187:E192">
    <cfRule type="expression" dxfId="98" priority="50">
      <formula>$F$11="no"</formula>
    </cfRule>
  </conditionalFormatting>
  <conditionalFormatting sqref="E202:E205">
    <cfRule type="expression" dxfId="97" priority="42">
      <formula>$F$11="no"</formula>
    </cfRule>
  </conditionalFormatting>
  <conditionalFormatting sqref="E294:E301">
    <cfRule type="expression" dxfId="96" priority="74">
      <formula>$F$11="no"</formula>
    </cfRule>
  </conditionalFormatting>
  <conditionalFormatting sqref="F43:F129 F131:F137 F139:F142 F145:F150 F152:F158 F173:F179 F194:F200 B235:H242 F303:F309">
    <cfRule type="expression" dxfId="95" priority="77">
      <formula>$F$13="no"</formula>
    </cfRule>
  </conditionalFormatting>
  <conditionalFormatting sqref="F160:F163">
    <cfRule type="expression" dxfId="94" priority="69">
      <formula>$F$13="no"</formula>
    </cfRule>
  </conditionalFormatting>
  <conditionalFormatting sqref="F166:F171">
    <cfRule type="expression" dxfId="93" priority="65">
      <formula>$F$13="no"</formula>
    </cfRule>
  </conditionalFormatting>
  <conditionalFormatting sqref="F181:F184">
    <cfRule type="expression" dxfId="92" priority="61">
      <formula>$F$13="no"</formula>
    </cfRule>
  </conditionalFormatting>
  <conditionalFormatting sqref="F187:F192">
    <cfRule type="expression" dxfId="91" priority="49">
      <formula>$F$13="no"</formula>
    </cfRule>
  </conditionalFormatting>
  <conditionalFormatting sqref="F202:F205">
    <cfRule type="expression" dxfId="90" priority="41">
      <formula>$F$13="no"</formula>
    </cfRule>
  </conditionalFormatting>
  <conditionalFormatting sqref="F294:F301">
    <cfRule type="expression" dxfId="89" priority="73">
      <formula>$F$13="no"</formula>
    </cfRule>
  </conditionalFormatting>
  <conditionalFormatting sqref="G43:G129 G131:G137 G139:G142 G145:G150 G152:G158 G173:G179 G194:G200 B247:G248 B249:H249 C251:H253 C254:G257 C258:H258 E261:H262 E263:G265 C266:G266 C267:H267 B272:G274 C275:G275 G303:G309">
    <cfRule type="expression" dxfId="88" priority="76">
      <formula>$F$15="no"</formula>
    </cfRule>
  </conditionalFormatting>
  <conditionalFormatting sqref="G160:G163">
    <cfRule type="expression" dxfId="87" priority="68">
      <formula>$F$15="no"</formula>
    </cfRule>
  </conditionalFormatting>
  <conditionalFormatting sqref="G166:G171">
    <cfRule type="expression" dxfId="86" priority="64">
      <formula>$F$15="no"</formula>
    </cfRule>
  </conditionalFormatting>
  <conditionalFormatting sqref="G181:G184">
    <cfRule type="expression" dxfId="85" priority="60">
      <formula>$F$15="no"</formula>
    </cfRule>
  </conditionalFormatting>
  <conditionalFormatting sqref="G187:G192">
    <cfRule type="expression" dxfId="84" priority="48">
      <formula>$F$15="no"</formula>
    </cfRule>
  </conditionalFormatting>
  <conditionalFormatting sqref="G202:G205">
    <cfRule type="expression" dxfId="83" priority="40">
      <formula>$F$15="no"</formula>
    </cfRule>
  </conditionalFormatting>
  <conditionalFormatting sqref="G294:G301">
    <cfRule type="expression" dxfId="82" priority="72">
      <formula>$F$15="no"</formula>
    </cfRule>
  </conditionalFormatting>
  <conditionalFormatting sqref="H43:H129 H131:H137 H139:H142 H145:H150 H152:H158 H160:H163 H166:H171 H173:H179 H181:H184 H187:H192 H194:H200 H202:H205 B278:H281 H294:H301 H303:H309">
    <cfRule type="expression" dxfId="81"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155"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6.83984375" style="44" customWidth="1"/>
    <col min="4" max="4" width="14.83984375" style="44" customWidth="1"/>
    <col min="5" max="8" width="18.26171875" style="44" customWidth="1"/>
    <col min="9" max="16384" width="9.15625" style="44"/>
  </cols>
  <sheetData>
    <row r="1" spans="1:9" ht="18.75" customHeight="1" x14ac:dyDescent="0.7">
      <c r="A1" s="43" t="str">
        <f>'Cover and Instructions'!A1</f>
        <v>Georgia Families MHPAEA Parity</v>
      </c>
      <c r="H1" s="45" t="s">
        <v>59</v>
      </c>
    </row>
    <row r="2" spans="1:9" ht="25.8" x14ac:dyDescent="0.95">
      <c r="A2" s="46" t="s">
        <v>1</v>
      </c>
    </row>
    <row r="3" spans="1:9" ht="20.399999999999999" x14ac:dyDescent="0.75">
      <c r="A3" s="48" t="s">
        <v>426</v>
      </c>
    </row>
    <row r="5" spans="1:9" x14ac:dyDescent="0.55000000000000004">
      <c r="A5" s="50" t="s">
        <v>2</v>
      </c>
      <c r="C5" s="51" t="str">
        <f>'Cover and Instructions'!$D$4</f>
        <v>Amerigroup Community Care</v>
      </c>
      <c r="D5" s="51"/>
      <c r="E5" s="51"/>
      <c r="F5" s="51"/>
      <c r="G5" s="51"/>
      <c r="H5" s="51"/>
    </row>
    <row r="6" spans="1:9" x14ac:dyDescent="0.55000000000000004">
      <c r="A6" s="50" t="s">
        <v>264</v>
      </c>
      <c r="C6" s="51" t="str">
        <f>'Cover and Instructions'!D5</f>
        <v>Title XIX Foster Care and Adoption Assistance</v>
      </c>
      <c r="D6" s="51"/>
      <c r="E6" s="51"/>
      <c r="F6" s="51"/>
      <c r="G6" s="51"/>
      <c r="H6" s="51"/>
    </row>
    <row r="7" spans="1:9" ht="14.7" thickBot="1" x14ac:dyDescent="0.6"/>
    <row r="8" spans="1:9" x14ac:dyDescent="0.55000000000000004">
      <c r="A8" s="53" t="s">
        <v>265</v>
      </c>
      <c r="B8" s="54"/>
      <c r="C8" s="54"/>
      <c r="D8" s="54"/>
      <c r="E8" s="54"/>
      <c r="F8" s="54"/>
      <c r="G8" s="54"/>
      <c r="H8" s="55"/>
    </row>
    <row r="9" spans="1:9" ht="15" customHeight="1" x14ac:dyDescent="0.55000000000000004">
      <c r="A9" s="56" t="s">
        <v>266</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267</v>
      </c>
      <c r="B11" s="63" t="s">
        <v>427</v>
      </c>
      <c r="C11" s="60"/>
      <c r="D11" s="60"/>
      <c r="E11" s="60"/>
      <c r="F11" s="129" t="s">
        <v>155</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269</v>
      </c>
      <c r="B13" s="63" t="s">
        <v>428</v>
      </c>
      <c r="C13" s="60"/>
      <c r="D13" s="60"/>
      <c r="E13" s="60"/>
      <c r="F13" s="129" t="s">
        <v>155</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335</v>
      </c>
      <c r="B15" s="63" t="s">
        <v>429</v>
      </c>
      <c r="C15" s="60"/>
      <c r="D15" s="60"/>
      <c r="E15" s="60"/>
      <c r="F15" s="64" t="s">
        <v>155</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337</v>
      </c>
      <c r="B17" s="63" t="s">
        <v>430</v>
      </c>
      <c r="C17" s="60"/>
      <c r="D17" s="60"/>
      <c r="E17" s="60"/>
      <c r="F17" s="64" t="s">
        <v>155</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339</v>
      </c>
      <c r="B19" s="466" t="s">
        <v>431</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36"/>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04" t="s">
        <v>432</v>
      </c>
      <c r="B27" s="405"/>
      <c r="C27" s="405"/>
      <c r="D27" s="405"/>
      <c r="E27" s="405"/>
      <c r="F27" s="405"/>
      <c r="G27" s="405"/>
      <c r="H27" s="406"/>
    </row>
    <row r="28" spans="1:8" x14ac:dyDescent="0.55000000000000004">
      <c r="A28" s="74" t="s">
        <v>272</v>
      </c>
      <c r="B28" s="430" t="s">
        <v>433</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274</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275</v>
      </c>
      <c r="D32" s="418"/>
      <c r="E32" s="418"/>
      <c r="F32" s="418"/>
      <c r="G32" s="418"/>
      <c r="H32" s="419"/>
    </row>
    <row r="33" spans="1:10" x14ac:dyDescent="0.55000000000000004">
      <c r="A33" s="74"/>
      <c r="C33" s="78"/>
      <c r="D33" s="78"/>
      <c r="E33" s="78"/>
      <c r="F33" s="78"/>
      <c r="G33" s="78"/>
      <c r="H33" s="79"/>
    </row>
    <row r="34" spans="1:10" ht="15" customHeight="1" x14ac:dyDescent="0.55000000000000004">
      <c r="A34" s="106"/>
      <c r="B34" s="78"/>
      <c r="C34" s="78"/>
      <c r="D34" s="78"/>
      <c r="E34" s="434" t="s">
        <v>434</v>
      </c>
      <c r="F34" s="434"/>
      <c r="G34" s="434"/>
      <c r="H34" s="435"/>
    </row>
    <row r="35" spans="1:10" x14ac:dyDescent="0.55000000000000004">
      <c r="A35" s="106"/>
      <c r="E35" s="78" t="s">
        <v>435</v>
      </c>
      <c r="F35" s="78" t="s">
        <v>435</v>
      </c>
      <c r="G35" s="78" t="s">
        <v>435</v>
      </c>
      <c r="H35" s="79" t="s">
        <v>435</v>
      </c>
      <c r="J35" s="78"/>
    </row>
    <row r="36" spans="1:10" x14ac:dyDescent="0.55000000000000004">
      <c r="A36" s="106"/>
      <c r="B36" s="80"/>
      <c r="C36" s="80"/>
      <c r="D36" s="80" t="s">
        <v>347</v>
      </c>
      <c r="E36" s="80" t="s">
        <v>436</v>
      </c>
      <c r="F36" s="80" t="s">
        <v>437</v>
      </c>
      <c r="G36" s="80" t="s">
        <v>438</v>
      </c>
      <c r="H36" s="81" t="s">
        <v>439</v>
      </c>
      <c r="J36" s="80"/>
    </row>
    <row r="37" spans="1:10" x14ac:dyDescent="0.55000000000000004">
      <c r="A37" s="106"/>
      <c r="B37" s="82" t="s">
        <v>348</v>
      </c>
      <c r="C37" s="83"/>
      <c r="D37" s="83" t="s">
        <v>276</v>
      </c>
      <c r="E37" s="83" t="s">
        <v>440</v>
      </c>
      <c r="F37" s="83" t="s">
        <v>441</v>
      </c>
      <c r="G37" s="83" t="s">
        <v>442</v>
      </c>
      <c r="H37" s="135" t="s">
        <v>443</v>
      </c>
      <c r="J37" s="80"/>
    </row>
    <row r="38" spans="1:10" ht="22" customHeight="1" x14ac:dyDescent="0.55000000000000004">
      <c r="A38" s="106"/>
      <c r="B38" s="88" t="s">
        <v>354</v>
      </c>
      <c r="C38" s="80"/>
      <c r="D38" s="80"/>
      <c r="E38" s="80"/>
      <c r="F38" s="80"/>
      <c r="G38" s="80"/>
      <c r="H38" s="81"/>
    </row>
    <row r="39" spans="1:10" ht="15" customHeight="1" x14ac:dyDescent="0.55000000000000004">
      <c r="A39" s="106"/>
      <c r="B39" s="417"/>
      <c r="C39" s="417"/>
      <c r="D39" s="264"/>
      <c r="E39" s="264"/>
      <c r="F39" s="264"/>
      <c r="G39" s="267"/>
      <c r="H39" s="268"/>
    </row>
    <row r="40" spans="1:10" x14ac:dyDescent="0.55000000000000004">
      <c r="A40" s="106"/>
      <c r="B40" s="417"/>
      <c r="C40" s="417"/>
      <c r="D40" s="264"/>
      <c r="E40" s="264"/>
      <c r="F40" s="264"/>
      <c r="G40" s="267"/>
      <c r="H40" s="268"/>
    </row>
    <row r="41" spans="1:10" x14ac:dyDescent="0.55000000000000004">
      <c r="A41" s="106"/>
      <c r="B41" s="417"/>
      <c r="C41" s="417"/>
      <c r="D41" s="264"/>
      <c r="E41" s="264"/>
      <c r="F41" s="264"/>
      <c r="G41" s="267"/>
      <c r="H41" s="268"/>
    </row>
    <row r="42" spans="1:10" x14ac:dyDescent="0.55000000000000004">
      <c r="A42" s="106"/>
      <c r="B42" s="417"/>
      <c r="C42" s="417"/>
      <c r="D42" s="264"/>
      <c r="E42" s="264"/>
      <c r="F42" s="264"/>
      <c r="G42" s="267"/>
      <c r="H42" s="268"/>
    </row>
    <row r="43" spans="1:10" x14ac:dyDescent="0.55000000000000004">
      <c r="A43" s="106"/>
      <c r="B43" s="417"/>
      <c r="C43" s="417"/>
      <c r="D43" s="264"/>
      <c r="E43" s="264"/>
      <c r="F43" s="264"/>
      <c r="G43" s="267"/>
      <c r="H43" s="268"/>
    </row>
    <row r="44" spans="1:10" x14ac:dyDescent="0.55000000000000004">
      <c r="A44" s="106"/>
      <c r="B44" s="417"/>
      <c r="C44" s="417"/>
      <c r="D44" s="264"/>
      <c r="E44" s="264"/>
      <c r="F44" s="264"/>
      <c r="G44" s="267"/>
      <c r="H44" s="268"/>
    </row>
    <row r="45" spans="1:10" x14ac:dyDescent="0.55000000000000004">
      <c r="A45" s="106"/>
      <c r="B45" s="417"/>
      <c r="C45" s="417"/>
      <c r="D45" s="264"/>
      <c r="E45" s="264"/>
      <c r="F45" s="264"/>
      <c r="G45" s="267"/>
      <c r="H45" s="268"/>
    </row>
    <row r="46" spans="1:10" x14ac:dyDescent="0.55000000000000004">
      <c r="A46" s="106"/>
      <c r="B46" s="417"/>
      <c r="C46" s="417"/>
      <c r="D46" s="264"/>
      <c r="E46" s="264"/>
      <c r="F46" s="264"/>
      <c r="G46" s="267"/>
      <c r="H46" s="268"/>
    </row>
    <row r="47" spans="1:10" x14ac:dyDescent="0.55000000000000004">
      <c r="A47" s="106"/>
      <c r="B47" s="417"/>
      <c r="C47" s="417"/>
      <c r="D47" s="264"/>
      <c r="E47" s="264"/>
      <c r="F47" s="264"/>
      <c r="G47" s="267"/>
      <c r="H47" s="268"/>
    </row>
    <row r="48" spans="1:10" x14ac:dyDescent="0.55000000000000004">
      <c r="A48" s="106"/>
      <c r="B48" s="417"/>
      <c r="C48" s="417"/>
      <c r="D48" s="264"/>
      <c r="E48" s="264"/>
      <c r="F48" s="264"/>
      <c r="G48" s="267"/>
      <c r="H48" s="268"/>
    </row>
    <row r="49" spans="1:8" x14ac:dyDescent="0.55000000000000004">
      <c r="A49" s="106"/>
      <c r="B49" s="449" t="s">
        <v>288</v>
      </c>
      <c r="C49" s="449"/>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355</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49" t="s">
        <v>288</v>
      </c>
      <c r="C62" s="449"/>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301</v>
      </c>
      <c r="B65" s="50" t="s">
        <v>356</v>
      </c>
      <c r="C65" s="120"/>
      <c r="D65" s="147"/>
      <c r="E65" s="147"/>
      <c r="F65" s="147"/>
      <c r="G65" s="141"/>
      <c r="H65" s="142"/>
    </row>
    <row r="66" spans="1:8" x14ac:dyDescent="0.55000000000000004">
      <c r="A66" s="106"/>
      <c r="C66" s="44" t="s">
        <v>357</v>
      </c>
      <c r="D66" s="145">
        <f>D64</f>
        <v>0</v>
      </c>
      <c r="E66" s="145">
        <f t="shared" ref="E66:H66" si="0">E64</f>
        <v>0</v>
      </c>
      <c r="F66" s="145">
        <f t="shared" si="0"/>
        <v>0</v>
      </c>
      <c r="G66" s="145">
        <f t="shared" si="0"/>
        <v>0</v>
      </c>
      <c r="H66" s="202">
        <f t="shared" si="0"/>
        <v>0</v>
      </c>
    </row>
    <row r="67" spans="1:8" x14ac:dyDescent="0.55000000000000004">
      <c r="A67" s="106"/>
      <c r="C67" s="44" t="s">
        <v>358</v>
      </c>
      <c r="E67" s="302" t="e">
        <f>E64/D64</f>
        <v>#DIV/0!</v>
      </c>
      <c r="F67" s="302" t="e">
        <f>F64/D64</f>
        <v>#DIV/0!</v>
      </c>
      <c r="G67" s="302" t="e">
        <f>G64/D64</f>
        <v>#DIV/0!</v>
      </c>
      <c r="H67" s="303" t="e">
        <f>H64/D64</f>
        <v>#DIV/0!</v>
      </c>
    </row>
    <row r="68" spans="1:8" x14ac:dyDescent="0.55000000000000004">
      <c r="A68" s="106"/>
      <c r="C68" s="44" t="s">
        <v>359</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363</v>
      </c>
      <c r="C71" s="143" t="s">
        <v>444</v>
      </c>
      <c r="D71" s="143"/>
      <c r="E71" s="143"/>
      <c r="F71" s="143"/>
      <c r="G71" s="143"/>
      <c r="H71" s="156"/>
    </row>
    <row r="72" spans="1:8" ht="15" customHeight="1" x14ac:dyDescent="0.55000000000000004">
      <c r="A72" s="106"/>
      <c r="B72" s="155" t="s">
        <v>365</v>
      </c>
      <c r="C72" s="143" t="s">
        <v>445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304</v>
      </c>
      <c r="B74" s="50" t="s">
        <v>367</v>
      </c>
      <c r="E74" s="92"/>
      <c r="F74" s="92"/>
      <c r="G74" s="92"/>
      <c r="H74" s="151"/>
    </row>
    <row r="75" spans="1:8" x14ac:dyDescent="0.55000000000000004">
      <c r="A75" s="106"/>
      <c r="B75" s="432" t="s">
        <v>446</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447</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275</v>
      </c>
      <c r="D83" s="463"/>
      <c r="E83" s="463"/>
      <c r="F83" s="463"/>
      <c r="G83" s="463"/>
      <c r="H83" s="464"/>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448</v>
      </c>
      <c r="E86" s="158" t="s">
        <v>371</v>
      </c>
      <c r="F86" s="158" t="s">
        <v>372</v>
      </c>
      <c r="G86" s="158"/>
      <c r="H86" s="159"/>
    </row>
    <row r="87" spans="1:8" x14ac:dyDescent="0.55000000000000004">
      <c r="A87" s="74"/>
      <c r="B87" s="160" t="s">
        <v>449</v>
      </c>
      <c r="C87" s="84"/>
      <c r="D87" s="161" t="s">
        <v>374</v>
      </c>
      <c r="E87" s="162" t="s">
        <v>375</v>
      </c>
      <c r="F87" s="162" t="s">
        <v>376</v>
      </c>
      <c r="G87" s="203" t="s">
        <v>377</v>
      </c>
      <c r="H87" s="204"/>
    </row>
    <row r="88" spans="1:8" x14ac:dyDescent="0.55000000000000004">
      <c r="A88" s="74"/>
      <c r="B88" s="44" t="s">
        <v>450</v>
      </c>
      <c r="E88" s="92"/>
      <c r="G88" s="92"/>
      <c r="H88" s="151"/>
    </row>
    <row r="89" spans="1:8" x14ac:dyDescent="0.55000000000000004">
      <c r="A89" s="74"/>
      <c r="C89" s="163" t="e">
        <f>IF(E68="Yes", "Complete Analysis", "N/A - Do Not Complete")</f>
        <v>#DIV/0!</v>
      </c>
      <c r="D89" s="287"/>
      <c r="E89" s="264"/>
      <c r="F89" s="91" t="e">
        <f>E89/E95</f>
        <v>#DIV/0!</v>
      </c>
      <c r="G89" s="441"/>
      <c r="H89" s="442"/>
    </row>
    <row r="90" spans="1:8" x14ac:dyDescent="0.55000000000000004">
      <c r="A90" s="74"/>
      <c r="D90" s="287"/>
      <c r="E90" s="264"/>
      <c r="F90" s="91" t="e">
        <f>E90/E95</f>
        <v>#DIV/0!</v>
      </c>
      <c r="G90" s="441"/>
      <c r="H90" s="442"/>
    </row>
    <row r="91" spans="1:8" x14ac:dyDescent="0.55000000000000004">
      <c r="A91" s="74"/>
      <c r="D91" s="287"/>
      <c r="E91" s="264"/>
      <c r="F91" s="91" t="e">
        <f>E91/E95</f>
        <v>#DIV/0!</v>
      </c>
      <c r="G91" s="441"/>
      <c r="H91" s="442"/>
    </row>
    <row r="92" spans="1:8" x14ac:dyDescent="0.55000000000000004">
      <c r="A92" s="74"/>
      <c r="D92" s="287"/>
      <c r="E92" s="264"/>
      <c r="F92" s="91" t="e">
        <f>E92/E95</f>
        <v>#DIV/0!</v>
      </c>
      <c r="G92" s="441"/>
      <c r="H92" s="442"/>
    </row>
    <row r="93" spans="1:8" x14ac:dyDescent="0.55000000000000004">
      <c r="A93" s="74"/>
      <c r="D93" s="287"/>
      <c r="E93" s="264"/>
      <c r="F93" s="91" t="e">
        <f>E93/E95</f>
        <v>#DIV/0!</v>
      </c>
      <c r="G93" s="441"/>
      <c r="H93" s="442"/>
    </row>
    <row r="94" spans="1:8" x14ac:dyDescent="0.55000000000000004">
      <c r="A94" s="74"/>
      <c r="D94" s="288"/>
      <c r="E94" s="270"/>
      <c r="F94" s="91" t="e">
        <f>E94/E95</f>
        <v>#DIV/0!</v>
      </c>
      <c r="G94" s="445"/>
      <c r="H94" s="446"/>
    </row>
    <row r="95" spans="1:8" x14ac:dyDescent="0.55000000000000004">
      <c r="A95" s="74"/>
      <c r="C95" s="164"/>
      <c r="D95" s="164" t="s">
        <v>451</v>
      </c>
      <c r="E95" s="165">
        <f>SUM(E89:E94)</f>
        <v>0</v>
      </c>
      <c r="F95" s="92"/>
      <c r="G95" s="166" t="s">
        <v>380</v>
      </c>
      <c r="H95" s="292"/>
    </row>
    <row r="96" spans="1:8" x14ac:dyDescent="0.55000000000000004">
      <c r="A96" s="74"/>
      <c r="E96" s="92"/>
      <c r="F96" s="92"/>
      <c r="G96" s="92"/>
      <c r="H96" s="151"/>
    </row>
    <row r="97" spans="1:8" x14ac:dyDescent="0.55000000000000004">
      <c r="A97" s="74"/>
      <c r="B97" s="44" t="s">
        <v>452</v>
      </c>
      <c r="E97" s="92"/>
      <c r="F97" s="92"/>
      <c r="G97" s="92"/>
      <c r="H97" s="151"/>
    </row>
    <row r="98" spans="1:8" x14ac:dyDescent="0.55000000000000004">
      <c r="A98" s="74"/>
      <c r="C98" s="163" t="e">
        <f>IF(F68="Yes", "Complete Analysis", "N/A - Do Not Complete")</f>
        <v>#DIV/0!</v>
      </c>
      <c r="D98" s="287"/>
      <c r="E98" s="264"/>
      <c r="F98" s="91" t="e">
        <f>E98/E104</f>
        <v>#DIV/0!</v>
      </c>
      <c r="G98" s="441"/>
      <c r="H98" s="442"/>
    </row>
    <row r="99" spans="1:8" x14ac:dyDescent="0.55000000000000004">
      <c r="A99" s="74"/>
      <c r="D99" s="287"/>
      <c r="E99" s="264"/>
      <c r="F99" s="91" t="e">
        <f>E99/E104</f>
        <v>#DIV/0!</v>
      </c>
      <c r="G99" s="441"/>
      <c r="H99" s="442"/>
    </row>
    <row r="100" spans="1:8" x14ac:dyDescent="0.55000000000000004">
      <c r="A100" s="74"/>
      <c r="D100" s="287"/>
      <c r="E100" s="264"/>
      <c r="F100" s="91" t="e">
        <f>E100/E104</f>
        <v>#DIV/0!</v>
      </c>
      <c r="G100" s="441"/>
      <c r="H100" s="442"/>
    </row>
    <row r="101" spans="1:8" x14ac:dyDescent="0.55000000000000004">
      <c r="A101" s="74"/>
      <c r="D101" s="287"/>
      <c r="E101" s="264"/>
      <c r="F101" s="91" t="e">
        <f>E101/E104</f>
        <v>#DIV/0!</v>
      </c>
      <c r="G101" s="441"/>
      <c r="H101" s="442"/>
    </row>
    <row r="102" spans="1:8" x14ac:dyDescent="0.55000000000000004">
      <c r="A102" s="74"/>
      <c r="D102" s="287"/>
      <c r="E102" s="264"/>
      <c r="F102" s="91" t="e">
        <f>E102/E104</f>
        <v>#DIV/0!</v>
      </c>
      <c r="G102" s="441"/>
      <c r="H102" s="442"/>
    </row>
    <row r="103" spans="1:8" x14ac:dyDescent="0.55000000000000004">
      <c r="A103" s="74"/>
      <c r="D103" s="288"/>
      <c r="E103" s="270"/>
      <c r="F103" s="91" t="e">
        <f>E103/E104</f>
        <v>#DIV/0!</v>
      </c>
      <c r="G103" s="445"/>
      <c r="H103" s="446"/>
    </row>
    <row r="104" spans="1:8" x14ac:dyDescent="0.55000000000000004">
      <c r="A104" s="74"/>
      <c r="D104" s="164" t="s">
        <v>453</v>
      </c>
      <c r="E104" s="165">
        <f>SUM(E98:E103)</f>
        <v>0</v>
      </c>
      <c r="F104" s="92"/>
      <c r="G104" s="166" t="s">
        <v>380</v>
      </c>
      <c r="H104" s="292"/>
    </row>
    <row r="105" spans="1:8" x14ac:dyDescent="0.55000000000000004">
      <c r="A105" s="74"/>
      <c r="D105" s="164"/>
      <c r="E105" s="205"/>
      <c r="F105" s="92"/>
      <c r="G105" s="166"/>
      <c r="H105" s="206"/>
    </row>
    <row r="106" spans="1:8" x14ac:dyDescent="0.55000000000000004">
      <c r="A106" s="106"/>
      <c r="B106" s="44" t="s">
        <v>454</v>
      </c>
      <c r="E106" s="92"/>
      <c r="F106" s="92"/>
      <c r="G106" s="92"/>
      <c r="H106" s="151"/>
    </row>
    <row r="107" spans="1:8" x14ac:dyDescent="0.55000000000000004">
      <c r="A107" s="106"/>
      <c r="C107" s="163" t="e">
        <f>IF(G68="Yes", "Complete Analysis", "N/A - Do Not Complete")</f>
        <v>#DIV/0!</v>
      </c>
      <c r="D107" s="287"/>
      <c r="E107" s="264"/>
      <c r="F107" s="91" t="e">
        <f>E107/E113</f>
        <v>#DIV/0!</v>
      </c>
      <c r="G107" s="441"/>
      <c r="H107" s="442"/>
    </row>
    <row r="108" spans="1:8" x14ac:dyDescent="0.55000000000000004">
      <c r="A108" s="106"/>
      <c r="D108" s="287"/>
      <c r="E108" s="264"/>
      <c r="F108" s="91" t="e">
        <f>E108/E113</f>
        <v>#DIV/0!</v>
      </c>
      <c r="G108" s="441"/>
      <c r="H108" s="442"/>
    </row>
    <row r="109" spans="1:8" x14ac:dyDescent="0.55000000000000004">
      <c r="A109" s="106"/>
      <c r="D109" s="287"/>
      <c r="E109" s="264"/>
      <c r="F109" s="91" t="e">
        <f>E109/E113</f>
        <v>#DIV/0!</v>
      </c>
      <c r="G109" s="441"/>
      <c r="H109" s="442"/>
    </row>
    <row r="110" spans="1:8" x14ac:dyDescent="0.55000000000000004">
      <c r="A110" s="106"/>
      <c r="D110" s="287"/>
      <c r="E110" s="264"/>
      <c r="F110" s="91" t="e">
        <f>E110/E113</f>
        <v>#DIV/0!</v>
      </c>
      <c r="G110" s="441"/>
      <c r="H110" s="442"/>
    </row>
    <row r="111" spans="1:8" x14ac:dyDescent="0.55000000000000004">
      <c r="A111" s="106"/>
      <c r="D111" s="287"/>
      <c r="E111" s="264"/>
      <c r="F111" s="91" t="e">
        <f>E111/E113</f>
        <v>#DIV/0!</v>
      </c>
      <c r="G111" s="441"/>
      <c r="H111" s="442"/>
    </row>
    <row r="112" spans="1:8" x14ac:dyDescent="0.55000000000000004">
      <c r="A112" s="106"/>
      <c r="D112" s="288"/>
      <c r="E112" s="270"/>
      <c r="F112" s="91" t="e">
        <f>E112/E113</f>
        <v>#DIV/0!</v>
      </c>
      <c r="G112" s="445"/>
      <c r="H112" s="446"/>
    </row>
    <row r="113" spans="1:8" x14ac:dyDescent="0.55000000000000004">
      <c r="A113" s="106"/>
      <c r="D113" s="164" t="s">
        <v>455</v>
      </c>
      <c r="E113" s="165">
        <f>SUM(E107:E112)</f>
        <v>0</v>
      </c>
      <c r="F113" s="92"/>
      <c r="G113" s="166" t="s">
        <v>380</v>
      </c>
      <c r="H113" s="292"/>
    </row>
    <row r="114" spans="1:8" x14ac:dyDescent="0.55000000000000004">
      <c r="A114" s="106"/>
      <c r="E114" s="92"/>
      <c r="F114" s="92"/>
      <c r="G114" s="92"/>
      <c r="H114" s="151"/>
    </row>
    <row r="115" spans="1:8" x14ac:dyDescent="0.55000000000000004">
      <c r="A115" s="106"/>
      <c r="B115" s="44" t="s">
        <v>456</v>
      </c>
      <c r="E115" s="92"/>
      <c r="F115" s="92"/>
      <c r="G115" s="92"/>
      <c r="H115" s="151"/>
    </row>
    <row r="116" spans="1:8" x14ac:dyDescent="0.55000000000000004">
      <c r="A116" s="106"/>
      <c r="C116" s="163" t="e">
        <f>IF(H68="Yes", "Complete Analysis", "N/A - Do Not Complete")</f>
        <v>#DIV/0!</v>
      </c>
      <c r="D116" s="287"/>
      <c r="E116" s="264"/>
      <c r="F116" s="91" t="e">
        <f>E116/E122</f>
        <v>#DIV/0!</v>
      </c>
      <c r="G116" s="441"/>
      <c r="H116" s="442"/>
    </row>
    <row r="117" spans="1:8" x14ac:dyDescent="0.55000000000000004">
      <c r="A117" s="106"/>
      <c r="C117" s="163"/>
      <c r="D117" s="287"/>
      <c r="E117" s="264"/>
      <c r="F117" s="91" t="e">
        <f>E117/E122</f>
        <v>#DIV/0!</v>
      </c>
      <c r="G117" s="441"/>
      <c r="H117" s="442"/>
    </row>
    <row r="118" spans="1:8" x14ac:dyDescent="0.55000000000000004">
      <c r="A118" s="106"/>
      <c r="C118" s="163"/>
      <c r="D118" s="287"/>
      <c r="E118" s="264"/>
      <c r="F118" s="91" t="e">
        <f>E118/E122</f>
        <v>#DIV/0!</v>
      </c>
      <c r="G118" s="441"/>
      <c r="H118" s="442"/>
    </row>
    <row r="119" spans="1:8" x14ac:dyDescent="0.55000000000000004">
      <c r="A119" s="106"/>
      <c r="C119" s="163"/>
      <c r="D119" s="287"/>
      <c r="E119" s="264"/>
      <c r="F119" s="91" t="e">
        <f>E119/E122</f>
        <v>#DIV/0!</v>
      </c>
      <c r="G119" s="441"/>
      <c r="H119" s="442"/>
    </row>
    <row r="120" spans="1:8" x14ac:dyDescent="0.55000000000000004">
      <c r="A120" s="106"/>
      <c r="C120" s="163"/>
      <c r="D120" s="287"/>
      <c r="E120" s="264"/>
      <c r="F120" s="91" t="e">
        <f>E120/E122</f>
        <v>#DIV/0!</v>
      </c>
      <c r="G120" s="441"/>
      <c r="H120" s="442"/>
    </row>
    <row r="121" spans="1:8" x14ac:dyDescent="0.55000000000000004">
      <c r="A121" s="106"/>
      <c r="C121" s="163"/>
      <c r="D121" s="288"/>
      <c r="E121" s="270"/>
      <c r="F121" s="91" t="e">
        <f>E121/E122</f>
        <v>#DIV/0!</v>
      </c>
      <c r="G121" s="445"/>
      <c r="H121" s="446"/>
    </row>
    <row r="122" spans="1:8" x14ac:dyDescent="0.55000000000000004">
      <c r="A122" s="106"/>
      <c r="C122" s="163"/>
      <c r="D122" s="164" t="s">
        <v>457</v>
      </c>
      <c r="E122" s="165">
        <f>SUM(E116:E121)</f>
        <v>0</v>
      </c>
      <c r="F122" s="91"/>
      <c r="G122" s="166" t="s">
        <v>380</v>
      </c>
      <c r="H122" s="292"/>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458</v>
      </c>
      <c r="B125" s="405"/>
      <c r="C125" s="405"/>
      <c r="D125" s="405"/>
      <c r="E125" s="405"/>
      <c r="F125" s="405"/>
      <c r="G125" s="405"/>
      <c r="H125" s="406"/>
    </row>
    <row r="126" spans="1:8" ht="15" customHeight="1" x14ac:dyDescent="0.55000000000000004">
      <c r="A126" s="74" t="s">
        <v>309</v>
      </c>
      <c r="B126" s="75" t="s">
        <v>459</v>
      </c>
      <c r="C126" s="75"/>
      <c r="D126" s="75"/>
      <c r="E126" s="75"/>
      <c r="F126" s="75"/>
      <c r="G126" s="75"/>
      <c r="H126" s="207"/>
    </row>
    <row r="127" spans="1:8" x14ac:dyDescent="0.55000000000000004">
      <c r="A127" s="106"/>
      <c r="H127" s="76"/>
    </row>
    <row r="128" spans="1:8" x14ac:dyDescent="0.55000000000000004">
      <c r="A128" s="74"/>
      <c r="B128" s="50" t="s">
        <v>275</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60" t="s">
        <v>346</v>
      </c>
      <c r="F130" s="461"/>
      <c r="G130" s="461"/>
      <c r="H130" s="462"/>
    </row>
    <row r="131" spans="1:8" x14ac:dyDescent="0.55000000000000004">
      <c r="A131" s="106"/>
      <c r="E131" s="80" t="s">
        <v>311</v>
      </c>
      <c r="F131" s="80" t="s">
        <v>311</v>
      </c>
      <c r="G131" s="80" t="s">
        <v>311</v>
      </c>
      <c r="H131" s="81" t="s">
        <v>311</v>
      </c>
    </row>
    <row r="132" spans="1:8" x14ac:dyDescent="0.55000000000000004">
      <c r="A132" s="106"/>
      <c r="E132" s="80" t="s">
        <v>436</v>
      </c>
      <c r="F132" s="80" t="s">
        <v>437</v>
      </c>
      <c r="G132" s="80" t="s">
        <v>438</v>
      </c>
      <c r="H132" s="81" t="s">
        <v>439</v>
      </c>
    </row>
    <row r="133" spans="1:8" x14ac:dyDescent="0.55000000000000004">
      <c r="A133" s="106"/>
      <c r="B133" s="82" t="s">
        <v>391</v>
      </c>
      <c r="C133" s="83"/>
      <c r="D133" s="84"/>
      <c r="E133" s="83" t="s">
        <v>440</v>
      </c>
      <c r="F133" s="83" t="s">
        <v>441</v>
      </c>
      <c r="G133" s="83" t="s">
        <v>442</v>
      </c>
      <c r="H133" s="135" t="s">
        <v>443</v>
      </c>
    </row>
    <row r="134" spans="1:8" ht="22" customHeight="1" x14ac:dyDescent="0.55000000000000004">
      <c r="A134" s="106"/>
      <c r="B134" s="88" t="s">
        <v>354</v>
      </c>
      <c r="C134" s="80"/>
      <c r="D134" s="80"/>
      <c r="E134" s="80"/>
      <c r="F134" s="80"/>
      <c r="G134" s="80"/>
      <c r="H134" s="81"/>
    </row>
    <row r="135" spans="1:8" ht="15" customHeight="1" x14ac:dyDescent="0.55000000000000004">
      <c r="A135" s="106"/>
      <c r="B135" s="465"/>
      <c r="C135" s="465"/>
      <c r="D135" s="465"/>
      <c r="E135" s="269"/>
      <c r="F135" s="269"/>
      <c r="G135" s="284"/>
      <c r="H135" s="285"/>
    </row>
    <row r="136" spans="1:8" x14ac:dyDescent="0.55000000000000004">
      <c r="A136" s="106"/>
      <c r="B136" s="425"/>
      <c r="C136" s="440"/>
      <c r="D136" s="426"/>
      <c r="E136" s="269"/>
      <c r="F136" s="269"/>
      <c r="G136" s="284"/>
      <c r="H136" s="285"/>
    </row>
    <row r="137" spans="1:8" x14ac:dyDescent="0.55000000000000004">
      <c r="A137" s="106"/>
      <c r="B137" s="425"/>
      <c r="C137" s="440"/>
      <c r="D137" s="426"/>
      <c r="E137" s="269"/>
      <c r="F137" s="269"/>
      <c r="G137" s="284"/>
      <c r="H137" s="285"/>
    </row>
    <row r="138" spans="1:8" x14ac:dyDescent="0.55000000000000004">
      <c r="A138" s="106"/>
      <c r="B138" s="425"/>
      <c r="C138" s="440"/>
      <c r="D138" s="426"/>
      <c r="E138" s="269"/>
      <c r="F138" s="269"/>
      <c r="G138" s="284"/>
      <c r="H138" s="285"/>
    </row>
    <row r="139" spans="1:8" x14ac:dyDescent="0.55000000000000004">
      <c r="A139" s="106"/>
      <c r="B139" s="425"/>
      <c r="C139" s="440"/>
      <c r="D139" s="426"/>
      <c r="E139" s="269"/>
      <c r="F139" s="269"/>
      <c r="G139" s="284"/>
      <c r="H139" s="285"/>
    </row>
    <row r="140" spans="1:8" x14ac:dyDescent="0.55000000000000004">
      <c r="A140" s="106"/>
      <c r="B140" s="425"/>
      <c r="C140" s="440"/>
      <c r="D140" s="426"/>
      <c r="E140" s="269"/>
      <c r="F140" s="269"/>
      <c r="G140" s="284"/>
      <c r="H140" s="285"/>
    </row>
    <row r="141" spans="1:8" x14ac:dyDescent="0.55000000000000004">
      <c r="A141" s="106"/>
      <c r="B141" s="425"/>
      <c r="C141" s="440"/>
      <c r="D141" s="426"/>
      <c r="E141" s="269"/>
      <c r="F141" s="269"/>
      <c r="G141" s="284"/>
      <c r="H141" s="285"/>
    </row>
    <row r="142" spans="1:8" x14ac:dyDescent="0.55000000000000004">
      <c r="A142" s="106"/>
      <c r="B142" s="425"/>
      <c r="C142" s="440"/>
      <c r="D142" s="426"/>
      <c r="E142" s="269"/>
      <c r="F142" s="269"/>
      <c r="G142" s="284"/>
      <c r="H142" s="285"/>
    </row>
    <row r="143" spans="1:8" x14ac:dyDescent="0.55000000000000004">
      <c r="A143" s="106"/>
      <c r="B143" s="425"/>
      <c r="C143" s="440"/>
      <c r="D143" s="426"/>
      <c r="E143" s="269"/>
      <c r="F143" s="269"/>
      <c r="G143" s="284"/>
      <c r="H143" s="285"/>
    </row>
    <row r="144" spans="1:8" x14ac:dyDescent="0.55000000000000004">
      <c r="A144" s="106"/>
      <c r="B144" s="425"/>
      <c r="C144" s="440"/>
      <c r="D144" s="426"/>
      <c r="E144" s="269"/>
      <c r="F144" s="269"/>
      <c r="G144" s="284"/>
      <c r="H144" s="285"/>
    </row>
    <row r="145" spans="1:8" x14ac:dyDescent="0.55000000000000004">
      <c r="A145" s="106"/>
      <c r="B145" s="420" t="s">
        <v>288</v>
      </c>
      <c r="C145" s="421"/>
      <c r="D145" s="422"/>
      <c r="E145" s="269"/>
      <c r="F145" s="269"/>
      <c r="G145" s="284"/>
      <c r="H145" s="285"/>
    </row>
    <row r="146" spans="1:8" x14ac:dyDescent="0.55000000000000004">
      <c r="A146" s="106"/>
      <c r="B146" s="425"/>
      <c r="C146" s="440"/>
      <c r="D146" s="426"/>
      <c r="E146" s="269"/>
      <c r="F146" s="269"/>
      <c r="G146" s="284"/>
      <c r="H146" s="285"/>
    </row>
    <row r="147" spans="1:8" ht="22" customHeight="1" x14ac:dyDescent="0.55000000000000004">
      <c r="A147" s="106"/>
      <c r="B147" s="88" t="s">
        <v>355</v>
      </c>
      <c r="C147" s="113"/>
      <c r="D147" s="140"/>
      <c r="E147" s="140"/>
      <c r="F147" s="140"/>
      <c r="G147" s="141"/>
      <c r="H147" s="142"/>
    </row>
    <row r="148" spans="1:8" ht="15" customHeight="1" x14ac:dyDescent="0.55000000000000004">
      <c r="A148" s="106"/>
      <c r="B148" s="425"/>
      <c r="C148" s="440"/>
      <c r="D148" s="426"/>
      <c r="E148" s="269"/>
      <c r="F148" s="269"/>
      <c r="G148" s="284"/>
      <c r="H148" s="285"/>
    </row>
    <row r="149" spans="1:8" x14ac:dyDescent="0.55000000000000004">
      <c r="A149" s="106"/>
      <c r="B149" s="425"/>
      <c r="C149" s="440"/>
      <c r="D149" s="426"/>
      <c r="E149" s="269"/>
      <c r="F149" s="269"/>
      <c r="G149" s="284"/>
      <c r="H149" s="285"/>
    </row>
    <row r="150" spans="1:8" x14ac:dyDescent="0.55000000000000004">
      <c r="A150" s="106"/>
      <c r="B150" s="425"/>
      <c r="C150" s="440"/>
      <c r="D150" s="426"/>
      <c r="E150" s="269"/>
      <c r="F150" s="269"/>
      <c r="G150" s="284"/>
      <c r="H150" s="285"/>
    </row>
    <row r="151" spans="1:8" x14ac:dyDescent="0.55000000000000004">
      <c r="A151" s="106"/>
      <c r="B151" s="425"/>
      <c r="C151" s="440"/>
      <c r="D151" s="426"/>
      <c r="E151" s="269"/>
      <c r="F151" s="269"/>
      <c r="G151" s="284"/>
      <c r="H151" s="285"/>
    </row>
    <row r="152" spans="1:8" x14ac:dyDescent="0.55000000000000004">
      <c r="A152" s="106"/>
      <c r="B152" s="425"/>
      <c r="C152" s="440"/>
      <c r="D152" s="426"/>
      <c r="E152" s="269"/>
      <c r="F152" s="269"/>
      <c r="G152" s="284"/>
      <c r="H152" s="285"/>
    </row>
    <row r="153" spans="1:8" x14ac:dyDescent="0.55000000000000004">
      <c r="A153" s="106"/>
      <c r="B153" s="425"/>
      <c r="C153" s="440"/>
      <c r="D153" s="426"/>
      <c r="E153" s="269"/>
      <c r="F153" s="269"/>
      <c r="G153" s="284"/>
      <c r="H153" s="285"/>
    </row>
    <row r="154" spans="1:8" x14ac:dyDescent="0.55000000000000004">
      <c r="A154" s="106"/>
      <c r="B154" s="425"/>
      <c r="C154" s="440"/>
      <c r="D154" s="426"/>
      <c r="E154" s="269"/>
      <c r="F154" s="269"/>
      <c r="G154" s="284"/>
      <c r="H154" s="285"/>
    </row>
    <row r="155" spans="1:8" x14ac:dyDescent="0.55000000000000004">
      <c r="A155" s="106"/>
      <c r="B155" s="425"/>
      <c r="C155" s="440"/>
      <c r="D155" s="426"/>
      <c r="E155" s="269"/>
      <c r="F155" s="269"/>
      <c r="G155" s="284"/>
      <c r="H155" s="285"/>
    </row>
    <row r="156" spans="1:8" x14ac:dyDescent="0.55000000000000004">
      <c r="A156" s="106"/>
      <c r="B156" s="425"/>
      <c r="C156" s="440"/>
      <c r="D156" s="426"/>
      <c r="E156" s="269"/>
      <c r="F156" s="269"/>
      <c r="G156" s="284"/>
      <c r="H156" s="285"/>
    </row>
    <row r="157" spans="1:8" x14ac:dyDescent="0.55000000000000004">
      <c r="A157" s="106"/>
      <c r="B157" s="425"/>
      <c r="C157" s="440"/>
      <c r="D157" s="426"/>
      <c r="E157" s="269"/>
      <c r="F157" s="269"/>
      <c r="G157" s="284"/>
      <c r="H157" s="285"/>
    </row>
    <row r="158" spans="1:8" x14ac:dyDescent="0.55000000000000004">
      <c r="A158" s="106"/>
      <c r="B158" s="420" t="s">
        <v>288</v>
      </c>
      <c r="C158" s="421"/>
      <c r="D158" s="422"/>
      <c r="E158" s="269"/>
      <c r="F158" s="269"/>
      <c r="G158" s="284"/>
      <c r="H158" s="285"/>
    </row>
    <row r="159" spans="1:8" x14ac:dyDescent="0.55000000000000004">
      <c r="A159" s="106"/>
      <c r="B159" s="425"/>
      <c r="C159" s="440"/>
      <c r="D159" s="426"/>
      <c r="E159" s="269"/>
      <c r="F159" s="269"/>
      <c r="G159" s="284"/>
      <c r="H159" s="285"/>
    </row>
    <row r="160" spans="1:8" x14ac:dyDescent="0.55000000000000004">
      <c r="A160" s="106"/>
      <c r="B160" s="143"/>
      <c r="C160" s="120"/>
      <c r="D160" s="208"/>
      <c r="E160" s="208"/>
      <c r="F160" s="208"/>
      <c r="G160" s="208"/>
      <c r="H160" s="209"/>
    </row>
    <row r="161" spans="1:8" x14ac:dyDescent="0.55000000000000004">
      <c r="A161" s="74" t="s">
        <v>314</v>
      </c>
      <c r="B161" s="118" t="s">
        <v>315</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6.15625" style="44" customWidth="1"/>
    <col min="4" max="4" width="14.83984375" style="44" customWidth="1"/>
    <col min="5" max="8" width="19.15625" style="44" customWidth="1"/>
    <col min="9" max="16384" width="9.15625" style="44"/>
  </cols>
  <sheetData>
    <row r="1" spans="1:8" ht="18.75" customHeight="1" x14ac:dyDescent="0.7">
      <c r="A1" s="43" t="str">
        <f>'Cover and Instructions'!A1</f>
        <v>Georgia Families MHPAEA Parity</v>
      </c>
      <c r="H1" s="45" t="s">
        <v>59</v>
      </c>
    </row>
    <row r="2" spans="1:8" ht="25.8" x14ac:dyDescent="0.95">
      <c r="A2" s="46" t="s">
        <v>1</v>
      </c>
    </row>
    <row r="3" spans="1:8" ht="20.399999999999999" x14ac:dyDescent="0.75">
      <c r="A3" s="48" t="s">
        <v>460</v>
      </c>
    </row>
    <row r="5" spans="1:8" x14ac:dyDescent="0.55000000000000004">
      <c r="A5" s="50" t="s">
        <v>2</v>
      </c>
      <c r="C5" s="51" t="str">
        <f>'Cover and Instructions'!$D$4</f>
        <v>Amerigroup Community Care</v>
      </c>
      <c r="D5" s="51"/>
      <c r="E5" s="51"/>
      <c r="F5" s="51"/>
      <c r="G5" s="51"/>
      <c r="H5" s="51"/>
    </row>
    <row r="6" spans="1:8" x14ac:dyDescent="0.55000000000000004">
      <c r="A6" s="50" t="s">
        <v>264</v>
      </c>
      <c r="C6" s="51" t="str">
        <f>'Cover and Instructions'!D5</f>
        <v>Title XIX Foster Care and Adoption Assistance</v>
      </c>
      <c r="D6" s="51"/>
      <c r="E6" s="51"/>
      <c r="F6" s="51"/>
      <c r="G6" s="51"/>
      <c r="H6" s="51"/>
    </row>
    <row r="7" spans="1:8" ht="14.7" thickBot="1" x14ac:dyDescent="0.6"/>
    <row r="8" spans="1:8" x14ac:dyDescent="0.55000000000000004">
      <c r="A8" s="53" t="s">
        <v>265</v>
      </c>
      <c r="B8" s="54"/>
      <c r="C8" s="54"/>
      <c r="D8" s="54"/>
      <c r="E8" s="54"/>
      <c r="F8" s="54"/>
      <c r="G8" s="54"/>
      <c r="H8" s="55"/>
    </row>
    <row r="9" spans="1:8" ht="15" customHeight="1" x14ac:dyDescent="0.55000000000000004">
      <c r="A9" s="56" t="s">
        <v>266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267</v>
      </c>
      <c r="B11" s="63" t="s">
        <v>461</v>
      </c>
      <c r="C11" s="60"/>
      <c r="D11" s="60"/>
      <c r="E11" s="60"/>
      <c r="F11" s="129" t="s">
        <v>155</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269</v>
      </c>
      <c r="B13" s="63" t="s">
        <v>462</v>
      </c>
      <c r="C13" s="60"/>
      <c r="D13" s="60"/>
      <c r="E13" s="60"/>
      <c r="F13" s="129" t="s">
        <v>155</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335</v>
      </c>
      <c r="B15" s="63" t="s">
        <v>463</v>
      </c>
      <c r="C15" s="60"/>
      <c r="D15" s="60"/>
      <c r="E15" s="60"/>
      <c r="F15" s="64" t="s">
        <v>155</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337</v>
      </c>
      <c r="B17" s="63" t="s">
        <v>464</v>
      </c>
      <c r="C17" s="60"/>
      <c r="D17" s="60"/>
      <c r="E17" s="60"/>
      <c r="F17" s="64" t="s">
        <v>155</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339</v>
      </c>
      <c r="B19" s="466" t="s">
        <v>431</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36"/>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04" t="s">
        <v>465</v>
      </c>
      <c r="B27" s="405"/>
      <c r="C27" s="405"/>
      <c r="D27" s="405"/>
      <c r="E27" s="405"/>
      <c r="F27" s="405"/>
      <c r="G27" s="405"/>
      <c r="H27" s="406"/>
    </row>
    <row r="28" spans="1:8" x14ac:dyDescent="0.55000000000000004">
      <c r="A28" s="74" t="s">
        <v>272</v>
      </c>
      <c r="B28" s="430" t="s">
        <v>433</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274</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275</v>
      </c>
      <c r="D32" s="418"/>
      <c r="E32" s="418"/>
      <c r="F32" s="418"/>
      <c r="G32" s="418"/>
      <c r="H32" s="419"/>
    </row>
    <row r="33" spans="1:8" x14ac:dyDescent="0.55000000000000004">
      <c r="A33" s="74"/>
      <c r="C33" s="78"/>
      <c r="D33" s="78"/>
      <c r="E33" s="78"/>
      <c r="F33" s="78"/>
      <c r="G33" s="78"/>
      <c r="H33" s="79"/>
    </row>
    <row r="34" spans="1:8" ht="15" customHeight="1" x14ac:dyDescent="0.55000000000000004">
      <c r="A34" s="106"/>
      <c r="B34" s="78"/>
      <c r="C34" s="78"/>
      <c r="D34" s="78"/>
      <c r="E34" s="434" t="s">
        <v>434</v>
      </c>
      <c r="F34" s="434"/>
      <c r="G34" s="434"/>
      <c r="H34" s="435"/>
    </row>
    <row r="35" spans="1:8" x14ac:dyDescent="0.55000000000000004">
      <c r="A35" s="106"/>
      <c r="E35" s="78" t="s">
        <v>435</v>
      </c>
      <c r="F35" s="78" t="s">
        <v>435</v>
      </c>
      <c r="G35" s="78" t="s">
        <v>435</v>
      </c>
      <c r="H35" s="79" t="s">
        <v>435</v>
      </c>
    </row>
    <row r="36" spans="1:8" x14ac:dyDescent="0.55000000000000004">
      <c r="A36" s="106"/>
      <c r="B36" s="80"/>
      <c r="C36" s="80"/>
      <c r="D36" s="80" t="s">
        <v>399</v>
      </c>
      <c r="E36" s="80" t="s">
        <v>436</v>
      </c>
      <c r="F36" s="80" t="s">
        <v>437</v>
      </c>
      <c r="G36" s="80" t="s">
        <v>438</v>
      </c>
      <c r="H36" s="81" t="s">
        <v>439</v>
      </c>
    </row>
    <row r="37" spans="1:8" x14ac:dyDescent="0.55000000000000004">
      <c r="A37" s="106"/>
      <c r="B37" s="82" t="s">
        <v>400</v>
      </c>
      <c r="C37" s="83"/>
      <c r="D37" s="83" t="s">
        <v>276</v>
      </c>
      <c r="E37" s="83" t="s">
        <v>440</v>
      </c>
      <c r="F37" s="83" t="s">
        <v>441</v>
      </c>
      <c r="G37" s="83" t="s">
        <v>442</v>
      </c>
      <c r="H37" s="135" t="s">
        <v>443</v>
      </c>
    </row>
    <row r="38" spans="1:8" ht="22" customHeight="1" x14ac:dyDescent="0.55000000000000004">
      <c r="A38" s="106"/>
      <c r="B38" s="88" t="s">
        <v>354</v>
      </c>
      <c r="C38" s="80"/>
      <c r="D38" s="80"/>
      <c r="E38" s="80"/>
      <c r="F38" s="80"/>
      <c r="G38" s="80"/>
      <c r="H38" s="81"/>
    </row>
    <row r="39" spans="1:8" ht="15" customHeight="1" x14ac:dyDescent="0.55000000000000004">
      <c r="A39" s="106"/>
      <c r="B39" s="417"/>
      <c r="C39" s="417"/>
      <c r="D39" s="264"/>
      <c r="E39" s="264"/>
      <c r="F39" s="264"/>
      <c r="G39" s="267"/>
      <c r="H39" s="268"/>
    </row>
    <row r="40" spans="1:8" x14ac:dyDescent="0.55000000000000004">
      <c r="A40" s="106"/>
      <c r="B40" s="417"/>
      <c r="C40" s="417"/>
      <c r="D40" s="264"/>
      <c r="E40" s="264"/>
      <c r="F40" s="264"/>
      <c r="G40" s="267"/>
      <c r="H40" s="268"/>
    </row>
    <row r="41" spans="1:8" x14ac:dyDescent="0.55000000000000004">
      <c r="A41" s="106"/>
      <c r="B41" s="417"/>
      <c r="C41" s="417"/>
      <c r="D41" s="264"/>
      <c r="E41" s="264"/>
      <c r="F41" s="264"/>
      <c r="G41" s="267"/>
      <c r="H41" s="268"/>
    </row>
    <row r="42" spans="1:8" x14ac:dyDescent="0.55000000000000004">
      <c r="A42" s="106"/>
      <c r="B42" s="417"/>
      <c r="C42" s="417"/>
      <c r="D42" s="264"/>
      <c r="E42" s="264"/>
      <c r="F42" s="264"/>
      <c r="G42" s="267"/>
      <c r="H42" s="268"/>
    </row>
    <row r="43" spans="1:8" x14ac:dyDescent="0.55000000000000004">
      <c r="A43" s="106"/>
      <c r="B43" s="417"/>
      <c r="C43" s="417"/>
      <c r="D43" s="264"/>
      <c r="E43" s="264"/>
      <c r="F43" s="264"/>
      <c r="G43" s="267"/>
      <c r="H43" s="268"/>
    </row>
    <row r="44" spans="1:8" x14ac:dyDescent="0.55000000000000004">
      <c r="A44" s="106"/>
      <c r="B44" s="417"/>
      <c r="C44" s="417"/>
      <c r="D44" s="264"/>
      <c r="E44" s="264"/>
      <c r="F44" s="264"/>
      <c r="G44" s="267"/>
      <c r="H44" s="268"/>
    </row>
    <row r="45" spans="1:8" x14ac:dyDescent="0.55000000000000004">
      <c r="A45" s="106"/>
      <c r="B45" s="417"/>
      <c r="C45" s="417"/>
      <c r="D45" s="264"/>
      <c r="E45" s="264"/>
      <c r="F45" s="264"/>
      <c r="G45" s="267"/>
      <c r="H45" s="268"/>
    </row>
    <row r="46" spans="1:8" x14ac:dyDescent="0.55000000000000004">
      <c r="A46" s="106"/>
      <c r="B46" s="417"/>
      <c r="C46" s="417"/>
      <c r="D46" s="264"/>
      <c r="E46" s="264"/>
      <c r="F46" s="264"/>
      <c r="G46" s="267"/>
      <c r="H46" s="268"/>
    </row>
    <row r="47" spans="1:8" x14ac:dyDescent="0.55000000000000004">
      <c r="A47" s="106"/>
      <c r="B47" s="417"/>
      <c r="C47" s="417"/>
      <c r="D47" s="264"/>
      <c r="E47" s="264"/>
      <c r="F47" s="264"/>
      <c r="G47" s="267"/>
      <c r="H47" s="268"/>
    </row>
    <row r="48" spans="1:8" x14ac:dyDescent="0.55000000000000004">
      <c r="A48" s="106"/>
      <c r="B48" s="417"/>
      <c r="C48" s="417"/>
      <c r="D48" s="264"/>
      <c r="E48" s="264"/>
      <c r="F48" s="264"/>
      <c r="G48" s="267"/>
      <c r="H48" s="268"/>
    </row>
    <row r="49" spans="1:8" x14ac:dyDescent="0.55000000000000004">
      <c r="A49" s="106"/>
      <c r="B49" s="449" t="s">
        <v>288</v>
      </c>
      <c r="C49" s="449"/>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355</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49" t="s">
        <v>288</v>
      </c>
      <c r="C62" s="449"/>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301</v>
      </c>
      <c r="B65" s="50" t="s">
        <v>356</v>
      </c>
      <c r="C65" s="120"/>
      <c r="D65" s="147"/>
      <c r="E65" s="147"/>
      <c r="F65" s="147"/>
      <c r="G65" s="141"/>
      <c r="H65" s="142"/>
    </row>
    <row r="66" spans="1:8" x14ac:dyDescent="0.55000000000000004">
      <c r="A66" s="106"/>
      <c r="C66" s="44" t="s">
        <v>357</v>
      </c>
      <c r="D66" s="145">
        <f>D64</f>
        <v>0</v>
      </c>
      <c r="E66" s="145">
        <f t="shared" ref="E66:H66" si="0">E64</f>
        <v>0</v>
      </c>
      <c r="F66" s="145">
        <f t="shared" si="0"/>
        <v>0</v>
      </c>
      <c r="G66" s="145">
        <f t="shared" si="0"/>
        <v>0</v>
      </c>
      <c r="H66" s="202">
        <f t="shared" si="0"/>
        <v>0</v>
      </c>
    </row>
    <row r="67" spans="1:8" x14ac:dyDescent="0.55000000000000004">
      <c r="A67" s="106"/>
      <c r="C67" s="44" t="s">
        <v>358</v>
      </c>
      <c r="E67" s="302" t="e">
        <f>E64/D64</f>
        <v>#DIV/0!</v>
      </c>
      <c r="F67" s="302" t="e">
        <f>F64/D64</f>
        <v>#DIV/0!</v>
      </c>
      <c r="G67" s="302" t="e">
        <f>G64/D64</f>
        <v>#DIV/0!</v>
      </c>
      <c r="H67" s="303" t="e">
        <f>H64/D64</f>
        <v>#DIV/0!</v>
      </c>
    </row>
    <row r="68" spans="1:8" x14ac:dyDescent="0.55000000000000004">
      <c r="A68" s="106"/>
      <c r="C68" s="44" t="s">
        <v>359</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363</v>
      </c>
      <c r="C71" s="143" t="s">
        <v>444</v>
      </c>
      <c r="D71" s="143"/>
      <c r="E71" s="143"/>
      <c r="F71" s="143"/>
      <c r="G71" s="143"/>
      <c r="H71" s="156"/>
    </row>
    <row r="72" spans="1:8" ht="15" customHeight="1" x14ac:dyDescent="0.55000000000000004">
      <c r="A72" s="106"/>
      <c r="B72" s="155" t="s">
        <v>365</v>
      </c>
      <c r="C72" s="143" t="s">
        <v>445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304</v>
      </c>
      <c r="B74" s="50" t="s">
        <v>367</v>
      </c>
      <c r="E74" s="92"/>
      <c r="F74" s="92"/>
      <c r="G74" s="92"/>
      <c r="H74" s="151"/>
    </row>
    <row r="75" spans="1:8" x14ac:dyDescent="0.55000000000000004">
      <c r="A75" s="106"/>
      <c r="B75" s="432" t="s">
        <v>446</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447</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275</v>
      </c>
      <c r="D83" s="418"/>
      <c r="E83" s="418"/>
      <c r="F83" s="418"/>
      <c r="G83" s="418"/>
      <c r="H83" s="419"/>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448</v>
      </c>
      <c r="E86" s="158" t="s">
        <v>371</v>
      </c>
      <c r="F86" s="158" t="s">
        <v>372</v>
      </c>
      <c r="G86" s="158"/>
      <c r="H86" s="159"/>
    </row>
    <row r="87" spans="1:8" x14ac:dyDescent="0.55000000000000004">
      <c r="A87" s="74"/>
      <c r="B87" s="160" t="s">
        <v>449</v>
      </c>
      <c r="C87" s="84"/>
      <c r="D87" s="161" t="s">
        <v>374</v>
      </c>
      <c r="E87" s="162" t="s">
        <v>375</v>
      </c>
      <c r="F87" s="162" t="s">
        <v>376</v>
      </c>
      <c r="G87" s="203" t="s">
        <v>377</v>
      </c>
      <c r="H87" s="204"/>
    </row>
    <row r="88" spans="1:8" x14ac:dyDescent="0.55000000000000004">
      <c r="A88" s="74"/>
      <c r="B88" s="44" t="s">
        <v>450</v>
      </c>
      <c r="E88" s="92"/>
      <c r="G88" s="92"/>
      <c r="H88" s="151"/>
    </row>
    <row r="89" spans="1:8" x14ac:dyDescent="0.55000000000000004">
      <c r="A89" s="74"/>
      <c r="C89" s="163" t="e">
        <f>IF(E68="Yes", "Complete Analysis", "N/A - Do Not Complete")</f>
        <v>#DIV/0!</v>
      </c>
      <c r="D89" s="287"/>
      <c r="E89" s="264"/>
      <c r="F89" s="91" t="e">
        <f>E89/E95</f>
        <v>#DIV/0!</v>
      </c>
      <c r="G89" s="441"/>
      <c r="H89" s="442"/>
    </row>
    <row r="90" spans="1:8" x14ac:dyDescent="0.55000000000000004">
      <c r="A90" s="74"/>
      <c r="D90" s="287"/>
      <c r="E90" s="264"/>
      <c r="F90" s="91" t="e">
        <f>E90/E95</f>
        <v>#DIV/0!</v>
      </c>
      <c r="G90" s="441"/>
      <c r="H90" s="442"/>
    </row>
    <row r="91" spans="1:8" x14ac:dyDescent="0.55000000000000004">
      <c r="A91" s="74"/>
      <c r="D91" s="287"/>
      <c r="E91" s="264"/>
      <c r="F91" s="91" t="e">
        <f>E91/E95</f>
        <v>#DIV/0!</v>
      </c>
      <c r="G91" s="441"/>
      <c r="H91" s="442"/>
    </row>
    <row r="92" spans="1:8" x14ac:dyDescent="0.55000000000000004">
      <c r="A92" s="74"/>
      <c r="D92" s="287"/>
      <c r="E92" s="264"/>
      <c r="F92" s="91" t="e">
        <f>E92/E95</f>
        <v>#DIV/0!</v>
      </c>
      <c r="G92" s="441"/>
      <c r="H92" s="442"/>
    </row>
    <row r="93" spans="1:8" x14ac:dyDescent="0.55000000000000004">
      <c r="A93" s="74"/>
      <c r="D93" s="287"/>
      <c r="E93" s="264"/>
      <c r="F93" s="91" t="e">
        <f>E93/E95</f>
        <v>#DIV/0!</v>
      </c>
      <c r="G93" s="441"/>
      <c r="H93" s="442"/>
    </row>
    <row r="94" spans="1:8" x14ac:dyDescent="0.55000000000000004">
      <c r="A94" s="74"/>
      <c r="D94" s="288"/>
      <c r="E94" s="270"/>
      <c r="F94" s="91" t="e">
        <f>E94/E95</f>
        <v>#DIV/0!</v>
      </c>
      <c r="G94" s="445"/>
      <c r="H94" s="446"/>
    </row>
    <row r="95" spans="1:8" x14ac:dyDescent="0.55000000000000004">
      <c r="A95" s="74"/>
      <c r="C95" s="164"/>
      <c r="D95" s="164" t="s">
        <v>451</v>
      </c>
      <c r="E95" s="165">
        <f>SUM(E89:E94)</f>
        <v>0</v>
      </c>
      <c r="F95" s="92"/>
      <c r="G95" s="166" t="s">
        <v>380</v>
      </c>
      <c r="H95" s="292"/>
    </row>
    <row r="96" spans="1:8" x14ac:dyDescent="0.55000000000000004">
      <c r="A96" s="74"/>
      <c r="E96" s="92"/>
      <c r="F96" s="92"/>
      <c r="G96" s="92"/>
      <c r="H96" s="151"/>
    </row>
    <row r="97" spans="1:8" x14ac:dyDescent="0.55000000000000004">
      <c r="A97" s="74"/>
      <c r="B97" s="44" t="s">
        <v>452</v>
      </c>
      <c r="E97" s="92"/>
      <c r="F97" s="92"/>
      <c r="G97" s="92"/>
      <c r="H97" s="151"/>
    </row>
    <row r="98" spans="1:8" x14ac:dyDescent="0.55000000000000004">
      <c r="A98" s="74"/>
      <c r="C98" s="163" t="e">
        <f>IF(F68="Yes", "Complete Analysis", "N/A - Do Not Complete")</f>
        <v>#DIV/0!</v>
      </c>
      <c r="D98" s="287"/>
      <c r="E98" s="264"/>
      <c r="F98" s="91" t="e">
        <f>E98/E104</f>
        <v>#DIV/0!</v>
      </c>
      <c r="G98" s="441"/>
      <c r="H98" s="442"/>
    </row>
    <row r="99" spans="1:8" x14ac:dyDescent="0.55000000000000004">
      <c r="A99" s="74"/>
      <c r="D99" s="287"/>
      <c r="E99" s="264"/>
      <c r="F99" s="91" t="e">
        <f>E99/E104</f>
        <v>#DIV/0!</v>
      </c>
      <c r="G99" s="441"/>
      <c r="H99" s="442"/>
    </row>
    <row r="100" spans="1:8" x14ac:dyDescent="0.55000000000000004">
      <c r="A100" s="74"/>
      <c r="D100" s="287"/>
      <c r="E100" s="264"/>
      <c r="F100" s="91" t="e">
        <f>E100/E104</f>
        <v>#DIV/0!</v>
      </c>
      <c r="G100" s="441"/>
      <c r="H100" s="442"/>
    </row>
    <row r="101" spans="1:8" x14ac:dyDescent="0.55000000000000004">
      <c r="A101" s="74"/>
      <c r="D101" s="287"/>
      <c r="E101" s="264"/>
      <c r="F101" s="91" t="e">
        <f>E101/E104</f>
        <v>#DIV/0!</v>
      </c>
      <c r="G101" s="441"/>
      <c r="H101" s="442"/>
    </row>
    <row r="102" spans="1:8" x14ac:dyDescent="0.55000000000000004">
      <c r="A102" s="74"/>
      <c r="D102" s="287"/>
      <c r="E102" s="264"/>
      <c r="F102" s="91" t="e">
        <f>E102/E104</f>
        <v>#DIV/0!</v>
      </c>
      <c r="G102" s="441"/>
      <c r="H102" s="442"/>
    </row>
    <row r="103" spans="1:8" x14ac:dyDescent="0.55000000000000004">
      <c r="A103" s="74"/>
      <c r="D103" s="288"/>
      <c r="E103" s="270"/>
      <c r="F103" s="91" t="e">
        <f>E103/E104</f>
        <v>#DIV/0!</v>
      </c>
      <c r="G103" s="445"/>
      <c r="H103" s="446"/>
    </row>
    <row r="104" spans="1:8" x14ac:dyDescent="0.55000000000000004">
      <c r="A104" s="74"/>
      <c r="D104" s="164" t="s">
        <v>453</v>
      </c>
      <c r="E104" s="165">
        <f>SUM(E98:E103)</f>
        <v>0</v>
      </c>
      <c r="F104" s="92"/>
      <c r="G104" s="166" t="s">
        <v>380</v>
      </c>
      <c r="H104" s="292"/>
    </row>
    <row r="105" spans="1:8" x14ac:dyDescent="0.55000000000000004">
      <c r="A105" s="74"/>
      <c r="D105" s="164"/>
      <c r="E105" s="140"/>
      <c r="F105" s="92"/>
      <c r="G105" s="166"/>
      <c r="H105" s="206"/>
    </row>
    <row r="106" spans="1:8" x14ac:dyDescent="0.55000000000000004">
      <c r="A106" s="106"/>
      <c r="B106" s="44" t="s">
        <v>454</v>
      </c>
      <c r="E106" s="92"/>
      <c r="F106" s="92"/>
      <c r="G106" s="92"/>
      <c r="H106" s="151"/>
    </row>
    <row r="107" spans="1:8" x14ac:dyDescent="0.55000000000000004">
      <c r="A107" s="106"/>
      <c r="C107" s="163" t="e">
        <f>IF(G68="Yes", "Complete Analysis", "N/A - Do Not Complete")</f>
        <v>#DIV/0!</v>
      </c>
      <c r="D107" s="287"/>
      <c r="E107" s="264"/>
      <c r="F107" s="91" t="e">
        <f>E107/E113</f>
        <v>#DIV/0!</v>
      </c>
      <c r="G107" s="441"/>
      <c r="H107" s="442"/>
    </row>
    <row r="108" spans="1:8" x14ac:dyDescent="0.55000000000000004">
      <c r="A108" s="106"/>
      <c r="D108" s="287"/>
      <c r="E108" s="264"/>
      <c r="F108" s="91" t="e">
        <f>E108/E113</f>
        <v>#DIV/0!</v>
      </c>
      <c r="G108" s="441"/>
      <c r="H108" s="442"/>
    </row>
    <row r="109" spans="1:8" x14ac:dyDescent="0.55000000000000004">
      <c r="A109" s="106"/>
      <c r="D109" s="287"/>
      <c r="E109" s="264"/>
      <c r="F109" s="91" t="e">
        <f>E109/E113</f>
        <v>#DIV/0!</v>
      </c>
      <c r="G109" s="441"/>
      <c r="H109" s="442"/>
    </row>
    <row r="110" spans="1:8" x14ac:dyDescent="0.55000000000000004">
      <c r="A110" s="106"/>
      <c r="D110" s="287"/>
      <c r="E110" s="264"/>
      <c r="F110" s="91" t="e">
        <f>E110/E113</f>
        <v>#DIV/0!</v>
      </c>
      <c r="G110" s="441"/>
      <c r="H110" s="442"/>
    </row>
    <row r="111" spans="1:8" x14ac:dyDescent="0.55000000000000004">
      <c r="A111" s="106"/>
      <c r="D111" s="287"/>
      <c r="E111" s="264"/>
      <c r="F111" s="91" t="e">
        <f>E111/E113</f>
        <v>#DIV/0!</v>
      </c>
      <c r="G111" s="441"/>
      <c r="H111" s="442"/>
    </row>
    <row r="112" spans="1:8" x14ac:dyDescent="0.55000000000000004">
      <c r="A112" s="106"/>
      <c r="D112" s="288"/>
      <c r="E112" s="270"/>
      <c r="F112" s="91" t="e">
        <f>E112/E113</f>
        <v>#DIV/0!</v>
      </c>
      <c r="G112" s="445"/>
      <c r="H112" s="446"/>
    </row>
    <row r="113" spans="1:8" x14ac:dyDescent="0.55000000000000004">
      <c r="A113" s="106"/>
      <c r="D113" s="164" t="s">
        <v>455</v>
      </c>
      <c r="E113" s="165">
        <f>SUM(E107:E112)</f>
        <v>0</v>
      </c>
      <c r="F113" s="92"/>
      <c r="G113" s="166" t="s">
        <v>380</v>
      </c>
      <c r="H113" s="292"/>
    </row>
    <row r="114" spans="1:8" x14ac:dyDescent="0.55000000000000004">
      <c r="A114" s="106"/>
      <c r="E114" s="92"/>
      <c r="F114" s="92"/>
      <c r="G114" s="92"/>
      <c r="H114" s="151"/>
    </row>
    <row r="115" spans="1:8" x14ac:dyDescent="0.55000000000000004">
      <c r="A115" s="106"/>
      <c r="B115" s="44" t="s">
        <v>456</v>
      </c>
      <c r="E115" s="92"/>
      <c r="F115" s="92"/>
      <c r="G115" s="92"/>
      <c r="H115" s="151"/>
    </row>
    <row r="116" spans="1:8" x14ac:dyDescent="0.55000000000000004">
      <c r="A116" s="106"/>
      <c r="C116" s="163" t="e">
        <f>IF(H68="Yes", "Complete Analysis", "N/A - Do Not Complete")</f>
        <v>#DIV/0!</v>
      </c>
      <c r="D116" s="287"/>
      <c r="E116" s="264"/>
      <c r="F116" s="91" t="e">
        <f>E116/E122</f>
        <v>#DIV/0!</v>
      </c>
      <c r="G116" s="441"/>
      <c r="H116" s="442"/>
    </row>
    <row r="117" spans="1:8" x14ac:dyDescent="0.55000000000000004">
      <c r="A117" s="106"/>
      <c r="C117" s="163"/>
      <c r="D117" s="287"/>
      <c r="E117" s="264"/>
      <c r="F117" s="91" t="e">
        <f>E117/E122</f>
        <v>#DIV/0!</v>
      </c>
      <c r="G117" s="441"/>
      <c r="H117" s="442"/>
    </row>
    <row r="118" spans="1:8" x14ac:dyDescent="0.55000000000000004">
      <c r="A118" s="106"/>
      <c r="C118" s="163"/>
      <c r="D118" s="287"/>
      <c r="E118" s="264"/>
      <c r="F118" s="91" t="e">
        <f>E118/E122</f>
        <v>#DIV/0!</v>
      </c>
      <c r="G118" s="441"/>
      <c r="H118" s="442"/>
    </row>
    <row r="119" spans="1:8" x14ac:dyDescent="0.55000000000000004">
      <c r="A119" s="106"/>
      <c r="C119" s="163"/>
      <c r="D119" s="287"/>
      <c r="E119" s="264"/>
      <c r="F119" s="91" t="e">
        <f>E119/E122</f>
        <v>#DIV/0!</v>
      </c>
      <c r="G119" s="441"/>
      <c r="H119" s="442"/>
    </row>
    <row r="120" spans="1:8" x14ac:dyDescent="0.55000000000000004">
      <c r="A120" s="106"/>
      <c r="C120" s="163"/>
      <c r="D120" s="287"/>
      <c r="E120" s="264"/>
      <c r="F120" s="91" t="e">
        <f>E120/E122</f>
        <v>#DIV/0!</v>
      </c>
      <c r="G120" s="441"/>
      <c r="H120" s="442"/>
    </row>
    <row r="121" spans="1:8" x14ac:dyDescent="0.55000000000000004">
      <c r="A121" s="106"/>
      <c r="C121" s="163"/>
      <c r="D121" s="288"/>
      <c r="E121" s="270"/>
      <c r="F121" s="91" t="e">
        <f>E121/E122</f>
        <v>#DIV/0!</v>
      </c>
      <c r="G121" s="445"/>
      <c r="H121" s="446"/>
    </row>
    <row r="122" spans="1:8" x14ac:dyDescent="0.55000000000000004">
      <c r="A122" s="106"/>
      <c r="C122" s="163"/>
      <c r="D122" s="164" t="s">
        <v>457</v>
      </c>
      <c r="E122" s="165">
        <f>SUM(E116:E121)</f>
        <v>0</v>
      </c>
      <c r="F122" s="91"/>
      <c r="G122" s="166" t="s">
        <v>380</v>
      </c>
      <c r="H122" s="292"/>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466</v>
      </c>
      <c r="B125" s="405"/>
      <c r="C125" s="405"/>
      <c r="D125" s="405"/>
      <c r="E125" s="405"/>
      <c r="F125" s="405"/>
      <c r="G125" s="405"/>
      <c r="H125" s="406"/>
    </row>
    <row r="126" spans="1:8" ht="15" customHeight="1" x14ac:dyDescent="0.55000000000000004">
      <c r="A126" s="74" t="s">
        <v>309</v>
      </c>
      <c r="B126" s="75" t="s">
        <v>459</v>
      </c>
      <c r="C126" s="75"/>
      <c r="D126" s="75"/>
      <c r="E126" s="75"/>
      <c r="F126" s="75"/>
      <c r="G126" s="75"/>
      <c r="H126" s="207"/>
    </row>
    <row r="127" spans="1:8" x14ac:dyDescent="0.55000000000000004">
      <c r="A127" s="106"/>
      <c r="H127" s="76"/>
    </row>
    <row r="128" spans="1:8" x14ac:dyDescent="0.55000000000000004">
      <c r="A128" s="74"/>
      <c r="B128" s="50" t="s">
        <v>275</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60" t="s">
        <v>346</v>
      </c>
      <c r="F130" s="461"/>
      <c r="G130" s="461"/>
      <c r="H130" s="462"/>
    </row>
    <row r="131" spans="1:8" x14ac:dyDescent="0.55000000000000004">
      <c r="A131" s="106"/>
      <c r="E131" s="80" t="s">
        <v>311</v>
      </c>
      <c r="F131" s="80" t="s">
        <v>311</v>
      </c>
      <c r="G131" s="80" t="s">
        <v>311</v>
      </c>
      <c r="H131" s="81" t="s">
        <v>311</v>
      </c>
    </row>
    <row r="132" spans="1:8" x14ac:dyDescent="0.55000000000000004">
      <c r="A132" s="106"/>
      <c r="E132" s="80" t="s">
        <v>436</v>
      </c>
      <c r="F132" s="80" t="s">
        <v>437</v>
      </c>
      <c r="G132" s="80" t="s">
        <v>438</v>
      </c>
      <c r="H132" s="81" t="s">
        <v>439</v>
      </c>
    </row>
    <row r="133" spans="1:8" x14ac:dyDescent="0.55000000000000004">
      <c r="A133" s="106"/>
      <c r="B133" s="82" t="s">
        <v>402</v>
      </c>
      <c r="C133" s="83"/>
      <c r="D133" s="84"/>
      <c r="E133" s="83" t="s">
        <v>440</v>
      </c>
      <c r="F133" s="83" t="s">
        <v>441</v>
      </c>
      <c r="G133" s="83" t="s">
        <v>442</v>
      </c>
      <c r="H133" s="135" t="s">
        <v>443</v>
      </c>
    </row>
    <row r="134" spans="1:8" ht="22" customHeight="1" x14ac:dyDescent="0.55000000000000004">
      <c r="A134" s="106"/>
      <c r="B134" s="88" t="s">
        <v>354</v>
      </c>
      <c r="C134" s="80"/>
      <c r="D134" s="80"/>
      <c r="E134" s="80"/>
      <c r="F134" s="80"/>
      <c r="G134" s="80"/>
      <c r="H134" s="81"/>
    </row>
    <row r="135" spans="1:8" ht="15" customHeight="1" x14ac:dyDescent="0.55000000000000004">
      <c r="A135" s="106"/>
      <c r="B135" s="465"/>
      <c r="C135" s="465"/>
      <c r="D135" s="465"/>
      <c r="E135" s="269"/>
      <c r="F135" s="269"/>
      <c r="G135" s="284"/>
      <c r="H135" s="285"/>
    </row>
    <row r="136" spans="1:8" x14ac:dyDescent="0.55000000000000004">
      <c r="A136" s="106"/>
      <c r="B136" s="425"/>
      <c r="C136" s="440"/>
      <c r="D136" s="426"/>
      <c r="E136" s="269"/>
      <c r="F136" s="269"/>
      <c r="G136" s="284"/>
      <c r="H136" s="285"/>
    </row>
    <row r="137" spans="1:8" x14ac:dyDescent="0.55000000000000004">
      <c r="A137" s="106"/>
      <c r="B137" s="425"/>
      <c r="C137" s="440"/>
      <c r="D137" s="426"/>
      <c r="E137" s="269"/>
      <c r="F137" s="269"/>
      <c r="G137" s="284"/>
      <c r="H137" s="285"/>
    </row>
    <row r="138" spans="1:8" x14ac:dyDescent="0.55000000000000004">
      <c r="A138" s="106"/>
      <c r="B138" s="425"/>
      <c r="C138" s="440"/>
      <c r="D138" s="426"/>
      <c r="E138" s="269"/>
      <c r="F138" s="269"/>
      <c r="G138" s="284"/>
      <c r="H138" s="285"/>
    </row>
    <row r="139" spans="1:8" x14ac:dyDescent="0.55000000000000004">
      <c r="A139" s="106"/>
      <c r="B139" s="425"/>
      <c r="C139" s="440"/>
      <c r="D139" s="426"/>
      <c r="E139" s="269"/>
      <c r="F139" s="269"/>
      <c r="G139" s="284"/>
      <c r="H139" s="285"/>
    </row>
    <row r="140" spans="1:8" x14ac:dyDescent="0.55000000000000004">
      <c r="A140" s="106"/>
      <c r="B140" s="425"/>
      <c r="C140" s="440"/>
      <c r="D140" s="426"/>
      <c r="E140" s="269"/>
      <c r="F140" s="269"/>
      <c r="G140" s="284"/>
      <c r="H140" s="285"/>
    </row>
    <row r="141" spans="1:8" x14ac:dyDescent="0.55000000000000004">
      <c r="A141" s="106"/>
      <c r="B141" s="425"/>
      <c r="C141" s="440"/>
      <c r="D141" s="426"/>
      <c r="E141" s="269"/>
      <c r="F141" s="269"/>
      <c r="G141" s="284"/>
      <c r="H141" s="285"/>
    </row>
    <row r="142" spans="1:8" x14ac:dyDescent="0.55000000000000004">
      <c r="A142" s="106"/>
      <c r="B142" s="425"/>
      <c r="C142" s="440"/>
      <c r="D142" s="426"/>
      <c r="E142" s="269"/>
      <c r="F142" s="269"/>
      <c r="G142" s="284"/>
      <c r="H142" s="285"/>
    </row>
    <row r="143" spans="1:8" x14ac:dyDescent="0.55000000000000004">
      <c r="A143" s="106"/>
      <c r="B143" s="425"/>
      <c r="C143" s="440"/>
      <c r="D143" s="426"/>
      <c r="E143" s="269"/>
      <c r="F143" s="269"/>
      <c r="G143" s="284"/>
      <c r="H143" s="285"/>
    </row>
    <row r="144" spans="1:8" x14ac:dyDescent="0.55000000000000004">
      <c r="A144" s="106"/>
      <c r="B144" s="425"/>
      <c r="C144" s="440"/>
      <c r="D144" s="426"/>
      <c r="E144" s="269"/>
      <c r="F144" s="269"/>
      <c r="G144" s="284"/>
      <c r="H144" s="285"/>
    </row>
    <row r="145" spans="1:8" x14ac:dyDescent="0.55000000000000004">
      <c r="A145" s="106"/>
      <c r="B145" s="420" t="s">
        <v>288</v>
      </c>
      <c r="C145" s="421"/>
      <c r="D145" s="422"/>
      <c r="E145" s="269"/>
      <c r="F145" s="269"/>
      <c r="G145" s="284"/>
      <c r="H145" s="285"/>
    </row>
    <row r="146" spans="1:8" x14ac:dyDescent="0.55000000000000004">
      <c r="A146" s="106"/>
      <c r="B146" s="425"/>
      <c r="C146" s="440"/>
      <c r="D146" s="426"/>
      <c r="E146" s="269"/>
      <c r="F146" s="269"/>
      <c r="G146" s="284"/>
      <c r="H146" s="285"/>
    </row>
    <row r="147" spans="1:8" ht="22" customHeight="1" x14ac:dyDescent="0.55000000000000004">
      <c r="A147" s="106"/>
      <c r="B147" s="88" t="s">
        <v>355</v>
      </c>
      <c r="C147" s="113"/>
      <c r="D147" s="140"/>
      <c r="E147" s="140"/>
      <c r="F147" s="140"/>
      <c r="G147" s="141"/>
      <c r="H147" s="142"/>
    </row>
    <row r="148" spans="1:8" ht="15" customHeight="1" x14ac:dyDescent="0.55000000000000004">
      <c r="A148" s="106"/>
      <c r="B148" s="425"/>
      <c r="C148" s="440"/>
      <c r="D148" s="426"/>
      <c r="E148" s="269"/>
      <c r="F148" s="269"/>
      <c r="G148" s="284"/>
      <c r="H148" s="285"/>
    </row>
    <row r="149" spans="1:8" x14ac:dyDescent="0.55000000000000004">
      <c r="A149" s="106"/>
      <c r="B149" s="425"/>
      <c r="C149" s="440"/>
      <c r="D149" s="426"/>
      <c r="E149" s="269"/>
      <c r="F149" s="269"/>
      <c r="G149" s="284"/>
      <c r="H149" s="285"/>
    </row>
    <row r="150" spans="1:8" x14ac:dyDescent="0.55000000000000004">
      <c r="A150" s="106"/>
      <c r="B150" s="425"/>
      <c r="C150" s="440"/>
      <c r="D150" s="426"/>
      <c r="E150" s="269"/>
      <c r="F150" s="269"/>
      <c r="G150" s="284"/>
      <c r="H150" s="285"/>
    </row>
    <row r="151" spans="1:8" x14ac:dyDescent="0.55000000000000004">
      <c r="A151" s="106"/>
      <c r="B151" s="425"/>
      <c r="C151" s="440"/>
      <c r="D151" s="426"/>
      <c r="E151" s="269"/>
      <c r="F151" s="269"/>
      <c r="G151" s="284"/>
      <c r="H151" s="285"/>
    </row>
    <row r="152" spans="1:8" x14ac:dyDescent="0.55000000000000004">
      <c r="A152" s="106"/>
      <c r="B152" s="425"/>
      <c r="C152" s="440"/>
      <c r="D152" s="426"/>
      <c r="E152" s="269"/>
      <c r="F152" s="269"/>
      <c r="G152" s="284"/>
      <c r="H152" s="285"/>
    </row>
    <row r="153" spans="1:8" x14ac:dyDescent="0.55000000000000004">
      <c r="A153" s="106"/>
      <c r="B153" s="425"/>
      <c r="C153" s="440"/>
      <c r="D153" s="426"/>
      <c r="E153" s="269"/>
      <c r="F153" s="269"/>
      <c r="G153" s="284"/>
      <c r="H153" s="285"/>
    </row>
    <row r="154" spans="1:8" x14ac:dyDescent="0.55000000000000004">
      <c r="A154" s="106"/>
      <c r="B154" s="425"/>
      <c r="C154" s="440"/>
      <c r="D154" s="426"/>
      <c r="E154" s="269"/>
      <c r="F154" s="269"/>
      <c r="G154" s="284"/>
      <c r="H154" s="285"/>
    </row>
    <row r="155" spans="1:8" x14ac:dyDescent="0.55000000000000004">
      <c r="A155" s="106"/>
      <c r="B155" s="425"/>
      <c r="C155" s="440"/>
      <c r="D155" s="426"/>
      <c r="E155" s="269"/>
      <c r="F155" s="269"/>
      <c r="G155" s="284"/>
      <c r="H155" s="285"/>
    </row>
    <row r="156" spans="1:8" x14ac:dyDescent="0.55000000000000004">
      <c r="A156" s="106"/>
      <c r="B156" s="425"/>
      <c r="C156" s="440"/>
      <c r="D156" s="426"/>
      <c r="E156" s="269"/>
      <c r="F156" s="269"/>
      <c r="G156" s="284"/>
      <c r="H156" s="285"/>
    </row>
    <row r="157" spans="1:8" x14ac:dyDescent="0.55000000000000004">
      <c r="A157" s="106"/>
      <c r="B157" s="425"/>
      <c r="C157" s="440"/>
      <c r="D157" s="426"/>
      <c r="E157" s="269"/>
      <c r="F157" s="269"/>
      <c r="G157" s="284"/>
      <c r="H157" s="285"/>
    </row>
    <row r="158" spans="1:8" x14ac:dyDescent="0.55000000000000004">
      <c r="A158" s="106"/>
      <c r="B158" s="420" t="s">
        <v>288</v>
      </c>
      <c r="C158" s="421"/>
      <c r="D158" s="422"/>
      <c r="E158" s="269"/>
      <c r="F158" s="269"/>
      <c r="G158" s="284"/>
      <c r="H158" s="285"/>
    </row>
    <row r="159" spans="1:8" x14ac:dyDescent="0.55000000000000004">
      <c r="A159" s="106"/>
      <c r="B159" s="425"/>
      <c r="C159" s="440"/>
      <c r="D159" s="426"/>
      <c r="E159" s="269"/>
      <c r="F159" s="269"/>
      <c r="G159" s="284"/>
      <c r="H159" s="285"/>
    </row>
    <row r="160" spans="1:8" x14ac:dyDescent="0.55000000000000004">
      <c r="A160" s="106"/>
      <c r="B160" s="143"/>
      <c r="C160" s="120"/>
      <c r="D160" s="208"/>
      <c r="E160" s="208"/>
      <c r="F160" s="208"/>
      <c r="G160" s="208"/>
      <c r="H160" s="209"/>
    </row>
    <row r="161" spans="1:8" x14ac:dyDescent="0.55000000000000004">
      <c r="A161" s="74" t="s">
        <v>314</v>
      </c>
      <c r="B161" s="118" t="s">
        <v>315</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5" style="44" customWidth="1"/>
    <col min="4" max="4" width="15.83984375" style="44" customWidth="1"/>
    <col min="5" max="8" width="18.15625" style="44" customWidth="1"/>
    <col min="9" max="16384" width="9.15625" style="44"/>
  </cols>
  <sheetData>
    <row r="1" spans="1:8" ht="18.75" customHeight="1" x14ac:dyDescent="0.7">
      <c r="A1" s="43" t="str">
        <f>'Cover and Instructions'!A1</f>
        <v>Georgia Families MHPAEA Parity</v>
      </c>
      <c r="H1" s="45" t="s">
        <v>59</v>
      </c>
    </row>
    <row r="2" spans="1:8" ht="25.8" x14ac:dyDescent="0.95">
      <c r="A2" s="46" t="s">
        <v>1</v>
      </c>
    </row>
    <row r="3" spans="1:8" ht="20.399999999999999" x14ac:dyDescent="0.75">
      <c r="A3" s="48" t="s">
        <v>467</v>
      </c>
    </row>
    <row r="5" spans="1:8" x14ac:dyDescent="0.55000000000000004">
      <c r="A5" s="50" t="s">
        <v>2</v>
      </c>
      <c r="C5" s="51" t="str">
        <f>'Cover and Instructions'!$D$4</f>
        <v>Amerigroup Community Care</v>
      </c>
      <c r="D5" s="51"/>
      <c r="E5" s="51"/>
      <c r="F5" s="51"/>
      <c r="G5" s="51"/>
      <c r="H5" s="51"/>
    </row>
    <row r="6" spans="1:8" x14ac:dyDescent="0.55000000000000004">
      <c r="A6" s="50" t="s">
        <v>264</v>
      </c>
      <c r="C6" s="51" t="str">
        <f>'Cover and Instructions'!D5</f>
        <v>Title XIX Foster Care and Adoption Assistance</v>
      </c>
      <c r="D6" s="51"/>
      <c r="E6" s="51"/>
      <c r="F6" s="51"/>
      <c r="G6" s="51"/>
      <c r="H6" s="51"/>
    </row>
    <row r="7" spans="1:8" ht="14.7" thickBot="1" x14ac:dyDescent="0.6"/>
    <row r="8" spans="1:8" x14ac:dyDescent="0.55000000000000004">
      <c r="A8" s="53" t="s">
        <v>265</v>
      </c>
      <c r="B8" s="54"/>
      <c r="C8" s="54"/>
      <c r="D8" s="54"/>
      <c r="E8" s="54"/>
      <c r="F8" s="54"/>
      <c r="G8" s="54"/>
      <c r="H8" s="55"/>
    </row>
    <row r="9" spans="1:8" ht="15" customHeight="1" x14ac:dyDescent="0.55000000000000004">
      <c r="A9" s="56" t="s">
        <v>266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267</v>
      </c>
      <c r="B11" s="63" t="s">
        <v>468</v>
      </c>
      <c r="C11" s="60"/>
      <c r="D11" s="60"/>
      <c r="E11" s="60"/>
      <c r="F11" s="129" t="s">
        <v>155</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269</v>
      </c>
      <c r="B13" s="63" t="s">
        <v>469</v>
      </c>
      <c r="C13" s="60"/>
      <c r="D13" s="60"/>
      <c r="E13" s="60"/>
      <c r="F13" s="64" t="s">
        <v>155</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335</v>
      </c>
      <c r="B15" s="63" t="s">
        <v>470</v>
      </c>
      <c r="C15" s="60"/>
      <c r="D15" s="60"/>
      <c r="E15" s="60"/>
      <c r="F15" s="64" t="s">
        <v>155</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337</v>
      </c>
      <c r="B17" s="63" t="s">
        <v>471</v>
      </c>
      <c r="C17" s="60"/>
      <c r="D17" s="60"/>
      <c r="E17" s="60"/>
      <c r="F17" s="64" t="s">
        <v>155</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339</v>
      </c>
      <c r="B19" s="466" t="s">
        <v>431</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36"/>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04" t="s">
        <v>472</v>
      </c>
      <c r="B27" s="405"/>
      <c r="C27" s="405"/>
      <c r="D27" s="405"/>
      <c r="E27" s="405"/>
      <c r="F27" s="405"/>
      <c r="G27" s="405"/>
      <c r="H27" s="406"/>
    </row>
    <row r="28" spans="1:8" x14ac:dyDescent="0.55000000000000004">
      <c r="A28" s="74" t="s">
        <v>272</v>
      </c>
      <c r="B28" s="430" t="s">
        <v>433</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274</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275</v>
      </c>
      <c r="D32" s="418"/>
      <c r="E32" s="418"/>
      <c r="F32" s="418"/>
      <c r="G32" s="418"/>
      <c r="H32" s="419"/>
    </row>
    <row r="33" spans="1:8" x14ac:dyDescent="0.55000000000000004">
      <c r="A33" s="74"/>
      <c r="C33" s="78"/>
      <c r="D33" s="78"/>
      <c r="E33" s="78"/>
      <c r="F33" s="78"/>
      <c r="G33" s="78"/>
      <c r="H33" s="79"/>
    </row>
    <row r="34" spans="1:8" ht="15" customHeight="1" x14ac:dyDescent="0.55000000000000004">
      <c r="A34" s="106"/>
      <c r="B34" s="78"/>
      <c r="C34" s="78"/>
      <c r="D34" s="78"/>
      <c r="E34" s="434" t="s">
        <v>434</v>
      </c>
      <c r="F34" s="434"/>
      <c r="G34" s="434"/>
      <c r="H34" s="435"/>
    </row>
    <row r="35" spans="1:8" x14ac:dyDescent="0.55000000000000004">
      <c r="A35" s="106"/>
      <c r="E35" s="78" t="s">
        <v>435</v>
      </c>
      <c r="F35" s="78" t="s">
        <v>435</v>
      </c>
      <c r="G35" s="78" t="s">
        <v>435</v>
      </c>
      <c r="H35" s="79" t="s">
        <v>435</v>
      </c>
    </row>
    <row r="36" spans="1:8" x14ac:dyDescent="0.55000000000000004">
      <c r="A36" s="106"/>
      <c r="B36" s="80"/>
      <c r="C36" s="80"/>
      <c r="D36" s="80" t="s">
        <v>411</v>
      </c>
      <c r="E36" s="80" t="s">
        <v>436</v>
      </c>
      <c r="F36" s="80" t="s">
        <v>437</v>
      </c>
      <c r="G36" s="80" t="s">
        <v>438</v>
      </c>
      <c r="H36" s="81" t="s">
        <v>439</v>
      </c>
    </row>
    <row r="37" spans="1:8" x14ac:dyDescent="0.55000000000000004">
      <c r="A37" s="106"/>
      <c r="B37" s="82" t="s">
        <v>412</v>
      </c>
      <c r="C37" s="83"/>
      <c r="D37" s="83" t="s">
        <v>276</v>
      </c>
      <c r="E37" s="83" t="s">
        <v>440</v>
      </c>
      <c r="F37" s="83" t="s">
        <v>441</v>
      </c>
      <c r="G37" s="83" t="s">
        <v>442</v>
      </c>
      <c r="H37" s="135" t="s">
        <v>443</v>
      </c>
    </row>
    <row r="38" spans="1:8" ht="22" customHeight="1" x14ac:dyDescent="0.55000000000000004">
      <c r="A38" s="106"/>
      <c r="B38" s="88" t="s">
        <v>354</v>
      </c>
      <c r="C38" s="80"/>
      <c r="D38" s="80"/>
      <c r="E38" s="80"/>
      <c r="F38" s="80"/>
      <c r="G38" s="80"/>
      <c r="H38" s="81"/>
    </row>
    <row r="39" spans="1:8" ht="15" customHeight="1" x14ac:dyDescent="0.55000000000000004">
      <c r="A39" s="106"/>
      <c r="B39" s="417"/>
      <c r="C39" s="417"/>
      <c r="D39" s="264"/>
      <c r="E39" s="264"/>
      <c r="F39" s="264"/>
      <c r="G39" s="267"/>
      <c r="H39" s="268"/>
    </row>
    <row r="40" spans="1:8" x14ac:dyDescent="0.55000000000000004">
      <c r="A40" s="106"/>
      <c r="B40" s="417"/>
      <c r="C40" s="417"/>
      <c r="D40" s="264"/>
      <c r="E40" s="264"/>
      <c r="F40" s="264"/>
      <c r="G40" s="267"/>
      <c r="H40" s="268"/>
    </row>
    <row r="41" spans="1:8" x14ac:dyDescent="0.55000000000000004">
      <c r="A41" s="106"/>
      <c r="B41" s="417"/>
      <c r="C41" s="417"/>
      <c r="D41" s="264"/>
      <c r="E41" s="264"/>
      <c r="F41" s="264"/>
      <c r="G41" s="267"/>
      <c r="H41" s="268"/>
    </row>
    <row r="42" spans="1:8" x14ac:dyDescent="0.55000000000000004">
      <c r="A42" s="106"/>
      <c r="B42" s="417"/>
      <c r="C42" s="417"/>
      <c r="D42" s="264"/>
      <c r="E42" s="264"/>
      <c r="F42" s="264"/>
      <c r="G42" s="267"/>
      <c r="H42" s="268"/>
    </row>
    <row r="43" spans="1:8" x14ac:dyDescent="0.55000000000000004">
      <c r="A43" s="106"/>
      <c r="B43" s="417"/>
      <c r="C43" s="417"/>
      <c r="D43" s="264"/>
      <c r="E43" s="264"/>
      <c r="F43" s="264"/>
      <c r="G43" s="267"/>
      <c r="H43" s="268"/>
    </row>
    <row r="44" spans="1:8" x14ac:dyDescent="0.55000000000000004">
      <c r="A44" s="106"/>
      <c r="B44" s="417"/>
      <c r="C44" s="417"/>
      <c r="D44" s="264"/>
      <c r="E44" s="264"/>
      <c r="F44" s="264"/>
      <c r="G44" s="267"/>
      <c r="H44" s="268"/>
    </row>
    <row r="45" spans="1:8" x14ac:dyDescent="0.55000000000000004">
      <c r="A45" s="106"/>
      <c r="B45" s="417"/>
      <c r="C45" s="417"/>
      <c r="D45" s="264"/>
      <c r="E45" s="264"/>
      <c r="F45" s="264"/>
      <c r="G45" s="267"/>
      <c r="H45" s="268"/>
    </row>
    <row r="46" spans="1:8" x14ac:dyDescent="0.55000000000000004">
      <c r="A46" s="106"/>
      <c r="B46" s="417"/>
      <c r="C46" s="417"/>
      <c r="D46" s="264"/>
      <c r="E46" s="264"/>
      <c r="F46" s="264"/>
      <c r="G46" s="267"/>
      <c r="H46" s="268"/>
    </row>
    <row r="47" spans="1:8" x14ac:dyDescent="0.55000000000000004">
      <c r="A47" s="106"/>
      <c r="B47" s="417"/>
      <c r="C47" s="417"/>
      <c r="D47" s="264"/>
      <c r="E47" s="264"/>
      <c r="F47" s="264"/>
      <c r="G47" s="267"/>
      <c r="H47" s="268"/>
    </row>
    <row r="48" spans="1:8" x14ac:dyDescent="0.55000000000000004">
      <c r="A48" s="106"/>
      <c r="B48" s="417"/>
      <c r="C48" s="417"/>
      <c r="D48" s="264"/>
      <c r="E48" s="264"/>
      <c r="F48" s="264"/>
      <c r="G48" s="267"/>
      <c r="H48" s="268"/>
    </row>
    <row r="49" spans="1:8" x14ac:dyDescent="0.55000000000000004">
      <c r="A49" s="106"/>
      <c r="B49" s="449" t="s">
        <v>288</v>
      </c>
      <c r="C49" s="449"/>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355</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49" t="s">
        <v>288</v>
      </c>
      <c r="C62" s="449"/>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301</v>
      </c>
      <c r="B65" s="50" t="s">
        <v>356</v>
      </c>
      <c r="C65" s="120"/>
      <c r="D65" s="147"/>
      <c r="E65" s="147"/>
      <c r="F65" s="147"/>
      <c r="G65" s="141"/>
      <c r="H65" s="142"/>
    </row>
    <row r="66" spans="1:8" x14ac:dyDescent="0.55000000000000004">
      <c r="A66" s="106"/>
      <c r="C66" s="44" t="s">
        <v>357</v>
      </c>
      <c r="D66" s="145">
        <f>D64</f>
        <v>0</v>
      </c>
      <c r="E66" s="145">
        <f t="shared" ref="E66:H66" si="0">E64</f>
        <v>0</v>
      </c>
      <c r="F66" s="145">
        <f t="shared" si="0"/>
        <v>0</v>
      </c>
      <c r="G66" s="145">
        <f t="shared" si="0"/>
        <v>0</v>
      </c>
      <c r="H66" s="202">
        <f t="shared" si="0"/>
        <v>0</v>
      </c>
    </row>
    <row r="67" spans="1:8" x14ac:dyDescent="0.55000000000000004">
      <c r="A67" s="106"/>
      <c r="C67" s="44" t="s">
        <v>358</v>
      </c>
      <c r="E67" s="302" t="e">
        <f>E64/D64</f>
        <v>#DIV/0!</v>
      </c>
      <c r="F67" s="302" t="e">
        <f>F64/D64</f>
        <v>#DIV/0!</v>
      </c>
      <c r="G67" s="302" t="e">
        <f>G64/D64</f>
        <v>#DIV/0!</v>
      </c>
      <c r="H67" s="303" t="e">
        <f>H64/D64</f>
        <v>#DIV/0!</v>
      </c>
    </row>
    <row r="68" spans="1:8" x14ac:dyDescent="0.55000000000000004">
      <c r="A68" s="106"/>
      <c r="C68" s="44" t="s">
        <v>359</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363</v>
      </c>
      <c r="C71" s="143" t="s">
        <v>444</v>
      </c>
      <c r="D71" s="143"/>
      <c r="E71" s="143"/>
      <c r="F71" s="143"/>
      <c r="G71" s="143"/>
      <c r="H71" s="156"/>
    </row>
    <row r="72" spans="1:8" ht="30.75" customHeight="1" x14ac:dyDescent="0.55000000000000004">
      <c r="A72" s="106"/>
      <c r="B72" s="211" t="s">
        <v>365</v>
      </c>
      <c r="C72" s="472" t="s">
        <v>445</v>
      </c>
      <c r="D72" s="472"/>
      <c r="E72" s="472"/>
      <c r="F72" s="472"/>
      <c r="G72" s="472"/>
      <c r="H72" s="473"/>
    </row>
    <row r="73" spans="1:8" x14ac:dyDescent="0.55000000000000004">
      <c r="A73" s="106"/>
      <c r="B73" s="157"/>
      <c r="C73" s="143"/>
      <c r="D73" s="143"/>
      <c r="E73" s="143"/>
      <c r="F73" s="143"/>
      <c r="G73" s="143"/>
      <c r="H73" s="156"/>
    </row>
    <row r="74" spans="1:8" x14ac:dyDescent="0.55000000000000004">
      <c r="A74" s="74" t="s">
        <v>304</v>
      </c>
      <c r="B74" s="50" t="s">
        <v>367</v>
      </c>
      <c r="E74" s="92"/>
      <c r="F74" s="92"/>
      <c r="G74" s="92"/>
      <c r="H74" s="151"/>
    </row>
    <row r="75" spans="1:8" x14ac:dyDescent="0.55000000000000004">
      <c r="A75" s="106"/>
      <c r="B75" s="432" t="s">
        <v>446</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447</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275</v>
      </c>
      <c r="D83" s="418"/>
      <c r="E83" s="418"/>
      <c r="F83" s="418"/>
      <c r="G83" s="418"/>
      <c r="H83" s="419"/>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448</v>
      </c>
      <c r="E86" s="158" t="s">
        <v>371</v>
      </c>
      <c r="F86" s="158" t="s">
        <v>372</v>
      </c>
      <c r="G86" s="158"/>
      <c r="H86" s="159"/>
    </row>
    <row r="87" spans="1:8" x14ac:dyDescent="0.55000000000000004">
      <c r="A87" s="74"/>
      <c r="B87" s="160" t="s">
        <v>449</v>
      </c>
      <c r="C87" s="84"/>
      <c r="D87" s="161" t="s">
        <v>374</v>
      </c>
      <c r="E87" s="162" t="s">
        <v>375</v>
      </c>
      <c r="F87" s="162" t="s">
        <v>376</v>
      </c>
      <c r="G87" s="203" t="s">
        <v>377</v>
      </c>
      <c r="H87" s="204"/>
    </row>
    <row r="88" spans="1:8" x14ac:dyDescent="0.55000000000000004">
      <c r="A88" s="74"/>
      <c r="B88" s="44" t="s">
        <v>450</v>
      </c>
      <c r="E88" s="92"/>
      <c r="G88" s="92"/>
      <c r="H88" s="151"/>
    </row>
    <row r="89" spans="1:8" x14ac:dyDescent="0.55000000000000004">
      <c r="A89" s="74"/>
      <c r="C89" s="163" t="e">
        <f>IF(E68="Yes", "Complete Analysis", "N/A - Do Not Complete")</f>
        <v>#DIV/0!</v>
      </c>
      <c r="D89" s="287"/>
      <c r="E89" s="264"/>
      <c r="F89" s="91" t="e">
        <f>E89/E95</f>
        <v>#DIV/0!</v>
      </c>
      <c r="G89" s="441"/>
      <c r="H89" s="442"/>
    </row>
    <row r="90" spans="1:8" x14ac:dyDescent="0.55000000000000004">
      <c r="A90" s="74"/>
      <c r="D90" s="287"/>
      <c r="E90" s="264"/>
      <c r="F90" s="91" t="e">
        <f>E90/E95</f>
        <v>#DIV/0!</v>
      </c>
      <c r="G90" s="441"/>
      <c r="H90" s="442"/>
    </row>
    <row r="91" spans="1:8" x14ac:dyDescent="0.55000000000000004">
      <c r="A91" s="74"/>
      <c r="D91" s="287"/>
      <c r="E91" s="264"/>
      <c r="F91" s="91" t="e">
        <f>E91/E95</f>
        <v>#DIV/0!</v>
      </c>
      <c r="G91" s="441"/>
      <c r="H91" s="442"/>
    </row>
    <row r="92" spans="1:8" x14ac:dyDescent="0.55000000000000004">
      <c r="A92" s="74"/>
      <c r="D92" s="287"/>
      <c r="E92" s="264"/>
      <c r="F92" s="91" t="e">
        <f>E92/E95</f>
        <v>#DIV/0!</v>
      </c>
      <c r="G92" s="441"/>
      <c r="H92" s="442"/>
    </row>
    <row r="93" spans="1:8" x14ac:dyDescent="0.55000000000000004">
      <c r="A93" s="74"/>
      <c r="D93" s="287"/>
      <c r="E93" s="264"/>
      <c r="F93" s="91" t="e">
        <f>E93/E95</f>
        <v>#DIV/0!</v>
      </c>
      <c r="G93" s="441"/>
      <c r="H93" s="442"/>
    </row>
    <row r="94" spans="1:8" x14ac:dyDescent="0.55000000000000004">
      <c r="A94" s="74"/>
      <c r="D94" s="288"/>
      <c r="E94" s="270"/>
      <c r="F94" s="91" t="e">
        <f>E94/E95</f>
        <v>#DIV/0!</v>
      </c>
      <c r="G94" s="445"/>
      <c r="H94" s="446"/>
    </row>
    <row r="95" spans="1:8" x14ac:dyDescent="0.55000000000000004">
      <c r="A95" s="74"/>
      <c r="C95" s="164"/>
      <c r="D95" s="164" t="s">
        <v>451</v>
      </c>
      <c r="E95" s="165">
        <f>SUM(E89:E94)</f>
        <v>0</v>
      </c>
      <c r="F95" s="92"/>
      <c r="G95" s="166" t="s">
        <v>380</v>
      </c>
      <c r="H95" s="292"/>
    </row>
    <row r="96" spans="1:8" x14ac:dyDescent="0.55000000000000004">
      <c r="A96" s="74"/>
      <c r="E96" s="92"/>
      <c r="F96" s="92"/>
      <c r="G96" s="92"/>
      <c r="H96" s="151"/>
    </row>
    <row r="97" spans="1:8" x14ac:dyDescent="0.55000000000000004">
      <c r="A97" s="74"/>
      <c r="B97" s="44" t="s">
        <v>452</v>
      </c>
      <c r="E97" s="92"/>
      <c r="F97" s="92"/>
      <c r="G97" s="92"/>
      <c r="H97" s="151"/>
    </row>
    <row r="98" spans="1:8" x14ac:dyDescent="0.55000000000000004">
      <c r="A98" s="74"/>
      <c r="C98" s="163" t="e">
        <f>IF(F68="Yes", "Complete Analysis", "N/A - Do Not Complete")</f>
        <v>#DIV/0!</v>
      </c>
      <c r="D98" s="287"/>
      <c r="E98" s="264"/>
      <c r="F98" s="91" t="e">
        <f>E98/E104</f>
        <v>#DIV/0!</v>
      </c>
      <c r="G98" s="441"/>
      <c r="H98" s="442"/>
    </row>
    <row r="99" spans="1:8" x14ac:dyDescent="0.55000000000000004">
      <c r="A99" s="74"/>
      <c r="D99" s="287"/>
      <c r="E99" s="264"/>
      <c r="F99" s="91" t="e">
        <f>E99/E104</f>
        <v>#DIV/0!</v>
      </c>
      <c r="G99" s="441"/>
      <c r="H99" s="442"/>
    </row>
    <row r="100" spans="1:8" x14ac:dyDescent="0.55000000000000004">
      <c r="A100" s="74"/>
      <c r="D100" s="287"/>
      <c r="E100" s="264"/>
      <c r="F100" s="91" t="e">
        <f>E100/E104</f>
        <v>#DIV/0!</v>
      </c>
      <c r="G100" s="441"/>
      <c r="H100" s="442"/>
    </row>
    <row r="101" spans="1:8" x14ac:dyDescent="0.55000000000000004">
      <c r="A101" s="74"/>
      <c r="D101" s="287"/>
      <c r="E101" s="264"/>
      <c r="F101" s="91" t="e">
        <f>E101/E104</f>
        <v>#DIV/0!</v>
      </c>
      <c r="G101" s="441"/>
      <c r="H101" s="442"/>
    </row>
    <row r="102" spans="1:8" x14ac:dyDescent="0.55000000000000004">
      <c r="A102" s="74"/>
      <c r="D102" s="287"/>
      <c r="E102" s="264"/>
      <c r="F102" s="91" t="e">
        <f>E102/E104</f>
        <v>#DIV/0!</v>
      </c>
      <c r="G102" s="441"/>
      <c r="H102" s="442"/>
    </row>
    <row r="103" spans="1:8" x14ac:dyDescent="0.55000000000000004">
      <c r="A103" s="74"/>
      <c r="D103" s="288"/>
      <c r="E103" s="270"/>
      <c r="F103" s="91" t="e">
        <f>E103/E104</f>
        <v>#DIV/0!</v>
      </c>
      <c r="G103" s="445"/>
      <c r="H103" s="446"/>
    </row>
    <row r="104" spans="1:8" x14ac:dyDescent="0.55000000000000004">
      <c r="A104" s="74"/>
      <c r="D104" s="164" t="s">
        <v>453</v>
      </c>
      <c r="E104" s="165">
        <f>SUM(E98:E103)</f>
        <v>0</v>
      </c>
      <c r="F104" s="92"/>
      <c r="G104" s="166" t="s">
        <v>380</v>
      </c>
      <c r="H104" s="292"/>
    </row>
    <row r="105" spans="1:8" x14ac:dyDescent="0.55000000000000004">
      <c r="A105" s="74"/>
      <c r="D105" s="164"/>
      <c r="E105" s="140"/>
      <c r="F105" s="92"/>
      <c r="G105" s="166"/>
      <c r="H105" s="206"/>
    </row>
    <row r="106" spans="1:8" x14ac:dyDescent="0.55000000000000004">
      <c r="A106" s="106"/>
      <c r="B106" s="44" t="s">
        <v>454</v>
      </c>
      <c r="E106" s="92"/>
      <c r="F106" s="92"/>
      <c r="G106" s="92"/>
      <c r="H106" s="151"/>
    </row>
    <row r="107" spans="1:8" x14ac:dyDescent="0.55000000000000004">
      <c r="A107" s="106"/>
      <c r="C107" s="163" t="e">
        <f>IF(G68="Yes", "Complete Analysis", "N/A - Do Not Complete")</f>
        <v>#DIV/0!</v>
      </c>
      <c r="D107" s="287"/>
      <c r="E107" s="264"/>
      <c r="F107" s="91" t="e">
        <f>E107/E113</f>
        <v>#DIV/0!</v>
      </c>
      <c r="G107" s="441"/>
      <c r="H107" s="442"/>
    </row>
    <row r="108" spans="1:8" x14ac:dyDescent="0.55000000000000004">
      <c r="A108" s="106"/>
      <c r="D108" s="287"/>
      <c r="E108" s="264"/>
      <c r="F108" s="91" t="e">
        <f>E108/E113</f>
        <v>#DIV/0!</v>
      </c>
      <c r="G108" s="441"/>
      <c r="H108" s="442"/>
    </row>
    <row r="109" spans="1:8" x14ac:dyDescent="0.55000000000000004">
      <c r="A109" s="106"/>
      <c r="D109" s="287"/>
      <c r="E109" s="264"/>
      <c r="F109" s="91" t="e">
        <f>E109/E113</f>
        <v>#DIV/0!</v>
      </c>
      <c r="G109" s="441"/>
      <c r="H109" s="442"/>
    </row>
    <row r="110" spans="1:8" x14ac:dyDescent="0.55000000000000004">
      <c r="A110" s="106"/>
      <c r="D110" s="287"/>
      <c r="E110" s="264"/>
      <c r="F110" s="91" t="e">
        <f>E110/E113</f>
        <v>#DIV/0!</v>
      </c>
      <c r="G110" s="441"/>
      <c r="H110" s="442"/>
    </row>
    <row r="111" spans="1:8" x14ac:dyDescent="0.55000000000000004">
      <c r="A111" s="106"/>
      <c r="D111" s="287"/>
      <c r="E111" s="264"/>
      <c r="F111" s="91" t="e">
        <f>E111/E113</f>
        <v>#DIV/0!</v>
      </c>
      <c r="G111" s="441"/>
      <c r="H111" s="442"/>
    </row>
    <row r="112" spans="1:8" x14ac:dyDescent="0.55000000000000004">
      <c r="A112" s="106"/>
      <c r="D112" s="288"/>
      <c r="E112" s="270"/>
      <c r="F112" s="91" t="e">
        <f>E112/E113</f>
        <v>#DIV/0!</v>
      </c>
      <c r="G112" s="445"/>
      <c r="H112" s="446"/>
    </row>
    <row r="113" spans="1:8" x14ac:dyDescent="0.55000000000000004">
      <c r="A113" s="106"/>
      <c r="D113" s="164" t="s">
        <v>455</v>
      </c>
      <c r="E113" s="165">
        <f>SUM(E107:E112)</f>
        <v>0</v>
      </c>
      <c r="F113" s="92"/>
      <c r="G113" s="166" t="s">
        <v>380</v>
      </c>
      <c r="H113" s="292"/>
    </row>
    <row r="114" spans="1:8" x14ac:dyDescent="0.55000000000000004">
      <c r="A114" s="106"/>
      <c r="E114" s="92"/>
      <c r="F114" s="92"/>
      <c r="G114" s="92"/>
      <c r="H114" s="151"/>
    </row>
    <row r="115" spans="1:8" x14ac:dyDescent="0.55000000000000004">
      <c r="A115" s="106"/>
      <c r="B115" s="44" t="s">
        <v>456</v>
      </c>
      <c r="E115" s="92"/>
      <c r="F115" s="92"/>
      <c r="G115" s="92"/>
      <c r="H115" s="151"/>
    </row>
    <row r="116" spans="1:8" x14ac:dyDescent="0.55000000000000004">
      <c r="A116" s="106"/>
      <c r="C116" s="163" t="e">
        <f>IF(H68="Yes", "Complete Analysis", "N/A - Do Not Complete")</f>
        <v>#DIV/0!</v>
      </c>
      <c r="D116" s="287"/>
      <c r="E116" s="264"/>
      <c r="F116" s="91" t="e">
        <f>E116/E122</f>
        <v>#DIV/0!</v>
      </c>
      <c r="G116" s="441"/>
      <c r="H116" s="442"/>
    </row>
    <row r="117" spans="1:8" x14ac:dyDescent="0.55000000000000004">
      <c r="A117" s="106"/>
      <c r="C117" s="163"/>
      <c r="D117" s="287"/>
      <c r="E117" s="264"/>
      <c r="F117" s="91" t="e">
        <f>E117/E122</f>
        <v>#DIV/0!</v>
      </c>
      <c r="G117" s="441"/>
      <c r="H117" s="442"/>
    </row>
    <row r="118" spans="1:8" x14ac:dyDescent="0.55000000000000004">
      <c r="A118" s="106"/>
      <c r="C118" s="163"/>
      <c r="D118" s="287"/>
      <c r="E118" s="264"/>
      <c r="F118" s="91" t="e">
        <f>E118/E122</f>
        <v>#DIV/0!</v>
      </c>
      <c r="G118" s="441"/>
      <c r="H118" s="442"/>
    </row>
    <row r="119" spans="1:8" x14ac:dyDescent="0.55000000000000004">
      <c r="A119" s="106"/>
      <c r="C119" s="163"/>
      <c r="D119" s="287"/>
      <c r="E119" s="264"/>
      <c r="F119" s="91" t="e">
        <f>E119/E122</f>
        <v>#DIV/0!</v>
      </c>
      <c r="G119" s="441"/>
      <c r="H119" s="442"/>
    </row>
    <row r="120" spans="1:8" x14ac:dyDescent="0.55000000000000004">
      <c r="A120" s="106"/>
      <c r="C120" s="163"/>
      <c r="D120" s="287"/>
      <c r="E120" s="264"/>
      <c r="F120" s="91" t="e">
        <f>E120/E122</f>
        <v>#DIV/0!</v>
      </c>
      <c r="G120" s="441"/>
      <c r="H120" s="442"/>
    </row>
    <row r="121" spans="1:8" x14ac:dyDescent="0.55000000000000004">
      <c r="A121" s="106"/>
      <c r="C121" s="163"/>
      <c r="D121" s="288"/>
      <c r="E121" s="270"/>
      <c r="F121" s="91" t="e">
        <f>E121/E122</f>
        <v>#DIV/0!</v>
      </c>
      <c r="G121" s="445"/>
      <c r="H121" s="446"/>
    </row>
    <row r="122" spans="1:8" x14ac:dyDescent="0.55000000000000004">
      <c r="A122" s="106"/>
      <c r="C122" s="163"/>
      <c r="D122" s="164" t="s">
        <v>457</v>
      </c>
      <c r="E122" s="165">
        <f>SUM(E116:E121)</f>
        <v>0</v>
      </c>
      <c r="F122" s="91"/>
      <c r="G122" s="166" t="s">
        <v>380</v>
      </c>
      <c r="H122" s="292"/>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473</v>
      </c>
      <c r="B125" s="405"/>
      <c r="C125" s="405"/>
      <c r="D125" s="405"/>
      <c r="E125" s="405"/>
      <c r="F125" s="405"/>
      <c r="G125" s="405"/>
      <c r="H125" s="406"/>
    </row>
    <row r="126" spans="1:8" ht="15" customHeight="1" x14ac:dyDescent="0.55000000000000004">
      <c r="A126" s="74" t="s">
        <v>309</v>
      </c>
      <c r="B126" s="75" t="s">
        <v>459</v>
      </c>
      <c r="C126" s="75"/>
      <c r="D126" s="75"/>
      <c r="E126" s="75"/>
      <c r="F126" s="75"/>
      <c r="G126" s="75"/>
      <c r="H126" s="207"/>
    </row>
    <row r="127" spans="1:8" x14ac:dyDescent="0.55000000000000004">
      <c r="A127" s="106"/>
      <c r="H127" s="76"/>
    </row>
    <row r="128" spans="1:8" x14ac:dyDescent="0.55000000000000004">
      <c r="A128" s="74"/>
      <c r="B128" s="50" t="s">
        <v>275</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60" t="s">
        <v>346</v>
      </c>
      <c r="F130" s="461"/>
      <c r="G130" s="461"/>
      <c r="H130" s="462"/>
    </row>
    <row r="131" spans="1:8" x14ac:dyDescent="0.55000000000000004">
      <c r="A131" s="106"/>
      <c r="E131" s="80" t="s">
        <v>311</v>
      </c>
      <c r="F131" s="80" t="s">
        <v>311</v>
      </c>
      <c r="G131" s="80" t="s">
        <v>311</v>
      </c>
      <c r="H131" s="81" t="s">
        <v>311</v>
      </c>
    </row>
    <row r="132" spans="1:8" x14ac:dyDescent="0.55000000000000004">
      <c r="A132" s="106"/>
      <c r="E132" s="80" t="s">
        <v>436</v>
      </c>
      <c r="F132" s="80" t="s">
        <v>437</v>
      </c>
      <c r="G132" s="80" t="s">
        <v>438</v>
      </c>
      <c r="H132" s="81" t="s">
        <v>439</v>
      </c>
    </row>
    <row r="133" spans="1:8" x14ac:dyDescent="0.55000000000000004">
      <c r="A133" s="106"/>
      <c r="B133" s="82" t="s">
        <v>414</v>
      </c>
      <c r="C133" s="83"/>
      <c r="D133" s="84"/>
      <c r="E133" s="83" t="s">
        <v>440</v>
      </c>
      <c r="F133" s="83" t="s">
        <v>441</v>
      </c>
      <c r="G133" s="83" t="s">
        <v>442</v>
      </c>
      <c r="H133" s="135" t="s">
        <v>443</v>
      </c>
    </row>
    <row r="134" spans="1:8" ht="22" customHeight="1" x14ac:dyDescent="0.55000000000000004">
      <c r="A134" s="106"/>
      <c r="B134" s="88" t="s">
        <v>354</v>
      </c>
      <c r="C134" s="80"/>
      <c r="D134" s="80"/>
      <c r="E134" s="80"/>
      <c r="F134" s="80"/>
      <c r="G134" s="80"/>
      <c r="H134" s="81"/>
    </row>
    <row r="135" spans="1:8" ht="15" customHeight="1" x14ac:dyDescent="0.55000000000000004">
      <c r="A135" s="106"/>
      <c r="B135" s="425"/>
      <c r="C135" s="440"/>
      <c r="D135" s="426"/>
      <c r="E135" s="269"/>
      <c r="F135" s="269"/>
      <c r="G135" s="284"/>
      <c r="H135" s="285"/>
    </row>
    <row r="136" spans="1:8" x14ac:dyDescent="0.55000000000000004">
      <c r="A136" s="106"/>
      <c r="B136" s="425"/>
      <c r="C136" s="440"/>
      <c r="D136" s="426"/>
      <c r="E136" s="269"/>
      <c r="F136" s="269"/>
      <c r="G136" s="284"/>
      <c r="H136" s="285"/>
    </row>
    <row r="137" spans="1:8" x14ac:dyDescent="0.55000000000000004">
      <c r="A137" s="106"/>
      <c r="B137" s="425"/>
      <c r="C137" s="440"/>
      <c r="D137" s="426"/>
      <c r="E137" s="269"/>
      <c r="F137" s="269"/>
      <c r="G137" s="284"/>
      <c r="H137" s="285"/>
    </row>
    <row r="138" spans="1:8" x14ac:dyDescent="0.55000000000000004">
      <c r="A138" s="106"/>
      <c r="B138" s="425"/>
      <c r="C138" s="440"/>
      <c r="D138" s="426"/>
      <c r="E138" s="269"/>
      <c r="F138" s="269"/>
      <c r="G138" s="284"/>
      <c r="H138" s="285"/>
    </row>
    <row r="139" spans="1:8" x14ac:dyDescent="0.55000000000000004">
      <c r="A139" s="106"/>
      <c r="B139" s="425"/>
      <c r="C139" s="440"/>
      <c r="D139" s="426"/>
      <c r="E139" s="269"/>
      <c r="F139" s="269"/>
      <c r="G139" s="284"/>
      <c r="H139" s="285"/>
    </row>
    <row r="140" spans="1:8" x14ac:dyDescent="0.55000000000000004">
      <c r="A140" s="106"/>
      <c r="B140" s="425"/>
      <c r="C140" s="440"/>
      <c r="D140" s="426"/>
      <c r="E140" s="269"/>
      <c r="F140" s="269"/>
      <c r="G140" s="284"/>
      <c r="H140" s="285"/>
    </row>
    <row r="141" spans="1:8" x14ac:dyDescent="0.55000000000000004">
      <c r="A141" s="106"/>
      <c r="B141" s="425"/>
      <c r="C141" s="440"/>
      <c r="D141" s="426"/>
      <c r="E141" s="269"/>
      <c r="F141" s="269"/>
      <c r="G141" s="284"/>
      <c r="H141" s="285"/>
    </row>
    <row r="142" spans="1:8" x14ac:dyDescent="0.55000000000000004">
      <c r="A142" s="106"/>
      <c r="B142" s="425"/>
      <c r="C142" s="440"/>
      <c r="D142" s="426"/>
      <c r="E142" s="269"/>
      <c r="F142" s="269"/>
      <c r="G142" s="284"/>
      <c r="H142" s="285"/>
    </row>
    <row r="143" spans="1:8" x14ac:dyDescent="0.55000000000000004">
      <c r="A143" s="106"/>
      <c r="B143" s="425"/>
      <c r="C143" s="440"/>
      <c r="D143" s="426"/>
      <c r="E143" s="269"/>
      <c r="F143" s="269"/>
      <c r="G143" s="284"/>
      <c r="H143" s="285"/>
    </row>
    <row r="144" spans="1:8" x14ac:dyDescent="0.55000000000000004">
      <c r="A144" s="106"/>
      <c r="B144" s="425"/>
      <c r="C144" s="440"/>
      <c r="D144" s="426"/>
      <c r="E144" s="269"/>
      <c r="F144" s="269"/>
      <c r="G144" s="284"/>
      <c r="H144" s="285"/>
    </row>
    <row r="145" spans="1:8" x14ac:dyDescent="0.55000000000000004">
      <c r="A145" s="106"/>
      <c r="B145" s="420" t="s">
        <v>288</v>
      </c>
      <c r="C145" s="421"/>
      <c r="D145" s="422"/>
      <c r="E145" s="269"/>
      <c r="F145" s="269"/>
      <c r="G145" s="284"/>
      <c r="H145" s="285"/>
    </row>
    <row r="146" spans="1:8" x14ac:dyDescent="0.55000000000000004">
      <c r="A146" s="106"/>
      <c r="B146" s="425"/>
      <c r="C146" s="440"/>
      <c r="D146" s="426"/>
      <c r="E146" s="269"/>
      <c r="F146" s="269"/>
      <c r="G146" s="284"/>
      <c r="H146" s="285"/>
    </row>
    <row r="147" spans="1:8" ht="22" customHeight="1" x14ac:dyDescent="0.55000000000000004">
      <c r="A147" s="106"/>
      <c r="B147" s="88" t="s">
        <v>355</v>
      </c>
      <c r="C147" s="113"/>
      <c r="D147" s="140"/>
      <c r="E147" s="140"/>
      <c r="F147" s="140"/>
      <c r="G147" s="141"/>
      <c r="H147" s="142"/>
    </row>
    <row r="148" spans="1:8" ht="15" customHeight="1" x14ac:dyDescent="0.55000000000000004">
      <c r="A148" s="106"/>
      <c r="B148" s="425"/>
      <c r="C148" s="440"/>
      <c r="D148" s="426"/>
      <c r="E148" s="269"/>
      <c r="F148" s="269"/>
      <c r="G148" s="284"/>
      <c r="H148" s="285"/>
    </row>
    <row r="149" spans="1:8" x14ac:dyDescent="0.55000000000000004">
      <c r="A149" s="106"/>
      <c r="B149" s="425"/>
      <c r="C149" s="440"/>
      <c r="D149" s="426"/>
      <c r="E149" s="269"/>
      <c r="F149" s="269"/>
      <c r="G149" s="284"/>
      <c r="H149" s="285"/>
    </row>
    <row r="150" spans="1:8" x14ac:dyDescent="0.55000000000000004">
      <c r="A150" s="106"/>
      <c r="B150" s="425"/>
      <c r="C150" s="440"/>
      <c r="D150" s="426"/>
      <c r="E150" s="269"/>
      <c r="F150" s="269"/>
      <c r="G150" s="284"/>
      <c r="H150" s="285"/>
    </row>
    <row r="151" spans="1:8" x14ac:dyDescent="0.55000000000000004">
      <c r="A151" s="106"/>
      <c r="B151" s="425"/>
      <c r="C151" s="440"/>
      <c r="D151" s="426"/>
      <c r="E151" s="269"/>
      <c r="F151" s="269"/>
      <c r="G151" s="284"/>
      <c r="H151" s="285"/>
    </row>
    <row r="152" spans="1:8" x14ac:dyDescent="0.55000000000000004">
      <c r="A152" s="106"/>
      <c r="B152" s="425"/>
      <c r="C152" s="440"/>
      <c r="D152" s="426"/>
      <c r="E152" s="269"/>
      <c r="F152" s="269"/>
      <c r="G152" s="284"/>
      <c r="H152" s="285"/>
    </row>
    <row r="153" spans="1:8" x14ac:dyDescent="0.55000000000000004">
      <c r="A153" s="106"/>
      <c r="B153" s="425"/>
      <c r="C153" s="440"/>
      <c r="D153" s="426"/>
      <c r="E153" s="269"/>
      <c r="F153" s="269"/>
      <c r="G153" s="284"/>
      <c r="H153" s="285"/>
    </row>
    <row r="154" spans="1:8" x14ac:dyDescent="0.55000000000000004">
      <c r="A154" s="106"/>
      <c r="B154" s="425"/>
      <c r="C154" s="440"/>
      <c r="D154" s="426"/>
      <c r="E154" s="269"/>
      <c r="F154" s="269"/>
      <c r="G154" s="284"/>
      <c r="H154" s="285"/>
    </row>
    <row r="155" spans="1:8" x14ac:dyDescent="0.55000000000000004">
      <c r="A155" s="106"/>
      <c r="B155" s="425"/>
      <c r="C155" s="440"/>
      <c r="D155" s="426"/>
      <c r="E155" s="269"/>
      <c r="F155" s="269"/>
      <c r="G155" s="284"/>
      <c r="H155" s="285"/>
    </row>
    <row r="156" spans="1:8" x14ac:dyDescent="0.55000000000000004">
      <c r="A156" s="106"/>
      <c r="B156" s="425"/>
      <c r="C156" s="440"/>
      <c r="D156" s="426"/>
      <c r="E156" s="269"/>
      <c r="F156" s="269"/>
      <c r="G156" s="284"/>
      <c r="H156" s="285"/>
    </row>
    <row r="157" spans="1:8" x14ac:dyDescent="0.55000000000000004">
      <c r="A157" s="106"/>
      <c r="B157" s="425"/>
      <c r="C157" s="440"/>
      <c r="D157" s="426"/>
      <c r="E157" s="269"/>
      <c r="F157" s="269"/>
      <c r="G157" s="284"/>
      <c r="H157" s="285"/>
    </row>
    <row r="158" spans="1:8" x14ac:dyDescent="0.55000000000000004">
      <c r="A158" s="106"/>
      <c r="B158" s="420" t="s">
        <v>288</v>
      </c>
      <c r="C158" s="421"/>
      <c r="D158" s="422"/>
      <c r="E158" s="269"/>
      <c r="F158" s="269"/>
      <c r="G158" s="284"/>
      <c r="H158" s="285"/>
    </row>
    <row r="159" spans="1:8" x14ac:dyDescent="0.55000000000000004">
      <c r="A159" s="106"/>
      <c r="B159" s="425"/>
      <c r="C159" s="440"/>
      <c r="D159" s="426"/>
      <c r="E159" s="269"/>
      <c r="F159" s="269"/>
      <c r="G159" s="284"/>
      <c r="H159" s="285"/>
    </row>
    <row r="160" spans="1:8" x14ac:dyDescent="0.55000000000000004">
      <c r="A160" s="106"/>
      <c r="B160" s="143"/>
      <c r="C160" s="120"/>
      <c r="D160" s="208"/>
      <c r="E160" s="208"/>
      <c r="F160" s="208"/>
      <c r="G160" s="208"/>
      <c r="H160" s="209"/>
    </row>
    <row r="161" spans="1:8" x14ac:dyDescent="0.55000000000000004">
      <c r="A161" s="74" t="s">
        <v>314</v>
      </c>
      <c r="B161" s="118" t="s">
        <v>315</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2"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386" t="s">
        <v>61</v>
      </c>
      <c r="B7" s="386"/>
      <c r="C7" s="386"/>
      <c r="D7" s="386"/>
      <c r="E7" s="386"/>
    </row>
    <row r="8" spans="1:5" x14ac:dyDescent="0.55000000000000004">
      <c r="A8" s="386"/>
      <c r="B8" s="386"/>
      <c r="C8" s="386"/>
      <c r="D8" s="386"/>
      <c r="E8" s="386"/>
    </row>
    <row r="9" spans="1:5" x14ac:dyDescent="0.55000000000000004">
      <c r="A9" s="6"/>
      <c r="B9" s="6"/>
      <c r="C9" s="6"/>
      <c r="D9" s="6"/>
      <c r="E9" s="6"/>
    </row>
    <row r="10" spans="1:5" x14ac:dyDescent="0.55000000000000004">
      <c r="A10" s="386" t="s">
        <v>62</v>
      </c>
      <c r="B10" s="386"/>
      <c r="C10" s="386"/>
      <c r="D10" s="386"/>
      <c r="E10" s="386"/>
    </row>
    <row r="11" spans="1:5" x14ac:dyDescent="0.55000000000000004">
      <c r="A11" s="386"/>
      <c r="B11" s="386"/>
      <c r="C11" s="386"/>
      <c r="D11" s="386"/>
      <c r="E11" s="386"/>
    </row>
    <row r="12" spans="1:5" x14ac:dyDescent="0.55000000000000004">
      <c r="A12" s="6"/>
      <c r="B12" s="6"/>
      <c r="C12" s="6"/>
      <c r="D12" s="6"/>
      <c r="E12" s="6"/>
    </row>
    <row r="13" spans="1:5" x14ac:dyDescent="0.55000000000000004">
      <c r="A13" s="386" t="s">
        <v>63</v>
      </c>
      <c r="B13" s="386"/>
      <c r="C13" s="386"/>
      <c r="D13" s="386"/>
      <c r="E13" s="386"/>
    </row>
    <row r="14" spans="1:5" x14ac:dyDescent="0.55000000000000004">
      <c r="A14" s="386"/>
      <c r="B14" s="386"/>
      <c r="C14" s="386"/>
      <c r="D14" s="386"/>
      <c r="E14" s="386"/>
    </row>
    <row r="15" spans="1:5" x14ac:dyDescent="0.55000000000000004">
      <c r="A15" s="6"/>
      <c r="B15" s="6"/>
      <c r="C15" s="6"/>
      <c r="D15" s="6"/>
      <c r="E15" s="6"/>
    </row>
    <row r="16" spans="1:5" x14ac:dyDescent="0.55000000000000004">
      <c r="A16" s="386" t="s">
        <v>64</v>
      </c>
      <c r="B16" s="386"/>
      <c r="C16" s="386"/>
      <c r="D16" s="386"/>
      <c r="E16" s="386"/>
    </row>
    <row r="17" spans="1:5" x14ac:dyDescent="0.55000000000000004">
      <c r="A17" s="386"/>
      <c r="B17" s="386"/>
      <c r="C17" s="386"/>
      <c r="D17" s="386"/>
      <c r="E17" s="386"/>
    </row>
    <row r="18" spans="1:5" x14ac:dyDescent="0.55000000000000004">
      <c r="A18" s="386"/>
      <c r="B18" s="386"/>
      <c r="C18" s="386"/>
      <c r="D18" s="386"/>
      <c r="E18" s="386"/>
    </row>
    <row r="19" spans="1:5" x14ac:dyDescent="0.55000000000000004">
      <c r="A19" s="386" t="s">
        <v>65</v>
      </c>
      <c r="B19" s="386"/>
      <c r="C19" s="386"/>
      <c r="D19" s="386"/>
      <c r="E19" s="386"/>
    </row>
    <row r="20" spans="1:5" x14ac:dyDescent="0.55000000000000004">
      <c r="A20" s="386"/>
      <c r="B20" s="386"/>
      <c r="C20" s="386"/>
      <c r="D20" s="386"/>
      <c r="E20" s="386"/>
    </row>
    <row r="21" spans="1:5" x14ac:dyDescent="0.55000000000000004">
      <c r="A21" s="6"/>
      <c r="B21" s="6"/>
      <c r="C21" s="6"/>
      <c r="D21" s="6"/>
      <c r="E21" s="6"/>
    </row>
    <row r="22" spans="1:5" x14ac:dyDescent="0.55000000000000004">
      <c r="A22" s="386" t="s">
        <v>66</v>
      </c>
      <c r="B22" s="386"/>
      <c r="C22" s="386"/>
      <c r="D22" s="386"/>
      <c r="E22" s="386"/>
    </row>
    <row r="23" spans="1:5" x14ac:dyDescent="0.55000000000000004">
      <c r="A23" s="386"/>
      <c r="B23" s="386"/>
      <c r="C23" s="386"/>
      <c r="D23" s="386"/>
      <c r="E23" s="386"/>
    </row>
    <row r="24" spans="1:5" x14ac:dyDescent="0.55000000000000004">
      <c r="A24" s="6"/>
      <c r="B24" s="6"/>
      <c r="C24" s="6"/>
      <c r="D24" s="6"/>
      <c r="E24" s="6"/>
    </row>
    <row r="25" spans="1:5" x14ac:dyDescent="0.55000000000000004">
      <c r="A25" s="386" t="s">
        <v>67</v>
      </c>
      <c r="B25" s="386"/>
      <c r="C25" s="386"/>
      <c r="D25" s="386"/>
      <c r="E25" s="386"/>
    </row>
    <row r="26" spans="1:5" x14ac:dyDescent="0.55000000000000004">
      <c r="A26" s="386"/>
      <c r="B26" s="386"/>
      <c r="C26" s="386"/>
      <c r="D26" s="386"/>
      <c r="E26" s="386"/>
    </row>
    <row r="27" spans="1:5" x14ac:dyDescent="0.55000000000000004">
      <c r="A27" s="386"/>
      <c r="B27" s="386"/>
      <c r="C27" s="386"/>
      <c r="D27" s="386"/>
      <c r="E27" s="386"/>
    </row>
    <row r="28" spans="1:5" x14ac:dyDescent="0.55000000000000004">
      <c r="A28" s="386"/>
      <c r="B28" s="386"/>
      <c r="C28" s="386"/>
      <c r="D28" s="386"/>
      <c r="E28" s="386"/>
    </row>
    <row r="29" spans="1:5" x14ac:dyDescent="0.55000000000000004">
      <c r="A29" s="386"/>
      <c r="B29" s="386"/>
      <c r="C29" s="386"/>
      <c r="D29" s="386"/>
      <c r="E29" s="386"/>
    </row>
    <row r="31" spans="1:5" x14ac:dyDescent="0.55000000000000004">
      <c r="A31" s="12" t="s">
        <v>68</v>
      </c>
    </row>
    <row r="33" spans="1:15" x14ac:dyDescent="0.55000000000000004">
      <c r="A33" t="s">
        <v>69</v>
      </c>
    </row>
    <row r="35" spans="1:15" x14ac:dyDescent="0.55000000000000004">
      <c r="A35" s="386" t="s">
        <v>70</v>
      </c>
      <c r="B35" s="386"/>
      <c r="C35" s="386"/>
      <c r="D35" s="386"/>
      <c r="E35" s="386"/>
    </row>
    <row r="36" spans="1:15" x14ac:dyDescent="0.55000000000000004">
      <c r="A36" s="386"/>
      <c r="B36" s="386"/>
      <c r="C36" s="386"/>
      <c r="D36" s="386"/>
      <c r="E36" s="386"/>
    </row>
    <row r="37" spans="1:15" x14ac:dyDescent="0.55000000000000004">
      <c r="A37" s="386"/>
      <c r="B37" s="386"/>
      <c r="C37" s="386"/>
      <c r="D37" s="386"/>
      <c r="E37" s="386"/>
    </row>
    <row r="38" spans="1:15" x14ac:dyDescent="0.55000000000000004">
      <c r="A38" s="6"/>
      <c r="B38" s="6"/>
      <c r="C38" s="6"/>
      <c r="D38" s="6"/>
      <c r="E38" s="6"/>
    </row>
    <row r="39" spans="1:15" x14ac:dyDescent="0.55000000000000004">
      <c r="A39" s="386" t="s">
        <v>71</v>
      </c>
      <c r="B39" s="386"/>
      <c r="C39" s="386"/>
      <c r="D39" s="386"/>
      <c r="E39" s="386"/>
    </row>
    <row r="40" spans="1:15" x14ac:dyDescent="0.55000000000000004">
      <c r="A40" s="386"/>
      <c r="B40" s="386"/>
      <c r="C40" s="386"/>
      <c r="D40" s="386"/>
      <c r="E40" s="386"/>
    </row>
    <row r="41" spans="1:15" x14ac:dyDescent="0.55000000000000004">
      <c r="A41" s="386"/>
      <c r="B41" s="386"/>
      <c r="C41" s="386"/>
      <c r="D41" s="386"/>
      <c r="E41" s="386"/>
    </row>
    <row r="42" spans="1:15" x14ac:dyDescent="0.55000000000000004">
      <c r="A42" s="386"/>
      <c r="B42" s="386"/>
      <c r="C42" s="386"/>
      <c r="D42" s="386"/>
      <c r="E42" s="386"/>
    </row>
    <row r="43" spans="1:15" x14ac:dyDescent="0.55000000000000004">
      <c r="A43" s="386"/>
      <c r="B43" s="386"/>
      <c r="C43" s="386"/>
      <c r="D43" s="386"/>
      <c r="E43" s="386"/>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386" t="s">
        <v>87</v>
      </c>
      <c r="E52" s="6"/>
      <c r="O52" s="35"/>
    </row>
    <row r="53" spans="1:15" x14ac:dyDescent="0.55000000000000004">
      <c r="A53" s="6"/>
      <c r="B53" t="s">
        <v>88</v>
      </c>
      <c r="C53" s="35"/>
      <c r="D53" s="386"/>
      <c r="E53" s="6"/>
      <c r="O53" s="35"/>
    </row>
    <row r="54" spans="1:15" x14ac:dyDescent="0.55000000000000004">
      <c r="A54" s="6"/>
      <c r="B54" t="s">
        <v>89</v>
      </c>
      <c r="C54" s="35"/>
      <c r="D54" s="386" t="s">
        <v>90</v>
      </c>
      <c r="E54" s="6"/>
      <c r="O54" s="35"/>
    </row>
    <row r="55" spans="1:15" x14ac:dyDescent="0.55000000000000004">
      <c r="A55" s="6"/>
      <c r="B55" t="s">
        <v>91</v>
      </c>
      <c r="C55" s="35"/>
      <c r="D55" s="386"/>
      <c r="E55" s="6"/>
      <c r="O55" s="35"/>
    </row>
    <row r="56" spans="1:15" ht="15" customHeight="1" x14ac:dyDescent="0.55000000000000004">
      <c r="A56" s="6"/>
      <c r="B56" t="s">
        <v>92</v>
      </c>
      <c r="C56" s="35"/>
      <c r="D56" s="386" t="s">
        <v>93</v>
      </c>
      <c r="E56" s="6"/>
      <c r="O56" s="35"/>
    </row>
    <row r="57" spans="1:15" x14ac:dyDescent="0.55000000000000004">
      <c r="A57" s="6"/>
      <c r="B57" t="s">
        <v>94</v>
      </c>
      <c r="C57" s="35"/>
      <c r="D57" s="386"/>
      <c r="E57" s="6"/>
      <c r="O57" s="35"/>
    </row>
    <row r="58" spans="1:15" x14ac:dyDescent="0.55000000000000004">
      <c r="A58" s="6"/>
      <c r="B58" t="s">
        <v>95</v>
      </c>
      <c r="C58" s="35"/>
      <c r="D58" s="386"/>
      <c r="E58" s="6"/>
      <c r="O58" s="35"/>
    </row>
    <row r="59" spans="1:15" x14ac:dyDescent="0.55000000000000004">
      <c r="A59" s="6"/>
      <c r="B59" t="s">
        <v>96</v>
      </c>
      <c r="C59" s="35"/>
      <c r="D59" s="386" t="s">
        <v>97</v>
      </c>
      <c r="E59" s="6"/>
      <c r="O59" s="34"/>
    </row>
    <row r="60" spans="1:15" x14ac:dyDescent="0.55000000000000004">
      <c r="A60" s="6"/>
      <c r="B60" s="386" t="s">
        <v>98</v>
      </c>
      <c r="C60" s="35"/>
      <c r="D60" s="386"/>
      <c r="E60" s="6"/>
      <c r="O60" s="35"/>
    </row>
    <row r="61" spans="1:15" x14ac:dyDescent="0.55000000000000004">
      <c r="A61" s="6"/>
      <c r="B61" s="386"/>
      <c r="C61" s="35"/>
      <c r="D61" s="386"/>
      <c r="E61" s="6"/>
      <c r="O61" s="35"/>
    </row>
    <row r="62" spans="1:15" x14ac:dyDescent="0.55000000000000004">
      <c r="A62" s="6"/>
      <c r="B62" t="s">
        <v>99</v>
      </c>
      <c r="C62" s="35"/>
      <c r="D62" s="386" t="s">
        <v>100</v>
      </c>
      <c r="E62" s="6"/>
      <c r="O62" s="35"/>
    </row>
    <row r="63" spans="1:15" x14ac:dyDescent="0.55000000000000004">
      <c r="A63" s="6"/>
      <c r="B63" t="s">
        <v>101</v>
      </c>
      <c r="C63" s="35"/>
      <c r="D63" s="386"/>
      <c r="E63" s="6"/>
      <c r="O63" s="35"/>
    </row>
    <row r="64" spans="1:15" x14ac:dyDescent="0.55000000000000004">
      <c r="A64" s="6"/>
      <c r="B64" t="s">
        <v>102</v>
      </c>
      <c r="C64" s="35"/>
      <c r="D64" s="386"/>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heetViews>
  <sheetFormatPr defaultColWidth="9.15625" defaultRowHeight="14.4" x14ac:dyDescent="0.55000000000000004"/>
  <cols>
    <col min="1" max="1" width="3" style="44" customWidth="1"/>
    <col min="2" max="2" width="13" style="44" customWidth="1"/>
    <col min="3" max="3" width="39.83984375" style="44" customWidth="1"/>
    <col min="4" max="8" width="18.578125" style="44" customWidth="1"/>
    <col min="9" max="9" width="2.68359375" style="44" customWidth="1"/>
    <col min="10" max="16384" width="9.15625" style="44"/>
  </cols>
  <sheetData>
    <row r="1" spans="1:10" ht="18.75" customHeight="1" x14ac:dyDescent="0.7">
      <c r="A1" s="43" t="str">
        <f>'Cover and Instructions'!A1</f>
        <v>Georgia Families MHPAEA Parity</v>
      </c>
      <c r="H1" s="45" t="s">
        <v>59</v>
      </c>
    </row>
    <row r="2" spans="1:10" ht="25.8" x14ac:dyDescent="0.95">
      <c r="A2" s="46" t="s">
        <v>1</v>
      </c>
    </row>
    <row r="3" spans="1:10" ht="20.399999999999999" x14ac:dyDescent="0.75">
      <c r="A3" s="48" t="s">
        <v>474</v>
      </c>
    </row>
    <row r="5" spans="1:10" x14ac:dyDescent="0.55000000000000004">
      <c r="A5" s="50" t="s">
        <v>2</v>
      </c>
      <c r="C5" s="51" t="str">
        <f>'Cover and Instructions'!$D$4</f>
        <v>Amerigroup Community Care</v>
      </c>
      <c r="D5" s="51"/>
      <c r="E5" s="51"/>
      <c r="F5" s="51"/>
      <c r="G5" s="51"/>
      <c r="H5" s="51"/>
    </row>
    <row r="6" spans="1:10" x14ac:dyDescent="0.55000000000000004">
      <c r="A6" s="50" t="s">
        <v>264</v>
      </c>
      <c r="C6" s="51" t="str">
        <f>'Cover and Instructions'!D5</f>
        <v>Title XIX Foster Care and Adoption Assistance</v>
      </c>
      <c r="D6" s="51"/>
      <c r="E6" s="51"/>
      <c r="F6" s="51"/>
      <c r="G6" s="51"/>
      <c r="H6" s="51"/>
    </row>
    <row r="7" spans="1:10" ht="14.7" thickBot="1" x14ac:dyDescent="0.6"/>
    <row r="8" spans="1:10" x14ac:dyDescent="0.55000000000000004">
      <c r="A8" s="53" t="s">
        <v>265</v>
      </c>
      <c r="B8" s="54"/>
      <c r="C8" s="54"/>
      <c r="D8" s="54"/>
      <c r="E8" s="54"/>
      <c r="F8" s="54"/>
      <c r="G8" s="54"/>
      <c r="H8" s="55"/>
    </row>
    <row r="9" spans="1:10" ht="15" customHeight="1" x14ac:dyDescent="0.55000000000000004">
      <c r="A9" s="56" t="s">
        <v>266</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267</v>
      </c>
      <c r="B11" s="63" t="s">
        <v>475</v>
      </c>
      <c r="C11" s="60"/>
      <c r="D11" s="60"/>
      <c r="E11" s="60"/>
      <c r="F11" s="129" t="s">
        <v>155</v>
      </c>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269</v>
      </c>
      <c r="B13" s="63" t="s">
        <v>476</v>
      </c>
      <c r="C13" s="60"/>
      <c r="D13" s="60"/>
      <c r="E13" s="60"/>
      <c r="F13" s="64" t="s">
        <v>155</v>
      </c>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335</v>
      </c>
      <c r="B15" s="63" t="s">
        <v>477</v>
      </c>
      <c r="C15" s="60"/>
      <c r="D15" s="60"/>
      <c r="E15" s="60"/>
      <c r="F15" s="64" t="s">
        <v>155</v>
      </c>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337</v>
      </c>
      <c r="B17" s="63" t="s">
        <v>478</v>
      </c>
      <c r="C17" s="60"/>
      <c r="D17" s="60"/>
      <c r="E17" s="60"/>
      <c r="F17" s="64" t="s">
        <v>155</v>
      </c>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339</v>
      </c>
      <c r="B19" s="466" t="s">
        <v>431</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36"/>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0"/>
      <c r="H25" s="213"/>
    </row>
    <row r="26" spans="1:8" ht="14.7" thickBot="1" x14ac:dyDescent="0.6"/>
    <row r="27" spans="1:8" ht="15.9" thickBot="1" x14ac:dyDescent="0.65">
      <c r="A27" s="404" t="s">
        <v>479</v>
      </c>
      <c r="B27" s="405"/>
      <c r="C27" s="405"/>
      <c r="D27" s="405"/>
      <c r="E27" s="405"/>
      <c r="F27" s="405"/>
      <c r="G27" s="405"/>
      <c r="H27" s="406"/>
    </row>
    <row r="28" spans="1:8" x14ac:dyDescent="0.55000000000000004">
      <c r="A28" s="74" t="s">
        <v>272</v>
      </c>
      <c r="B28" s="430" t="s">
        <v>433</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274</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275</v>
      </c>
      <c r="C32" s="78"/>
      <c r="D32" s="78"/>
      <c r="E32" s="474"/>
      <c r="F32" s="474"/>
      <c r="G32" s="474"/>
      <c r="H32" s="475"/>
    </row>
    <row r="33" spans="1:10" x14ac:dyDescent="0.55000000000000004">
      <c r="A33" s="74"/>
      <c r="C33" s="78"/>
      <c r="D33" s="78"/>
      <c r="E33" s="78"/>
      <c r="F33" s="78"/>
      <c r="G33" s="78"/>
      <c r="H33" s="79"/>
    </row>
    <row r="34" spans="1:10" ht="15" customHeight="1" x14ac:dyDescent="0.55000000000000004">
      <c r="A34" s="106"/>
      <c r="B34" s="78"/>
      <c r="C34" s="78"/>
      <c r="D34" s="78"/>
      <c r="E34" s="434" t="s">
        <v>434</v>
      </c>
      <c r="F34" s="434"/>
      <c r="G34" s="434"/>
      <c r="H34" s="435"/>
    </row>
    <row r="35" spans="1:10" x14ac:dyDescent="0.55000000000000004">
      <c r="A35" s="106"/>
      <c r="E35" s="78" t="s">
        <v>435</v>
      </c>
      <c r="F35" s="78" t="s">
        <v>435</v>
      </c>
      <c r="G35" s="78" t="s">
        <v>435</v>
      </c>
      <c r="H35" s="79" t="s">
        <v>435</v>
      </c>
      <c r="J35" s="78"/>
    </row>
    <row r="36" spans="1:10" x14ac:dyDescent="0.55000000000000004">
      <c r="A36" s="106"/>
      <c r="B36" s="80"/>
      <c r="C36" s="80"/>
      <c r="D36" s="80" t="s">
        <v>422</v>
      </c>
      <c r="E36" s="80" t="s">
        <v>480</v>
      </c>
      <c r="F36" s="80" t="s">
        <v>480</v>
      </c>
      <c r="G36" s="80" t="s">
        <v>480</v>
      </c>
      <c r="H36" s="81" t="s">
        <v>439</v>
      </c>
      <c r="J36" s="80"/>
    </row>
    <row r="37" spans="1:10" x14ac:dyDescent="0.55000000000000004">
      <c r="A37" s="106"/>
      <c r="B37" s="82" t="s">
        <v>423</v>
      </c>
      <c r="C37" s="83"/>
      <c r="D37" s="83" t="s">
        <v>276</v>
      </c>
      <c r="E37" s="83" t="s">
        <v>440</v>
      </c>
      <c r="F37" s="83" t="s">
        <v>481</v>
      </c>
      <c r="G37" s="83" t="s">
        <v>482</v>
      </c>
      <c r="H37" s="135" t="s">
        <v>443</v>
      </c>
      <c r="J37" s="80"/>
    </row>
    <row r="38" spans="1:10" ht="22" customHeight="1" x14ac:dyDescent="0.55000000000000004">
      <c r="A38" s="106"/>
      <c r="B38" s="88" t="s">
        <v>354</v>
      </c>
      <c r="C38" s="80"/>
      <c r="D38" s="80"/>
      <c r="E38" s="80"/>
      <c r="F38" s="80"/>
      <c r="G38" s="80"/>
      <c r="H38" s="81"/>
    </row>
    <row r="39" spans="1:10" x14ac:dyDescent="0.55000000000000004">
      <c r="A39" s="106"/>
      <c r="B39" s="476"/>
      <c r="C39" s="476"/>
      <c r="D39" s="263"/>
      <c r="E39" s="263"/>
      <c r="F39" s="264"/>
      <c r="G39" s="263"/>
      <c r="H39" s="268"/>
      <c r="J39" s="139"/>
    </row>
    <row r="40" spans="1:10" x14ac:dyDescent="0.55000000000000004">
      <c r="A40" s="106"/>
      <c r="B40" s="476"/>
      <c r="C40" s="476"/>
      <c r="D40" s="263"/>
      <c r="E40" s="263"/>
      <c r="F40" s="264"/>
      <c r="G40" s="263"/>
      <c r="H40" s="268"/>
    </row>
    <row r="41" spans="1:10" x14ac:dyDescent="0.55000000000000004">
      <c r="A41" s="106"/>
      <c r="B41" s="476"/>
      <c r="C41" s="476"/>
      <c r="D41" s="264"/>
      <c r="E41" s="264"/>
      <c r="F41" s="264"/>
      <c r="G41" s="267"/>
      <c r="H41" s="268"/>
    </row>
    <row r="42" spans="1:10" x14ac:dyDescent="0.55000000000000004">
      <c r="A42" s="106"/>
      <c r="B42" s="449" t="s">
        <v>288</v>
      </c>
      <c r="C42" s="449"/>
      <c r="D42" s="264"/>
      <c r="E42" s="264"/>
      <c r="F42" s="264"/>
      <c r="G42" s="267"/>
      <c r="H42" s="268"/>
    </row>
    <row r="43" spans="1:10" x14ac:dyDescent="0.55000000000000004">
      <c r="A43" s="106"/>
      <c r="B43" s="417"/>
      <c r="C43" s="417"/>
      <c r="D43" s="264"/>
      <c r="E43" s="264"/>
      <c r="F43" s="264"/>
      <c r="G43" s="267"/>
      <c r="H43" s="268"/>
    </row>
    <row r="44" spans="1:10" ht="22" customHeight="1" x14ac:dyDescent="0.55000000000000004">
      <c r="A44" s="106"/>
      <c r="B44" s="88" t="s">
        <v>355</v>
      </c>
      <c r="C44" s="113"/>
      <c r="D44" s="140"/>
      <c r="E44" s="140"/>
      <c r="F44" s="140"/>
      <c r="G44" s="141"/>
      <c r="H44" s="142"/>
    </row>
    <row r="45" spans="1:10" x14ac:dyDescent="0.55000000000000004">
      <c r="A45" s="106"/>
      <c r="B45" s="417"/>
      <c r="C45" s="417"/>
      <c r="D45" s="264"/>
      <c r="E45" s="264"/>
      <c r="F45" s="264"/>
      <c r="G45" s="267"/>
      <c r="H45" s="268"/>
    </row>
    <row r="46" spans="1:10" x14ac:dyDescent="0.55000000000000004">
      <c r="A46" s="106"/>
      <c r="B46" s="425"/>
      <c r="C46" s="426"/>
      <c r="D46" s="264"/>
      <c r="E46" s="264"/>
      <c r="F46" s="264"/>
      <c r="G46" s="267"/>
      <c r="H46" s="268"/>
    </row>
    <row r="47" spans="1:10" x14ac:dyDescent="0.55000000000000004">
      <c r="A47" s="106"/>
      <c r="B47" s="425"/>
      <c r="C47" s="426"/>
      <c r="D47" s="264"/>
      <c r="E47" s="264"/>
      <c r="F47" s="264"/>
      <c r="G47" s="267"/>
      <c r="H47" s="268"/>
    </row>
    <row r="48" spans="1:10" x14ac:dyDescent="0.55000000000000004">
      <c r="A48" s="106"/>
      <c r="B48" s="420" t="s">
        <v>288</v>
      </c>
      <c r="C48" s="422"/>
      <c r="D48" s="264"/>
      <c r="E48" s="264"/>
      <c r="F48" s="264"/>
      <c r="G48" s="267"/>
      <c r="H48" s="268"/>
    </row>
    <row r="49" spans="1:8" x14ac:dyDescent="0.55000000000000004">
      <c r="A49" s="106"/>
      <c r="B49" s="417"/>
      <c r="C49" s="417"/>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301</v>
      </c>
      <c r="B51" s="50" t="s">
        <v>356</v>
      </c>
      <c r="C51" s="120"/>
      <c r="D51" s="147"/>
      <c r="E51" s="147"/>
      <c r="F51" s="147"/>
      <c r="G51" s="141"/>
      <c r="H51" s="142"/>
    </row>
    <row r="52" spans="1:8" x14ac:dyDescent="0.55000000000000004">
      <c r="A52" s="106"/>
      <c r="C52" s="44" t="s">
        <v>357</v>
      </c>
      <c r="D52" s="144">
        <f>D50</f>
        <v>0</v>
      </c>
      <c r="E52" s="144">
        <f t="shared" ref="E52:H52" si="0">E50</f>
        <v>0</v>
      </c>
      <c r="F52" s="145">
        <f t="shared" si="0"/>
        <v>0</v>
      </c>
      <c r="G52" s="144">
        <f t="shared" si="0"/>
        <v>0</v>
      </c>
      <c r="H52" s="202">
        <f t="shared" si="0"/>
        <v>0</v>
      </c>
    </row>
    <row r="53" spans="1:8" x14ac:dyDescent="0.55000000000000004">
      <c r="A53" s="106"/>
      <c r="C53" s="44" t="s">
        <v>358</v>
      </c>
      <c r="E53" s="302" t="e">
        <f>E52/D52</f>
        <v>#DIV/0!</v>
      </c>
      <c r="F53" s="302" t="e">
        <f>F52/D52</f>
        <v>#DIV/0!</v>
      </c>
      <c r="G53" s="302" t="e">
        <f>G52/D52</f>
        <v>#DIV/0!</v>
      </c>
      <c r="H53" s="303" t="e">
        <f>H52/D52</f>
        <v>#DIV/0!</v>
      </c>
    </row>
    <row r="54" spans="1:8" x14ac:dyDescent="0.55000000000000004">
      <c r="A54" s="106"/>
      <c r="C54" s="44" t="s">
        <v>359</v>
      </c>
      <c r="E54" s="92" t="e">
        <f t="shared" ref="E54:H54" si="1">IF(E53&gt;=(2/3),"Yes","No")</f>
        <v>#DIV/0!</v>
      </c>
      <c r="F54" s="92" t="e">
        <f t="shared" si="1"/>
        <v>#DIV/0!</v>
      </c>
      <c r="G54" s="92" t="e">
        <f t="shared" si="1"/>
        <v>#DIV/0!</v>
      </c>
      <c r="H54" s="151" t="e">
        <f t="shared" si="1"/>
        <v>#DIV/0!</v>
      </c>
    </row>
    <row r="55" spans="1:8" x14ac:dyDescent="0.55000000000000004">
      <c r="A55" s="106"/>
      <c r="E55" s="154" t="e">
        <f t="shared" ref="E55:H55" si="2">IF(E54="No", "Note A", "Note B")</f>
        <v>#DIV/0!</v>
      </c>
      <c r="F55" s="154" t="e">
        <f t="shared" si="2"/>
        <v>#DIV/0!</v>
      </c>
      <c r="G55" s="154" t="e">
        <f t="shared" si="2"/>
        <v>#DIV/0!</v>
      </c>
      <c r="H55" s="184" t="e">
        <f t="shared" si="2"/>
        <v>#DIV/0!</v>
      </c>
    </row>
    <row r="56" spans="1:8" x14ac:dyDescent="0.55000000000000004">
      <c r="A56" s="106"/>
      <c r="E56" s="154"/>
      <c r="F56" s="154"/>
      <c r="G56" s="154"/>
      <c r="H56" s="184"/>
    </row>
    <row r="57" spans="1:8" ht="15" customHeight="1" x14ac:dyDescent="0.55000000000000004">
      <c r="A57" s="106"/>
      <c r="B57" s="155" t="s">
        <v>363</v>
      </c>
      <c r="C57" s="143" t="s">
        <v>444</v>
      </c>
      <c r="D57" s="143"/>
      <c r="E57" s="143"/>
      <c r="F57" s="143"/>
      <c r="G57" s="143"/>
      <c r="H57" s="156"/>
    </row>
    <row r="58" spans="1:8" ht="30" customHeight="1" x14ac:dyDescent="0.55000000000000004">
      <c r="A58" s="106"/>
      <c r="B58" s="211" t="s">
        <v>365</v>
      </c>
      <c r="C58" s="472" t="s">
        <v>445</v>
      </c>
      <c r="D58" s="472"/>
      <c r="E58" s="472"/>
      <c r="F58" s="472"/>
      <c r="G58" s="472"/>
      <c r="H58" s="473"/>
    </row>
    <row r="59" spans="1:8" x14ac:dyDescent="0.55000000000000004">
      <c r="A59" s="106"/>
      <c r="B59" s="157"/>
      <c r="C59" s="143"/>
      <c r="D59" s="143"/>
      <c r="E59" s="143"/>
      <c r="F59" s="143"/>
      <c r="G59" s="143"/>
      <c r="H59" s="156"/>
    </row>
    <row r="60" spans="1:8" x14ac:dyDescent="0.55000000000000004">
      <c r="A60" s="74" t="s">
        <v>304</v>
      </c>
      <c r="B60" s="50" t="s">
        <v>367</v>
      </c>
      <c r="E60" s="92"/>
      <c r="F60" s="92"/>
      <c r="G60" s="92"/>
      <c r="H60" s="151"/>
    </row>
    <row r="61" spans="1:8" x14ac:dyDescent="0.55000000000000004">
      <c r="A61" s="106"/>
      <c r="B61" s="432" t="s">
        <v>446</v>
      </c>
      <c r="C61" s="432"/>
      <c r="D61" s="432"/>
      <c r="E61" s="432"/>
      <c r="F61" s="432"/>
      <c r="G61" s="432"/>
      <c r="H61" s="433"/>
    </row>
    <row r="62" spans="1:8" x14ac:dyDescent="0.55000000000000004">
      <c r="A62" s="74"/>
      <c r="B62" s="432"/>
      <c r="C62" s="432"/>
      <c r="D62" s="432"/>
      <c r="E62" s="432"/>
      <c r="F62" s="432"/>
      <c r="G62" s="432"/>
      <c r="H62" s="433"/>
    </row>
    <row r="63" spans="1:8" x14ac:dyDescent="0.55000000000000004">
      <c r="A63" s="74"/>
      <c r="E63" s="92"/>
      <c r="F63" s="92"/>
      <c r="G63" s="92"/>
      <c r="H63" s="151"/>
    </row>
    <row r="64" spans="1:8" x14ac:dyDescent="0.55000000000000004">
      <c r="A64" s="74"/>
      <c r="B64" s="432" t="s">
        <v>447</v>
      </c>
      <c r="C64" s="432"/>
      <c r="D64" s="432"/>
      <c r="E64" s="432"/>
      <c r="F64" s="432"/>
      <c r="G64" s="432"/>
      <c r="H64" s="433"/>
    </row>
    <row r="65" spans="1:10" x14ac:dyDescent="0.55000000000000004">
      <c r="A65" s="74"/>
      <c r="B65" s="432"/>
      <c r="C65" s="432"/>
      <c r="D65" s="432"/>
      <c r="E65" s="432"/>
      <c r="F65" s="432"/>
      <c r="G65" s="432"/>
      <c r="H65" s="433"/>
    </row>
    <row r="66" spans="1:10" x14ac:dyDescent="0.55000000000000004">
      <c r="A66" s="74"/>
      <c r="B66" s="432"/>
      <c r="C66" s="432"/>
      <c r="D66" s="432"/>
      <c r="E66" s="432"/>
      <c r="F66" s="432"/>
      <c r="G66" s="432"/>
      <c r="H66" s="433"/>
    </row>
    <row r="67" spans="1:10" x14ac:dyDescent="0.55000000000000004">
      <c r="A67" s="74"/>
      <c r="B67" s="432"/>
      <c r="C67" s="432"/>
      <c r="D67" s="432"/>
      <c r="E67" s="432"/>
      <c r="F67" s="432"/>
      <c r="G67" s="432"/>
      <c r="H67" s="433"/>
    </row>
    <row r="68" spans="1:10" x14ac:dyDescent="0.55000000000000004">
      <c r="A68" s="74"/>
      <c r="E68" s="92"/>
      <c r="F68" s="92"/>
      <c r="G68" s="92"/>
      <c r="H68" s="151"/>
    </row>
    <row r="69" spans="1:10" x14ac:dyDescent="0.55000000000000004">
      <c r="A69" s="74"/>
      <c r="B69" s="50" t="s">
        <v>275</v>
      </c>
      <c r="C69" s="78"/>
      <c r="D69" s="78"/>
      <c r="E69" s="418"/>
      <c r="F69" s="418"/>
      <c r="G69" s="418"/>
      <c r="H69" s="419"/>
      <c r="J69" s="139"/>
    </row>
    <row r="70" spans="1:10" x14ac:dyDescent="0.55000000000000004">
      <c r="A70" s="74"/>
      <c r="D70" s="78"/>
      <c r="E70" s="158"/>
      <c r="F70" s="158"/>
      <c r="G70" s="158"/>
      <c r="H70" s="159"/>
    </row>
    <row r="71" spans="1:10" x14ac:dyDescent="0.55000000000000004">
      <c r="A71" s="74"/>
      <c r="D71" s="78" t="s">
        <v>448</v>
      </c>
      <c r="E71" s="158" t="s">
        <v>371</v>
      </c>
      <c r="F71" s="158" t="s">
        <v>372</v>
      </c>
      <c r="G71" s="158"/>
      <c r="H71" s="159"/>
    </row>
    <row r="72" spans="1:10" x14ac:dyDescent="0.55000000000000004">
      <c r="A72" s="74"/>
      <c r="B72" s="160" t="s">
        <v>449</v>
      </c>
      <c r="C72" s="84"/>
      <c r="D72" s="161" t="s">
        <v>374</v>
      </c>
      <c r="E72" s="162" t="s">
        <v>375</v>
      </c>
      <c r="F72" s="162" t="s">
        <v>376</v>
      </c>
      <c r="G72" s="203" t="s">
        <v>377</v>
      </c>
      <c r="H72" s="204"/>
    </row>
    <row r="73" spans="1:10" x14ac:dyDescent="0.55000000000000004">
      <c r="A73" s="74"/>
      <c r="B73" s="44" t="s">
        <v>483</v>
      </c>
      <c r="E73" s="92"/>
      <c r="G73" s="92"/>
      <c r="H73" s="151"/>
    </row>
    <row r="74" spans="1:10" x14ac:dyDescent="0.55000000000000004">
      <c r="A74" s="74"/>
      <c r="C74" s="163" t="e">
        <f>IF(E54="Yes", "Complete Analysis", "N/A - Do Not Complete")</f>
        <v>#DIV/0!</v>
      </c>
      <c r="D74" s="290"/>
      <c r="E74" s="263"/>
      <c r="F74" s="91" t="e">
        <f t="shared" ref="F74:F75" si="3">E74/$E$80</f>
        <v>#DIV/0!</v>
      </c>
      <c r="G74" s="441"/>
      <c r="H74" s="442"/>
    </row>
    <row r="75" spans="1:10" x14ac:dyDescent="0.55000000000000004">
      <c r="A75" s="74"/>
      <c r="D75" s="290"/>
      <c r="E75" s="263"/>
      <c r="F75" s="91" t="e">
        <f t="shared" si="3"/>
        <v>#DIV/0!</v>
      </c>
      <c r="G75" s="441"/>
      <c r="H75" s="442"/>
    </row>
    <row r="76" spans="1:10" x14ac:dyDescent="0.55000000000000004">
      <c r="A76" s="74"/>
      <c r="D76" s="287"/>
      <c r="E76" s="264"/>
      <c r="F76" s="91" t="e">
        <f>E76/$E$80</f>
        <v>#DIV/0!</v>
      </c>
      <c r="G76" s="441"/>
      <c r="H76" s="442"/>
    </row>
    <row r="77" spans="1:10" x14ac:dyDescent="0.55000000000000004">
      <c r="A77" s="74"/>
      <c r="D77" s="287"/>
      <c r="E77" s="264"/>
      <c r="F77" s="91" t="e">
        <f>E77/E80</f>
        <v>#DIV/0!</v>
      </c>
      <c r="G77" s="441"/>
      <c r="H77" s="442"/>
    </row>
    <row r="78" spans="1:10" x14ac:dyDescent="0.55000000000000004">
      <c r="A78" s="74"/>
      <c r="D78" s="287"/>
      <c r="E78" s="264"/>
      <c r="F78" s="91" t="e">
        <f>E78/E80</f>
        <v>#DIV/0!</v>
      </c>
      <c r="G78" s="441"/>
      <c r="H78" s="442"/>
    </row>
    <row r="79" spans="1:10" x14ac:dyDescent="0.55000000000000004">
      <c r="A79" s="74"/>
      <c r="D79" s="288"/>
      <c r="E79" s="270"/>
      <c r="F79" s="91" t="e">
        <f>E79/E80</f>
        <v>#DIV/0!</v>
      </c>
      <c r="G79" s="445"/>
      <c r="H79" s="446"/>
    </row>
    <row r="80" spans="1:10" x14ac:dyDescent="0.55000000000000004">
      <c r="A80" s="74"/>
      <c r="C80" s="164"/>
      <c r="D80" s="164" t="s">
        <v>451</v>
      </c>
      <c r="E80" s="168">
        <f>SUM(E74:E79)</f>
        <v>0</v>
      </c>
      <c r="F80" s="92"/>
      <c r="G80" s="200" t="s">
        <v>484</v>
      </c>
      <c r="H80" s="300"/>
      <c r="J80" s="139"/>
    </row>
    <row r="81" spans="1:8" x14ac:dyDescent="0.55000000000000004">
      <c r="A81" s="74"/>
      <c r="C81" s="164"/>
      <c r="D81" s="164"/>
      <c r="E81" s="187"/>
      <c r="F81" s="92"/>
      <c r="G81" s="200" t="s">
        <v>485</v>
      </c>
      <c r="H81" s="301"/>
    </row>
    <row r="82" spans="1:8" x14ac:dyDescent="0.55000000000000004">
      <c r="A82" s="74"/>
      <c r="E82" s="92"/>
      <c r="F82" s="92"/>
      <c r="G82" s="92"/>
      <c r="H82" s="151"/>
    </row>
    <row r="83" spans="1:8" x14ac:dyDescent="0.55000000000000004">
      <c r="A83" s="74"/>
      <c r="B83" s="44" t="s">
        <v>486</v>
      </c>
      <c r="E83" s="92"/>
      <c r="F83" s="92"/>
      <c r="G83" s="92"/>
      <c r="H83" s="151"/>
    </row>
    <row r="84" spans="1:8" x14ac:dyDescent="0.55000000000000004">
      <c r="A84" s="74"/>
      <c r="C84" s="163" t="e">
        <f>IF(F54="Yes", "Complete Analysis", "N/A - Do Not Complete")</f>
        <v>#DIV/0!</v>
      </c>
      <c r="D84" s="287"/>
      <c r="E84" s="264"/>
      <c r="F84" s="91" t="e">
        <f>E84/E90</f>
        <v>#DIV/0!</v>
      </c>
      <c r="G84" s="441"/>
      <c r="H84" s="442"/>
    </row>
    <row r="85" spans="1:8" x14ac:dyDescent="0.55000000000000004">
      <c r="A85" s="74"/>
      <c r="D85" s="287"/>
      <c r="E85" s="264"/>
      <c r="F85" s="91" t="e">
        <f>E85/E90</f>
        <v>#DIV/0!</v>
      </c>
      <c r="G85" s="441"/>
      <c r="H85" s="442"/>
    </row>
    <row r="86" spans="1:8" x14ac:dyDescent="0.55000000000000004">
      <c r="A86" s="74"/>
      <c r="D86" s="287"/>
      <c r="E86" s="264"/>
      <c r="F86" s="91" t="e">
        <f>E86/E90</f>
        <v>#DIV/0!</v>
      </c>
      <c r="G86" s="441"/>
      <c r="H86" s="442"/>
    </row>
    <row r="87" spans="1:8" x14ac:dyDescent="0.55000000000000004">
      <c r="A87" s="74"/>
      <c r="D87" s="287"/>
      <c r="E87" s="264"/>
      <c r="F87" s="91" t="e">
        <f>E87/E90</f>
        <v>#DIV/0!</v>
      </c>
      <c r="G87" s="441"/>
      <c r="H87" s="442"/>
    </row>
    <row r="88" spans="1:8" x14ac:dyDescent="0.55000000000000004">
      <c r="A88" s="74"/>
      <c r="D88" s="287"/>
      <c r="E88" s="264"/>
      <c r="F88" s="91" t="e">
        <f>E88/E90</f>
        <v>#DIV/0!</v>
      </c>
      <c r="G88" s="441"/>
      <c r="H88" s="442"/>
    </row>
    <row r="89" spans="1:8" x14ac:dyDescent="0.55000000000000004">
      <c r="A89" s="74"/>
      <c r="D89" s="288"/>
      <c r="E89" s="270"/>
      <c r="F89" s="91" t="e">
        <f>E89/E90</f>
        <v>#DIV/0!</v>
      </c>
      <c r="G89" s="445"/>
      <c r="H89" s="446"/>
    </row>
    <row r="90" spans="1:8" x14ac:dyDescent="0.55000000000000004">
      <c r="A90" s="74"/>
      <c r="D90" s="164" t="s">
        <v>453</v>
      </c>
      <c r="E90" s="165">
        <f>SUM(E84:E89)</f>
        <v>0</v>
      </c>
      <c r="F90" s="92"/>
      <c r="G90" s="166" t="s">
        <v>380</v>
      </c>
      <c r="H90" s="292"/>
    </row>
    <row r="91" spans="1:8" x14ac:dyDescent="0.55000000000000004">
      <c r="A91" s="74"/>
      <c r="D91" s="164"/>
      <c r="E91" s="140"/>
      <c r="F91" s="92"/>
      <c r="G91" s="166"/>
      <c r="H91" s="206"/>
    </row>
    <row r="92" spans="1:8" x14ac:dyDescent="0.55000000000000004">
      <c r="A92" s="106"/>
      <c r="B92" s="44" t="s">
        <v>487</v>
      </c>
      <c r="E92" s="92"/>
      <c r="F92" s="92"/>
      <c r="G92" s="92"/>
      <c r="H92" s="151"/>
    </row>
    <row r="93" spans="1:8" x14ac:dyDescent="0.55000000000000004">
      <c r="A93" s="106"/>
      <c r="C93" s="163" t="e">
        <f>IF(G54="Yes", "Complete Analysis", "N/A - Do Not Complete")</f>
        <v>#DIV/0!</v>
      </c>
      <c r="D93" s="287"/>
      <c r="E93" s="264"/>
      <c r="F93" s="91" t="e">
        <f>E93/E99</f>
        <v>#DIV/0!</v>
      </c>
      <c r="G93" s="441"/>
      <c r="H93" s="442"/>
    </row>
    <row r="94" spans="1:8" x14ac:dyDescent="0.55000000000000004">
      <c r="A94" s="106"/>
      <c r="D94" s="287"/>
      <c r="E94" s="264"/>
      <c r="F94" s="91" t="e">
        <f>E94/E99</f>
        <v>#DIV/0!</v>
      </c>
      <c r="G94" s="441"/>
      <c r="H94" s="442"/>
    </row>
    <row r="95" spans="1:8" x14ac:dyDescent="0.55000000000000004">
      <c r="A95" s="106"/>
      <c r="D95" s="287"/>
      <c r="E95" s="264"/>
      <c r="F95" s="91" t="e">
        <f>E95/E99</f>
        <v>#DIV/0!</v>
      </c>
      <c r="G95" s="441"/>
      <c r="H95" s="442"/>
    </row>
    <row r="96" spans="1:8" x14ac:dyDescent="0.55000000000000004">
      <c r="A96" s="106"/>
      <c r="D96" s="287"/>
      <c r="E96" s="264"/>
      <c r="F96" s="91" t="e">
        <f>E96/E99</f>
        <v>#DIV/0!</v>
      </c>
      <c r="G96" s="441"/>
      <c r="H96" s="442"/>
    </row>
    <row r="97" spans="1:8" x14ac:dyDescent="0.55000000000000004">
      <c r="A97" s="106"/>
      <c r="D97" s="287"/>
      <c r="E97" s="264"/>
      <c r="F97" s="91" t="e">
        <f>E97/E99</f>
        <v>#DIV/0!</v>
      </c>
      <c r="G97" s="441"/>
      <c r="H97" s="442"/>
    </row>
    <row r="98" spans="1:8" x14ac:dyDescent="0.55000000000000004">
      <c r="A98" s="106"/>
      <c r="D98" s="288"/>
      <c r="E98" s="270"/>
      <c r="F98" s="91" t="e">
        <f>E98/E99</f>
        <v>#DIV/0!</v>
      </c>
      <c r="G98" s="445"/>
      <c r="H98" s="446"/>
    </row>
    <row r="99" spans="1:8" x14ac:dyDescent="0.55000000000000004">
      <c r="A99" s="106"/>
      <c r="D99" s="164" t="s">
        <v>455</v>
      </c>
      <c r="E99" s="165">
        <f>SUM(E93:E98)</f>
        <v>0</v>
      </c>
      <c r="F99" s="92"/>
      <c r="G99" s="166" t="s">
        <v>380</v>
      </c>
      <c r="H99" s="292"/>
    </row>
    <row r="100" spans="1:8" x14ac:dyDescent="0.55000000000000004">
      <c r="A100" s="106"/>
      <c r="E100" s="92"/>
      <c r="F100" s="92"/>
      <c r="G100" s="92"/>
      <c r="H100" s="151"/>
    </row>
    <row r="101" spans="1:8" x14ac:dyDescent="0.55000000000000004">
      <c r="A101" s="106"/>
      <c r="B101" s="44" t="s">
        <v>456</v>
      </c>
      <c r="E101" s="92"/>
      <c r="F101" s="92"/>
      <c r="G101" s="92"/>
      <c r="H101" s="151"/>
    </row>
    <row r="102" spans="1:8" x14ac:dyDescent="0.55000000000000004">
      <c r="A102" s="106"/>
      <c r="C102" s="163" t="e">
        <f>IF(H54="Yes", "Complete Analysis", "N/A - Do Not Complete")</f>
        <v>#DIV/0!</v>
      </c>
      <c r="D102" s="287"/>
      <c r="E102" s="264"/>
      <c r="F102" s="91" t="e">
        <f>E102/E108</f>
        <v>#DIV/0!</v>
      </c>
      <c r="G102" s="441"/>
      <c r="H102" s="442"/>
    </row>
    <row r="103" spans="1:8" x14ac:dyDescent="0.55000000000000004">
      <c r="A103" s="106"/>
      <c r="C103" s="163"/>
      <c r="D103" s="287"/>
      <c r="E103" s="264"/>
      <c r="F103" s="91" t="e">
        <f>E103/E108</f>
        <v>#DIV/0!</v>
      </c>
      <c r="G103" s="441"/>
      <c r="H103" s="442"/>
    </row>
    <row r="104" spans="1:8" x14ac:dyDescent="0.55000000000000004">
      <c r="A104" s="106"/>
      <c r="C104" s="163"/>
      <c r="D104" s="287"/>
      <c r="E104" s="264"/>
      <c r="F104" s="91" t="e">
        <f>E104/E108</f>
        <v>#DIV/0!</v>
      </c>
      <c r="G104" s="441"/>
      <c r="H104" s="442"/>
    </row>
    <row r="105" spans="1:8" x14ac:dyDescent="0.55000000000000004">
      <c r="A105" s="106"/>
      <c r="C105" s="163"/>
      <c r="D105" s="287"/>
      <c r="E105" s="264"/>
      <c r="F105" s="91" t="e">
        <f>E105/E108</f>
        <v>#DIV/0!</v>
      </c>
      <c r="G105" s="441"/>
      <c r="H105" s="442"/>
    </row>
    <row r="106" spans="1:8" x14ac:dyDescent="0.55000000000000004">
      <c r="A106" s="106"/>
      <c r="C106" s="163"/>
      <c r="D106" s="287"/>
      <c r="E106" s="264"/>
      <c r="F106" s="91" t="e">
        <f>E106/E108</f>
        <v>#DIV/0!</v>
      </c>
      <c r="G106" s="441"/>
      <c r="H106" s="442"/>
    </row>
    <row r="107" spans="1:8" x14ac:dyDescent="0.55000000000000004">
      <c r="A107" s="106"/>
      <c r="C107" s="163"/>
      <c r="D107" s="288"/>
      <c r="E107" s="270"/>
      <c r="F107" s="91" t="e">
        <f>E107/E108</f>
        <v>#DIV/0!</v>
      </c>
      <c r="G107" s="445"/>
      <c r="H107" s="446"/>
    </row>
    <row r="108" spans="1:8" x14ac:dyDescent="0.55000000000000004">
      <c r="A108" s="106"/>
      <c r="C108" s="163"/>
      <c r="D108" s="164" t="s">
        <v>457</v>
      </c>
      <c r="E108" s="165">
        <f>SUM(E102:E107)</f>
        <v>0</v>
      </c>
      <c r="F108" s="91"/>
      <c r="G108" s="166" t="s">
        <v>380</v>
      </c>
      <c r="H108" s="292"/>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04" t="s">
        <v>488</v>
      </c>
      <c r="B111" s="405"/>
      <c r="C111" s="405"/>
      <c r="D111" s="405"/>
      <c r="E111" s="405"/>
      <c r="F111" s="405"/>
      <c r="G111" s="405"/>
      <c r="H111" s="406"/>
    </row>
    <row r="112" spans="1:8" ht="15" customHeight="1" x14ac:dyDescent="0.55000000000000004">
      <c r="A112" s="74" t="s">
        <v>309</v>
      </c>
      <c r="B112" s="75" t="s">
        <v>459</v>
      </c>
      <c r="C112" s="75"/>
      <c r="D112" s="75"/>
      <c r="E112" s="75"/>
      <c r="F112" s="75"/>
      <c r="G112" s="75"/>
      <c r="H112" s="207"/>
    </row>
    <row r="113" spans="1:8" x14ac:dyDescent="0.55000000000000004">
      <c r="A113" s="106"/>
      <c r="H113" s="76"/>
    </row>
    <row r="114" spans="1:8" x14ac:dyDescent="0.55000000000000004">
      <c r="A114" s="74"/>
      <c r="B114" s="50" t="s">
        <v>275</v>
      </c>
      <c r="C114" s="78"/>
      <c r="D114" s="78"/>
      <c r="E114" s="474"/>
      <c r="F114" s="474"/>
      <c r="G114" s="474"/>
      <c r="H114" s="475"/>
    </row>
    <row r="115" spans="1:8" x14ac:dyDescent="0.55000000000000004">
      <c r="A115" s="74"/>
      <c r="C115" s="78"/>
      <c r="D115" s="78"/>
      <c r="E115" s="78"/>
      <c r="F115" s="78"/>
      <c r="G115" s="78"/>
      <c r="H115" s="79"/>
    </row>
    <row r="116" spans="1:8" x14ac:dyDescent="0.55000000000000004">
      <c r="A116" s="106"/>
      <c r="E116" s="434" t="s">
        <v>346</v>
      </c>
      <c r="F116" s="434"/>
      <c r="G116" s="434"/>
      <c r="H116" s="435"/>
    </row>
    <row r="117" spans="1:8" x14ac:dyDescent="0.55000000000000004">
      <c r="A117" s="106"/>
      <c r="E117" s="80" t="s">
        <v>311</v>
      </c>
      <c r="F117" s="80" t="s">
        <v>311</v>
      </c>
      <c r="G117" s="80" t="s">
        <v>311</v>
      </c>
      <c r="H117" s="81" t="s">
        <v>311</v>
      </c>
    </row>
    <row r="118" spans="1:8" x14ac:dyDescent="0.55000000000000004">
      <c r="A118" s="106"/>
      <c r="E118" s="80" t="s">
        <v>436</v>
      </c>
      <c r="F118" s="80" t="s">
        <v>480</v>
      </c>
      <c r="G118" s="80" t="s">
        <v>480</v>
      </c>
      <c r="H118" s="81" t="s">
        <v>439</v>
      </c>
    </row>
    <row r="119" spans="1:8" x14ac:dyDescent="0.55000000000000004">
      <c r="A119" s="106"/>
      <c r="B119" s="82" t="s">
        <v>425</v>
      </c>
      <c r="C119" s="83"/>
      <c r="D119" s="84"/>
      <c r="E119" s="83" t="s">
        <v>440</v>
      </c>
      <c r="F119" s="83" t="s">
        <v>481</v>
      </c>
      <c r="G119" s="83" t="s">
        <v>482</v>
      </c>
      <c r="H119" s="135" t="s">
        <v>443</v>
      </c>
    </row>
    <row r="120" spans="1:8" ht="22" customHeight="1" x14ac:dyDescent="0.55000000000000004">
      <c r="A120" s="106"/>
      <c r="B120" s="88" t="s">
        <v>354</v>
      </c>
      <c r="C120" s="80"/>
      <c r="D120" s="80"/>
      <c r="E120" s="80"/>
      <c r="F120" s="80"/>
      <c r="G120" s="80"/>
      <c r="H120" s="81"/>
    </row>
    <row r="121" spans="1:8" x14ac:dyDescent="0.55000000000000004">
      <c r="A121" s="106"/>
      <c r="B121" s="423"/>
      <c r="C121" s="423"/>
      <c r="D121" s="423"/>
      <c r="E121" s="286"/>
      <c r="F121" s="274"/>
      <c r="G121" s="283"/>
      <c r="H121" s="275"/>
    </row>
    <row r="122" spans="1:8" x14ac:dyDescent="0.55000000000000004">
      <c r="A122" s="106"/>
      <c r="B122" s="417"/>
      <c r="C122" s="417"/>
      <c r="D122" s="417"/>
      <c r="E122" s="286"/>
      <c r="F122" s="274"/>
      <c r="G122" s="283"/>
      <c r="H122" s="275"/>
    </row>
    <row r="123" spans="1:8" x14ac:dyDescent="0.55000000000000004">
      <c r="A123" s="106"/>
      <c r="B123" s="417"/>
      <c r="C123" s="417"/>
      <c r="D123" s="417"/>
      <c r="E123" s="286"/>
      <c r="F123" s="274"/>
      <c r="G123" s="283"/>
      <c r="H123" s="275"/>
    </row>
    <row r="124" spans="1:8" x14ac:dyDescent="0.55000000000000004">
      <c r="A124" s="106"/>
      <c r="B124" s="417"/>
      <c r="C124" s="417"/>
      <c r="D124" s="417"/>
      <c r="E124" s="274"/>
      <c r="F124" s="274"/>
      <c r="G124" s="283"/>
      <c r="H124" s="275"/>
    </row>
    <row r="125" spans="1:8" x14ac:dyDescent="0.55000000000000004">
      <c r="A125" s="106"/>
      <c r="B125" s="417"/>
      <c r="C125" s="417"/>
      <c r="D125" s="417"/>
      <c r="E125" s="274"/>
      <c r="F125" s="274"/>
      <c r="G125" s="283"/>
      <c r="H125" s="275"/>
    </row>
    <row r="126" spans="1:8" x14ac:dyDescent="0.55000000000000004">
      <c r="A126" s="106"/>
      <c r="B126" s="417"/>
      <c r="C126" s="417"/>
      <c r="D126" s="417"/>
      <c r="E126" s="274"/>
      <c r="F126" s="274"/>
      <c r="G126" s="283"/>
      <c r="H126" s="275"/>
    </row>
    <row r="127" spans="1:8" x14ac:dyDescent="0.55000000000000004">
      <c r="A127" s="106"/>
      <c r="B127" s="425"/>
      <c r="C127" s="440"/>
      <c r="D127" s="426"/>
      <c r="E127" s="274"/>
      <c r="F127" s="274"/>
      <c r="G127" s="283"/>
      <c r="H127" s="275"/>
    </row>
    <row r="128" spans="1:8" x14ac:dyDescent="0.55000000000000004">
      <c r="A128" s="106"/>
      <c r="B128" s="425"/>
      <c r="C128" s="440"/>
      <c r="D128" s="426"/>
      <c r="E128" s="274"/>
      <c r="F128" s="274"/>
      <c r="G128" s="283"/>
      <c r="H128" s="275"/>
    </row>
    <row r="129" spans="1:8" x14ac:dyDescent="0.55000000000000004">
      <c r="A129" s="106"/>
      <c r="B129" s="425"/>
      <c r="C129" s="440"/>
      <c r="D129" s="426"/>
      <c r="E129" s="274"/>
      <c r="F129" s="274"/>
      <c r="G129" s="283"/>
      <c r="H129" s="275"/>
    </row>
    <row r="130" spans="1:8" x14ac:dyDescent="0.55000000000000004">
      <c r="A130" s="106"/>
      <c r="B130" s="425"/>
      <c r="C130" s="440"/>
      <c r="D130" s="426"/>
      <c r="E130" s="274"/>
      <c r="F130" s="274"/>
      <c r="G130" s="283"/>
      <c r="H130" s="275"/>
    </row>
    <row r="131" spans="1:8" x14ac:dyDescent="0.55000000000000004">
      <c r="A131" s="106"/>
      <c r="B131" s="477" t="s">
        <v>288</v>
      </c>
      <c r="C131" s="478"/>
      <c r="D131" s="479"/>
      <c r="E131" s="274"/>
      <c r="F131" s="274"/>
      <c r="G131" s="283"/>
      <c r="H131" s="275"/>
    </row>
    <row r="132" spans="1:8" x14ac:dyDescent="0.55000000000000004">
      <c r="A132" s="106"/>
      <c r="B132" s="417"/>
      <c r="C132" s="417"/>
      <c r="D132" s="417"/>
      <c r="E132" s="274"/>
      <c r="F132" s="274"/>
      <c r="G132" s="283"/>
      <c r="H132" s="275"/>
    </row>
    <row r="133" spans="1:8" ht="22" customHeight="1" x14ac:dyDescent="0.55000000000000004">
      <c r="A133" s="106"/>
      <c r="B133" s="88" t="s">
        <v>355</v>
      </c>
      <c r="C133" s="113"/>
      <c r="D133" s="140"/>
      <c r="E133" s="140"/>
      <c r="F133" s="140"/>
      <c r="G133" s="141"/>
      <c r="H133" s="142"/>
    </row>
    <row r="134" spans="1:8" x14ac:dyDescent="0.55000000000000004">
      <c r="A134" s="106"/>
      <c r="B134" s="417"/>
      <c r="C134" s="417"/>
      <c r="D134" s="417"/>
      <c r="E134" s="274"/>
      <c r="F134" s="274"/>
      <c r="G134" s="274"/>
      <c r="H134" s="275"/>
    </row>
    <row r="135" spans="1:8" x14ac:dyDescent="0.55000000000000004">
      <c r="A135" s="106"/>
      <c r="B135" s="428"/>
      <c r="C135" s="480"/>
      <c r="D135" s="429"/>
      <c r="E135" s="274"/>
      <c r="F135" s="274"/>
      <c r="G135" s="274"/>
      <c r="H135" s="275"/>
    </row>
    <row r="136" spans="1:8" x14ac:dyDescent="0.55000000000000004">
      <c r="A136" s="106"/>
      <c r="B136" s="428"/>
      <c r="C136" s="480"/>
      <c r="D136" s="429"/>
      <c r="E136" s="274"/>
      <c r="F136" s="274"/>
      <c r="G136" s="274"/>
      <c r="H136" s="275"/>
    </row>
    <row r="137" spans="1:8" x14ac:dyDescent="0.55000000000000004">
      <c r="A137" s="106"/>
      <c r="B137" s="428"/>
      <c r="C137" s="480"/>
      <c r="D137" s="429"/>
      <c r="E137" s="274"/>
      <c r="F137" s="274"/>
      <c r="G137" s="274"/>
      <c r="H137" s="275"/>
    </row>
    <row r="138" spans="1:8" x14ac:dyDescent="0.55000000000000004">
      <c r="A138" s="106"/>
      <c r="B138" s="428"/>
      <c r="C138" s="480"/>
      <c r="D138" s="429"/>
      <c r="E138" s="274"/>
      <c r="F138" s="274"/>
      <c r="G138" s="274"/>
      <c r="H138" s="275"/>
    </row>
    <row r="139" spans="1:8" x14ac:dyDescent="0.55000000000000004">
      <c r="A139" s="106"/>
      <c r="B139" s="428"/>
      <c r="C139" s="480"/>
      <c r="D139" s="429"/>
      <c r="E139" s="274"/>
      <c r="F139" s="274"/>
      <c r="G139" s="274"/>
      <c r="H139" s="275"/>
    </row>
    <row r="140" spans="1:8" x14ac:dyDescent="0.55000000000000004">
      <c r="A140" s="106"/>
      <c r="B140" s="428"/>
      <c r="C140" s="480"/>
      <c r="D140" s="429"/>
      <c r="E140" s="274"/>
      <c r="F140" s="274"/>
      <c r="G140" s="274"/>
      <c r="H140" s="275"/>
    </row>
    <row r="141" spans="1:8" x14ac:dyDescent="0.55000000000000004">
      <c r="A141" s="106"/>
      <c r="B141" s="428"/>
      <c r="C141" s="480"/>
      <c r="D141" s="429"/>
      <c r="E141" s="274"/>
      <c r="F141" s="274"/>
      <c r="G141" s="274"/>
      <c r="H141" s="275"/>
    </row>
    <row r="142" spans="1:8" x14ac:dyDescent="0.55000000000000004">
      <c r="A142" s="106"/>
      <c r="B142" s="428"/>
      <c r="C142" s="480"/>
      <c r="D142" s="429"/>
      <c r="E142" s="274"/>
      <c r="F142" s="274"/>
      <c r="G142" s="274"/>
      <c r="H142" s="275"/>
    </row>
    <row r="143" spans="1:8" x14ac:dyDescent="0.55000000000000004">
      <c r="A143" s="106"/>
      <c r="B143" s="428"/>
      <c r="C143" s="480"/>
      <c r="D143" s="429"/>
      <c r="E143" s="274"/>
      <c r="F143" s="274"/>
      <c r="G143" s="274"/>
      <c r="H143" s="275"/>
    </row>
    <row r="144" spans="1:8" x14ac:dyDescent="0.55000000000000004">
      <c r="A144" s="106"/>
      <c r="B144" s="477" t="s">
        <v>288</v>
      </c>
      <c r="C144" s="478"/>
      <c r="D144" s="479"/>
      <c r="E144" s="274"/>
      <c r="F144" s="274"/>
      <c r="G144" s="274"/>
      <c r="H144" s="275"/>
    </row>
    <row r="145" spans="1:15" x14ac:dyDescent="0.55000000000000004">
      <c r="A145" s="106"/>
      <c r="B145" s="417"/>
      <c r="C145" s="417"/>
      <c r="D145" s="417"/>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314</v>
      </c>
      <c r="B147" s="118" t="s">
        <v>315</v>
      </c>
      <c r="C147" s="119"/>
      <c r="D147" s="119"/>
      <c r="E147" s="120"/>
      <c r="F147" s="120"/>
      <c r="G147" s="120"/>
      <c r="H147" s="173"/>
      <c r="J147" s="139"/>
    </row>
    <row r="148" spans="1:15" x14ac:dyDescent="0.55000000000000004">
      <c r="A148" s="106"/>
      <c r="B148" s="415"/>
      <c r="C148" s="415"/>
      <c r="D148" s="415"/>
      <c r="E148" s="415"/>
      <c r="F148" s="415"/>
      <c r="G148" s="415"/>
      <c r="H148" s="416"/>
      <c r="I148" s="217"/>
      <c r="J148" s="218"/>
      <c r="K148" s="218"/>
      <c r="L148" s="218"/>
      <c r="M148" s="218"/>
      <c r="N148" s="218"/>
      <c r="O148" s="218"/>
    </row>
    <row r="149" spans="1:15" ht="70.900000000000006" customHeight="1" x14ac:dyDescent="0.55000000000000004">
      <c r="A149" s="106"/>
      <c r="B149" s="415"/>
      <c r="C149" s="415"/>
      <c r="D149" s="415"/>
      <c r="E149" s="415"/>
      <c r="F149" s="415"/>
      <c r="G149" s="415"/>
      <c r="H149" s="416"/>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9.15625" defaultRowHeight="14.4" x14ac:dyDescent="0.55000000000000004"/>
  <cols>
    <col min="1" max="1" width="15.68359375" style="44" customWidth="1"/>
    <col min="2" max="2" width="25.68359375" style="44" customWidth="1"/>
    <col min="3" max="3" width="22.68359375" style="44" customWidth="1"/>
    <col min="4" max="4" width="41.41796875" style="219" customWidth="1"/>
    <col min="5" max="12" width="65.41796875" style="44" customWidth="1"/>
    <col min="13" max="14" width="50.26171875" style="44" customWidth="1"/>
    <col min="15" max="15" width="51.15625" style="44" customWidth="1"/>
    <col min="16" max="16384" width="9.15625" style="44"/>
  </cols>
  <sheetData>
    <row r="1" spans="1:15" ht="18.75" customHeight="1" x14ac:dyDescent="0.7">
      <c r="A1" s="43" t="str">
        <f>'Cover and Instructions'!A1</f>
        <v>Georgia Families MHPAEA Parity</v>
      </c>
      <c r="E1" s="45" t="s">
        <v>59</v>
      </c>
    </row>
    <row r="2" spans="1:15" ht="25.8" x14ac:dyDescent="0.95">
      <c r="A2" s="46" t="s">
        <v>1</v>
      </c>
    </row>
    <row r="3" spans="1:15" ht="20.399999999999999" x14ac:dyDescent="0.75">
      <c r="A3" s="48" t="s">
        <v>489</v>
      </c>
    </row>
    <row r="4" spans="1:15" x14ac:dyDescent="0.55000000000000004">
      <c r="A4" s="50"/>
      <c r="B4" s="50"/>
      <c r="C4" s="51"/>
      <c r="D4" s="78"/>
    </row>
    <row r="5" spans="1:15" x14ac:dyDescent="0.55000000000000004">
      <c r="A5" s="50" t="s">
        <v>2</v>
      </c>
      <c r="B5" s="51" t="str">
        <f>'Cover and Instructions'!D4</f>
        <v>Amerigroup Community Care</v>
      </c>
      <c r="C5" s="44" t="s">
        <v>490</v>
      </c>
    </row>
    <row r="6" spans="1:15" x14ac:dyDescent="0.55000000000000004">
      <c r="A6" s="50" t="s">
        <v>264</v>
      </c>
      <c r="B6" s="51" t="str">
        <f>'Cover and Instructions'!D5</f>
        <v>Title XIX Foster Care and Adoption Assistance</v>
      </c>
    </row>
    <row r="7" spans="1:15" x14ac:dyDescent="0.55000000000000004">
      <c r="A7" s="50" t="s">
        <v>491</v>
      </c>
      <c r="B7" s="50" t="s">
        <v>492</v>
      </c>
      <c r="C7" s="51"/>
      <c r="D7" s="78"/>
    </row>
    <row r="8" spans="1:15" ht="14.7" thickBot="1" x14ac:dyDescent="0.6">
      <c r="A8" s="50"/>
      <c r="B8" s="50"/>
      <c r="C8" s="51"/>
      <c r="D8" s="220"/>
    </row>
    <row r="9" spans="1:15" ht="34.15" customHeight="1" thickBot="1" x14ac:dyDescent="0.6">
      <c r="A9" s="487" t="s">
        <v>493</v>
      </c>
      <c r="B9" s="488"/>
      <c r="C9" s="495" t="s">
        <v>494</v>
      </c>
      <c r="D9" s="503" t="s">
        <v>495</v>
      </c>
      <c r="E9" s="501" t="s">
        <v>496</v>
      </c>
      <c r="F9" s="502"/>
      <c r="G9" s="501" t="s">
        <v>497</v>
      </c>
      <c r="H9" s="502"/>
      <c r="I9" s="501" t="s">
        <v>498</v>
      </c>
      <c r="J9" s="502"/>
      <c r="K9" s="501" t="s">
        <v>499</v>
      </c>
      <c r="L9" s="502"/>
      <c r="M9" s="498" t="s">
        <v>500</v>
      </c>
      <c r="N9" s="498" t="s">
        <v>501</v>
      </c>
      <c r="O9" s="498" t="s">
        <v>502</v>
      </c>
    </row>
    <row r="10" spans="1:15" x14ac:dyDescent="0.55000000000000004">
      <c r="A10" s="489"/>
      <c r="B10" s="490"/>
      <c r="C10" s="496"/>
      <c r="D10" s="504"/>
      <c r="E10" s="493" t="s">
        <v>503</v>
      </c>
      <c r="F10" s="494"/>
      <c r="G10" s="493" t="s">
        <v>503</v>
      </c>
      <c r="H10" s="494"/>
      <c r="I10" s="493" t="s">
        <v>503</v>
      </c>
      <c r="J10" s="494"/>
      <c r="K10" s="493" t="s">
        <v>503</v>
      </c>
      <c r="L10" s="494"/>
      <c r="M10" s="499"/>
      <c r="N10" s="499"/>
      <c r="O10" s="499"/>
    </row>
    <row r="11" spans="1:15" ht="46.9" customHeight="1" thickBot="1" x14ac:dyDescent="0.6">
      <c r="A11" s="491"/>
      <c r="B11" s="492"/>
      <c r="C11" s="497"/>
      <c r="D11" s="505"/>
      <c r="E11" s="221" t="s">
        <v>72</v>
      </c>
      <c r="F11" s="222" t="s">
        <v>504</v>
      </c>
      <c r="G11" s="221" t="s">
        <v>72</v>
      </c>
      <c r="H11" s="222" t="s">
        <v>504</v>
      </c>
      <c r="I11" s="221" t="s">
        <v>72</v>
      </c>
      <c r="J11" s="222" t="s">
        <v>504</v>
      </c>
      <c r="K11" s="221" t="s">
        <v>72</v>
      </c>
      <c r="L11" s="222" t="s">
        <v>504</v>
      </c>
      <c r="M11" s="500"/>
      <c r="N11" s="500"/>
      <c r="O11" s="500"/>
    </row>
    <row r="12" spans="1:15" ht="189" customHeight="1" x14ac:dyDescent="0.55000000000000004">
      <c r="A12" s="481" t="s">
        <v>505</v>
      </c>
      <c r="B12" s="482"/>
      <c r="C12" s="223" t="s">
        <v>506</v>
      </c>
      <c r="D12" s="224" t="s">
        <v>154</v>
      </c>
      <c r="E12" s="338" t="s">
        <v>507</v>
      </c>
      <c r="F12" s="339" t="s">
        <v>508</v>
      </c>
      <c r="G12" s="340" t="s">
        <v>507</v>
      </c>
      <c r="H12" s="341" t="s">
        <v>508</v>
      </c>
      <c r="I12" s="338" t="s">
        <v>509</v>
      </c>
      <c r="J12" s="339" t="s">
        <v>509</v>
      </c>
      <c r="K12" s="340" t="s">
        <v>510</v>
      </c>
      <c r="L12" s="341" t="s">
        <v>510</v>
      </c>
      <c r="M12" s="342" t="s">
        <v>511</v>
      </c>
      <c r="N12" s="311" t="s">
        <v>512</v>
      </c>
      <c r="O12" s="342" t="s">
        <v>509</v>
      </c>
    </row>
    <row r="13" spans="1:15" ht="189" customHeight="1" x14ac:dyDescent="0.55000000000000004">
      <c r="A13" s="483"/>
      <c r="B13" s="484"/>
      <c r="C13" s="225" t="s">
        <v>513</v>
      </c>
      <c r="D13" s="226" t="s">
        <v>154</v>
      </c>
      <c r="E13" s="307" t="s">
        <v>509</v>
      </c>
      <c r="F13" s="308" t="s">
        <v>509</v>
      </c>
      <c r="G13" s="312" t="s">
        <v>509</v>
      </c>
      <c r="H13" s="313" t="s">
        <v>509</v>
      </c>
      <c r="I13" s="307" t="s">
        <v>509</v>
      </c>
      <c r="J13" s="308" t="s">
        <v>509</v>
      </c>
      <c r="K13" s="312" t="s">
        <v>514</v>
      </c>
      <c r="L13" s="313" t="s">
        <v>515</v>
      </c>
      <c r="M13" s="314" t="s">
        <v>516</v>
      </c>
      <c r="N13" s="315" t="s">
        <v>512</v>
      </c>
      <c r="O13" s="314" t="s">
        <v>509</v>
      </c>
    </row>
    <row r="14" spans="1:15" ht="189" customHeight="1" x14ac:dyDescent="0.55000000000000004">
      <c r="A14" s="483"/>
      <c r="B14" s="484"/>
      <c r="C14" s="225" t="s">
        <v>517</v>
      </c>
      <c r="D14" s="226" t="s">
        <v>154</v>
      </c>
      <c r="E14" s="307" t="s">
        <v>509</v>
      </c>
      <c r="F14" s="308" t="s">
        <v>509</v>
      </c>
      <c r="G14" s="312" t="s">
        <v>509</v>
      </c>
      <c r="H14" s="313" t="s">
        <v>509</v>
      </c>
      <c r="I14" s="307" t="s">
        <v>509</v>
      </c>
      <c r="J14" s="308" t="s">
        <v>509</v>
      </c>
      <c r="K14" s="312" t="s">
        <v>518</v>
      </c>
      <c r="L14" s="313" t="s">
        <v>515</v>
      </c>
      <c r="M14" s="314" t="s">
        <v>519</v>
      </c>
      <c r="N14" s="315" t="s">
        <v>512</v>
      </c>
      <c r="O14" s="314" t="s">
        <v>509</v>
      </c>
    </row>
    <row r="15" spans="1:15" ht="189" customHeight="1" x14ac:dyDescent="0.55000000000000004">
      <c r="A15" s="483"/>
      <c r="B15" s="484"/>
      <c r="C15" s="225" t="s">
        <v>520</v>
      </c>
      <c r="D15" s="226" t="s">
        <v>155</v>
      </c>
      <c r="E15" s="307"/>
      <c r="F15" s="308"/>
      <c r="G15" s="312"/>
      <c r="H15" s="313"/>
      <c r="I15" s="307"/>
      <c r="J15" s="308"/>
      <c r="K15" s="312"/>
      <c r="L15" s="313"/>
      <c r="M15" s="314"/>
      <c r="N15" s="315"/>
      <c r="O15" s="314"/>
    </row>
    <row r="16" spans="1:15" ht="189" customHeight="1" x14ac:dyDescent="0.55000000000000004">
      <c r="A16" s="483"/>
      <c r="B16" s="484"/>
      <c r="C16" s="225" t="s">
        <v>521</v>
      </c>
      <c r="D16" s="226" t="s">
        <v>154</v>
      </c>
      <c r="E16" s="307" t="s">
        <v>522</v>
      </c>
      <c r="F16" s="308" t="s">
        <v>522</v>
      </c>
      <c r="G16" s="312" t="s">
        <v>522</v>
      </c>
      <c r="H16" s="313" t="s">
        <v>522</v>
      </c>
      <c r="I16" s="307" t="s">
        <v>522</v>
      </c>
      <c r="J16" s="308" t="s">
        <v>522</v>
      </c>
      <c r="K16" s="312" t="s">
        <v>523</v>
      </c>
      <c r="L16" s="313" t="s">
        <v>523</v>
      </c>
      <c r="M16" s="314" t="s">
        <v>524</v>
      </c>
      <c r="N16" s="315" t="s">
        <v>512</v>
      </c>
      <c r="O16" s="314" t="s">
        <v>509</v>
      </c>
    </row>
    <row r="17" spans="1:15" ht="189" customHeight="1" x14ac:dyDescent="0.55000000000000004">
      <c r="A17" s="483"/>
      <c r="B17" s="484"/>
      <c r="C17" s="225" t="s">
        <v>525</v>
      </c>
      <c r="D17" s="226" t="s">
        <v>154</v>
      </c>
      <c r="E17" s="307" t="s">
        <v>522</v>
      </c>
      <c r="F17" s="308" t="s">
        <v>522</v>
      </c>
      <c r="G17" s="312" t="s">
        <v>522</v>
      </c>
      <c r="H17" s="313" t="s">
        <v>522</v>
      </c>
      <c r="I17" s="307" t="s">
        <v>522</v>
      </c>
      <c r="J17" s="308" t="s">
        <v>522</v>
      </c>
      <c r="K17" s="312" t="s">
        <v>523</v>
      </c>
      <c r="L17" s="313" t="s">
        <v>523</v>
      </c>
      <c r="M17" s="314" t="s">
        <v>524</v>
      </c>
      <c r="N17" s="315" t="s">
        <v>512</v>
      </c>
      <c r="O17" s="314" t="s">
        <v>509</v>
      </c>
    </row>
    <row r="18" spans="1:15" ht="189" customHeight="1" x14ac:dyDescent="0.55000000000000004">
      <c r="A18" s="483"/>
      <c r="B18" s="484"/>
      <c r="C18" s="225" t="s">
        <v>526</v>
      </c>
      <c r="D18" s="226" t="s">
        <v>154</v>
      </c>
      <c r="E18" s="307" t="s">
        <v>509</v>
      </c>
      <c r="F18" s="308" t="s">
        <v>509</v>
      </c>
      <c r="G18" s="312" t="s">
        <v>509</v>
      </c>
      <c r="H18" s="313" t="s">
        <v>509</v>
      </c>
      <c r="I18" s="307" t="s">
        <v>509</v>
      </c>
      <c r="J18" s="308" t="s">
        <v>509</v>
      </c>
      <c r="K18" s="312" t="s">
        <v>527</v>
      </c>
      <c r="L18" s="313" t="s">
        <v>515</v>
      </c>
      <c r="M18" s="314" t="s">
        <v>528</v>
      </c>
      <c r="N18" s="315" t="s">
        <v>512</v>
      </c>
      <c r="O18" s="314" t="s">
        <v>509</v>
      </c>
    </row>
    <row r="19" spans="1:15" ht="189" customHeight="1" x14ac:dyDescent="0.55000000000000004">
      <c r="A19" s="483"/>
      <c r="B19" s="484"/>
      <c r="C19" s="225" t="s">
        <v>529</v>
      </c>
      <c r="D19" s="226" t="s">
        <v>154</v>
      </c>
      <c r="E19" s="307" t="s">
        <v>509</v>
      </c>
      <c r="F19" s="308" t="s">
        <v>509</v>
      </c>
      <c r="G19" s="312" t="s">
        <v>509</v>
      </c>
      <c r="H19" s="313" t="s">
        <v>509</v>
      </c>
      <c r="I19" s="307" t="s">
        <v>509</v>
      </c>
      <c r="J19" s="308" t="s">
        <v>509</v>
      </c>
      <c r="K19" s="312" t="s">
        <v>527</v>
      </c>
      <c r="L19" s="313" t="s">
        <v>515</v>
      </c>
      <c r="M19" s="314" t="s">
        <v>528</v>
      </c>
      <c r="N19" s="315" t="s">
        <v>512</v>
      </c>
      <c r="O19" s="314" t="s">
        <v>509</v>
      </c>
    </row>
    <row r="20" spans="1:15" ht="189" customHeight="1" thickBot="1" x14ac:dyDescent="0.6">
      <c r="A20" s="485"/>
      <c r="B20" s="486"/>
      <c r="C20" s="227" t="s">
        <v>530</v>
      </c>
      <c r="D20" s="228" t="s">
        <v>154</v>
      </c>
      <c r="E20" s="309" t="s">
        <v>531</v>
      </c>
      <c r="F20" s="310" t="s">
        <v>531</v>
      </c>
      <c r="G20" s="316" t="s">
        <v>531</v>
      </c>
      <c r="H20" s="317" t="s">
        <v>531</v>
      </c>
      <c r="I20" s="309" t="s">
        <v>509</v>
      </c>
      <c r="J20" s="310" t="s">
        <v>509</v>
      </c>
      <c r="K20" s="316" t="s">
        <v>532</v>
      </c>
      <c r="L20" s="317" t="s">
        <v>533</v>
      </c>
      <c r="M20" s="318" t="s">
        <v>534</v>
      </c>
      <c r="N20" s="343" t="s">
        <v>512</v>
      </c>
      <c r="O20" s="318" t="s">
        <v>509</v>
      </c>
    </row>
  </sheetData>
  <sheetProtection algorithmName="SHA-512" hashValue="4WXqlOHPhjDxuZnYfy+pTDQe9kfaRRtKQHdKX6746mzzzD9KqOfIR2ny2I9DWhfEX4xnH+45daPwJhVGEHpsYQ==" saltValue="i0WeGjEvAUc6pYQiReWdrg=="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0" priority="2">
      <formula>$D$12="no"</formula>
    </cfRule>
  </conditionalFormatting>
  <conditionalFormatting sqref="E13:O13">
    <cfRule type="expression" dxfId="59" priority="9">
      <formula>$D$13="no"</formula>
    </cfRule>
  </conditionalFormatting>
  <conditionalFormatting sqref="E14:O14">
    <cfRule type="expression" dxfId="58" priority="8">
      <formula>$D$14="no"</formula>
    </cfRule>
  </conditionalFormatting>
  <conditionalFormatting sqref="E15:O15">
    <cfRule type="expression" dxfId="57" priority="7">
      <formula>$D$15="no"</formula>
    </cfRule>
  </conditionalFormatting>
  <conditionalFormatting sqref="E16:O16">
    <cfRule type="expression" dxfId="56" priority="1">
      <formula>$D$16="no"</formula>
    </cfRule>
  </conditionalFormatting>
  <conditionalFormatting sqref="E17:O17">
    <cfRule type="expression" dxfId="55" priority="6">
      <formula>$D$17="no"</formula>
    </cfRule>
  </conditionalFormatting>
  <conditionalFormatting sqref="E18:O18">
    <cfRule type="expression" dxfId="54" priority="5">
      <formula>$D$18="no"</formula>
    </cfRule>
  </conditionalFormatting>
  <conditionalFormatting sqref="E19:O19">
    <cfRule type="expression" dxfId="53" priority="4">
      <formula>$D$19="no"</formula>
    </cfRule>
  </conditionalFormatting>
  <conditionalFormatting sqref="E20:O20">
    <cfRule type="expression" dxfId="52" priority="3">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O20" sqref="O20"/>
    </sheetView>
  </sheetViews>
  <sheetFormatPr defaultColWidth="8.83984375" defaultRowHeight="14.4" x14ac:dyDescent="0.55000000000000004"/>
  <cols>
    <col min="1" max="1" width="16.26171875" style="44" customWidth="1"/>
    <col min="2" max="2" width="25.68359375" style="44" customWidth="1"/>
    <col min="3" max="3" width="22.68359375" style="44" customWidth="1"/>
    <col min="4" max="4" width="24.68359375" style="219" customWidth="1"/>
    <col min="5" max="12" width="74.15625" style="44" customWidth="1"/>
    <col min="13" max="15" width="51.15625" style="44" customWidth="1"/>
    <col min="16" max="16384" width="8.83984375" style="44"/>
  </cols>
  <sheetData>
    <row r="1" spans="1:15" ht="18.75" customHeight="1" x14ac:dyDescent="0.7">
      <c r="A1" s="43" t="str">
        <f>'Cover and Instructions'!A1</f>
        <v>Georgia Families MHPAEA Parity</v>
      </c>
      <c r="E1" s="45" t="s">
        <v>59</v>
      </c>
    </row>
    <row r="2" spans="1:15" ht="25.8" x14ac:dyDescent="0.95">
      <c r="A2" s="46" t="s">
        <v>1</v>
      </c>
    </row>
    <row r="3" spans="1:15" ht="20.399999999999999" x14ac:dyDescent="0.75">
      <c r="A3" s="48" t="s">
        <v>489</v>
      </c>
    </row>
    <row r="4" spans="1:15" x14ac:dyDescent="0.55000000000000004">
      <c r="D4" s="78"/>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535</v>
      </c>
      <c r="B7" s="50" t="s">
        <v>536</v>
      </c>
      <c r="D7" s="78"/>
    </row>
    <row r="8" spans="1:15" ht="14.7" thickBot="1" x14ac:dyDescent="0.6">
      <c r="D8" s="78"/>
    </row>
    <row r="9" spans="1:15" ht="44.25" customHeight="1" thickBot="1" x14ac:dyDescent="0.6">
      <c r="A9" s="487" t="s">
        <v>493</v>
      </c>
      <c r="B9" s="488"/>
      <c r="C9" s="495" t="s">
        <v>537</v>
      </c>
      <c r="D9" s="503" t="s">
        <v>495</v>
      </c>
      <c r="E9" s="506" t="s">
        <v>496</v>
      </c>
      <c r="F9" s="506"/>
      <c r="G9" s="501" t="s">
        <v>497</v>
      </c>
      <c r="H9" s="502"/>
      <c r="I9" s="501" t="s">
        <v>498</v>
      </c>
      <c r="J9" s="502"/>
      <c r="K9" s="501" t="s">
        <v>499</v>
      </c>
      <c r="L9" s="502"/>
      <c r="M9" s="498" t="s">
        <v>500</v>
      </c>
      <c r="N9" s="498" t="s">
        <v>501</v>
      </c>
      <c r="O9" s="498" t="s">
        <v>502</v>
      </c>
    </row>
    <row r="10" spans="1:15" ht="28.5" customHeight="1" x14ac:dyDescent="0.55000000000000004">
      <c r="A10" s="489"/>
      <c r="B10" s="490"/>
      <c r="C10" s="496"/>
      <c r="D10" s="504"/>
      <c r="E10" s="507" t="s">
        <v>503</v>
      </c>
      <c r="F10" s="507"/>
      <c r="G10" s="493" t="s">
        <v>503</v>
      </c>
      <c r="H10" s="494"/>
      <c r="I10" s="493" t="s">
        <v>503</v>
      </c>
      <c r="J10" s="494"/>
      <c r="K10" s="493" t="s">
        <v>503</v>
      </c>
      <c r="L10" s="494"/>
      <c r="M10" s="499"/>
      <c r="N10" s="499"/>
      <c r="O10" s="499"/>
    </row>
    <row r="11" spans="1:15" ht="28.5" customHeight="1" thickBot="1" x14ac:dyDescent="0.6">
      <c r="A11" s="491"/>
      <c r="B11" s="492"/>
      <c r="C11" s="497"/>
      <c r="D11" s="505"/>
      <c r="E11" s="229" t="s">
        <v>72</v>
      </c>
      <c r="F11" s="230" t="s">
        <v>504</v>
      </c>
      <c r="G11" s="229" t="s">
        <v>72</v>
      </c>
      <c r="H11" s="231" t="s">
        <v>504</v>
      </c>
      <c r="I11" s="229" t="s">
        <v>72</v>
      </c>
      <c r="J11" s="231" t="s">
        <v>504</v>
      </c>
      <c r="K11" s="229" t="s">
        <v>72</v>
      </c>
      <c r="L11" s="231" t="s">
        <v>504</v>
      </c>
      <c r="M11" s="500"/>
      <c r="N11" s="500"/>
      <c r="O11" s="500"/>
    </row>
    <row r="12" spans="1:15" ht="223.5" customHeight="1" x14ac:dyDescent="0.55000000000000004">
      <c r="A12" s="481" t="s">
        <v>538</v>
      </c>
      <c r="B12" s="482"/>
      <c r="C12" s="225" t="s">
        <v>539</v>
      </c>
      <c r="D12" s="224" t="s">
        <v>154</v>
      </c>
      <c r="E12" s="349" t="s">
        <v>540</v>
      </c>
      <c r="F12" s="350" t="s">
        <v>541</v>
      </c>
      <c r="G12" s="351" t="s">
        <v>509</v>
      </c>
      <c r="H12" s="352" t="s">
        <v>509</v>
      </c>
      <c r="I12" s="349" t="s">
        <v>540</v>
      </c>
      <c r="J12" s="350" t="s">
        <v>541</v>
      </c>
      <c r="K12" s="351" t="s">
        <v>542</v>
      </c>
      <c r="L12" s="352" t="s">
        <v>509</v>
      </c>
      <c r="M12" s="342" t="s">
        <v>543</v>
      </c>
      <c r="N12" s="311" t="s">
        <v>512</v>
      </c>
      <c r="O12" s="342" t="s">
        <v>509</v>
      </c>
    </row>
    <row r="13" spans="1:15" ht="223.5" customHeight="1" x14ac:dyDescent="0.55000000000000004">
      <c r="A13" s="483"/>
      <c r="B13" s="484"/>
      <c r="C13" s="225" t="s">
        <v>544</v>
      </c>
      <c r="D13" s="232" t="s">
        <v>155</v>
      </c>
      <c r="E13" s="307"/>
      <c r="F13" s="308"/>
      <c r="G13" s="312"/>
      <c r="H13" s="313"/>
      <c r="I13" s="307"/>
      <c r="J13" s="308"/>
      <c r="K13" s="312"/>
      <c r="L13" s="313"/>
      <c r="M13" s="314"/>
      <c r="N13" s="315"/>
      <c r="O13" s="314"/>
    </row>
    <row r="14" spans="1:15" ht="223.5" customHeight="1" x14ac:dyDescent="0.55000000000000004">
      <c r="A14" s="483"/>
      <c r="B14" s="484"/>
      <c r="C14" s="225" t="s">
        <v>545</v>
      </c>
      <c r="D14" s="232" t="s">
        <v>155</v>
      </c>
      <c r="E14" s="307"/>
      <c r="F14" s="308"/>
      <c r="G14" s="312"/>
      <c r="H14" s="313"/>
      <c r="I14" s="307"/>
      <c r="J14" s="308"/>
      <c r="K14" s="312"/>
      <c r="L14" s="313"/>
      <c r="M14" s="314"/>
      <c r="N14" s="315"/>
      <c r="O14" s="314"/>
    </row>
    <row r="15" spans="1:15" ht="223.5" customHeight="1" x14ac:dyDescent="0.55000000000000004">
      <c r="A15" s="483"/>
      <c r="B15" s="484"/>
      <c r="C15" s="225" t="s">
        <v>546</v>
      </c>
      <c r="D15" s="232" t="s">
        <v>155</v>
      </c>
      <c r="E15" s="307"/>
      <c r="F15" s="308"/>
      <c r="G15" s="312"/>
      <c r="H15" s="313"/>
      <c r="I15" s="307"/>
      <c r="J15" s="308"/>
      <c r="K15" s="312"/>
      <c r="L15" s="313"/>
      <c r="M15" s="314"/>
      <c r="N15" s="315"/>
      <c r="O15" s="314"/>
    </row>
    <row r="16" spans="1:15" ht="223.5" customHeight="1" x14ac:dyDescent="0.55000000000000004">
      <c r="A16" s="483"/>
      <c r="B16" s="484"/>
      <c r="C16" s="225" t="s">
        <v>547</v>
      </c>
      <c r="D16" s="232" t="s">
        <v>154</v>
      </c>
      <c r="E16" s="307" t="s">
        <v>548</v>
      </c>
      <c r="F16" s="308" t="s">
        <v>548</v>
      </c>
      <c r="G16" s="312" t="s">
        <v>509</v>
      </c>
      <c r="H16" s="313" t="s">
        <v>509</v>
      </c>
      <c r="I16" s="307" t="s">
        <v>548</v>
      </c>
      <c r="J16" s="308" t="s">
        <v>548</v>
      </c>
      <c r="K16" s="312" t="s">
        <v>509</v>
      </c>
      <c r="L16" s="313" t="s">
        <v>509</v>
      </c>
      <c r="M16" s="314" t="s">
        <v>549</v>
      </c>
      <c r="N16" s="315" t="s">
        <v>512</v>
      </c>
      <c r="O16" s="314" t="s">
        <v>509</v>
      </c>
    </row>
    <row r="17" spans="1:15" ht="223.5" customHeight="1" x14ac:dyDescent="0.55000000000000004">
      <c r="A17" s="483"/>
      <c r="B17" s="484"/>
      <c r="C17" s="225" t="s">
        <v>550</v>
      </c>
      <c r="D17" s="232" t="s">
        <v>154</v>
      </c>
      <c r="E17" s="307" t="s">
        <v>548</v>
      </c>
      <c r="F17" s="308" t="s">
        <v>548</v>
      </c>
      <c r="G17" s="312" t="s">
        <v>509</v>
      </c>
      <c r="H17" s="313"/>
      <c r="I17" s="307" t="s">
        <v>548</v>
      </c>
      <c r="J17" s="308" t="s">
        <v>548</v>
      </c>
      <c r="K17" s="312" t="s">
        <v>509</v>
      </c>
      <c r="L17" s="313" t="s">
        <v>509</v>
      </c>
      <c r="M17" s="314" t="s">
        <v>549</v>
      </c>
      <c r="N17" s="315" t="s">
        <v>512</v>
      </c>
      <c r="O17" s="314" t="s">
        <v>509</v>
      </c>
    </row>
    <row r="18" spans="1:15" ht="223.5" customHeight="1" x14ac:dyDescent="0.55000000000000004">
      <c r="A18" s="483"/>
      <c r="B18" s="484"/>
      <c r="C18" s="225" t="s">
        <v>551</v>
      </c>
      <c r="D18" s="232" t="s">
        <v>154</v>
      </c>
      <c r="E18" s="307" t="s">
        <v>509</v>
      </c>
      <c r="F18" s="308" t="s">
        <v>509</v>
      </c>
      <c r="G18" s="312" t="s">
        <v>509</v>
      </c>
      <c r="H18" s="313" t="s">
        <v>509</v>
      </c>
      <c r="I18" s="307" t="s">
        <v>509</v>
      </c>
      <c r="J18" s="308" t="s">
        <v>509</v>
      </c>
      <c r="K18" s="312" t="s">
        <v>552</v>
      </c>
      <c r="L18" s="313" t="s">
        <v>515</v>
      </c>
      <c r="M18" s="314" t="s">
        <v>553</v>
      </c>
      <c r="N18" s="315" t="s">
        <v>512</v>
      </c>
      <c r="O18" s="314" t="s">
        <v>509</v>
      </c>
    </row>
    <row r="19" spans="1:15" ht="223.5" customHeight="1" x14ac:dyDescent="0.55000000000000004">
      <c r="A19" s="483"/>
      <c r="B19" s="484"/>
      <c r="C19" s="225" t="s">
        <v>554</v>
      </c>
      <c r="D19" s="232" t="s">
        <v>155</v>
      </c>
      <c r="E19" s="307"/>
      <c r="F19" s="308"/>
      <c r="G19" s="312"/>
      <c r="H19" s="313"/>
      <c r="I19" s="307"/>
      <c r="J19" s="308"/>
      <c r="K19" s="312"/>
      <c r="L19" s="313"/>
      <c r="M19" s="314"/>
      <c r="N19" s="315"/>
      <c r="O19" s="314"/>
    </row>
    <row r="20" spans="1:15" ht="223.5" customHeight="1" thickBot="1" x14ac:dyDescent="0.6">
      <c r="A20" s="485"/>
      <c r="B20" s="486"/>
      <c r="C20" s="227" t="s">
        <v>555</v>
      </c>
      <c r="D20" s="233" t="s">
        <v>154</v>
      </c>
      <c r="E20" s="309" t="s">
        <v>509</v>
      </c>
      <c r="F20" s="310" t="s">
        <v>509</v>
      </c>
      <c r="G20" s="316" t="s">
        <v>509</v>
      </c>
      <c r="H20" s="317" t="s">
        <v>509</v>
      </c>
      <c r="I20" s="309" t="s">
        <v>509</v>
      </c>
      <c r="J20" s="310" t="s">
        <v>509</v>
      </c>
      <c r="K20" s="316" t="s">
        <v>552</v>
      </c>
      <c r="L20" s="317" t="s">
        <v>515</v>
      </c>
      <c r="M20" s="318" t="s">
        <v>553</v>
      </c>
      <c r="N20" s="343" t="s">
        <v>512</v>
      </c>
      <c r="O20" s="318" t="s">
        <v>509</v>
      </c>
    </row>
  </sheetData>
  <sheetProtection algorithmName="SHA-512" hashValue="rjvnLcXtBi3eFTXGC5Q+52djxaKZ2BHkR3NY7VPsEBpqco+ZGEZpq7tR8FmTGXUiSloBT+y9DIMRKU6hIBrXzA==" saltValue="mjbqcG4EkbP/RIyCRnLXyQ=="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2:O12">
    <cfRule type="expression" dxfId="51" priority="2">
      <formula>$D$12="no"</formula>
    </cfRule>
  </conditionalFormatting>
  <conditionalFormatting sqref="E13:O13">
    <cfRule type="expression" dxfId="50" priority="9">
      <formula>$D$13="no"</formula>
    </cfRule>
  </conditionalFormatting>
  <conditionalFormatting sqref="E14:O14">
    <cfRule type="expression" dxfId="49" priority="8">
      <formula>$D$14="no"</formula>
    </cfRule>
  </conditionalFormatting>
  <conditionalFormatting sqref="E15:O15">
    <cfRule type="expression" dxfId="48" priority="7">
      <formula>$D$15="no"</formula>
    </cfRule>
  </conditionalFormatting>
  <conditionalFormatting sqref="E16:O16">
    <cfRule type="expression" dxfId="47" priority="1">
      <formula>$D$16="no"</formula>
    </cfRule>
  </conditionalFormatting>
  <conditionalFormatting sqref="E17:O17">
    <cfRule type="expression" dxfId="46" priority="6">
      <formula>$D$17="no"</formula>
    </cfRule>
  </conditionalFormatting>
  <conditionalFormatting sqref="E18:O18">
    <cfRule type="expression" dxfId="45" priority="5">
      <formula>$D$18="no"</formula>
    </cfRule>
  </conditionalFormatting>
  <conditionalFormatting sqref="E19:O19">
    <cfRule type="expression" dxfId="44" priority="4">
      <formula>$D$19="no"</formula>
    </cfRule>
  </conditionalFormatting>
  <conditionalFormatting sqref="E20:O20">
    <cfRule type="expression" dxfId="43" priority="3">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M20" sqref="M20"/>
    </sheetView>
  </sheetViews>
  <sheetFormatPr defaultColWidth="8.83984375" defaultRowHeight="14.4" x14ac:dyDescent="0.55000000000000004"/>
  <cols>
    <col min="1" max="1" width="16" style="44" customWidth="1"/>
    <col min="2" max="2" width="25.68359375" style="44" customWidth="1"/>
    <col min="3" max="3" width="22.68359375" style="44" customWidth="1"/>
    <col min="4" max="4" width="23.578125" style="219" customWidth="1"/>
    <col min="5" max="12" width="66.15625" style="44" customWidth="1"/>
    <col min="13" max="14" width="51.15625" style="44" customWidth="1"/>
    <col min="15" max="15" width="56" style="44" customWidth="1"/>
    <col min="16" max="16384" width="8.83984375" style="44"/>
  </cols>
  <sheetData>
    <row r="1" spans="1:15" ht="18.75" customHeight="1" x14ac:dyDescent="0.7">
      <c r="A1" s="43" t="str">
        <f>'Cover and Instructions'!A1</f>
        <v>Georgia Families MHPAEA Parity</v>
      </c>
      <c r="E1" s="45" t="s">
        <v>59</v>
      </c>
    </row>
    <row r="2" spans="1:15" ht="25.8" x14ac:dyDescent="0.95">
      <c r="A2" s="46" t="s">
        <v>1</v>
      </c>
    </row>
    <row r="3" spans="1:15" ht="18.75" customHeight="1" x14ac:dyDescent="0.75">
      <c r="A3" s="48" t="s">
        <v>489</v>
      </c>
    </row>
    <row r="4" spans="1:15" x14ac:dyDescent="0.55000000000000004">
      <c r="D4" s="78"/>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556</v>
      </c>
      <c r="B7" s="50" t="s">
        <v>557</v>
      </c>
      <c r="D7" s="78"/>
    </row>
    <row r="8" spans="1:15" ht="14.7" thickBot="1" x14ac:dyDescent="0.6">
      <c r="D8" s="78"/>
    </row>
    <row r="9" spans="1:15" ht="42" customHeight="1" thickBot="1" x14ac:dyDescent="0.6">
      <c r="A9" s="487" t="s">
        <v>493</v>
      </c>
      <c r="B9" s="488"/>
      <c r="C9" s="495" t="s">
        <v>558</v>
      </c>
      <c r="D9" s="503" t="s">
        <v>495</v>
      </c>
      <c r="E9" s="501" t="s">
        <v>496</v>
      </c>
      <c r="F9" s="502"/>
      <c r="G9" s="501" t="s">
        <v>497</v>
      </c>
      <c r="H9" s="502"/>
      <c r="I9" s="501" t="s">
        <v>498</v>
      </c>
      <c r="J9" s="502"/>
      <c r="K9" s="501" t="s">
        <v>499</v>
      </c>
      <c r="L9" s="502"/>
      <c r="M9" s="498" t="s">
        <v>500</v>
      </c>
      <c r="N9" s="498" t="s">
        <v>501</v>
      </c>
      <c r="O9" s="498" t="s">
        <v>559</v>
      </c>
    </row>
    <row r="10" spans="1:15" ht="26.25" customHeight="1" x14ac:dyDescent="0.55000000000000004">
      <c r="A10" s="489"/>
      <c r="B10" s="490"/>
      <c r="C10" s="496"/>
      <c r="D10" s="504"/>
      <c r="E10" s="493" t="s">
        <v>503</v>
      </c>
      <c r="F10" s="494"/>
      <c r="G10" s="493" t="s">
        <v>503</v>
      </c>
      <c r="H10" s="494"/>
      <c r="I10" s="493" t="s">
        <v>503</v>
      </c>
      <c r="J10" s="494"/>
      <c r="K10" s="493" t="s">
        <v>503</v>
      </c>
      <c r="L10" s="494"/>
      <c r="M10" s="499"/>
      <c r="N10" s="499"/>
      <c r="O10" s="499"/>
    </row>
    <row r="11" spans="1:15" ht="51" customHeight="1" thickBot="1" x14ac:dyDescent="0.6">
      <c r="A11" s="491"/>
      <c r="B11" s="492"/>
      <c r="C11" s="497"/>
      <c r="D11" s="505"/>
      <c r="E11" s="221" t="s">
        <v>72</v>
      </c>
      <c r="F11" s="222" t="s">
        <v>504</v>
      </c>
      <c r="G11" s="221" t="s">
        <v>72</v>
      </c>
      <c r="H11" s="222" t="s">
        <v>504</v>
      </c>
      <c r="I11" s="221" t="s">
        <v>72</v>
      </c>
      <c r="J11" s="222" t="s">
        <v>504</v>
      </c>
      <c r="K11" s="221" t="s">
        <v>72</v>
      </c>
      <c r="L11" s="222" t="s">
        <v>504</v>
      </c>
      <c r="M11" s="500"/>
      <c r="N11" s="500"/>
      <c r="O11" s="500"/>
    </row>
    <row r="12" spans="1:15" ht="213" customHeight="1" x14ac:dyDescent="0.55000000000000004">
      <c r="A12" s="481" t="s">
        <v>560</v>
      </c>
      <c r="B12" s="482"/>
      <c r="C12" s="234" t="s">
        <v>561</v>
      </c>
      <c r="D12" s="235" t="s">
        <v>154</v>
      </c>
      <c r="E12" s="338" t="s">
        <v>562</v>
      </c>
      <c r="F12" s="339" t="s">
        <v>563</v>
      </c>
      <c r="G12" s="340" t="s">
        <v>564</v>
      </c>
      <c r="H12" s="341" t="s">
        <v>563</v>
      </c>
      <c r="I12" s="338" t="s">
        <v>565</v>
      </c>
      <c r="J12" s="339" t="s">
        <v>565</v>
      </c>
      <c r="K12" s="340" t="s">
        <v>566</v>
      </c>
      <c r="L12" s="341" t="s">
        <v>515</v>
      </c>
      <c r="M12" s="339" t="s">
        <v>567</v>
      </c>
      <c r="N12" s="369" t="s">
        <v>512</v>
      </c>
      <c r="O12" s="353" t="s">
        <v>509</v>
      </c>
    </row>
    <row r="13" spans="1:15" ht="213" customHeight="1" x14ac:dyDescent="0.55000000000000004">
      <c r="A13" s="483"/>
      <c r="B13" s="484"/>
      <c r="C13" s="225" t="s">
        <v>568</v>
      </c>
      <c r="D13" s="236" t="s">
        <v>155</v>
      </c>
      <c r="E13" s="307"/>
      <c r="F13" s="308"/>
      <c r="G13" s="312"/>
      <c r="H13" s="313"/>
      <c r="I13" s="307"/>
      <c r="J13" s="308"/>
      <c r="K13" s="312"/>
      <c r="L13" s="313"/>
      <c r="M13" s="314"/>
      <c r="N13" s="315"/>
      <c r="O13" s="314"/>
    </row>
    <row r="14" spans="1:15" ht="213" customHeight="1" x14ac:dyDescent="0.55000000000000004">
      <c r="A14" s="483"/>
      <c r="B14" s="484"/>
      <c r="C14" s="225" t="s">
        <v>569</v>
      </c>
      <c r="D14" s="236" t="s">
        <v>155</v>
      </c>
      <c r="E14" s="307"/>
      <c r="F14" s="308"/>
      <c r="G14" s="312"/>
      <c r="H14" s="313"/>
      <c r="I14" s="307"/>
      <c r="J14" s="308"/>
      <c r="K14" s="312"/>
      <c r="L14" s="313"/>
      <c r="M14" s="314"/>
      <c r="N14" s="315"/>
      <c r="O14" s="314"/>
    </row>
    <row r="15" spans="1:15" ht="213" customHeight="1" x14ac:dyDescent="0.55000000000000004">
      <c r="A15" s="483"/>
      <c r="B15" s="484"/>
      <c r="C15" s="225" t="s">
        <v>570</v>
      </c>
      <c r="D15" s="236" t="s">
        <v>155</v>
      </c>
      <c r="E15" s="307"/>
      <c r="F15" s="308"/>
      <c r="G15" s="312"/>
      <c r="H15" s="313"/>
      <c r="I15" s="307"/>
      <c r="J15" s="308"/>
      <c r="K15" s="312"/>
      <c r="L15" s="313"/>
      <c r="M15" s="314"/>
      <c r="N15" s="315"/>
      <c r="O15" s="314"/>
    </row>
    <row r="16" spans="1:15" ht="213" customHeight="1" x14ac:dyDescent="0.55000000000000004">
      <c r="A16" s="483"/>
      <c r="B16" s="484"/>
      <c r="C16" s="225" t="s">
        <v>571</v>
      </c>
      <c r="D16" s="236" t="s">
        <v>154</v>
      </c>
      <c r="E16" s="307" t="s">
        <v>522</v>
      </c>
      <c r="F16" s="308" t="s">
        <v>522</v>
      </c>
      <c r="G16" s="312" t="s">
        <v>522</v>
      </c>
      <c r="H16" s="313" t="s">
        <v>522</v>
      </c>
      <c r="I16" s="307" t="s">
        <v>522</v>
      </c>
      <c r="J16" s="308" t="s">
        <v>522</v>
      </c>
      <c r="K16" s="312" t="s">
        <v>509</v>
      </c>
      <c r="L16" s="313" t="s">
        <v>509</v>
      </c>
      <c r="M16" s="314" t="s">
        <v>572</v>
      </c>
      <c r="N16" s="315" t="s">
        <v>512</v>
      </c>
      <c r="O16" s="314" t="s">
        <v>512</v>
      </c>
    </row>
    <row r="17" spans="1:15" ht="213" customHeight="1" x14ac:dyDescent="0.55000000000000004">
      <c r="A17" s="483"/>
      <c r="B17" s="484"/>
      <c r="C17" s="225" t="s">
        <v>573</v>
      </c>
      <c r="D17" s="236" t="s">
        <v>154</v>
      </c>
      <c r="E17" s="307" t="s">
        <v>522</v>
      </c>
      <c r="F17" s="308" t="s">
        <v>522</v>
      </c>
      <c r="G17" s="312" t="s">
        <v>522</v>
      </c>
      <c r="H17" s="313" t="s">
        <v>522</v>
      </c>
      <c r="I17" s="307" t="s">
        <v>522</v>
      </c>
      <c r="J17" s="308" t="s">
        <v>522</v>
      </c>
      <c r="K17" s="312" t="s">
        <v>509</v>
      </c>
      <c r="L17" s="313" t="s">
        <v>509</v>
      </c>
      <c r="M17" s="314" t="s">
        <v>572</v>
      </c>
      <c r="N17" s="315" t="s">
        <v>512</v>
      </c>
      <c r="O17" s="314" t="s">
        <v>512</v>
      </c>
    </row>
    <row r="18" spans="1:15" ht="213" customHeight="1" x14ac:dyDescent="0.55000000000000004">
      <c r="A18" s="483"/>
      <c r="B18" s="484"/>
      <c r="C18" s="225" t="s">
        <v>551</v>
      </c>
      <c r="D18" s="236" t="s">
        <v>155</v>
      </c>
      <c r="E18" s="307"/>
      <c r="F18" s="308"/>
      <c r="G18" s="312"/>
      <c r="H18" s="313"/>
      <c r="I18" s="307"/>
      <c r="J18" s="308"/>
      <c r="K18" s="312"/>
      <c r="L18" s="313"/>
      <c r="M18" s="314"/>
      <c r="N18" s="315"/>
      <c r="O18" s="314"/>
    </row>
    <row r="19" spans="1:15" ht="213" customHeight="1" x14ac:dyDescent="0.55000000000000004">
      <c r="A19" s="483"/>
      <c r="B19" s="484"/>
      <c r="C19" s="225" t="s">
        <v>574</v>
      </c>
      <c r="D19" s="236" t="s">
        <v>154</v>
      </c>
      <c r="E19" s="307" t="s">
        <v>509</v>
      </c>
      <c r="F19" s="308" t="s">
        <v>509</v>
      </c>
      <c r="G19" s="312" t="s">
        <v>509</v>
      </c>
      <c r="H19" s="313" t="s">
        <v>509</v>
      </c>
      <c r="I19" s="307" t="s">
        <v>509</v>
      </c>
      <c r="J19" s="308" t="s">
        <v>509</v>
      </c>
      <c r="K19" s="312" t="s">
        <v>575</v>
      </c>
      <c r="L19" s="313" t="s">
        <v>515</v>
      </c>
      <c r="M19" s="314" t="s">
        <v>553</v>
      </c>
      <c r="N19" s="315" t="s">
        <v>512</v>
      </c>
      <c r="O19" s="314" t="s">
        <v>509</v>
      </c>
    </row>
    <row r="20" spans="1:15" ht="213" customHeight="1" thickBot="1" x14ac:dyDescent="0.6">
      <c r="A20" s="485"/>
      <c r="B20" s="486"/>
      <c r="C20" s="227" t="s">
        <v>576</v>
      </c>
      <c r="D20" s="237" t="s">
        <v>154</v>
      </c>
      <c r="E20" s="309" t="s">
        <v>509</v>
      </c>
      <c r="F20" s="310" t="s">
        <v>509</v>
      </c>
      <c r="G20" s="316" t="s">
        <v>509</v>
      </c>
      <c r="H20" s="317" t="s">
        <v>509</v>
      </c>
      <c r="I20" s="309" t="s">
        <v>509</v>
      </c>
      <c r="J20" s="310" t="s">
        <v>509</v>
      </c>
      <c r="K20" s="316" t="s">
        <v>575</v>
      </c>
      <c r="L20" s="317" t="s">
        <v>515</v>
      </c>
      <c r="M20" s="318" t="s">
        <v>553</v>
      </c>
      <c r="N20" s="343" t="s">
        <v>512</v>
      </c>
      <c r="O20" s="318" t="s">
        <v>509</v>
      </c>
    </row>
  </sheetData>
  <sheetProtection algorithmName="SHA-512" hashValue="V0AtVnPq2VUV+Tjpl7MIGrxVE81XkPHwgtgd5ZWim6pCGuTNNMRN52x5l447bla+WeyctMT+FZk+pi0iGsp8PQ==" saltValue="/QmJuU50A2nmcbhhc9srH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12">
    <cfRule type="expression" dxfId="42" priority="9">
      <formula>$D$12="no"</formula>
    </cfRule>
  </conditionalFormatting>
  <conditionalFormatting sqref="E13:O13">
    <cfRule type="expression" dxfId="41" priority="8">
      <formula>$D$13="no"</formula>
    </cfRule>
  </conditionalFormatting>
  <conditionalFormatting sqref="E14:O14">
    <cfRule type="expression" dxfId="40" priority="7">
      <formula>$D$14="no"</formula>
    </cfRule>
  </conditionalFormatting>
  <conditionalFormatting sqref="E15:O15">
    <cfRule type="expression" dxfId="39" priority="6">
      <formula>$D$15="no"</formula>
    </cfRule>
  </conditionalFormatting>
  <conditionalFormatting sqref="E16:O16">
    <cfRule type="expression" dxfId="38" priority="1">
      <formula>$D$16="no"</formula>
    </cfRule>
  </conditionalFormatting>
  <conditionalFormatting sqref="E17:O17">
    <cfRule type="expression" dxfId="37" priority="5">
      <formula>$D$17="no"</formula>
    </cfRule>
  </conditionalFormatting>
  <conditionalFormatting sqref="E18:O18">
    <cfRule type="expression" dxfId="36" priority="4">
      <formula>$D$18="no"</formula>
    </cfRule>
  </conditionalFormatting>
  <conditionalFormatting sqref="E19:O19">
    <cfRule type="expression" dxfId="35" priority="3">
      <formula>$D$19="no"</formula>
    </cfRule>
  </conditionalFormatting>
  <conditionalFormatting sqref="E20:O20">
    <cfRule type="expression" dxfId="34" priority="2">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26" sqref="D26"/>
    </sheetView>
  </sheetViews>
  <sheetFormatPr defaultColWidth="8.83984375" defaultRowHeight="14.4" x14ac:dyDescent="0.55000000000000004"/>
  <cols>
    <col min="1" max="1" width="15.41796875" style="44" customWidth="1"/>
    <col min="2" max="2" width="28.15625" style="44" customWidth="1"/>
    <col min="3" max="3" width="27.83984375" style="44" customWidth="1"/>
    <col min="4" max="4" width="26.578125" style="219" customWidth="1"/>
    <col min="5" max="12" width="42.68359375" style="44" customWidth="1"/>
    <col min="13" max="15" width="51.15625" style="44" customWidth="1"/>
    <col min="16" max="16384" width="8.83984375" style="44"/>
  </cols>
  <sheetData>
    <row r="1" spans="1:15" ht="18.75" customHeight="1" x14ac:dyDescent="0.7">
      <c r="A1" s="43" t="str">
        <f>'Cover and Instructions'!A1</f>
        <v>Georgia Families MHPAEA Parity</v>
      </c>
      <c r="E1" s="45" t="s">
        <v>59</v>
      </c>
    </row>
    <row r="2" spans="1:15" ht="25.8" x14ac:dyDescent="0.95">
      <c r="A2" s="46" t="s">
        <v>1</v>
      </c>
    </row>
    <row r="3" spans="1:15" ht="20.399999999999999" x14ac:dyDescent="0.75">
      <c r="A3" s="48" t="s">
        <v>489</v>
      </c>
    </row>
    <row r="4" spans="1:15" x14ac:dyDescent="0.55000000000000004">
      <c r="D4" s="78"/>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577</v>
      </c>
      <c r="B7" s="50" t="s">
        <v>578</v>
      </c>
      <c r="D7" s="78"/>
    </row>
    <row r="8" spans="1:15" ht="14.7" thickBot="1" x14ac:dyDescent="0.6">
      <c r="D8" s="78"/>
    </row>
    <row r="9" spans="1:15" x14ac:dyDescent="0.55000000000000004">
      <c r="A9" s="238" t="s">
        <v>265</v>
      </c>
      <c r="B9" s="239"/>
      <c r="C9" s="239"/>
      <c r="D9" s="240"/>
      <c r="E9" s="241"/>
    </row>
    <row r="10" spans="1:15" ht="14.7" thickBot="1" x14ac:dyDescent="0.6">
      <c r="A10" s="242" t="s">
        <v>266</v>
      </c>
      <c r="B10" s="243"/>
      <c r="C10" s="243"/>
      <c r="D10" s="244"/>
      <c r="E10" s="245"/>
    </row>
    <row r="11" spans="1:15" ht="14.7" thickBot="1" x14ac:dyDescent="0.6">
      <c r="A11" s="246" t="s">
        <v>579</v>
      </c>
      <c r="B11" s="243"/>
      <c r="C11" s="243"/>
      <c r="D11" s="247" t="s">
        <v>154</v>
      </c>
      <c r="E11" s="248" t="str">
        <f>IF(D11="no","Do not complete remainder of this worksheet.","")</f>
        <v/>
      </c>
    </row>
    <row r="12" spans="1:15" ht="14.7" thickBot="1" x14ac:dyDescent="0.6">
      <c r="A12" s="249"/>
      <c r="B12" s="250"/>
      <c r="C12" s="250"/>
      <c r="D12" s="251"/>
      <c r="E12" s="252"/>
    </row>
    <row r="13" spans="1:15" ht="14.7" thickBot="1" x14ac:dyDescent="0.6">
      <c r="D13" s="78"/>
    </row>
    <row r="14" spans="1:15" ht="42.75" customHeight="1" thickBot="1" x14ac:dyDescent="0.6">
      <c r="A14" s="487" t="s">
        <v>493</v>
      </c>
      <c r="B14" s="488"/>
      <c r="C14" s="495" t="s">
        <v>580</v>
      </c>
      <c r="D14" s="503" t="s">
        <v>495</v>
      </c>
      <c r="E14" s="501" t="s">
        <v>496</v>
      </c>
      <c r="F14" s="502"/>
      <c r="G14" s="501" t="s">
        <v>497</v>
      </c>
      <c r="H14" s="502"/>
      <c r="I14" s="501" t="s">
        <v>498</v>
      </c>
      <c r="J14" s="502"/>
      <c r="K14" s="501" t="s">
        <v>499</v>
      </c>
      <c r="L14" s="502"/>
      <c r="M14" s="498" t="s">
        <v>500</v>
      </c>
      <c r="N14" s="498" t="s">
        <v>501</v>
      </c>
      <c r="O14" s="498" t="s">
        <v>502</v>
      </c>
    </row>
    <row r="15" spans="1:15" ht="27" customHeight="1" x14ac:dyDescent="0.55000000000000004">
      <c r="A15" s="489"/>
      <c r="B15" s="490"/>
      <c r="C15" s="496"/>
      <c r="D15" s="504"/>
      <c r="E15" s="493" t="s">
        <v>503</v>
      </c>
      <c r="F15" s="494"/>
      <c r="G15" s="493" t="s">
        <v>503</v>
      </c>
      <c r="H15" s="494"/>
      <c r="I15" s="493" t="s">
        <v>503</v>
      </c>
      <c r="J15" s="494"/>
      <c r="K15" s="493" t="s">
        <v>503</v>
      </c>
      <c r="L15" s="494"/>
      <c r="M15" s="499"/>
      <c r="N15" s="499"/>
      <c r="O15" s="499"/>
    </row>
    <row r="16" spans="1:15" ht="27" customHeight="1" thickBot="1" x14ac:dyDescent="0.6">
      <c r="A16" s="491"/>
      <c r="B16" s="492"/>
      <c r="C16" s="497"/>
      <c r="D16" s="505"/>
      <c r="E16" s="221" t="s">
        <v>72</v>
      </c>
      <c r="F16" s="222" t="s">
        <v>504</v>
      </c>
      <c r="G16" s="221" t="s">
        <v>72</v>
      </c>
      <c r="H16" s="222" t="s">
        <v>504</v>
      </c>
      <c r="I16" s="221" t="s">
        <v>72</v>
      </c>
      <c r="J16" s="222" t="s">
        <v>504</v>
      </c>
      <c r="K16" s="221" t="s">
        <v>72</v>
      </c>
      <c r="L16" s="222" t="s">
        <v>504</v>
      </c>
      <c r="M16" s="500"/>
      <c r="N16" s="500"/>
      <c r="O16" s="500"/>
    </row>
    <row r="17" spans="1:15" ht="85.5" customHeight="1" x14ac:dyDescent="0.55000000000000004">
      <c r="A17" s="508" t="s">
        <v>581</v>
      </c>
      <c r="B17" s="509"/>
      <c r="C17" s="234" t="s">
        <v>582</v>
      </c>
      <c r="D17" s="235" t="s">
        <v>155</v>
      </c>
      <c r="E17" s="325"/>
      <c r="F17" s="326"/>
      <c r="G17" s="327"/>
      <c r="H17" s="328"/>
      <c r="I17" s="325"/>
      <c r="J17" s="326"/>
      <c r="K17" s="327"/>
      <c r="L17" s="328"/>
      <c r="M17" s="329"/>
      <c r="N17" s="330"/>
      <c r="O17" s="331"/>
    </row>
    <row r="18" spans="1:15" ht="85.5" customHeight="1" x14ac:dyDescent="0.55000000000000004">
      <c r="A18" s="510"/>
      <c r="B18" s="511"/>
      <c r="C18" s="225" t="s">
        <v>583</v>
      </c>
      <c r="D18" s="253" t="s">
        <v>155</v>
      </c>
      <c r="E18" s="319"/>
      <c r="F18" s="320"/>
      <c r="G18" s="321"/>
      <c r="H18" s="322"/>
      <c r="I18" s="319"/>
      <c r="J18" s="320"/>
      <c r="K18" s="321"/>
      <c r="L18" s="322"/>
      <c r="M18" s="323"/>
      <c r="N18" s="324"/>
      <c r="O18" s="323"/>
    </row>
    <row r="19" spans="1:15" ht="85.5" customHeight="1" x14ac:dyDescent="0.55000000000000004">
      <c r="A19" s="510"/>
      <c r="B19" s="511"/>
      <c r="C19" s="225" t="s">
        <v>584</v>
      </c>
      <c r="D19" s="253" t="s">
        <v>155</v>
      </c>
      <c r="E19" s="319"/>
      <c r="F19" s="320"/>
      <c r="G19" s="321"/>
      <c r="H19" s="322"/>
      <c r="I19" s="319"/>
      <c r="J19" s="320"/>
      <c r="K19" s="321"/>
      <c r="L19" s="322"/>
      <c r="M19" s="323"/>
      <c r="N19" s="324"/>
      <c r="O19" s="323"/>
    </row>
    <row r="20" spans="1:15" ht="85.5" customHeight="1" x14ac:dyDescent="0.55000000000000004">
      <c r="A20" s="510"/>
      <c r="B20" s="511"/>
      <c r="C20" s="225" t="s">
        <v>585</v>
      </c>
      <c r="D20" s="253" t="s">
        <v>155</v>
      </c>
      <c r="E20" s="319"/>
      <c r="F20" s="320"/>
      <c r="G20" s="321"/>
      <c r="H20" s="322"/>
      <c r="I20" s="319"/>
      <c r="J20" s="320"/>
      <c r="K20" s="321"/>
      <c r="L20" s="322"/>
      <c r="M20" s="323"/>
      <c r="N20" s="324"/>
      <c r="O20" s="323"/>
    </row>
    <row r="21" spans="1:15" ht="85.5" customHeight="1" x14ac:dyDescent="0.55000000000000004">
      <c r="A21" s="510"/>
      <c r="B21" s="511"/>
      <c r="C21" s="225" t="s">
        <v>586</v>
      </c>
      <c r="D21" s="253" t="s">
        <v>155</v>
      </c>
      <c r="E21" s="319"/>
      <c r="F21" s="320"/>
      <c r="G21" s="321"/>
      <c r="H21" s="322"/>
      <c r="I21" s="319"/>
      <c r="J21" s="320"/>
      <c r="K21" s="321"/>
      <c r="L21" s="322"/>
      <c r="M21" s="323"/>
      <c r="N21" s="324"/>
      <c r="O21" s="323"/>
    </row>
    <row r="22" spans="1:15" ht="85.5" customHeight="1" x14ac:dyDescent="0.55000000000000004">
      <c r="A22" s="510"/>
      <c r="B22" s="511"/>
      <c r="C22" s="225" t="s">
        <v>587</v>
      </c>
      <c r="D22" s="253" t="s">
        <v>155</v>
      </c>
      <c r="E22" s="319"/>
      <c r="F22" s="320"/>
      <c r="G22" s="321"/>
      <c r="H22" s="322"/>
      <c r="I22" s="319"/>
      <c r="J22" s="320"/>
      <c r="K22" s="321"/>
      <c r="L22" s="322"/>
      <c r="M22" s="323"/>
      <c r="N22" s="324"/>
      <c r="O22" s="323"/>
    </row>
    <row r="23" spans="1:15" ht="85.5" customHeight="1" x14ac:dyDescent="0.55000000000000004">
      <c r="A23" s="510"/>
      <c r="B23" s="511"/>
      <c r="C23" s="225" t="s">
        <v>588</v>
      </c>
      <c r="D23" s="253" t="s">
        <v>155</v>
      </c>
      <c r="E23" s="319"/>
      <c r="F23" s="320"/>
      <c r="G23" s="321"/>
      <c r="H23" s="322"/>
      <c r="I23" s="319"/>
      <c r="J23" s="320"/>
      <c r="K23" s="321"/>
      <c r="L23" s="322"/>
      <c r="M23" s="323"/>
      <c r="N23" s="324"/>
      <c r="O23" s="323"/>
    </row>
    <row r="24" spans="1:15" ht="85.5" customHeight="1" x14ac:dyDescent="0.55000000000000004">
      <c r="A24" s="510"/>
      <c r="B24" s="511"/>
      <c r="C24" s="225" t="s">
        <v>589</v>
      </c>
      <c r="D24" s="253" t="s">
        <v>155</v>
      </c>
      <c r="E24" s="319"/>
      <c r="F24" s="320"/>
      <c r="G24" s="321"/>
      <c r="H24" s="322"/>
      <c r="I24" s="319"/>
      <c r="J24" s="320"/>
      <c r="K24" s="321"/>
      <c r="L24" s="322"/>
      <c r="M24" s="323"/>
      <c r="N24" s="324"/>
      <c r="O24" s="323"/>
    </row>
    <row r="25" spans="1:15" ht="85.5" customHeight="1" x14ac:dyDescent="0.55000000000000004">
      <c r="A25" s="510"/>
      <c r="B25" s="511"/>
      <c r="C25" s="225" t="s">
        <v>590</v>
      </c>
      <c r="D25" s="236" t="s">
        <v>155</v>
      </c>
      <c r="E25" s="319"/>
      <c r="F25" s="320"/>
      <c r="G25" s="321"/>
      <c r="H25" s="322"/>
      <c r="I25" s="319"/>
      <c r="J25" s="320"/>
      <c r="K25" s="321"/>
      <c r="L25" s="322"/>
      <c r="M25" s="323"/>
      <c r="N25" s="324"/>
      <c r="O25" s="323"/>
    </row>
    <row r="26" spans="1:15" ht="85.5" customHeight="1" thickBot="1" x14ac:dyDescent="0.6">
      <c r="A26" s="512"/>
      <c r="B26" s="513"/>
      <c r="C26" s="227" t="s">
        <v>591</v>
      </c>
      <c r="D26" s="254" t="s">
        <v>155</v>
      </c>
      <c r="E26" s="332"/>
      <c r="F26" s="333"/>
      <c r="G26" s="334"/>
      <c r="H26" s="335"/>
      <c r="I26" s="332"/>
      <c r="J26" s="333"/>
      <c r="K26" s="334"/>
      <c r="L26" s="335"/>
      <c r="M26" s="336"/>
      <c r="N26" s="337"/>
      <c r="O26" s="336"/>
    </row>
  </sheetData>
  <sheetProtection algorithmName="SHA-512" hashValue="VXJrCdB0usTALlh867/loBFq4Btx464sPp9CS/WYm2a8I89ZvWpwfv1M3P746zaVfO7+LUOwG/O8GeNL1KP0vQ==" saltValue="jjDqH1dGc7Z31yqRMOciO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33" priority="1">
      <formula>$D$11="no"</formula>
    </cfRule>
  </conditionalFormatting>
  <conditionalFormatting sqref="E17:O17">
    <cfRule type="expression" dxfId="32" priority="22">
      <formula>$D$17="no"</formula>
    </cfRule>
  </conditionalFormatting>
  <conditionalFormatting sqref="E18:O18">
    <cfRule type="expression" dxfId="31" priority="21">
      <formula>$D$18="no"</formula>
    </cfRule>
  </conditionalFormatting>
  <conditionalFormatting sqref="E19:O19">
    <cfRule type="expression" dxfId="30" priority="20">
      <formula>$D$19="no"</formula>
    </cfRule>
  </conditionalFormatting>
  <conditionalFormatting sqref="E20:O20">
    <cfRule type="expression" dxfId="29" priority="19">
      <formula>$D$20="no"</formula>
    </cfRule>
  </conditionalFormatting>
  <conditionalFormatting sqref="E21:O21">
    <cfRule type="expression" dxfId="28" priority="18">
      <formula>$D$21="no"</formula>
    </cfRule>
  </conditionalFormatting>
  <conditionalFormatting sqref="E22:O22">
    <cfRule type="expression" dxfId="27" priority="17">
      <formula>$D$22="no"</formula>
    </cfRule>
  </conditionalFormatting>
  <conditionalFormatting sqref="E23:O23">
    <cfRule type="expression" dxfId="26" priority="16">
      <formula>$D$23="no"</formula>
    </cfRule>
  </conditionalFormatting>
  <conditionalFormatting sqref="E24:O24">
    <cfRule type="expression" dxfId="25" priority="15">
      <formula>$D$24="no"</formula>
    </cfRule>
  </conditionalFormatting>
  <conditionalFormatting sqref="E25:O25">
    <cfRule type="expression" dxfId="24" priority="14">
      <formula>$D$25="no"</formula>
    </cfRule>
  </conditionalFormatting>
  <conditionalFormatting sqref="E26:O26">
    <cfRule type="expression" dxfId="23"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80" zoomScaleNormal="80" workbookViewId="0">
      <pane xSplit="3" ySplit="8" topLeftCell="D9" activePane="bottomRight" state="frozen"/>
      <selection pane="topRight"/>
      <selection pane="bottomLeft"/>
      <selection pane="bottomRight" activeCell="D27" sqref="D27"/>
    </sheetView>
  </sheetViews>
  <sheetFormatPr defaultColWidth="8.83984375" defaultRowHeight="14.4" x14ac:dyDescent="0.55000000000000004"/>
  <cols>
    <col min="1" max="1" width="15.41796875" style="44" customWidth="1"/>
    <col min="2" max="2" width="27.15625" style="44" customWidth="1"/>
    <col min="3" max="3" width="32.83984375" style="44" customWidth="1"/>
    <col min="4" max="4" width="24.26171875" style="219" customWidth="1"/>
    <col min="5" max="12" width="42.68359375" style="44" customWidth="1"/>
    <col min="13" max="15" width="51.15625" style="44" customWidth="1"/>
    <col min="16" max="16384" width="8.83984375" style="44"/>
  </cols>
  <sheetData>
    <row r="1" spans="1:15" ht="18.75" customHeight="1" x14ac:dyDescent="0.7">
      <c r="A1" s="43" t="str">
        <f>'Cover and Instructions'!A1</f>
        <v>Georgia Families MHPAEA Parity</v>
      </c>
      <c r="E1" s="45" t="s">
        <v>59</v>
      </c>
    </row>
    <row r="2" spans="1:15" ht="25.8" x14ac:dyDescent="0.95">
      <c r="A2" s="46" t="s">
        <v>1</v>
      </c>
    </row>
    <row r="3" spans="1:15" ht="20.399999999999999" x14ac:dyDescent="0.75">
      <c r="A3" s="48" t="s">
        <v>489</v>
      </c>
    </row>
    <row r="4" spans="1:15" x14ac:dyDescent="0.55000000000000004">
      <c r="D4" s="78"/>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592</v>
      </c>
      <c r="B7" s="50" t="s">
        <v>593</v>
      </c>
      <c r="D7" s="78"/>
    </row>
    <row r="8" spans="1:15" x14ac:dyDescent="0.55000000000000004">
      <c r="D8" s="78"/>
    </row>
    <row r="9" spans="1:15" ht="14.7" thickBot="1" x14ac:dyDescent="0.6">
      <c r="D9" s="78"/>
    </row>
    <row r="10" spans="1:15" x14ac:dyDescent="0.55000000000000004">
      <c r="A10" s="238" t="s">
        <v>265</v>
      </c>
      <c r="B10" s="239"/>
      <c r="C10" s="239"/>
      <c r="D10" s="240"/>
      <c r="E10" s="241"/>
    </row>
    <row r="11" spans="1:15" ht="14.7" thickBot="1" x14ac:dyDescent="0.6">
      <c r="A11" s="242" t="s">
        <v>266</v>
      </c>
      <c r="B11" s="243"/>
      <c r="C11" s="243"/>
      <c r="D11" s="244"/>
      <c r="E11" s="245"/>
    </row>
    <row r="12" spans="1:15" ht="14.7" thickBot="1" x14ac:dyDescent="0.6">
      <c r="A12" s="246" t="s">
        <v>594</v>
      </c>
      <c r="B12" s="243"/>
      <c r="C12" s="243"/>
      <c r="D12" s="247" t="s">
        <v>154</v>
      </c>
      <c r="E12" s="248" t="str">
        <f>IF(D12="no","Do not complete remainder of this worksheet.","")</f>
        <v/>
      </c>
    </row>
    <row r="13" spans="1:15" ht="14.7" thickBot="1" x14ac:dyDescent="0.6">
      <c r="A13" s="249"/>
      <c r="B13" s="250"/>
      <c r="C13" s="250"/>
      <c r="D13" s="251"/>
      <c r="E13" s="252"/>
    </row>
    <row r="14" spans="1:15" ht="14.7" thickBot="1" x14ac:dyDescent="0.6">
      <c r="D14" s="78"/>
    </row>
    <row r="15" spans="1:15" ht="42.75" customHeight="1" thickBot="1" x14ac:dyDescent="0.6">
      <c r="A15" s="487" t="s">
        <v>493</v>
      </c>
      <c r="B15" s="488"/>
      <c r="C15" s="495" t="s">
        <v>595</v>
      </c>
      <c r="D15" s="503" t="s">
        <v>495</v>
      </c>
      <c r="E15" s="501" t="s">
        <v>496</v>
      </c>
      <c r="F15" s="502"/>
      <c r="G15" s="501" t="s">
        <v>497</v>
      </c>
      <c r="H15" s="502"/>
      <c r="I15" s="501" t="s">
        <v>498</v>
      </c>
      <c r="J15" s="502"/>
      <c r="K15" s="501" t="s">
        <v>499</v>
      </c>
      <c r="L15" s="502"/>
      <c r="M15" s="498" t="s">
        <v>500</v>
      </c>
      <c r="N15" s="498" t="s">
        <v>501</v>
      </c>
      <c r="O15" s="498" t="s">
        <v>502</v>
      </c>
    </row>
    <row r="16" spans="1:15" ht="28.5" customHeight="1" x14ac:dyDescent="0.55000000000000004">
      <c r="A16" s="489"/>
      <c r="B16" s="490"/>
      <c r="C16" s="496"/>
      <c r="D16" s="504"/>
      <c r="E16" s="493" t="s">
        <v>503</v>
      </c>
      <c r="F16" s="494"/>
      <c r="G16" s="493" t="s">
        <v>503</v>
      </c>
      <c r="H16" s="494"/>
      <c r="I16" s="493" t="s">
        <v>503</v>
      </c>
      <c r="J16" s="494"/>
      <c r="K16" s="493" t="s">
        <v>503</v>
      </c>
      <c r="L16" s="494"/>
      <c r="M16" s="499"/>
      <c r="N16" s="499"/>
      <c r="O16" s="499"/>
    </row>
    <row r="17" spans="1:15" ht="28.5" customHeight="1" thickBot="1" x14ac:dyDescent="0.6">
      <c r="A17" s="491"/>
      <c r="B17" s="492"/>
      <c r="C17" s="497"/>
      <c r="D17" s="505"/>
      <c r="E17" s="221" t="s">
        <v>72</v>
      </c>
      <c r="F17" s="222" t="s">
        <v>504</v>
      </c>
      <c r="G17" s="221" t="s">
        <v>72</v>
      </c>
      <c r="H17" s="222" t="s">
        <v>504</v>
      </c>
      <c r="I17" s="221" t="s">
        <v>72</v>
      </c>
      <c r="J17" s="222" t="s">
        <v>504</v>
      </c>
      <c r="K17" s="221" t="s">
        <v>72</v>
      </c>
      <c r="L17" s="222" t="s">
        <v>504</v>
      </c>
      <c r="M17" s="500"/>
      <c r="N17" s="500"/>
      <c r="O17" s="500"/>
    </row>
    <row r="18" spans="1:15" ht="67.5" customHeight="1" x14ac:dyDescent="0.55000000000000004">
      <c r="A18" s="508" t="s">
        <v>596</v>
      </c>
      <c r="B18" s="509"/>
      <c r="C18" s="234" t="s">
        <v>582</v>
      </c>
      <c r="D18" s="235" t="s">
        <v>155</v>
      </c>
      <c r="E18" s="325"/>
      <c r="F18" s="326"/>
      <c r="G18" s="327"/>
      <c r="H18" s="328"/>
      <c r="I18" s="325"/>
      <c r="J18" s="326"/>
      <c r="K18" s="327"/>
      <c r="L18" s="328"/>
      <c r="M18" s="329"/>
      <c r="N18" s="330"/>
      <c r="O18" s="331"/>
    </row>
    <row r="19" spans="1:15" ht="67.5" customHeight="1" x14ac:dyDescent="0.55000000000000004">
      <c r="A19" s="510"/>
      <c r="B19" s="511"/>
      <c r="C19" s="225" t="s">
        <v>583</v>
      </c>
      <c r="D19" s="253" t="s">
        <v>155</v>
      </c>
      <c r="E19" s="319"/>
      <c r="F19" s="320"/>
      <c r="G19" s="321"/>
      <c r="H19" s="322"/>
      <c r="I19" s="319"/>
      <c r="J19" s="320"/>
      <c r="K19" s="321"/>
      <c r="L19" s="322"/>
      <c r="M19" s="323"/>
      <c r="N19" s="324"/>
      <c r="O19" s="323"/>
    </row>
    <row r="20" spans="1:15" ht="67.5" customHeight="1" x14ac:dyDescent="0.55000000000000004">
      <c r="A20" s="510"/>
      <c r="B20" s="511"/>
      <c r="C20" s="225" t="s">
        <v>584</v>
      </c>
      <c r="D20" s="253" t="s">
        <v>155</v>
      </c>
      <c r="E20" s="319"/>
      <c r="F20" s="320"/>
      <c r="G20" s="321"/>
      <c r="H20" s="322"/>
      <c r="I20" s="319"/>
      <c r="J20" s="320"/>
      <c r="K20" s="321"/>
      <c r="L20" s="322"/>
      <c r="M20" s="323"/>
      <c r="N20" s="324"/>
      <c r="O20" s="323"/>
    </row>
    <row r="21" spans="1:15" ht="67.5" customHeight="1" x14ac:dyDescent="0.55000000000000004">
      <c r="A21" s="510"/>
      <c r="B21" s="511"/>
      <c r="C21" s="225" t="s">
        <v>585</v>
      </c>
      <c r="D21" s="253" t="s">
        <v>155</v>
      </c>
      <c r="E21" s="319"/>
      <c r="F21" s="320"/>
      <c r="G21" s="321"/>
      <c r="H21" s="322"/>
      <c r="I21" s="319"/>
      <c r="J21" s="320"/>
      <c r="K21" s="321"/>
      <c r="L21" s="322"/>
      <c r="M21" s="323"/>
      <c r="N21" s="324"/>
      <c r="O21" s="323"/>
    </row>
    <row r="22" spans="1:15" ht="67.5" customHeight="1" x14ac:dyDescent="0.55000000000000004">
      <c r="A22" s="510"/>
      <c r="B22" s="511"/>
      <c r="C22" s="225" t="s">
        <v>586</v>
      </c>
      <c r="D22" s="253" t="s">
        <v>155</v>
      </c>
      <c r="E22" s="319"/>
      <c r="F22" s="320"/>
      <c r="G22" s="321"/>
      <c r="H22" s="322"/>
      <c r="I22" s="319"/>
      <c r="J22" s="320"/>
      <c r="K22" s="321"/>
      <c r="L22" s="322"/>
      <c r="M22" s="323"/>
      <c r="N22" s="324"/>
      <c r="O22" s="323"/>
    </row>
    <row r="23" spans="1:15" ht="67.5" customHeight="1" x14ac:dyDescent="0.55000000000000004">
      <c r="A23" s="510"/>
      <c r="B23" s="511"/>
      <c r="C23" s="225" t="s">
        <v>587</v>
      </c>
      <c r="D23" s="253" t="s">
        <v>155</v>
      </c>
      <c r="E23" s="319"/>
      <c r="F23" s="320"/>
      <c r="G23" s="321"/>
      <c r="H23" s="322"/>
      <c r="I23" s="319"/>
      <c r="J23" s="320"/>
      <c r="K23" s="321"/>
      <c r="L23" s="322"/>
      <c r="M23" s="323"/>
      <c r="N23" s="324"/>
      <c r="O23" s="323"/>
    </row>
    <row r="24" spans="1:15" ht="67.5" customHeight="1" x14ac:dyDescent="0.55000000000000004">
      <c r="A24" s="510"/>
      <c r="B24" s="511"/>
      <c r="C24" s="225" t="s">
        <v>588</v>
      </c>
      <c r="D24" s="253" t="s">
        <v>155</v>
      </c>
      <c r="E24" s="319"/>
      <c r="F24" s="320"/>
      <c r="G24" s="321"/>
      <c r="H24" s="322"/>
      <c r="I24" s="319"/>
      <c r="J24" s="320"/>
      <c r="K24" s="321"/>
      <c r="L24" s="322"/>
      <c r="M24" s="323"/>
      <c r="N24" s="324"/>
      <c r="O24" s="323"/>
    </row>
    <row r="25" spans="1:15" ht="67.5" customHeight="1" x14ac:dyDescent="0.55000000000000004">
      <c r="A25" s="510"/>
      <c r="B25" s="511"/>
      <c r="C25" s="225" t="s">
        <v>589</v>
      </c>
      <c r="D25" s="253" t="s">
        <v>155</v>
      </c>
      <c r="E25" s="319"/>
      <c r="F25" s="320"/>
      <c r="G25" s="321"/>
      <c r="H25" s="322"/>
      <c r="I25" s="319"/>
      <c r="J25" s="320"/>
      <c r="K25" s="321"/>
      <c r="L25" s="322"/>
      <c r="M25" s="323"/>
      <c r="N25" s="324"/>
      <c r="O25" s="323"/>
    </row>
    <row r="26" spans="1:15" ht="67.5" customHeight="1" x14ac:dyDescent="0.55000000000000004">
      <c r="A26" s="510"/>
      <c r="B26" s="511"/>
      <c r="C26" s="225" t="s">
        <v>590</v>
      </c>
      <c r="D26" s="236" t="s">
        <v>155</v>
      </c>
      <c r="E26" s="319"/>
      <c r="F26" s="320"/>
      <c r="G26" s="321"/>
      <c r="H26" s="322"/>
      <c r="I26" s="319"/>
      <c r="J26" s="320"/>
      <c r="K26" s="321"/>
      <c r="L26" s="322"/>
      <c r="M26" s="323"/>
      <c r="N26" s="324"/>
      <c r="O26" s="323"/>
    </row>
    <row r="27" spans="1:15" ht="67.5" customHeight="1" thickBot="1" x14ac:dyDescent="0.6">
      <c r="A27" s="512"/>
      <c r="B27" s="513"/>
      <c r="C27" s="227" t="s">
        <v>591</v>
      </c>
      <c r="D27" s="254" t="s">
        <v>155</v>
      </c>
      <c r="E27" s="332"/>
      <c r="F27" s="333"/>
      <c r="G27" s="334"/>
      <c r="H27" s="335"/>
      <c r="I27" s="332"/>
      <c r="J27" s="333"/>
      <c r="K27" s="334"/>
      <c r="L27" s="335"/>
      <c r="M27" s="336"/>
      <c r="N27" s="337"/>
      <c r="O27" s="336"/>
    </row>
  </sheetData>
  <sheetProtection algorithmName="SHA-512" hashValue="Z8IyOiuDvBzKvfN8EhEnJ8h1iGHpl0o/PjZ0RSeUUWfKS7MPhue7haIgmdx/S3WtYxUTugaiuMHyz4gHgL0aQQ==" saltValue="HxbLlcjlbV89Q7KUcmeDK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O27">
    <cfRule type="expression" dxfId="22" priority="1">
      <formula>$D$12="no"</formula>
    </cfRule>
  </conditionalFormatting>
  <conditionalFormatting sqref="E18:O18">
    <cfRule type="expression" dxfId="21" priority="21">
      <formula>$D$18="no"</formula>
    </cfRule>
  </conditionalFormatting>
  <conditionalFormatting sqref="E19:O19">
    <cfRule type="expression" dxfId="20" priority="20">
      <formula>$D$19="no"</formula>
    </cfRule>
  </conditionalFormatting>
  <conditionalFormatting sqref="E20:O20">
    <cfRule type="expression" dxfId="19" priority="19">
      <formula>$D$20="no"</formula>
    </cfRule>
  </conditionalFormatting>
  <conditionalFormatting sqref="E21:O21">
    <cfRule type="expression" dxfId="18" priority="18">
      <formula>$D$21="no"</formula>
    </cfRule>
  </conditionalFormatting>
  <conditionalFormatting sqref="E22:O22">
    <cfRule type="expression" dxfId="17" priority="17">
      <formula>$D$22="no"</formula>
    </cfRule>
  </conditionalFormatting>
  <conditionalFormatting sqref="E23:O23">
    <cfRule type="expression" dxfId="16" priority="16">
      <formula>$D$23="no"</formula>
    </cfRule>
  </conditionalFormatting>
  <conditionalFormatting sqref="E24:O24">
    <cfRule type="expression" dxfId="15" priority="15">
      <formula>$D$24="no"</formula>
    </cfRule>
  </conditionalFormatting>
  <conditionalFormatting sqref="E25:O25">
    <cfRule type="expression" dxfId="14" priority="14">
      <formula>$D$25="no"</formula>
    </cfRule>
  </conditionalFormatting>
  <conditionalFormatting sqref="E26:O26">
    <cfRule type="expression" dxfId="13" priority="13">
      <formula>$D$26="no"</formula>
    </cfRule>
  </conditionalFormatting>
  <conditionalFormatting sqref="E27:O27">
    <cfRule type="expression" dxfId="12"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G17" sqref="G17"/>
    </sheetView>
  </sheetViews>
  <sheetFormatPr defaultColWidth="8.83984375" defaultRowHeight="14.4" x14ac:dyDescent="0.55000000000000004"/>
  <cols>
    <col min="1" max="1" width="18.83984375" style="44" customWidth="1"/>
    <col min="2" max="2" width="25.68359375" style="44" customWidth="1"/>
    <col min="3" max="3" width="24.41796875" style="44" customWidth="1"/>
    <col min="4" max="4" width="28.83984375" style="219" customWidth="1"/>
    <col min="5" max="6" width="85" style="44" customWidth="1"/>
    <col min="7" max="8" width="51.15625" style="44" customWidth="1"/>
    <col min="9" max="9" width="48.68359375" style="44" customWidth="1"/>
    <col min="10" max="16384" width="8.83984375" style="44"/>
  </cols>
  <sheetData>
    <row r="1" spans="1:9" ht="18.75" customHeight="1" x14ac:dyDescent="0.7">
      <c r="A1" s="43" t="str">
        <f>'Cover and Instructions'!A1</f>
        <v>Georgia Families MHPAEA Parity</v>
      </c>
      <c r="E1" s="45" t="s">
        <v>59</v>
      </c>
    </row>
    <row r="2" spans="1:9" ht="25.8" x14ac:dyDescent="0.95">
      <c r="A2" s="46" t="s">
        <v>1</v>
      </c>
    </row>
    <row r="3" spans="1:9" ht="20.399999999999999" x14ac:dyDescent="0.75">
      <c r="A3" s="48" t="s">
        <v>489</v>
      </c>
    </row>
    <row r="4" spans="1:9" x14ac:dyDescent="0.55000000000000004">
      <c r="D4" s="78"/>
    </row>
    <row r="5" spans="1:9" x14ac:dyDescent="0.55000000000000004">
      <c r="A5" s="50" t="s">
        <v>2</v>
      </c>
      <c r="B5" s="51" t="str">
        <f>'Cover and Instructions'!D4</f>
        <v>Amerigroup Community Care</v>
      </c>
      <c r="C5" s="51"/>
    </row>
    <row r="6" spans="1:9" x14ac:dyDescent="0.55000000000000004">
      <c r="A6" s="50" t="s">
        <v>264</v>
      </c>
      <c r="B6" s="51" t="str">
        <f>'Cover and Instructions'!D5</f>
        <v>Title XIX Foster Care and Adoption Assistance</v>
      </c>
      <c r="C6" s="51"/>
    </row>
    <row r="7" spans="1:9" x14ac:dyDescent="0.55000000000000004">
      <c r="A7" s="50" t="s">
        <v>597</v>
      </c>
      <c r="B7" s="50" t="s">
        <v>598</v>
      </c>
      <c r="D7" s="78"/>
    </row>
    <row r="8" spans="1:9" ht="14.7" thickBot="1" x14ac:dyDescent="0.6">
      <c r="D8" s="78"/>
    </row>
    <row r="9" spans="1:9" ht="48" customHeight="1" thickBot="1" x14ac:dyDescent="0.6">
      <c r="A9" s="487" t="s">
        <v>493</v>
      </c>
      <c r="B9" s="488"/>
      <c r="C9" s="495" t="s">
        <v>599</v>
      </c>
      <c r="D9" s="503" t="s">
        <v>495</v>
      </c>
      <c r="E9" s="501" t="s">
        <v>499</v>
      </c>
      <c r="F9" s="502"/>
      <c r="G9" s="498" t="s">
        <v>500</v>
      </c>
      <c r="H9" s="498" t="s">
        <v>501</v>
      </c>
      <c r="I9" s="498" t="s">
        <v>559</v>
      </c>
    </row>
    <row r="10" spans="1:9" ht="30" customHeight="1" x14ac:dyDescent="0.55000000000000004">
      <c r="A10" s="489"/>
      <c r="B10" s="490"/>
      <c r="C10" s="496"/>
      <c r="D10" s="504"/>
      <c r="E10" s="493" t="s">
        <v>503</v>
      </c>
      <c r="F10" s="494"/>
      <c r="G10" s="499"/>
      <c r="H10" s="499"/>
      <c r="I10" s="499"/>
    </row>
    <row r="11" spans="1:9" ht="39" customHeight="1" thickBot="1" x14ac:dyDescent="0.6">
      <c r="A11" s="491"/>
      <c r="B11" s="492"/>
      <c r="C11" s="497"/>
      <c r="D11" s="505"/>
      <c r="E11" s="221" t="s">
        <v>72</v>
      </c>
      <c r="F11" s="222" t="s">
        <v>504</v>
      </c>
      <c r="G11" s="500"/>
      <c r="H11" s="500"/>
      <c r="I11" s="500"/>
    </row>
    <row r="12" spans="1:9" ht="237.75" customHeight="1" x14ac:dyDescent="0.55000000000000004">
      <c r="A12" s="481" t="s">
        <v>600</v>
      </c>
      <c r="B12" s="482"/>
      <c r="C12" s="234" t="s">
        <v>601</v>
      </c>
      <c r="D12" s="224" t="s">
        <v>154</v>
      </c>
      <c r="E12" s="340" t="s">
        <v>602</v>
      </c>
      <c r="F12" s="341" t="s">
        <v>603</v>
      </c>
      <c r="G12" s="370" t="s">
        <v>604</v>
      </c>
      <c r="H12" s="371" t="s">
        <v>512</v>
      </c>
      <c r="I12" s="342" t="s">
        <v>509</v>
      </c>
    </row>
    <row r="13" spans="1:9" ht="237.75" customHeight="1" x14ac:dyDescent="0.55000000000000004">
      <c r="A13" s="483"/>
      <c r="B13" s="484"/>
      <c r="C13" s="223" t="s">
        <v>605</v>
      </c>
      <c r="D13" s="232" t="s">
        <v>154</v>
      </c>
      <c r="E13" s="312" t="s">
        <v>606</v>
      </c>
      <c r="F13" s="313" t="s">
        <v>606</v>
      </c>
      <c r="G13" s="314" t="s">
        <v>607</v>
      </c>
      <c r="H13" s="315" t="s">
        <v>512</v>
      </c>
      <c r="I13" s="314" t="s">
        <v>509</v>
      </c>
    </row>
    <row r="14" spans="1:9" ht="237.75" customHeight="1" x14ac:dyDescent="0.55000000000000004">
      <c r="A14" s="483"/>
      <c r="B14" s="484"/>
      <c r="C14" s="225" t="s">
        <v>608</v>
      </c>
      <c r="D14" s="232" t="s">
        <v>154</v>
      </c>
      <c r="E14" s="312" t="s">
        <v>609</v>
      </c>
      <c r="F14" s="313" t="s">
        <v>603</v>
      </c>
      <c r="G14" s="314" t="s">
        <v>610</v>
      </c>
      <c r="H14" s="315" t="s">
        <v>512</v>
      </c>
      <c r="I14" s="314" t="s">
        <v>509</v>
      </c>
    </row>
    <row r="15" spans="1:9" ht="237.75" customHeight="1" x14ac:dyDescent="0.55000000000000004">
      <c r="A15" s="483"/>
      <c r="B15" s="484"/>
      <c r="C15" s="225" t="s">
        <v>611</v>
      </c>
      <c r="D15" s="232" t="s">
        <v>154</v>
      </c>
      <c r="E15" s="312" t="s">
        <v>612</v>
      </c>
      <c r="F15" s="313" t="s">
        <v>603</v>
      </c>
      <c r="G15" s="314" t="s">
        <v>613</v>
      </c>
      <c r="H15" s="315" t="s">
        <v>512</v>
      </c>
      <c r="I15" s="314" t="s">
        <v>509</v>
      </c>
    </row>
    <row r="16" spans="1:9" ht="237.75" customHeight="1" x14ac:dyDescent="0.55000000000000004">
      <c r="A16" s="483"/>
      <c r="B16" s="484"/>
      <c r="C16" s="225" t="s">
        <v>614</v>
      </c>
      <c r="D16" s="232" t="s">
        <v>154</v>
      </c>
      <c r="E16" s="312" t="s">
        <v>615</v>
      </c>
      <c r="F16" s="313" t="s">
        <v>603</v>
      </c>
      <c r="G16" s="314" t="s">
        <v>519</v>
      </c>
      <c r="H16" s="315" t="s">
        <v>512</v>
      </c>
      <c r="I16" s="314" t="s">
        <v>509</v>
      </c>
    </row>
    <row r="17" spans="1:9" ht="237.75" customHeight="1" thickBot="1" x14ac:dyDescent="0.6">
      <c r="A17" s="485"/>
      <c r="B17" s="486"/>
      <c r="C17" s="227" t="s">
        <v>616</v>
      </c>
      <c r="D17" s="233" t="s">
        <v>154</v>
      </c>
      <c r="E17" s="316" t="s">
        <v>617</v>
      </c>
      <c r="F17" s="317" t="s">
        <v>603</v>
      </c>
      <c r="G17" s="318" t="s">
        <v>519</v>
      </c>
      <c r="H17" s="343" t="s">
        <v>512</v>
      </c>
      <c r="I17" s="318" t="s">
        <v>509</v>
      </c>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09mALfRA2qUKX1s1eAes8fyYvtT4BztL58IL+rk2I6DLVgxyBDvp6dICED1Rpqn5laRTCTA0lEh9P1rrfT0fBg==" saltValue="BvXM31TM8M/NNciYzCDc3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Normal="10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4" width="24.15625" style="219" customWidth="1"/>
    <col min="5" max="12" width="47.15625" style="44" customWidth="1"/>
    <col min="13" max="15" width="51.15625" style="44" customWidth="1"/>
    <col min="16" max="16" width="38.68359375" style="44" customWidth="1"/>
    <col min="17" max="16384" width="8.83984375" style="44"/>
  </cols>
  <sheetData>
    <row r="1" spans="1:16" ht="18.75" customHeight="1" x14ac:dyDescent="0.7">
      <c r="A1" s="43" t="str">
        <f>'Cover and Instructions'!A1</f>
        <v>Georgia Families MHPAEA Parity</v>
      </c>
      <c r="E1" s="45" t="s">
        <v>59</v>
      </c>
    </row>
    <row r="2" spans="1:16" ht="25.8" x14ac:dyDescent="0.95">
      <c r="A2" s="46" t="s">
        <v>1</v>
      </c>
    </row>
    <row r="3" spans="1:16" ht="20.399999999999999" x14ac:dyDescent="0.75">
      <c r="A3" s="48" t="s">
        <v>489</v>
      </c>
    </row>
    <row r="4" spans="1:16" x14ac:dyDescent="0.55000000000000004">
      <c r="D4" s="78"/>
    </row>
    <row r="5" spans="1:16" x14ac:dyDescent="0.55000000000000004">
      <c r="A5" s="50" t="s">
        <v>2</v>
      </c>
      <c r="B5" s="51" t="str">
        <f>'Cover and Instructions'!D4</f>
        <v>Amerigroup Community Care</v>
      </c>
      <c r="C5" s="51"/>
    </row>
    <row r="6" spans="1:16" x14ac:dyDescent="0.55000000000000004">
      <c r="A6" s="50" t="s">
        <v>264</v>
      </c>
      <c r="B6" s="51" t="str">
        <f>'Cover and Instructions'!D5</f>
        <v>Title XIX Foster Care and Adoption Assistance</v>
      </c>
      <c r="C6" s="51"/>
    </row>
    <row r="7" spans="1:16" x14ac:dyDescent="0.55000000000000004">
      <c r="A7" s="50" t="s">
        <v>618</v>
      </c>
      <c r="B7" s="50" t="s">
        <v>619</v>
      </c>
      <c r="D7" s="78"/>
    </row>
    <row r="8" spans="1:16" ht="14.7" thickBot="1" x14ac:dyDescent="0.6">
      <c r="D8" s="78"/>
      <c r="E8" s="220"/>
    </row>
    <row r="9" spans="1:16" ht="39" customHeight="1" thickBot="1" x14ac:dyDescent="0.6">
      <c r="A9" s="487" t="s">
        <v>493</v>
      </c>
      <c r="B9" s="488"/>
      <c r="C9" s="495" t="s">
        <v>620</v>
      </c>
      <c r="D9" s="503" t="s">
        <v>495</v>
      </c>
      <c r="E9" s="501" t="s">
        <v>496</v>
      </c>
      <c r="F9" s="502"/>
      <c r="G9" s="501" t="s">
        <v>497</v>
      </c>
      <c r="H9" s="502"/>
      <c r="I9" s="501" t="s">
        <v>498</v>
      </c>
      <c r="J9" s="502"/>
      <c r="K9" s="501" t="s">
        <v>499</v>
      </c>
      <c r="L9" s="502"/>
      <c r="M9" s="498" t="s">
        <v>500</v>
      </c>
      <c r="N9" s="498" t="s">
        <v>501</v>
      </c>
      <c r="O9" s="498" t="s">
        <v>502</v>
      </c>
      <c r="P9" s="514"/>
    </row>
    <row r="10" spans="1:16" ht="26.25" customHeight="1" x14ac:dyDescent="0.55000000000000004">
      <c r="A10" s="489"/>
      <c r="B10" s="490"/>
      <c r="C10" s="496"/>
      <c r="D10" s="504"/>
      <c r="E10" s="493" t="s">
        <v>503</v>
      </c>
      <c r="F10" s="494"/>
      <c r="G10" s="493" t="s">
        <v>503</v>
      </c>
      <c r="H10" s="494"/>
      <c r="I10" s="493" t="s">
        <v>503</v>
      </c>
      <c r="J10" s="494"/>
      <c r="K10" s="493" t="s">
        <v>503</v>
      </c>
      <c r="L10" s="494"/>
      <c r="M10" s="499"/>
      <c r="N10" s="499"/>
      <c r="O10" s="499"/>
      <c r="P10" s="514"/>
    </row>
    <row r="11" spans="1:16" ht="26.25" customHeight="1" thickBot="1" x14ac:dyDescent="0.6">
      <c r="A11" s="491"/>
      <c r="B11" s="492"/>
      <c r="C11" s="497"/>
      <c r="D11" s="505"/>
      <c r="E11" s="221" t="s">
        <v>72</v>
      </c>
      <c r="F11" s="222" t="s">
        <v>504</v>
      </c>
      <c r="G11" s="221" t="s">
        <v>72</v>
      </c>
      <c r="H11" s="222" t="s">
        <v>504</v>
      </c>
      <c r="I11" s="221" t="s">
        <v>72</v>
      </c>
      <c r="J11" s="222" t="s">
        <v>504</v>
      </c>
      <c r="K11" s="221" t="s">
        <v>72</v>
      </c>
      <c r="L11" s="222" t="s">
        <v>504</v>
      </c>
      <c r="M11" s="500"/>
      <c r="N11" s="500"/>
      <c r="O11" s="500"/>
      <c r="P11" s="514"/>
    </row>
    <row r="12" spans="1:16" ht="140.25" customHeight="1" x14ac:dyDescent="0.55000000000000004">
      <c r="A12" s="508" t="s">
        <v>621</v>
      </c>
      <c r="B12" s="509"/>
      <c r="C12" s="234" t="s">
        <v>622</v>
      </c>
      <c r="D12" s="224" t="s">
        <v>155</v>
      </c>
      <c r="E12" s="338"/>
      <c r="F12" s="339"/>
      <c r="G12" s="340"/>
      <c r="H12" s="341"/>
      <c r="I12" s="338"/>
      <c r="J12" s="339"/>
      <c r="K12" s="340"/>
      <c r="L12" s="341"/>
      <c r="M12" s="342"/>
      <c r="N12" s="311"/>
      <c r="O12" s="342"/>
    </row>
    <row r="13" spans="1:16" ht="140.25" customHeight="1" x14ac:dyDescent="0.55000000000000004">
      <c r="A13" s="510"/>
      <c r="B13" s="511"/>
      <c r="C13" s="225" t="s">
        <v>623</v>
      </c>
      <c r="D13" s="232" t="s">
        <v>154</v>
      </c>
      <c r="E13" s="307" t="s">
        <v>624</v>
      </c>
      <c r="F13" s="308" t="s">
        <v>625</v>
      </c>
      <c r="G13" s="312" t="s">
        <v>624</v>
      </c>
      <c r="H13" s="313" t="s">
        <v>625</v>
      </c>
      <c r="I13" s="307" t="s">
        <v>624</v>
      </c>
      <c r="J13" s="308" t="s">
        <v>625</v>
      </c>
      <c r="K13" s="312" t="s">
        <v>624</v>
      </c>
      <c r="L13" s="313" t="s">
        <v>625</v>
      </c>
      <c r="M13" s="314" t="s">
        <v>626</v>
      </c>
      <c r="N13" s="315" t="s">
        <v>512</v>
      </c>
      <c r="O13" s="314" t="s">
        <v>509</v>
      </c>
    </row>
    <row r="14" spans="1:16" ht="140.25" customHeight="1" x14ac:dyDescent="0.55000000000000004">
      <c r="A14" s="510"/>
      <c r="B14" s="511"/>
      <c r="C14" s="225" t="s">
        <v>627</v>
      </c>
      <c r="D14" s="232" t="s">
        <v>155</v>
      </c>
      <c r="E14" s="307"/>
      <c r="F14" s="308"/>
      <c r="G14" s="312"/>
      <c r="H14" s="313"/>
      <c r="I14" s="307"/>
      <c r="J14" s="308"/>
      <c r="K14" s="312"/>
      <c r="L14" s="313"/>
      <c r="M14" s="314"/>
      <c r="N14" s="315"/>
      <c r="O14" s="314"/>
    </row>
    <row r="15" spans="1:16" ht="140.25" customHeight="1" x14ac:dyDescent="0.55000000000000004">
      <c r="A15" s="510"/>
      <c r="B15" s="511"/>
      <c r="C15" s="225" t="s">
        <v>628</v>
      </c>
      <c r="D15" s="232" t="s">
        <v>154</v>
      </c>
      <c r="E15" s="307" t="s">
        <v>624</v>
      </c>
      <c r="F15" s="308" t="s">
        <v>625</v>
      </c>
      <c r="G15" s="312" t="s">
        <v>624</v>
      </c>
      <c r="H15" s="313" t="s">
        <v>625</v>
      </c>
      <c r="I15" s="307" t="s">
        <v>624</v>
      </c>
      <c r="J15" s="308" t="s">
        <v>625</v>
      </c>
      <c r="K15" s="312" t="s">
        <v>625</v>
      </c>
      <c r="L15" s="313" t="s">
        <v>625</v>
      </c>
      <c r="M15" s="314" t="s">
        <v>626</v>
      </c>
      <c r="N15" s="315" t="s">
        <v>512</v>
      </c>
      <c r="O15" s="314" t="s">
        <v>509</v>
      </c>
    </row>
    <row r="16" spans="1:16" ht="140.25" customHeight="1" x14ac:dyDescent="0.55000000000000004">
      <c r="A16" s="510"/>
      <c r="B16" s="511"/>
      <c r="C16" s="225" t="s">
        <v>629</v>
      </c>
      <c r="D16" s="232" t="s">
        <v>155</v>
      </c>
      <c r="E16" s="307"/>
      <c r="F16" s="308"/>
      <c r="G16" s="312"/>
      <c r="H16" s="313"/>
      <c r="I16" s="307"/>
      <c r="J16" s="308"/>
      <c r="K16" s="312"/>
      <c r="L16" s="313"/>
      <c r="M16" s="314"/>
      <c r="N16" s="315"/>
      <c r="O16" s="314"/>
    </row>
    <row r="17" spans="1:15" ht="140.25" customHeight="1" thickBot="1" x14ac:dyDescent="0.6">
      <c r="A17" s="512"/>
      <c r="B17" s="513"/>
      <c r="C17" s="227" t="s">
        <v>630</v>
      </c>
      <c r="D17" s="233" t="s">
        <v>155</v>
      </c>
      <c r="E17" s="309"/>
      <c r="F17" s="310"/>
      <c r="G17" s="316"/>
      <c r="H17" s="317"/>
      <c r="I17" s="309"/>
      <c r="J17" s="310"/>
      <c r="K17" s="316"/>
      <c r="L17" s="317"/>
      <c r="M17" s="318"/>
      <c r="N17" s="343"/>
      <c r="O17" s="318"/>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wxFHE2FL9VWAcpv0QWKSQLMacQVoyLC6T1OYB3asyX5RYggKZozv4iMvSgUU9J+jhU5wJ7EeHTdL6mhUFsBccQ==" saltValue="JXW1OCLJifgwjFY+f3d5PQ=="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F17" sqref="F17:G17"/>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11" width="28.41796875" style="44" customWidth="1"/>
    <col min="12" max="14" width="51.15625" style="44" customWidth="1"/>
    <col min="15" max="15" width="38.68359375" style="44" customWidth="1"/>
    <col min="16" max="16384" width="8.83984375" style="44"/>
  </cols>
  <sheetData>
    <row r="1" spans="1:15" ht="18.75" customHeight="1" x14ac:dyDescent="0.7">
      <c r="A1" s="43" t="str">
        <f>'Cover and Instructions'!A1</f>
        <v>Georgia Families MHPAEA Parity</v>
      </c>
      <c r="D1" s="45" t="s">
        <v>59</v>
      </c>
    </row>
    <row r="2" spans="1:15" ht="25.8" x14ac:dyDescent="0.95">
      <c r="A2" s="46" t="s">
        <v>1</v>
      </c>
    </row>
    <row r="3" spans="1:15" ht="20.399999999999999" x14ac:dyDescent="0.75">
      <c r="A3" s="48" t="s">
        <v>631</v>
      </c>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632</v>
      </c>
      <c r="B7" s="50"/>
    </row>
    <row r="8" spans="1:15" ht="14.7" thickBot="1" x14ac:dyDescent="0.6">
      <c r="D8" s="220"/>
    </row>
    <row r="9" spans="1:15" ht="39" customHeight="1" thickBot="1" x14ac:dyDescent="0.6">
      <c r="A9" s="487" t="s">
        <v>493</v>
      </c>
      <c r="B9" s="488"/>
      <c r="C9" s="495" t="s">
        <v>633</v>
      </c>
      <c r="D9" s="501" t="s">
        <v>496</v>
      </c>
      <c r="E9" s="502"/>
      <c r="F9" s="501" t="s">
        <v>497</v>
      </c>
      <c r="G9" s="502"/>
      <c r="H9" s="501" t="s">
        <v>498</v>
      </c>
      <c r="I9" s="502"/>
      <c r="J9" s="501" t="s">
        <v>499</v>
      </c>
      <c r="K9" s="502"/>
      <c r="L9" s="498" t="s">
        <v>500</v>
      </c>
      <c r="M9" s="498" t="s">
        <v>501</v>
      </c>
      <c r="N9" s="498" t="s">
        <v>634</v>
      </c>
      <c r="O9" s="514"/>
    </row>
    <row r="10" spans="1:15" ht="26.25" customHeight="1" x14ac:dyDescent="0.55000000000000004">
      <c r="A10" s="489"/>
      <c r="B10" s="490"/>
      <c r="C10" s="496"/>
      <c r="D10" s="493" t="s">
        <v>635</v>
      </c>
      <c r="E10" s="494"/>
      <c r="F10" s="493" t="s">
        <v>635</v>
      </c>
      <c r="G10" s="494"/>
      <c r="H10" s="493" t="s">
        <v>635</v>
      </c>
      <c r="I10" s="494"/>
      <c r="J10" s="493" t="s">
        <v>635</v>
      </c>
      <c r="K10" s="494"/>
      <c r="L10" s="499"/>
      <c r="M10" s="499"/>
      <c r="N10" s="499"/>
      <c r="O10" s="514"/>
    </row>
    <row r="11" spans="1:15" ht="26.25" customHeight="1" thickBot="1" x14ac:dyDescent="0.6">
      <c r="A11" s="491"/>
      <c r="B11" s="492"/>
      <c r="C11" s="497"/>
      <c r="D11" s="221" t="s">
        <v>72</v>
      </c>
      <c r="E11" s="222" t="s">
        <v>504</v>
      </c>
      <c r="F11" s="221" t="s">
        <v>72</v>
      </c>
      <c r="G11" s="222" t="s">
        <v>504</v>
      </c>
      <c r="H11" s="221" t="s">
        <v>72</v>
      </c>
      <c r="I11" s="222" t="s">
        <v>504</v>
      </c>
      <c r="J11" s="221" t="s">
        <v>72</v>
      </c>
      <c r="K11" s="222" t="s">
        <v>504</v>
      </c>
      <c r="L11" s="500"/>
      <c r="M11" s="500"/>
      <c r="N11" s="500"/>
      <c r="O11" s="514"/>
    </row>
    <row r="12" spans="1:15" ht="140.25" customHeight="1" x14ac:dyDescent="0.55000000000000004">
      <c r="A12" s="481" t="s">
        <v>636</v>
      </c>
      <c r="B12" s="482"/>
      <c r="C12" s="234" t="s">
        <v>637</v>
      </c>
      <c r="D12" s="372">
        <v>1425</v>
      </c>
      <c r="E12" s="373">
        <v>4253</v>
      </c>
      <c r="F12" s="374">
        <v>170150</v>
      </c>
      <c r="G12" s="375">
        <v>286139</v>
      </c>
      <c r="H12" s="372">
        <v>21044</v>
      </c>
      <c r="I12" s="373">
        <v>2986</v>
      </c>
      <c r="J12" s="374">
        <v>446590</v>
      </c>
      <c r="K12" s="375">
        <v>335562</v>
      </c>
      <c r="L12" s="342" t="s">
        <v>638</v>
      </c>
      <c r="M12" s="311"/>
      <c r="N12" s="342"/>
    </row>
    <row r="13" spans="1:15" ht="140.25" customHeight="1" x14ac:dyDescent="0.55000000000000004">
      <c r="A13" s="483"/>
      <c r="B13" s="484"/>
      <c r="C13" s="225" t="s">
        <v>639</v>
      </c>
      <c r="D13" s="376">
        <v>1330</v>
      </c>
      <c r="E13" s="377">
        <v>4140</v>
      </c>
      <c r="F13" s="378">
        <v>155361</v>
      </c>
      <c r="G13" s="379">
        <v>265771</v>
      </c>
      <c r="H13" s="376">
        <v>19978</v>
      </c>
      <c r="I13" s="377">
        <v>2866</v>
      </c>
      <c r="J13" s="378">
        <v>302470</v>
      </c>
      <c r="K13" s="379">
        <v>210814</v>
      </c>
      <c r="L13" s="314" t="s">
        <v>638</v>
      </c>
      <c r="M13" s="315"/>
      <c r="N13" s="314"/>
    </row>
    <row r="14" spans="1:15" ht="140.25" customHeight="1" x14ac:dyDescent="0.55000000000000004">
      <c r="A14" s="483"/>
      <c r="B14" s="484"/>
      <c r="C14" s="225" t="s">
        <v>640</v>
      </c>
      <c r="D14" s="376">
        <v>92</v>
      </c>
      <c r="E14" s="377">
        <v>104</v>
      </c>
      <c r="F14" s="378">
        <v>14540</v>
      </c>
      <c r="G14" s="379">
        <v>19937</v>
      </c>
      <c r="H14" s="376">
        <v>1052</v>
      </c>
      <c r="I14" s="377">
        <v>117</v>
      </c>
      <c r="J14" s="378">
        <v>144120</v>
      </c>
      <c r="K14" s="379">
        <v>124748</v>
      </c>
      <c r="L14" s="314" t="s">
        <v>638</v>
      </c>
      <c r="M14" s="315"/>
      <c r="N14" s="314"/>
    </row>
    <row r="15" spans="1:15" ht="140.25" customHeight="1" x14ac:dyDescent="0.55000000000000004">
      <c r="A15" s="483"/>
      <c r="B15" s="484"/>
      <c r="C15" s="225" t="s">
        <v>641</v>
      </c>
      <c r="D15" s="376">
        <v>7</v>
      </c>
      <c r="E15" s="377">
        <v>8</v>
      </c>
      <c r="F15" s="378">
        <v>486</v>
      </c>
      <c r="G15" s="379">
        <v>409</v>
      </c>
      <c r="H15" s="376">
        <v>42</v>
      </c>
      <c r="I15" s="377">
        <v>1</v>
      </c>
      <c r="J15" s="378" t="s">
        <v>509</v>
      </c>
      <c r="K15" s="379" t="s">
        <v>509</v>
      </c>
      <c r="L15" s="314" t="s">
        <v>642</v>
      </c>
      <c r="M15" s="315"/>
      <c r="N15" s="314"/>
    </row>
    <row r="16" spans="1:15" ht="140.25" customHeight="1" x14ac:dyDescent="0.55000000000000004">
      <c r="A16" s="483"/>
      <c r="B16" s="484"/>
      <c r="C16" s="225" t="s">
        <v>643</v>
      </c>
      <c r="D16" s="376">
        <v>1</v>
      </c>
      <c r="E16" s="377">
        <v>0</v>
      </c>
      <c r="F16" s="378">
        <v>84</v>
      </c>
      <c r="G16" s="379">
        <v>43</v>
      </c>
      <c r="H16" s="376">
        <v>9</v>
      </c>
      <c r="I16" s="377">
        <v>0</v>
      </c>
      <c r="J16" s="378" t="s">
        <v>509</v>
      </c>
      <c r="K16" s="379" t="s">
        <v>509</v>
      </c>
      <c r="L16" s="314"/>
      <c r="M16" s="315"/>
      <c r="N16" s="314"/>
    </row>
    <row r="17" spans="1:14" ht="140.25" customHeight="1" x14ac:dyDescent="0.55000000000000004">
      <c r="A17" s="483"/>
      <c r="B17" s="484"/>
      <c r="C17" s="225" t="s">
        <v>644</v>
      </c>
      <c r="D17" s="376">
        <v>877</v>
      </c>
      <c r="E17" s="377">
        <v>2589</v>
      </c>
      <c r="F17" s="378">
        <v>151548</v>
      </c>
      <c r="G17" s="379">
        <v>260784</v>
      </c>
      <c r="H17" s="376">
        <v>18796</v>
      </c>
      <c r="I17" s="377">
        <v>2738</v>
      </c>
      <c r="J17" s="378" t="s">
        <v>509</v>
      </c>
      <c r="K17" s="379" t="s">
        <v>509</v>
      </c>
      <c r="L17" s="314" t="s">
        <v>638</v>
      </c>
      <c r="M17" s="315"/>
      <c r="N17" s="314"/>
    </row>
    <row r="18" spans="1:14" ht="140.25" customHeight="1" x14ac:dyDescent="0.55000000000000004">
      <c r="A18" s="483"/>
      <c r="B18" s="484"/>
      <c r="C18" s="225" t="s">
        <v>645</v>
      </c>
      <c r="D18" s="376">
        <v>56</v>
      </c>
      <c r="E18" s="377">
        <v>32</v>
      </c>
      <c r="F18" s="378">
        <v>48</v>
      </c>
      <c r="G18" s="379">
        <v>41</v>
      </c>
      <c r="H18" s="376">
        <v>38</v>
      </c>
      <c r="I18" s="377">
        <v>36</v>
      </c>
      <c r="J18" s="378" t="s">
        <v>509</v>
      </c>
      <c r="K18" s="379" t="s">
        <v>509</v>
      </c>
      <c r="L18" s="314" t="s">
        <v>638</v>
      </c>
      <c r="M18" s="315"/>
      <c r="N18" s="314"/>
    </row>
    <row r="19" spans="1:14" ht="140.25" customHeight="1" x14ac:dyDescent="0.55000000000000004">
      <c r="A19" s="483"/>
      <c r="B19" s="484"/>
      <c r="C19" s="225" t="s">
        <v>646</v>
      </c>
      <c r="D19" s="376">
        <v>1028</v>
      </c>
      <c r="E19" s="377">
        <v>1440</v>
      </c>
      <c r="F19" s="378">
        <v>25501</v>
      </c>
      <c r="G19" s="379">
        <v>16046</v>
      </c>
      <c r="H19" s="376">
        <v>8818</v>
      </c>
      <c r="I19" s="377">
        <v>1325</v>
      </c>
      <c r="J19" s="378">
        <v>24920</v>
      </c>
      <c r="K19" s="379">
        <v>12054</v>
      </c>
      <c r="L19" s="314"/>
      <c r="M19" s="315"/>
      <c r="N19" s="314"/>
    </row>
    <row r="20" spans="1:14" ht="140.25" customHeight="1" x14ac:dyDescent="0.55000000000000004">
      <c r="A20" s="483"/>
      <c r="B20" s="484"/>
      <c r="C20" s="225" t="s">
        <v>647</v>
      </c>
      <c r="D20" s="376">
        <v>1090</v>
      </c>
      <c r="E20" s="377">
        <v>189</v>
      </c>
      <c r="F20" s="378">
        <v>10163</v>
      </c>
      <c r="G20" s="379">
        <v>6178</v>
      </c>
      <c r="H20" s="376">
        <v>0</v>
      </c>
      <c r="I20" s="377">
        <v>0</v>
      </c>
      <c r="J20" s="378">
        <v>2769</v>
      </c>
      <c r="K20" s="379">
        <v>5668</v>
      </c>
      <c r="L20" s="314" t="s">
        <v>648</v>
      </c>
      <c r="M20" s="315"/>
      <c r="N20" s="314"/>
    </row>
    <row r="21" spans="1:14" ht="140.25" customHeight="1" x14ac:dyDescent="0.55000000000000004">
      <c r="A21" s="483"/>
      <c r="B21" s="484"/>
      <c r="C21" s="225" t="s">
        <v>649</v>
      </c>
      <c r="D21" s="376">
        <v>1068</v>
      </c>
      <c r="E21" s="377">
        <v>185</v>
      </c>
      <c r="F21" s="378">
        <v>9700</v>
      </c>
      <c r="G21" s="379">
        <v>5789</v>
      </c>
      <c r="H21" s="376">
        <v>0</v>
      </c>
      <c r="I21" s="377">
        <v>0</v>
      </c>
      <c r="J21" s="378">
        <v>1775</v>
      </c>
      <c r="K21" s="379">
        <v>4306</v>
      </c>
      <c r="L21" s="314" t="s">
        <v>648</v>
      </c>
      <c r="M21" s="315"/>
      <c r="N21" s="314"/>
    </row>
    <row r="22" spans="1:14" ht="140.25" customHeight="1" thickBot="1" x14ac:dyDescent="0.6">
      <c r="A22" s="515"/>
      <c r="B22" s="516"/>
      <c r="C22" s="345" t="s">
        <v>650</v>
      </c>
      <c r="D22" s="380">
        <v>25</v>
      </c>
      <c r="E22" s="381">
        <v>4</v>
      </c>
      <c r="F22" s="382">
        <v>2263</v>
      </c>
      <c r="G22" s="383">
        <v>1194</v>
      </c>
      <c r="H22" s="380">
        <v>0</v>
      </c>
      <c r="I22" s="381">
        <v>0</v>
      </c>
      <c r="J22" s="382">
        <v>994</v>
      </c>
      <c r="K22" s="383">
        <v>1352</v>
      </c>
      <c r="L22" s="346" t="s">
        <v>648</v>
      </c>
      <c r="M22" s="347"/>
      <c r="N22" s="346"/>
    </row>
    <row r="23" spans="1:14" ht="14.7" thickTop="1" x14ac:dyDescent="0.55000000000000004"/>
  </sheetData>
  <sheetProtection algorithmName="SHA-512" hashValue="/Vul7a9y5tDE4N3tL1co6uHHtJV7kaQWMGDWxrPFSjZreFQnFBa78AUJzNOuZtHrwW92OFRV9c7v+XxFILAnWA==" saltValue="fgCoHd+9V9rn5mlD4RVPY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2" sqref="D12"/>
      <selection pane="bottomLeft" activeCell="D12" sqref="D12"/>
      <selection pane="bottomRight" activeCell="M19" sqref="M19"/>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11" width="47.15625" style="44" customWidth="1"/>
    <col min="12" max="14" width="51.15625" style="44" customWidth="1"/>
    <col min="15" max="15" width="38.68359375" style="44" customWidth="1"/>
    <col min="16" max="16384" width="8.83984375" style="44"/>
  </cols>
  <sheetData>
    <row r="1" spans="1:15" ht="18.75" customHeight="1" x14ac:dyDescent="0.7">
      <c r="A1" s="43" t="str">
        <f>'Cover and Instructions'!A1</f>
        <v>Georgia Families MHPAEA Parity</v>
      </c>
      <c r="D1" s="45" t="s">
        <v>59</v>
      </c>
    </row>
    <row r="2" spans="1:15" ht="25.8" x14ac:dyDescent="0.95">
      <c r="A2" s="46" t="s">
        <v>1</v>
      </c>
    </row>
    <row r="3" spans="1:15" ht="20.399999999999999" x14ac:dyDescent="0.75">
      <c r="A3" s="48" t="s">
        <v>651</v>
      </c>
    </row>
    <row r="5" spans="1:15" x14ac:dyDescent="0.55000000000000004">
      <c r="A5" s="50" t="s">
        <v>2</v>
      </c>
      <c r="B5" s="51" t="str">
        <f>'Cover and Instructions'!D4</f>
        <v>Amerigroup Community Care</v>
      </c>
      <c r="C5" s="51"/>
    </row>
    <row r="6" spans="1:15" x14ac:dyDescent="0.55000000000000004">
      <c r="A6" s="50" t="s">
        <v>264</v>
      </c>
      <c r="B6" s="51" t="str">
        <f>'Cover and Instructions'!D5</f>
        <v>Title XIX Foster Care and Adoption Assistance</v>
      </c>
      <c r="C6" s="51"/>
    </row>
    <row r="7" spans="1:15" x14ac:dyDescent="0.55000000000000004">
      <c r="A7" s="50" t="s">
        <v>652</v>
      </c>
      <c r="B7" s="50"/>
    </row>
    <row r="8" spans="1:15" ht="14.7" thickBot="1" x14ac:dyDescent="0.6">
      <c r="D8" s="220"/>
    </row>
    <row r="9" spans="1:15" ht="39" customHeight="1" thickBot="1" x14ac:dyDescent="0.6">
      <c r="A9" s="487" t="s">
        <v>493</v>
      </c>
      <c r="B9" s="488"/>
      <c r="C9" s="495" t="s">
        <v>653</v>
      </c>
      <c r="D9" s="501" t="s">
        <v>496</v>
      </c>
      <c r="E9" s="502"/>
      <c r="F9" s="501" t="s">
        <v>497</v>
      </c>
      <c r="G9" s="502"/>
      <c r="H9" s="501" t="s">
        <v>498</v>
      </c>
      <c r="I9" s="502"/>
      <c r="J9" s="501" t="s">
        <v>499</v>
      </c>
      <c r="K9" s="502"/>
      <c r="L9" s="498" t="s">
        <v>500</v>
      </c>
      <c r="M9" s="498" t="s">
        <v>501</v>
      </c>
      <c r="N9" s="498" t="s">
        <v>634</v>
      </c>
      <c r="O9" s="514"/>
    </row>
    <row r="10" spans="1:15" ht="26.25" customHeight="1" x14ac:dyDescent="0.55000000000000004">
      <c r="A10" s="489"/>
      <c r="B10" s="490"/>
      <c r="C10" s="496"/>
      <c r="D10" s="493" t="s">
        <v>654</v>
      </c>
      <c r="E10" s="494"/>
      <c r="F10" s="493" t="s">
        <v>654</v>
      </c>
      <c r="G10" s="494"/>
      <c r="H10" s="493" t="s">
        <v>654</v>
      </c>
      <c r="I10" s="494"/>
      <c r="J10" s="493" t="s">
        <v>654</v>
      </c>
      <c r="K10" s="494"/>
      <c r="L10" s="499"/>
      <c r="M10" s="499"/>
      <c r="N10" s="499"/>
      <c r="O10" s="514"/>
    </row>
    <row r="11" spans="1:15" ht="26.25" customHeight="1" thickBot="1" x14ac:dyDescent="0.6">
      <c r="A11" s="491"/>
      <c r="B11" s="492"/>
      <c r="C11" s="497"/>
      <c r="D11" s="221" t="s">
        <v>72</v>
      </c>
      <c r="E11" s="222" t="s">
        <v>504</v>
      </c>
      <c r="F11" s="221" t="s">
        <v>72</v>
      </c>
      <c r="G11" s="222" t="s">
        <v>504</v>
      </c>
      <c r="H11" s="221" t="s">
        <v>72</v>
      </c>
      <c r="I11" s="222" t="s">
        <v>504</v>
      </c>
      <c r="J11" s="221" t="s">
        <v>72</v>
      </c>
      <c r="K11" s="222" t="s">
        <v>504</v>
      </c>
      <c r="L11" s="500"/>
      <c r="M11" s="500"/>
      <c r="N11" s="500"/>
      <c r="O11" s="514"/>
    </row>
    <row r="12" spans="1:15" ht="140.25" customHeight="1" thickBot="1" x14ac:dyDescent="0.6">
      <c r="A12" s="508" t="s">
        <v>655</v>
      </c>
      <c r="B12" s="509"/>
      <c r="C12" s="348" t="s">
        <v>656</v>
      </c>
      <c r="D12" s="338" t="s">
        <v>657</v>
      </c>
      <c r="E12" s="338" t="s">
        <v>657</v>
      </c>
      <c r="F12" s="338" t="s">
        <v>657</v>
      </c>
      <c r="G12" s="338" t="s">
        <v>657</v>
      </c>
      <c r="H12" s="338" t="s">
        <v>657</v>
      </c>
      <c r="I12" s="338" t="s">
        <v>657</v>
      </c>
      <c r="J12" s="338" t="s">
        <v>658</v>
      </c>
      <c r="K12" s="338" t="s">
        <v>659</v>
      </c>
      <c r="L12" s="342" t="s">
        <v>660</v>
      </c>
      <c r="M12" s="311" t="s">
        <v>661</v>
      </c>
      <c r="N12" s="342" t="s">
        <v>662</v>
      </c>
    </row>
    <row r="13" spans="1:15" ht="140.25" customHeight="1" x14ac:dyDescent="0.55000000000000004">
      <c r="A13" s="517"/>
      <c r="B13" s="518"/>
      <c r="C13" s="225" t="s">
        <v>663</v>
      </c>
      <c r="D13" s="349" t="s">
        <v>664</v>
      </c>
      <c r="E13" s="351" t="s">
        <v>665</v>
      </c>
      <c r="F13" s="351" t="s">
        <v>664</v>
      </c>
      <c r="G13" s="351" t="s">
        <v>665</v>
      </c>
      <c r="H13" s="349" t="s">
        <v>664</v>
      </c>
      <c r="I13" s="350" t="s">
        <v>665</v>
      </c>
      <c r="J13" s="349" t="s">
        <v>664</v>
      </c>
      <c r="K13" s="350" t="s">
        <v>665</v>
      </c>
      <c r="L13" s="342" t="s">
        <v>660</v>
      </c>
      <c r="M13" s="354" t="s">
        <v>666</v>
      </c>
      <c r="N13" s="353" t="s">
        <v>662</v>
      </c>
    </row>
    <row r="14" spans="1:15" ht="140.25" customHeight="1" x14ac:dyDescent="0.55000000000000004">
      <c r="A14" s="510"/>
      <c r="B14" s="511"/>
      <c r="C14" s="225" t="s">
        <v>667</v>
      </c>
      <c r="D14" s="307">
        <v>0</v>
      </c>
      <c r="E14" s="308">
        <v>0</v>
      </c>
      <c r="F14" s="312">
        <v>0</v>
      </c>
      <c r="G14" s="313">
        <v>0</v>
      </c>
      <c r="H14" s="307">
        <v>0</v>
      </c>
      <c r="I14" s="308">
        <v>0</v>
      </c>
      <c r="J14" s="312">
        <v>0</v>
      </c>
      <c r="K14" s="313">
        <v>0</v>
      </c>
      <c r="L14" s="314" t="s">
        <v>509</v>
      </c>
      <c r="M14" s="315" t="s">
        <v>509</v>
      </c>
      <c r="N14" s="314" t="s">
        <v>509</v>
      </c>
    </row>
    <row r="15" spans="1:15" ht="140.25" customHeight="1" x14ac:dyDescent="0.55000000000000004">
      <c r="A15" s="510"/>
      <c r="B15" s="511"/>
      <c r="C15" s="225" t="s">
        <v>668</v>
      </c>
      <c r="D15" s="307">
        <v>0</v>
      </c>
      <c r="E15" s="308">
        <v>0</v>
      </c>
      <c r="F15" s="312">
        <v>0</v>
      </c>
      <c r="G15" s="313">
        <v>0</v>
      </c>
      <c r="H15" s="307">
        <v>0</v>
      </c>
      <c r="I15" s="308">
        <v>0</v>
      </c>
      <c r="J15" s="312">
        <v>0</v>
      </c>
      <c r="K15" s="313">
        <v>0</v>
      </c>
      <c r="L15" s="314" t="s">
        <v>509</v>
      </c>
      <c r="M15" s="315" t="s">
        <v>509</v>
      </c>
      <c r="N15" s="314" t="s">
        <v>509</v>
      </c>
    </row>
    <row r="16" spans="1:15" ht="140.25" customHeight="1" x14ac:dyDescent="0.55000000000000004">
      <c r="A16" s="510"/>
      <c r="B16" s="511"/>
      <c r="C16" s="225" t="s">
        <v>669</v>
      </c>
      <c r="D16" s="307">
        <v>115</v>
      </c>
      <c r="E16" s="308">
        <v>75</v>
      </c>
      <c r="F16" s="312">
        <v>3125</v>
      </c>
      <c r="G16" s="313">
        <v>1911</v>
      </c>
      <c r="H16" s="307" t="s">
        <v>509</v>
      </c>
      <c r="I16" s="308" t="s">
        <v>509</v>
      </c>
      <c r="J16" s="312">
        <v>0</v>
      </c>
      <c r="K16" s="313">
        <v>0</v>
      </c>
      <c r="L16" s="314" t="s">
        <v>670</v>
      </c>
      <c r="M16" s="315" t="s">
        <v>671</v>
      </c>
      <c r="N16" s="314" t="s">
        <v>662</v>
      </c>
    </row>
    <row r="17" spans="1:14" ht="140.25" customHeight="1" x14ac:dyDescent="0.55000000000000004">
      <c r="A17" s="519"/>
      <c r="B17" s="520"/>
      <c r="C17" s="355" t="s">
        <v>672</v>
      </c>
      <c r="D17" s="356" t="s">
        <v>673</v>
      </c>
      <c r="E17" s="357" t="s">
        <v>673</v>
      </c>
      <c r="F17" s="358" t="s">
        <v>673</v>
      </c>
      <c r="G17" s="359" t="s">
        <v>673</v>
      </c>
      <c r="H17" s="357" t="s">
        <v>673</v>
      </c>
      <c r="I17" s="357" t="s">
        <v>673</v>
      </c>
      <c r="J17" s="358">
        <v>0</v>
      </c>
      <c r="K17" s="359">
        <v>0</v>
      </c>
      <c r="L17" s="360" t="s">
        <v>674</v>
      </c>
      <c r="M17" s="361" t="s">
        <v>509</v>
      </c>
      <c r="N17" s="360" t="s">
        <v>662</v>
      </c>
    </row>
    <row r="18" spans="1:14" ht="140.25" customHeight="1" x14ac:dyDescent="0.55000000000000004">
      <c r="A18" s="519"/>
      <c r="B18" s="520"/>
      <c r="C18" s="355" t="s">
        <v>675</v>
      </c>
      <c r="D18" s="356" t="s">
        <v>509</v>
      </c>
      <c r="E18" s="357" t="s">
        <v>509</v>
      </c>
      <c r="F18" s="358" t="s">
        <v>509</v>
      </c>
      <c r="G18" s="359" t="s">
        <v>509</v>
      </c>
      <c r="H18" s="356" t="s">
        <v>509</v>
      </c>
      <c r="I18" s="357" t="s">
        <v>509</v>
      </c>
      <c r="J18" s="358" t="s">
        <v>509</v>
      </c>
      <c r="K18" s="359" t="s">
        <v>509</v>
      </c>
      <c r="L18" s="360" t="s">
        <v>509</v>
      </c>
      <c r="M18" s="361" t="s">
        <v>509</v>
      </c>
      <c r="N18" s="360" t="s">
        <v>509</v>
      </c>
    </row>
    <row r="19" spans="1:14" ht="111.75" customHeight="1" x14ac:dyDescent="0.55000000000000004">
      <c r="A19" s="519"/>
      <c r="B19" s="520"/>
      <c r="C19" s="355" t="s">
        <v>676</v>
      </c>
      <c r="D19" s="356" t="s">
        <v>509</v>
      </c>
      <c r="E19" s="357" t="s">
        <v>509</v>
      </c>
      <c r="F19" s="384">
        <v>9.5000000000000001E-2</v>
      </c>
      <c r="G19" s="385">
        <v>0.2</v>
      </c>
      <c r="H19" s="356" t="s">
        <v>509</v>
      </c>
      <c r="I19" s="357" t="s">
        <v>509</v>
      </c>
      <c r="J19" s="358" t="s">
        <v>509</v>
      </c>
      <c r="K19" s="359" t="s">
        <v>509</v>
      </c>
      <c r="L19" s="360" t="s">
        <v>509</v>
      </c>
      <c r="M19" s="361" t="s">
        <v>509</v>
      </c>
      <c r="N19" s="360" t="s">
        <v>662</v>
      </c>
    </row>
    <row r="20" spans="1:14" ht="167.25" customHeight="1" x14ac:dyDescent="0.55000000000000004">
      <c r="A20" s="519"/>
      <c r="B20" s="520"/>
      <c r="C20" s="355" t="s">
        <v>677</v>
      </c>
      <c r="D20" s="357" t="s">
        <v>678</v>
      </c>
      <c r="E20" s="357" t="s">
        <v>678</v>
      </c>
      <c r="F20" s="358" t="s">
        <v>678</v>
      </c>
      <c r="G20" s="359" t="s">
        <v>678</v>
      </c>
      <c r="H20" s="356" t="s">
        <v>678</v>
      </c>
      <c r="I20" s="357" t="s">
        <v>678</v>
      </c>
      <c r="J20" s="358" t="s">
        <v>678</v>
      </c>
      <c r="K20" s="359" t="s">
        <v>678</v>
      </c>
      <c r="L20" s="360" t="s">
        <v>679</v>
      </c>
      <c r="M20" s="361" t="s">
        <v>509</v>
      </c>
      <c r="N20" s="360" t="s">
        <v>662</v>
      </c>
    </row>
    <row r="21" spans="1:14" ht="140.25" customHeight="1" thickBot="1" x14ac:dyDescent="0.6">
      <c r="A21" s="512"/>
      <c r="B21" s="513"/>
      <c r="C21" s="227" t="s">
        <v>680</v>
      </c>
      <c r="D21" s="309" t="s">
        <v>681</v>
      </c>
      <c r="E21" s="310" t="s">
        <v>681</v>
      </c>
      <c r="F21" s="316" t="s">
        <v>681</v>
      </c>
      <c r="G21" s="317" t="s">
        <v>681</v>
      </c>
      <c r="H21" s="309" t="s">
        <v>681</v>
      </c>
      <c r="I21" s="310" t="s">
        <v>681</v>
      </c>
      <c r="J21" s="316" t="s">
        <v>509</v>
      </c>
      <c r="K21" s="317" t="s">
        <v>509</v>
      </c>
      <c r="L21" s="318" t="s">
        <v>682</v>
      </c>
      <c r="M21" s="343" t="s">
        <v>683</v>
      </c>
      <c r="N21" s="318" t="s">
        <v>662</v>
      </c>
    </row>
  </sheetData>
  <sheetProtection algorithmName="SHA-512" hashValue="JfG4pO8GbFA8xU+NgauWzZfkcGNGs5iERlkLWFWzAcvRsctEApNn5ZD6dvr+MgFOmuP/sB45j5uodvUdlLNYyw==" saltValue="PUnmF+OeyJ9lgytN6xd+2w=="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Families MHPAEA Parity</v>
      </c>
      <c r="J1" s="42"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Families MHPAEA Parity</v>
      </c>
      <c r="N1" s="45" t="s">
        <v>59</v>
      </c>
    </row>
    <row r="2" spans="1:14" ht="25.8" x14ac:dyDescent="0.95">
      <c r="A2" s="46" t="s">
        <v>1</v>
      </c>
    </row>
    <row r="3" spans="1:14" ht="20.399999999999999" x14ac:dyDescent="0.75">
      <c r="A3" s="48" t="s">
        <v>684</v>
      </c>
      <c r="B3" s="255"/>
      <c r="C3" s="255"/>
      <c r="D3" s="255"/>
      <c r="E3" s="255"/>
      <c r="F3" s="255"/>
      <c r="G3" s="255"/>
      <c r="H3" s="255"/>
      <c r="I3" s="255"/>
      <c r="J3" s="255"/>
      <c r="K3" s="255"/>
      <c r="L3" s="255"/>
      <c r="M3" s="255"/>
      <c r="N3" s="255"/>
    </row>
    <row r="5" spans="1:14" x14ac:dyDescent="0.55000000000000004">
      <c r="A5" s="50" t="s">
        <v>2</v>
      </c>
      <c r="D5" s="51" t="str">
        <f>'Cover and Instructions'!$D$4</f>
        <v>Amerigroup Community Care</v>
      </c>
    </row>
    <row r="6" spans="1:14" x14ac:dyDescent="0.55000000000000004">
      <c r="A6" s="50" t="s">
        <v>264</v>
      </c>
      <c r="D6" s="51" t="str">
        <f>'Cover and Instructions'!D5</f>
        <v>Title XIX Foster Care and Adoption Assistance</v>
      </c>
    </row>
    <row r="8" spans="1:14" x14ac:dyDescent="0.55000000000000004">
      <c r="A8" s="256"/>
      <c r="B8" s="521" t="s">
        <v>685</v>
      </c>
      <c r="C8" s="521"/>
      <c r="D8" s="521"/>
      <c r="E8" s="521"/>
      <c r="F8" s="521"/>
      <c r="G8" s="521"/>
      <c r="H8" s="521"/>
      <c r="I8" s="521"/>
      <c r="J8" s="521"/>
      <c r="K8" s="521"/>
      <c r="L8" s="521"/>
      <c r="M8" s="521"/>
      <c r="N8" s="521"/>
    </row>
    <row r="9" spans="1:14" x14ac:dyDescent="0.55000000000000004">
      <c r="A9" s="256"/>
      <c r="B9" s="521"/>
      <c r="C9" s="521"/>
      <c r="D9" s="521"/>
      <c r="E9" s="521"/>
      <c r="F9" s="521"/>
      <c r="G9" s="521"/>
      <c r="H9" s="521"/>
      <c r="I9" s="521"/>
      <c r="J9" s="521"/>
      <c r="K9" s="521"/>
      <c r="L9" s="521"/>
      <c r="M9" s="521"/>
      <c r="N9" s="521"/>
    </row>
    <row r="10" spans="1:14" ht="25.5" customHeight="1" x14ac:dyDescent="0.55000000000000004">
      <c r="A10" s="256"/>
      <c r="B10" s="521"/>
      <c r="C10" s="521"/>
      <c r="D10" s="521"/>
      <c r="E10" s="521"/>
      <c r="F10" s="521"/>
      <c r="G10" s="521"/>
      <c r="H10" s="521"/>
      <c r="I10" s="521"/>
      <c r="J10" s="521"/>
      <c r="K10" s="521"/>
      <c r="L10" s="521"/>
      <c r="M10" s="521"/>
      <c r="N10" s="521"/>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686</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22" t="s">
        <v>687</v>
      </c>
      <c r="D14" s="522"/>
      <c r="E14" s="522"/>
      <c r="F14" s="522"/>
      <c r="G14" s="522"/>
      <c r="H14" s="255"/>
      <c r="I14" s="522" t="s">
        <v>688</v>
      </c>
      <c r="J14" s="522"/>
      <c r="K14" s="522"/>
      <c r="L14" s="522"/>
      <c r="M14" s="522"/>
      <c r="N14" s="255"/>
    </row>
    <row r="15" spans="1:14" x14ac:dyDescent="0.55000000000000004">
      <c r="A15" s="256"/>
      <c r="B15" s="255"/>
      <c r="C15" s="255" t="s">
        <v>689</v>
      </c>
      <c r="D15" s="255"/>
      <c r="E15" s="255"/>
      <c r="F15" s="255"/>
      <c r="G15" s="255"/>
      <c r="H15" s="255"/>
      <c r="I15" s="255" t="s">
        <v>690</v>
      </c>
      <c r="J15" s="255"/>
      <c r="K15" s="255"/>
      <c r="L15" s="255"/>
      <c r="M15" s="255"/>
      <c r="N15" s="255"/>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146</v>
      </c>
      <c r="C1" s="38" t="s">
        <v>147</v>
      </c>
    </row>
    <row r="2" spans="1:3" x14ac:dyDescent="0.55000000000000004">
      <c r="A2" t="s">
        <v>148</v>
      </c>
      <c r="C2" t="s">
        <v>3</v>
      </c>
    </row>
    <row r="3" spans="1:3" x14ac:dyDescent="0.55000000000000004">
      <c r="A3" t="s">
        <v>149</v>
      </c>
      <c r="C3" t="s">
        <v>150</v>
      </c>
    </row>
    <row r="4" spans="1:3" x14ac:dyDescent="0.55000000000000004">
      <c r="A4" t="s">
        <v>5</v>
      </c>
      <c r="C4" t="s">
        <v>151</v>
      </c>
    </row>
    <row r="5" spans="1:3" x14ac:dyDescent="0.55000000000000004">
      <c r="A5" t="s">
        <v>152</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2"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386" t="s">
        <v>61</v>
      </c>
      <c r="B7" s="386"/>
      <c r="C7" s="386"/>
      <c r="D7" s="386"/>
      <c r="E7" s="386"/>
      <c r="F7" s="386"/>
      <c r="G7" s="386"/>
      <c r="H7" s="386"/>
      <c r="I7" s="386"/>
      <c r="J7" s="386"/>
      <c r="K7" s="386"/>
      <c r="L7" s="386"/>
    </row>
    <row r="8" spans="1:12" x14ac:dyDescent="0.55000000000000004">
      <c r="A8" s="386"/>
      <c r="B8" s="386"/>
      <c r="C8" s="386"/>
      <c r="D8" s="386"/>
      <c r="E8" s="386"/>
      <c r="F8" s="386"/>
      <c r="G8" s="386"/>
      <c r="H8" s="386"/>
      <c r="I8" s="386"/>
      <c r="J8" s="386"/>
      <c r="K8" s="386"/>
      <c r="L8" s="386"/>
    </row>
    <row r="9" spans="1:12" x14ac:dyDescent="0.55000000000000004">
      <c r="A9" s="6"/>
      <c r="B9" s="6"/>
      <c r="C9" s="6"/>
      <c r="D9" s="6"/>
      <c r="E9" s="6"/>
      <c r="F9" s="6"/>
      <c r="G9" s="6"/>
      <c r="H9" s="6"/>
      <c r="I9" s="6"/>
      <c r="J9" s="6"/>
      <c r="K9" s="6"/>
      <c r="L9" s="6"/>
    </row>
    <row r="10" spans="1:12" x14ac:dyDescent="0.55000000000000004">
      <c r="A10" s="386" t="s">
        <v>62</v>
      </c>
      <c r="B10" s="386"/>
      <c r="C10" s="386"/>
      <c r="D10" s="386"/>
      <c r="E10" s="386"/>
      <c r="F10" s="386"/>
      <c r="G10" s="386"/>
      <c r="H10" s="386"/>
      <c r="I10" s="386"/>
      <c r="J10" s="386"/>
      <c r="K10" s="386"/>
      <c r="L10" s="386"/>
    </row>
    <row r="11" spans="1:12" x14ac:dyDescent="0.55000000000000004">
      <c r="A11" s="386"/>
      <c r="B11" s="386"/>
      <c r="C11" s="386"/>
      <c r="D11" s="386"/>
      <c r="E11" s="386"/>
      <c r="F11" s="386"/>
      <c r="G11" s="386"/>
      <c r="H11" s="386"/>
      <c r="I11" s="386"/>
      <c r="J11" s="386"/>
      <c r="K11" s="386"/>
      <c r="L11" s="386"/>
    </row>
    <row r="13" spans="1:12" x14ac:dyDescent="0.55000000000000004">
      <c r="A13" s="12" t="s">
        <v>157</v>
      </c>
    </row>
    <row r="15" spans="1:12" x14ac:dyDescent="0.55000000000000004">
      <c r="A15" s="9" t="s">
        <v>158</v>
      </c>
    </row>
    <row r="16" spans="1:12" x14ac:dyDescent="0.55000000000000004">
      <c r="A16" s="386" t="s">
        <v>159</v>
      </c>
      <c r="B16" s="386"/>
      <c r="C16" s="386"/>
      <c r="D16" s="386"/>
      <c r="E16" s="386"/>
      <c r="F16" s="386"/>
      <c r="G16" s="386"/>
      <c r="H16" s="386"/>
      <c r="I16" s="386"/>
      <c r="J16" s="386"/>
      <c r="K16" s="386"/>
      <c r="L16" s="386"/>
    </row>
    <row r="17" spans="1:12" x14ac:dyDescent="0.55000000000000004">
      <c r="A17" s="386"/>
      <c r="B17" s="386"/>
      <c r="C17" s="386"/>
      <c r="D17" s="386"/>
      <c r="E17" s="386"/>
      <c r="F17" s="386"/>
      <c r="G17" s="386"/>
      <c r="H17" s="386"/>
      <c r="I17" s="386"/>
      <c r="J17" s="386"/>
      <c r="K17" s="386"/>
      <c r="L17" s="386"/>
    </row>
    <row r="18" spans="1:12" x14ac:dyDescent="0.55000000000000004">
      <c r="A18" s="386"/>
      <c r="B18" s="386"/>
      <c r="C18" s="386"/>
      <c r="D18" s="386"/>
      <c r="E18" s="386"/>
      <c r="F18" s="386"/>
      <c r="G18" s="386"/>
      <c r="H18" s="386"/>
      <c r="I18" s="386"/>
      <c r="J18" s="386"/>
      <c r="K18" s="386"/>
      <c r="L18" s="386"/>
    </row>
    <row r="19" spans="1:12" x14ac:dyDescent="0.55000000000000004">
      <c r="A19" s="386"/>
      <c r="B19" s="386"/>
      <c r="C19" s="386"/>
      <c r="D19" s="386"/>
      <c r="E19" s="386"/>
      <c r="F19" s="386"/>
      <c r="G19" s="386"/>
      <c r="H19" s="386"/>
      <c r="I19" s="386"/>
      <c r="J19" s="386"/>
      <c r="K19" s="386"/>
      <c r="L19" s="386"/>
    </row>
    <row r="21" spans="1:12" x14ac:dyDescent="0.55000000000000004">
      <c r="A21" s="9" t="s">
        <v>160</v>
      </c>
    </row>
    <row r="22" spans="1:12" x14ac:dyDescent="0.55000000000000004">
      <c r="A22" s="386" t="s">
        <v>161</v>
      </c>
      <c r="B22" s="386"/>
      <c r="C22" s="386"/>
      <c r="D22" s="386"/>
      <c r="E22" s="386"/>
      <c r="F22" s="386"/>
      <c r="G22" s="386"/>
      <c r="H22" s="386"/>
      <c r="I22" s="386"/>
      <c r="J22" s="386"/>
      <c r="K22" s="386"/>
      <c r="L22" s="386"/>
    </row>
    <row r="23" spans="1:12" x14ac:dyDescent="0.55000000000000004">
      <c r="A23" s="386"/>
      <c r="B23" s="386"/>
      <c r="C23" s="386"/>
      <c r="D23" s="386"/>
      <c r="E23" s="386"/>
      <c r="F23" s="386"/>
      <c r="G23" s="386"/>
      <c r="H23" s="386"/>
      <c r="I23" s="386"/>
      <c r="J23" s="386"/>
      <c r="K23" s="386"/>
      <c r="L23" s="386"/>
    </row>
    <row r="25" spans="1:12" x14ac:dyDescent="0.55000000000000004">
      <c r="B25" s="5" t="s">
        <v>162</v>
      </c>
      <c r="C25" s="386" t="s">
        <v>163</v>
      </c>
      <c r="D25" s="386"/>
      <c r="E25" s="386"/>
      <c r="F25" s="386"/>
      <c r="G25" s="386"/>
      <c r="H25" s="386"/>
      <c r="I25" s="386"/>
      <c r="J25" s="386"/>
      <c r="K25" s="386"/>
      <c r="L25" s="386"/>
    </row>
    <row r="26" spans="1:12" x14ac:dyDescent="0.55000000000000004">
      <c r="C26" s="386"/>
      <c r="D26" s="386"/>
      <c r="E26" s="386"/>
      <c r="F26" s="386"/>
      <c r="G26" s="386"/>
      <c r="H26" s="386"/>
      <c r="I26" s="386"/>
      <c r="J26" s="386"/>
      <c r="K26" s="386"/>
      <c r="L26" s="386"/>
    </row>
    <row r="27" spans="1:12" x14ac:dyDescent="0.55000000000000004">
      <c r="C27" s="386"/>
      <c r="D27" s="386"/>
      <c r="E27" s="386"/>
      <c r="F27" s="386"/>
      <c r="G27" s="386"/>
      <c r="H27" s="386"/>
      <c r="I27" s="386"/>
      <c r="J27" s="386"/>
      <c r="K27" s="386"/>
      <c r="L27" s="386"/>
    </row>
    <row r="29" spans="1:12" x14ac:dyDescent="0.55000000000000004">
      <c r="B29" s="5" t="s">
        <v>164</v>
      </c>
      <c r="C29" s="386" t="s">
        <v>165</v>
      </c>
      <c r="D29" s="386"/>
      <c r="E29" s="386"/>
      <c r="F29" s="386"/>
      <c r="G29" s="386"/>
      <c r="H29" s="386"/>
      <c r="I29" s="386"/>
      <c r="J29" s="386"/>
      <c r="K29" s="386"/>
      <c r="L29" s="386"/>
    </row>
    <row r="30" spans="1:12" x14ac:dyDescent="0.55000000000000004">
      <c r="C30" s="386"/>
      <c r="D30" s="386"/>
      <c r="E30" s="386"/>
      <c r="F30" s="386"/>
      <c r="G30" s="386"/>
      <c r="H30" s="386"/>
      <c r="I30" s="386"/>
      <c r="J30" s="386"/>
      <c r="K30" s="386"/>
      <c r="L30" s="386"/>
    </row>
    <row r="31" spans="1:12" x14ac:dyDescent="0.55000000000000004">
      <c r="C31" s="386"/>
      <c r="D31" s="386"/>
      <c r="E31" s="386"/>
      <c r="F31" s="386"/>
      <c r="G31" s="386"/>
      <c r="H31" s="386"/>
      <c r="I31" s="386"/>
      <c r="J31" s="386"/>
      <c r="K31" s="386"/>
      <c r="L31" s="386"/>
    </row>
    <row r="33" spans="1:12" x14ac:dyDescent="0.55000000000000004">
      <c r="A33" s="9" t="s">
        <v>166</v>
      </c>
    </row>
    <row r="34" spans="1:12" x14ac:dyDescent="0.55000000000000004">
      <c r="A34" s="386" t="s">
        <v>167</v>
      </c>
      <c r="B34" s="386"/>
      <c r="C34" s="386"/>
      <c r="D34" s="386"/>
      <c r="E34" s="386"/>
      <c r="F34" s="386"/>
      <c r="G34" s="386"/>
      <c r="H34" s="386"/>
      <c r="I34" s="386"/>
      <c r="J34" s="386"/>
      <c r="K34" s="386"/>
      <c r="L34" s="386"/>
    </row>
    <row r="35" spans="1:12" x14ac:dyDescent="0.55000000000000004">
      <c r="A35" s="386"/>
      <c r="B35" s="386"/>
      <c r="C35" s="386"/>
      <c r="D35" s="386"/>
      <c r="E35" s="386"/>
      <c r="F35" s="386"/>
      <c r="G35" s="386"/>
      <c r="H35" s="386"/>
      <c r="I35" s="386"/>
      <c r="J35" s="386"/>
      <c r="K35" s="386"/>
      <c r="L35" s="386"/>
    </row>
    <row r="36" spans="1:12" x14ac:dyDescent="0.55000000000000004">
      <c r="A36" s="386"/>
      <c r="B36" s="386"/>
      <c r="C36" s="386"/>
      <c r="D36" s="386"/>
      <c r="E36" s="386"/>
      <c r="F36" s="386"/>
      <c r="G36" s="386"/>
      <c r="H36" s="386"/>
      <c r="I36" s="386"/>
      <c r="J36" s="386"/>
      <c r="K36" s="386"/>
      <c r="L36" s="386"/>
    </row>
    <row r="37" spans="1:12" x14ac:dyDescent="0.55000000000000004">
      <c r="A37" s="386"/>
      <c r="B37" s="386"/>
      <c r="C37" s="386"/>
      <c r="D37" s="386"/>
      <c r="E37" s="386"/>
      <c r="F37" s="386"/>
      <c r="G37" s="386"/>
      <c r="H37" s="386"/>
      <c r="I37" s="386"/>
      <c r="J37" s="386"/>
      <c r="K37" s="386"/>
      <c r="L37" s="386"/>
    </row>
    <row r="39" spans="1:12" x14ac:dyDescent="0.55000000000000004">
      <c r="A39" s="9" t="s">
        <v>168</v>
      </c>
    </row>
    <row r="40" spans="1:12" x14ac:dyDescent="0.55000000000000004">
      <c r="A40" s="386" t="s">
        <v>169</v>
      </c>
      <c r="B40" s="386"/>
      <c r="C40" s="386"/>
      <c r="D40" s="386"/>
      <c r="E40" s="386"/>
      <c r="F40" s="386"/>
      <c r="G40" s="386"/>
      <c r="H40" s="386"/>
      <c r="I40" s="386"/>
      <c r="J40" s="386"/>
      <c r="K40" s="386"/>
      <c r="L40" s="386"/>
    </row>
    <row r="41" spans="1:12" x14ac:dyDescent="0.55000000000000004">
      <c r="A41" s="386"/>
      <c r="B41" s="386"/>
      <c r="C41" s="386"/>
      <c r="D41" s="386"/>
      <c r="E41" s="386"/>
      <c r="F41" s="386"/>
      <c r="G41" s="386"/>
      <c r="H41" s="386"/>
      <c r="I41" s="386"/>
      <c r="J41" s="386"/>
      <c r="K41" s="386"/>
      <c r="L41" s="386"/>
    </row>
    <row r="43" spans="1:12" x14ac:dyDescent="0.55000000000000004">
      <c r="B43" s="5" t="s">
        <v>170</v>
      </c>
      <c r="C43" t="s">
        <v>171</v>
      </c>
    </row>
    <row r="45" spans="1:12" x14ac:dyDescent="0.55000000000000004">
      <c r="B45" s="5" t="s">
        <v>172</v>
      </c>
      <c r="C45" s="386" t="s">
        <v>173</v>
      </c>
      <c r="D45" s="386"/>
      <c r="E45" s="386"/>
      <c r="F45" s="386"/>
      <c r="G45" s="386"/>
      <c r="H45" s="386"/>
      <c r="I45" s="386"/>
      <c r="J45" s="386"/>
      <c r="K45" s="386"/>
      <c r="L45" s="386"/>
    </row>
    <row r="46" spans="1:12" x14ac:dyDescent="0.55000000000000004">
      <c r="C46" s="386"/>
      <c r="D46" s="386"/>
      <c r="E46" s="386"/>
      <c r="F46" s="386"/>
      <c r="G46" s="386"/>
      <c r="H46" s="386"/>
      <c r="I46" s="386"/>
      <c r="J46" s="386"/>
      <c r="K46" s="386"/>
      <c r="L46" s="386"/>
    </row>
    <row r="48" spans="1:12" x14ac:dyDescent="0.55000000000000004">
      <c r="A48" s="12" t="s">
        <v>174</v>
      </c>
    </row>
    <row r="49" spans="1:12" ht="15" customHeight="1" x14ac:dyDescent="0.55000000000000004">
      <c r="A49" s="400" t="s">
        <v>175</v>
      </c>
      <c r="B49" s="400"/>
      <c r="C49" s="400"/>
      <c r="D49" s="400"/>
      <c r="E49" s="400"/>
      <c r="F49" s="400"/>
      <c r="G49" s="400"/>
      <c r="H49" s="400"/>
      <c r="I49" s="400"/>
      <c r="J49" s="400"/>
      <c r="K49" s="400"/>
      <c r="L49" s="400"/>
    </row>
    <row r="50" spans="1:12" x14ac:dyDescent="0.55000000000000004">
      <c r="A50" s="400"/>
      <c r="B50" s="400"/>
      <c r="C50" s="400"/>
      <c r="D50" s="400"/>
      <c r="E50" s="400"/>
      <c r="F50" s="400"/>
      <c r="G50" s="400"/>
      <c r="H50" s="400"/>
      <c r="I50" s="400"/>
      <c r="J50" s="400"/>
      <c r="K50" s="400"/>
      <c r="L50" s="400"/>
    </row>
    <row r="52" spans="1:12" x14ac:dyDescent="0.55000000000000004">
      <c r="B52" s="27" t="s">
        <v>176</v>
      </c>
    </row>
    <row r="53" spans="1:12" ht="15" customHeight="1" x14ac:dyDescent="0.55000000000000004">
      <c r="B53" s="400" t="s">
        <v>177</v>
      </c>
      <c r="C53" s="400"/>
      <c r="D53" s="400"/>
      <c r="E53" s="400"/>
      <c r="F53" s="400"/>
      <c r="G53" s="400"/>
      <c r="H53" s="400"/>
      <c r="I53" s="400"/>
      <c r="J53" s="400"/>
      <c r="K53" s="400"/>
      <c r="L53" s="400"/>
    </row>
    <row r="54" spans="1:12" x14ac:dyDescent="0.55000000000000004">
      <c r="B54" s="400"/>
      <c r="C54" s="400"/>
      <c r="D54" s="400"/>
      <c r="E54" s="400"/>
      <c r="F54" s="400"/>
      <c r="G54" s="400"/>
      <c r="H54" s="400"/>
      <c r="I54" s="400"/>
      <c r="J54" s="400"/>
      <c r="K54" s="400"/>
      <c r="L54" s="400"/>
    </row>
    <row r="55" spans="1:12" x14ac:dyDescent="0.55000000000000004">
      <c r="B55" s="400"/>
      <c r="C55" s="400"/>
      <c r="D55" s="400"/>
      <c r="E55" s="400"/>
      <c r="F55" s="400"/>
      <c r="G55" s="400"/>
      <c r="H55" s="400"/>
      <c r="I55" s="400"/>
      <c r="J55" s="400"/>
      <c r="K55" s="400"/>
      <c r="L55" s="400"/>
    </row>
    <row r="57" spans="1:12" x14ac:dyDescent="0.55000000000000004">
      <c r="B57" s="27" t="s">
        <v>178</v>
      </c>
    </row>
    <row r="58" spans="1:12" x14ac:dyDescent="0.55000000000000004">
      <c r="B58" s="400" t="s">
        <v>179</v>
      </c>
      <c r="C58" s="400"/>
      <c r="D58" s="400"/>
      <c r="E58" s="400"/>
      <c r="F58" s="400"/>
      <c r="G58" s="400"/>
      <c r="H58" s="400"/>
      <c r="I58" s="400"/>
      <c r="J58" s="400"/>
      <c r="K58" s="400"/>
      <c r="L58" s="400"/>
    </row>
    <row r="59" spans="1:12" x14ac:dyDescent="0.55000000000000004">
      <c r="B59" s="400"/>
      <c r="C59" s="400"/>
      <c r="D59" s="400"/>
      <c r="E59" s="400"/>
      <c r="F59" s="400"/>
      <c r="G59" s="400"/>
      <c r="H59" s="400"/>
      <c r="I59" s="400"/>
      <c r="J59" s="400"/>
      <c r="K59" s="400"/>
      <c r="L59" s="400"/>
    </row>
    <row r="60" spans="1:12" x14ac:dyDescent="0.55000000000000004">
      <c r="B60" s="400"/>
      <c r="C60" s="400"/>
      <c r="D60" s="400"/>
      <c r="E60" s="400"/>
      <c r="F60" s="400"/>
      <c r="G60" s="400"/>
      <c r="H60" s="400"/>
      <c r="I60" s="400"/>
      <c r="J60" s="400"/>
      <c r="K60" s="400"/>
      <c r="L60" s="400"/>
    </row>
    <row r="61" spans="1:12" x14ac:dyDescent="0.55000000000000004">
      <c r="B61" s="400"/>
      <c r="C61" s="400"/>
      <c r="D61" s="400"/>
      <c r="E61" s="400"/>
      <c r="F61" s="400"/>
      <c r="G61" s="400"/>
      <c r="H61" s="400"/>
      <c r="I61" s="400"/>
      <c r="J61" s="400"/>
      <c r="K61" s="400"/>
      <c r="L61" s="400"/>
    </row>
    <row r="63" spans="1:12" x14ac:dyDescent="0.55000000000000004">
      <c r="B63" s="27" t="s">
        <v>180</v>
      </c>
    </row>
    <row r="64" spans="1:12" ht="15" customHeight="1" x14ac:dyDescent="0.55000000000000004">
      <c r="B64" s="400" t="s">
        <v>181</v>
      </c>
      <c r="C64" s="400"/>
      <c r="D64" s="400"/>
      <c r="E64" s="400"/>
      <c r="F64" s="400"/>
      <c r="G64" s="400"/>
      <c r="H64" s="400"/>
      <c r="I64" s="400"/>
      <c r="J64" s="400"/>
      <c r="K64" s="400"/>
      <c r="L64" s="400"/>
    </row>
    <row r="65" spans="2:12" x14ac:dyDescent="0.55000000000000004">
      <c r="B65" s="400"/>
      <c r="C65" s="400"/>
      <c r="D65" s="400"/>
      <c r="E65" s="400"/>
      <c r="F65" s="400"/>
      <c r="G65" s="400"/>
      <c r="H65" s="400"/>
      <c r="I65" s="400"/>
      <c r="J65" s="400"/>
      <c r="K65" s="400"/>
      <c r="L65" s="400"/>
    </row>
    <row r="66" spans="2:12" x14ac:dyDescent="0.55000000000000004">
      <c r="B66" s="400"/>
      <c r="C66" s="400"/>
      <c r="D66" s="400"/>
      <c r="E66" s="400"/>
      <c r="F66" s="400"/>
      <c r="G66" s="400"/>
      <c r="H66" s="400"/>
      <c r="I66" s="400"/>
      <c r="J66" s="400"/>
      <c r="K66" s="400"/>
      <c r="L66" s="400"/>
    </row>
    <row r="67" spans="2:12" x14ac:dyDescent="0.55000000000000004">
      <c r="B67" s="400"/>
      <c r="C67" s="400"/>
      <c r="D67" s="400"/>
      <c r="E67" s="400"/>
      <c r="F67" s="400"/>
      <c r="G67" s="400"/>
      <c r="H67" s="400"/>
      <c r="I67" s="400"/>
      <c r="J67" s="400"/>
      <c r="K67" s="400"/>
      <c r="L67" s="400"/>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2"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386" t="s">
        <v>63</v>
      </c>
      <c r="B7" s="386"/>
      <c r="C7" s="386"/>
      <c r="D7" s="386"/>
      <c r="E7" s="386"/>
      <c r="F7" s="386"/>
      <c r="G7" s="386"/>
      <c r="H7" s="386"/>
      <c r="I7" s="386"/>
      <c r="J7" s="386"/>
      <c r="K7" s="386"/>
      <c r="L7" s="386"/>
      <c r="M7" s="386"/>
    </row>
    <row r="8" spans="1:13" x14ac:dyDescent="0.55000000000000004">
      <c r="A8" s="386"/>
      <c r="B8" s="386"/>
      <c r="C8" s="386"/>
      <c r="D8" s="386"/>
      <c r="E8" s="386"/>
      <c r="F8" s="386"/>
      <c r="G8" s="386"/>
      <c r="H8" s="386"/>
      <c r="I8" s="386"/>
      <c r="J8" s="386"/>
      <c r="K8" s="386"/>
      <c r="L8" s="386"/>
      <c r="M8" s="386"/>
    </row>
    <row r="10" spans="1:13" x14ac:dyDescent="0.55000000000000004">
      <c r="A10" s="401" t="s">
        <v>183</v>
      </c>
      <c r="B10" s="401"/>
      <c r="C10" s="401"/>
      <c r="D10" s="401"/>
      <c r="E10" s="401"/>
      <c r="F10" s="401"/>
      <c r="G10" s="401"/>
      <c r="H10" s="401"/>
      <c r="I10" s="401"/>
      <c r="J10" s="401"/>
      <c r="K10" s="401"/>
      <c r="L10" s="401"/>
      <c r="M10" s="401"/>
    </row>
    <row r="11" spans="1:13" x14ac:dyDescent="0.55000000000000004">
      <c r="A11" s="401"/>
      <c r="B11" s="401"/>
      <c r="C11" s="401"/>
      <c r="D11" s="401"/>
      <c r="E11" s="401"/>
      <c r="F11" s="401"/>
      <c r="G11" s="401"/>
      <c r="H11" s="401"/>
      <c r="I11" s="401"/>
      <c r="J11" s="401"/>
      <c r="K11" s="401"/>
      <c r="L11" s="401"/>
      <c r="M11" s="401"/>
    </row>
    <row r="12" spans="1:13" x14ac:dyDescent="0.55000000000000004">
      <c r="A12" s="401"/>
      <c r="B12" s="401"/>
      <c r="C12" s="401"/>
      <c r="D12" s="401"/>
      <c r="E12" s="401"/>
      <c r="F12" s="401"/>
      <c r="G12" s="401"/>
      <c r="H12" s="401"/>
      <c r="I12" s="401"/>
      <c r="J12" s="401"/>
      <c r="K12" s="401"/>
      <c r="L12" s="401"/>
      <c r="M12" s="401"/>
    </row>
    <row r="13" spans="1:13" x14ac:dyDescent="0.55000000000000004">
      <c r="A13" s="401"/>
      <c r="B13" s="401"/>
      <c r="C13" s="401"/>
      <c r="D13" s="401"/>
      <c r="E13" s="401"/>
      <c r="F13" s="401"/>
      <c r="G13" s="401"/>
      <c r="H13" s="401"/>
      <c r="I13" s="401"/>
      <c r="J13" s="401"/>
      <c r="K13" s="401"/>
      <c r="L13" s="401"/>
      <c r="M13" s="401"/>
    </row>
    <row r="14" spans="1:13" x14ac:dyDescent="0.55000000000000004">
      <c r="A14" s="6"/>
      <c r="B14" s="6"/>
      <c r="C14" s="6"/>
      <c r="D14" s="6"/>
      <c r="E14" s="6"/>
      <c r="F14" s="6"/>
      <c r="G14" s="6"/>
      <c r="H14" s="6"/>
      <c r="I14" s="6"/>
      <c r="J14" s="6"/>
      <c r="K14" s="6"/>
      <c r="L14" s="6"/>
      <c r="M14" s="6"/>
    </row>
    <row r="15" spans="1:13" x14ac:dyDescent="0.55000000000000004">
      <c r="A15" s="401" t="s">
        <v>184</v>
      </c>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401"/>
      <c r="B17" s="401"/>
      <c r="C17" s="401"/>
      <c r="D17" s="401"/>
      <c r="E17" s="401"/>
      <c r="F17" s="401"/>
      <c r="G17" s="401"/>
      <c r="H17" s="401"/>
      <c r="I17" s="401"/>
      <c r="J17" s="401"/>
      <c r="K17" s="401"/>
      <c r="L17" s="401"/>
      <c r="M17" s="401"/>
    </row>
    <row r="18" spans="1:13" x14ac:dyDescent="0.55000000000000004">
      <c r="A18" s="401"/>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386" t="s">
        <v>189</v>
      </c>
      <c r="B32" s="386"/>
      <c r="C32" s="386"/>
      <c r="D32" s="386"/>
      <c r="E32" s="386"/>
      <c r="F32" s="386"/>
      <c r="G32" s="386"/>
      <c r="H32" s="386"/>
      <c r="I32" s="386"/>
      <c r="J32" s="386"/>
      <c r="K32" s="386"/>
      <c r="L32" s="386"/>
      <c r="M32" s="386"/>
    </row>
    <row r="33" spans="1:13" x14ac:dyDescent="0.55000000000000004">
      <c r="A33" s="386"/>
      <c r="B33" s="386"/>
      <c r="C33" s="386"/>
      <c r="D33" s="386"/>
      <c r="E33" s="386"/>
      <c r="F33" s="386"/>
      <c r="G33" s="386"/>
      <c r="H33" s="386"/>
      <c r="I33" s="386"/>
      <c r="J33" s="386"/>
      <c r="K33" s="386"/>
      <c r="L33" s="386"/>
      <c r="M33" s="386"/>
    </row>
    <row r="34" spans="1:13" x14ac:dyDescent="0.55000000000000004">
      <c r="A34" s="386"/>
      <c r="B34" s="386"/>
      <c r="C34" s="386"/>
      <c r="D34" s="386"/>
      <c r="E34" s="386"/>
      <c r="F34" s="386"/>
      <c r="G34" s="386"/>
      <c r="H34" s="386"/>
      <c r="I34" s="386"/>
      <c r="J34" s="386"/>
      <c r="K34" s="386"/>
      <c r="L34" s="386"/>
      <c r="M34" s="386"/>
    </row>
    <row r="35" spans="1:13" x14ac:dyDescent="0.55000000000000004">
      <c r="A35" s="386"/>
      <c r="B35" s="386"/>
      <c r="C35" s="386"/>
      <c r="D35" s="386"/>
      <c r="E35" s="386"/>
      <c r="F35" s="386"/>
      <c r="G35" s="386"/>
      <c r="H35" s="386"/>
      <c r="I35" s="386"/>
      <c r="J35" s="386"/>
      <c r="K35" s="386"/>
      <c r="L35" s="386"/>
      <c r="M35" s="386"/>
    </row>
    <row r="36" spans="1:13" x14ac:dyDescent="0.55000000000000004">
      <c r="A36" s="386"/>
      <c r="B36" s="386"/>
      <c r="C36" s="386"/>
      <c r="D36" s="386"/>
      <c r="E36" s="386"/>
      <c r="F36" s="386"/>
      <c r="G36" s="386"/>
      <c r="H36" s="386"/>
      <c r="I36" s="386"/>
      <c r="J36" s="386"/>
      <c r="K36" s="386"/>
      <c r="L36" s="386"/>
      <c r="M36" s="386"/>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386" t="s">
        <v>191</v>
      </c>
      <c r="B39" s="386"/>
      <c r="C39" s="386"/>
      <c r="D39" s="386"/>
      <c r="E39" s="386"/>
      <c r="F39" s="386"/>
      <c r="G39" s="386"/>
      <c r="H39" s="386"/>
      <c r="I39" s="386"/>
      <c r="J39" s="386"/>
      <c r="K39" s="386"/>
      <c r="L39" s="386"/>
      <c r="M39" s="386"/>
    </row>
    <row r="40" spans="1:13" x14ac:dyDescent="0.55000000000000004">
      <c r="A40" s="386"/>
      <c r="B40" s="386"/>
      <c r="C40" s="386"/>
      <c r="D40" s="386"/>
      <c r="E40" s="386"/>
      <c r="F40" s="386"/>
      <c r="G40" s="386"/>
      <c r="H40" s="386"/>
      <c r="I40" s="386"/>
      <c r="J40" s="386"/>
      <c r="K40" s="386"/>
      <c r="L40" s="386"/>
      <c r="M40" s="386"/>
    </row>
    <row r="41" spans="1:13" x14ac:dyDescent="0.55000000000000004">
      <c r="A41" s="386"/>
      <c r="B41" s="386"/>
      <c r="C41" s="386"/>
      <c r="D41" s="386"/>
      <c r="E41" s="386"/>
      <c r="F41" s="386"/>
      <c r="G41" s="386"/>
      <c r="H41" s="386"/>
      <c r="I41" s="386"/>
      <c r="J41" s="386"/>
      <c r="K41" s="386"/>
      <c r="L41" s="386"/>
      <c r="M41" s="386"/>
    </row>
    <row r="42" spans="1:13" x14ac:dyDescent="0.55000000000000004">
      <c r="A42" s="386"/>
      <c r="B42" s="386"/>
      <c r="C42" s="386"/>
      <c r="D42" s="386"/>
      <c r="E42" s="386"/>
      <c r="F42" s="386"/>
      <c r="G42" s="386"/>
      <c r="H42" s="386"/>
      <c r="I42" s="386"/>
      <c r="J42" s="386"/>
      <c r="K42" s="386"/>
      <c r="L42" s="386"/>
      <c r="M42" s="386"/>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386" t="s">
        <v>200</v>
      </c>
      <c r="B52" s="386"/>
      <c r="C52" s="386"/>
      <c r="D52" s="386"/>
      <c r="E52" s="386"/>
      <c r="F52" s="386"/>
      <c r="G52" s="386"/>
      <c r="H52" s="386"/>
      <c r="I52" s="386"/>
      <c r="J52" s="386"/>
      <c r="K52" s="386"/>
      <c r="L52" s="386"/>
      <c r="M52" s="386"/>
    </row>
    <row r="53" spans="1:13" x14ac:dyDescent="0.55000000000000004">
      <c r="A53" s="386"/>
      <c r="B53" s="386"/>
      <c r="C53" s="386"/>
      <c r="D53" s="386"/>
      <c r="E53" s="386"/>
      <c r="F53" s="386"/>
      <c r="G53" s="386"/>
      <c r="H53" s="386"/>
      <c r="I53" s="386"/>
      <c r="J53" s="386"/>
      <c r="K53" s="386"/>
      <c r="L53" s="386"/>
      <c r="M53" s="386"/>
    </row>
    <row r="54" spans="1:13" x14ac:dyDescent="0.55000000000000004">
      <c r="A54" s="386"/>
      <c r="B54" s="386"/>
      <c r="C54" s="386"/>
      <c r="D54" s="386"/>
      <c r="E54" s="386"/>
      <c r="F54" s="386"/>
      <c r="G54" s="386"/>
      <c r="H54" s="386"/>
      <c r="I54" s="386"/>
      <c r="J54" s="386"/>
      <c r="K54" s="386"/>
      <c r="L54" s="386"/>
      <c r="M54" s="386"/>
    </row>
    <row r="56" spans="1:13" x14ac:dyDescent="0.55000000000000004">
      <c r="A56" s="12" t="s">
        <v>201</v>
      </c>
    </row>
    <row r="57" spans="1:13" ht="15" customHeight="1" x14ac:dyDescent="0.55000000000000004">
      <c r="A57" s="388" t="s">
        <v>202</v>
      </c>
      <c r="B57" s="388"/>
      <c r="C57" s="388"/>
      <c r="D57" s="388"/>
      <c r="E57" s="388"/>
      <c r="F57" s="388"/>
      <c r="G57" s="388"/>
      <c r="H57" s="388"/>
      <c r="I57" s="388"/>
      <c r="J57" s="388"/>
      <c r="K57" s="388"/>
      <c r="L57" s="388"/>
      <c r="M57" s="388"/>
    </row>
    <row r="58" spans="1:13" x14ac:dyDescent="0.55000000000000004">
      <c r="A58" s="388"/>
      <c r="B58" s="388"/>
      <c r="C58" s="388"/>
      <c r="D58" s="388"/>
      <c r="E58" s="388"/>
      <c r="F58" s="388"/>
      <c r="G58" s="388"/>
      <c r="H58" s="388"/>
      <c r="I58" s="388"/>
      <c r="J58" s="388"/>
      <c r="K58" s="388"/>
      <c r="L58" s="388"/>
      <c r="M58" s="388"/>
    </row>
    <row r="59" spans="1:13" x14ac:dyDescent="0.55000000000000004">
      <c r="A59" s="388"/>
      <c r="B59" s="388"/>
      <c r="C59" s="388"/>
      <c r="D59" s="388"/>
      <c r="E59" s="388"/>
      <c r="F59" s="388"/>
      <c r="G59" s="388"/>
      <c r="H59" s="388"/>
      <c r="I59" s="388"/>
      <c r="J59" s="388"/>
      <c r="K59" s="388"/>
      <c r="L59" s="388"/>
      <c r="M59" s="388"/>
    </row>
    <row r="60" spans="1:13" x14ac:dyDescent="0.55000000000000004">
      <c r="A60" s="388"/>
      <c r="B60" s="388"/>
      <c r="C60" s="388"/>
      <c r="D60" s="388"/>
      <c r="E60" s="388"/>
      <c r="F60" s="388"/>
      <c r="G60" s="388"/>
      <c r="H60" s="388"/>
      <c r="I60" s="388"/>
      <c r="J60" s="388"/>
      <c r="K60" s="388"/>
      <c r="L60" s="388"/>
      <c r="M60" s="388"/>
    </row>
    <row r="61" spans="1:13" x14ac:dyDescent="0.55000000000000004">
      <c r="A61" s="388"/>
      <c r="B61" s="388"/>
      <c r="C61" s="388"/>
      <c r="D61" s="388"/>
      <c r="E61" s="388"/>
      <c r="F61" s="388"/>
      <c r="G61" s="388"/>
      <c r="H61" s="388"/>
      <c r="I61" s="388"/>
      <c r="J61" s="388"/>
      <c r="K61" s="388"/>
      <c r="L61" s="388"/>
      <c r="M61" s="388"/>
    </row>
    <row r="62" spans="1:13" x14ac:dyDescent="0.55000000000000004">
      <c r="A62" s="388"/>
      <c r="B62" s="388"/>
      <c r="C62" s="388"/>
      <c r="D62" s="388"/>
      <c r="E62" s="388"/>
      <c r="F62" s="388"/>
      <c r="G62" s="388"/>
      <c r="H62" s="388"/>
      <c r="I62" s="388"/>
      <c r="J62" s="388"/>
      <c r="K62" s="388"/>
      <c r="L62" s="388"/>
      <c r="M62" s="388"/>
    </row>
    <row r="63" spans="1:13" x14ac:dyDescent="0.55000000000000004">
      <c r="A63" s="388"/>
      <c r="B63" s="388"/>
      <c r="C63" s="388"/>
      <c r="D63" s="388"/>
      <c r="E63" s="388"/>
      <c r="F63" s="388"/>
      <c r="G63" s="388"/>
      <c r="H63" s="388"/>
      <c r="I63" s="388"/>
      <c r="J63" s="388"/>
      <c r="K63" s="388"/>
      <c r="L63" s="388"/>
      <c r="M63" s="388"/>
    </row>
    <row r="64" spans="1:13" x14ac:dyDescent="0.55000000000000004">
      <c r="A64" s="388"/>
      <c r="B64" s="388"/>
      <c r="C64" s="388"/>
      <c r="D64" s="388"/>
      <c r="E64" s="388"/>
      <c r="F64" s="388"/>
      <c r="G64" s="388"/>
      <c r="H64" s="388"/>
      <c r="I64" s="388"/>
      <c r="J64" s="388"/>
      <c r="K64" s="388"/>
      <c r="L64" s="388"/>
      <c r="M64" s="388"/>
    </row>
    <row r="65" spans="1:13" x14ac:dyDescent="0.55000000000000004">
      <c r="A65" s="388"/>
      <c r="B65" s="388"/>
      <c r="C65" s="388"/>
      <c r="D65" s="388"/>
      <c r="E65" s="388"/>
      <c r="F65" s="388"/>
      <c r="G65" s="388"/>
      <c r="H65" s="388"/>
      <c r="I65" s="388"/>
      <c r="J65" s="388"/>
      <c r="K65" s="388"/>
      <c r="L65" s="388"/>
      <c r="M65" s="388"/>
    </row>
    <row r="66" spans="1:13" x14ac:dyDescent="0.55000000000000004">
      <c r="A66" s="388"/>
      <c r="B66" s="388"/>
      <c r="C66" s="388"/>
      <c r="D66" s="388"/>
      <c r="E66" s="388"/>
      <c r="F66" s="388"/>
      <c r="G66" s="388"/>
      <c r="H66" s="388"/>
      <c r="I66" s="388"/>
      <c r="J66" s="388"/>
      <c r="K66" s="388"/>
      <c r="L66" s="388"/>
      <c r="M66" s="388"/>
    </row>
    <row r="67" spans="1:13" x14ac:dyDescent="0.55000000000000004">
      <c r="A67" s="388"/>
      <c r="B67" s="388"/>
      <c r="C67" s="388"/>
      <c r="D67" s="388"/>
      <c r="E67" s="388"/>
      <c r="F67" s="388"/>
      <c r="G67" s="388"/>
      <c r="H67" s="388"/>
      <c r="I67" s="388"/>
      <c r="J67" s="388"/>
      <c r="K67" s="388"/>
      <c r="L67" s="388"/>
      <c r="M67" s="388"/>
    </row>
    <row r="68" spans="1:13" ht="15" customHeight="1" x14ac:dyDescent="0.55000000000000004">
      <c r="A68" s="388"/>
      <c r="B68" s="388"/>
      <c r="C68" s="388"/>
      <c r="D68" s="388"/>
      <c r="E68" s="388"/>
      <c r="F68" s="388"/>
      <c r="G68" s="388"/>
      <c r="H68" s="388"/>
      <c r="I68" s="388"/>
      <c r="J68" s="388"/>
      <c r="K68" s="388"/>
      <c r="L68" s="388"/>
      <c r="M68" s="388"/>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2"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386" t="s">
        <v>67</v>
      </c>
      <c r="B7" s="386"/>
      <c r="C7" s="386"/>
      <c r="D7" s="386"/>
      <c r="E7" s="386"/>
      <c r="F7" s="386"/>
      <c r="G7" s="386"/>
      <c r="H7" s="386"/>
      <c r="I7" s="386"/>
      <c r="J7" s="386"/>
      <c r="K7" s="386"/>
      <c r="L7" s="386"/>
      <c r="M7" s="386"/>
    </row>
    <row r="8" spans="1:13" x14ac:dyDescent="0.55000000000000004">
      <c r="A8" s="386"/>
      <c r="B8" s="386"/>
      <c r="C8" s="386"/>
      <c r="D8" s="386"/>
      <c r="E8" s="386"/>
      <c r="F8" s="386"/>
      <c r="G8" s="386"/>
      <c r="H8" s="386"/>
      <c r="I8" s="386"/>
      <c r="J8" s="386"/>
      <c r="K8" s="386"/>
      <c r="L8" s="386"/>
      <c r="M8" s="386"/>
    </row>
    <row r="9" spans="1:13" x14ac:dyDescent="0.55000000000000004">
      <c r="A9" s="386"/>
      <c r="B9" s="386"/>
      <c r="C9" s="386"/>
      <c r="D9" s="386"/>
      <c r="E9" s="386"/>
      <c r="F9" s="386"/>
      <c r="G9" s="386"/>
      <c r="H9" s="386"/>
      <c r="I9" s="386"/>
      <c r="J9" s="386"/>
      <c r="K9" s="386"/>
      <c r="L9" s="386"/>
      <c r="M9" s="386"/>
    </row>
    <row r="10" spans="1:13" x14ac:dyDescent="0.55000000000000004">
      <c r="A10" s="386"/>
      <c r="B10" s="386"/>
      <c r="C10" s="386"/>
      <c r="D10" s="386"/>
      <c r="E10" s="386"/>
      <c r="F10" s="386"/>
      <c r="G10" s="386"/>
      <c r="H10" s="386"/>
      <c r="I10" s="386"/>
      <c r="J10" s="386"/>
      <c r="K10" s="386"/>
      <c r="L10" s="386"/>
      <c r="M10" s="386"/>
    </row>
    <row r="11" spans="1:13" x14ac:dyDescent="0.55000000000000004">
      <c r="A11" s="386"/>
      <c r="B11" s="386"/>
      <c r="C11" s="386"/>
      <c r="D11" s="386"/>
      <c r="E11" s="386"/>
      <c r="F11" s="386"/>
      <c r="G11" s="386"/>
      <c r="H11" s="386"/>
      <c r="I11" s="386"/>
      <c r="J11" s="386"/>
      <c r="K11" s="386"/>
      <c r="L11" s="386"/>
      <c r="M11" s="386"/>
    </row>
    <row r="13" spans="1:13" x14ac:dyDescent="0.55000000000000004">
      <c r="A13" s="401" t="s">
        <v>204</v>
      </c>
      <c r="B13" s="401"/>
      <c r="C13" s="401"/>
      <c r="D13" s="401"/>
      <c r="E13" s="401"/>
      <c r="F13" s="401"/>
      <c r="G13" s="401"/>
      <c r="H13" s="401"/>
      <c r="I13" s="401"/>
      <c r="J13" s="401"/>
      <c r="K13" s="401"/>
      <c r="L13" s="401"/>
      <c r="M13" s="401"/>
    </row>
    <row r="14" spans="1:13" x14ac:dyDescent="0.55000000000000004">
      <c r="A14" s="401"/>
      <c r="B14" s="401"/>
      <c r="C14" s="401"/>
      <c r="D14" s="401"/>
      <c r="E14" s="401"/>
      <c r="F14" s="401"/>
      <c r="G14" s="401"/>
      <c r="H14" s="401"/>
      <c r="I14" s="401"/>
      <c r="J14" s="401"/>
      <c r="K14" s="401"/>
      <c r="L14" s="401"/>
      <c r="M14" s="401"/>
    </row>
    <row r="15" spans="1:13" x14ac:dyDescent="0.55000000000000004">
      <c r="A15" s="401"/>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6"/>
      <c r="B17" s="6"/>
      <c r="C17" s="6"/>
      <c r="D17" s="6"/>
      <c r="E17" s="6"/>
      <c r="F17" s="6"/>
      <c r="G17" s="6"/>
      <c r="H17" s="6"/>
      <c r="I17" s="6"/>
      <c r="J17" s="6"/>
      <c r="K17" s="6"/>
      <c r="L17" s="6"/>
      <c r="M17" s="6"/>
    </row>
    <row r="18" spans="1:13" x14ac:dyDescent="0.55000000000000004">
      <c r="A18" s="401" t="s">
        <v>205</v>
      </c>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401"/>
      <c r="B25" s="401"/>
      <c r="C25" s="401"/>
      <c r="D25" s="401"/>
      <c r="E25" s="401"/>
      <c r="F25" s="401"/>
      <c r="G25" s="401"/>
      <c r="H25" s="401"/>
      <c r="I25" s="401"/>
      <c r="J25" s="401"/>
      <c r="K25" s="401"/>
      <c r="L25" s="401"/>
      <c r="M25" s="401"/>
    </row>
    <row r="26" spans="1:13" x14ac:dyDescent="0.55000000000000004">
      <c r="A26" s="401"/>
      <c r="B26" s="401"/>
      <c r="C26" s="401"/>
      <c r="D26" s="401"/>
      <c r="E26" s="401"/>
      <c r="F26" s="401"/>
      <c r="G26" s="401"/>
      <c r="H26" s="401"/>
      <c r="I26" s="401"/>
      <c r="J26" s="401"/>
      <c r="K26" s="401"/>
      <c r="L26" s="401"/>
      <c r="M26" s="401"/>
    </row>
    <row r="27" spans="1:13" x14ac:dyDescent="0.55000000000000004">
      <c r="A27" s="401"/>
      <c r="B27" s="401"/>
      <c r="C27" s="401"/>
      <c r="D27" s="401"/>
      <c r="E27" s="401"/>
      <c r="F27" s="401"/>
      <c r="G27" s="401"/>
      <c r="H27" s="401"/>
      <c r="I27" s="401"/>
      <c r="J27" s="401"/>
      <c r="K27" s="401"/>
      <c r="L27" s="401"/>
      <c r="M27" s="401"/>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386" t="s">
        <v>189</v>
      </c>
      <c r="B35" s="386"/>
      <c r="C35" s="386"/>
      <c r="D35" s="386"/>
      <c r="E35" s="386"/>
      <c r="F35" s="386"/>
      <c r="G35" s="386"/>
      <c r="H35" s="386"/>
      <c r="I35" s="386"/>
      <c r="J35" s="386"/>
      <c r="K35" s="386"/>
      <c r="L35" s="386"/>
      <c r="M35" s="386"/>
    </row>
    <row r="36" spans="1:13" x14ac:dyDescent="0.55000000000000004">
      <c r="A36" s="386"/>
      <c r="B36" s="386"/>
      <c r="C36" s="386"/>
      <c r="D36" s="386"/>
      <c r="E36" s="386"/>
      <c r="F36" s="386"/>
      <c r="G36" s="386"/>
      <c r="H36" s="386"/>
      <c r="I36" s="386"/>
      <c r="J36" s="386"/>
      <c r="K36" s="386"/>
      <c r="L36" s="386"/>
      <c r="M36" s="386"/>
    </row>
    <row r="37" spans="1:13" x14ac:dyDescent="0.55000000000000004">
      <c r="A37" s="386"/>
      <c r="B37" s="386"/>
      <c r="C37" s="386"/>
      <c r="D37" s="386"/>
      <c r="E37" s="386"/>
      <c r="F37" s="386"/>
      <c r="G37" s="386"/>
      <c r="H37" s="386"/>
      <c r="I37" s="386"/>
      <c r="J37" s="386"/>
      <c r="K37" s="386"/>
      <c r="L37" s="386"/>
      <c r="M37" s="386"/>
    </row>
    <row r="38" spans="1:13" x14ac:dyDescent="0.55000000000000004">
      <c r="A38" s="386"/>
      <c r="B38" s="386"/>
      <c r="C38" s="386"/>
      <c r="D38" s="386"/>
      <c r="E38" s="386"/>
      <c r="F38" s="386"/>
      <c r="G38" s="386"/>
      <c r="H38" s="386"/>
      <c r="I38" s="386"/>
      <c r="J38" s="386"/>
      <c r="K38" s="386"/>
      <c r="L38" s="386"/>
      <c r="M38" s="386"/>
    </row>
    <row r="39" spans="1:13" x14ac:dyDescent="0.55000000000000004">
      <c r="A39" s="386"/>
      <c r="B39" s="386"/>
      <c r="C39" s="386"/>
      <c r="D39" s="386"/>
      <c r="E39" s="386"/>
      <c r="F39" s="386"/>
      <c r="G39" s="386"/>
      <c r="H39" s="386"/>
      <c r="I39" s="386"/>
      <c r="J39" s="386"/>
      <c r="K39" s="386"/>
      <c r="L39" s="386"/>
      <c r="M39" s="386"/>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386" t="s">
        <v>191</v>
      </c>
      <c r="B42" s="386"/>
      <c r="C42" s="386"/>
      <c r="D42" s="386"/>
      <c r="E42" s="386"/>
      <c r="F42" s="386"/>
      <c r="G42" s="386"/>
      <c r="H42" s="386"/>
      <c r="I42" s="386"/>
      <c r="J42" s="386"/>
      <c r="K42" s="386"/>
      <c r="L42" s="386"/>
      <c r="M42" s="386"/>
    </row>
    <row r="43" spans="1:13" x14ac:dyDescent="0.55000000000000004">
      <c r="A43" s="386"/>
      <c r="B43" s="386"/>
      <c r="C43" s="386"/>
      <c r="D43" s="386"/>
      <c r="E43" s="386"/>
      <c r="F43" s="386"/>
      <c r="G43" s="386"/>
      <c r="H43" s="386"/>
      <c r="I43" s="386"/>
      <c r="J43" s="386"/>
      <c r="K43" s="386"/>
      <c r="L43" s="386"/>
      <c r="M43" s="386"/>
    </row>
    <row r="44" spans="1:13" x14ac:dyDescent="0.55000000000000004">
      <c r="A44" s="386"/>
      <c r="B44" s="386"/>
      <c r="C44" s="386"/>
      <c r="D44" s="386"/>
      <c r="E44" s="386"/>
      <c r="F44" s="386"/>
      <c r="G44" s="386"/>
      <c r="H44" s="386"/>
      <c r="I44" s="386"/>
      <c r="J44" s="386"/>
      <c r="K44" s="386"/>
      <c r="L44" s="386"/>
      <c r="M44" s="386"/>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388" t="s">
        <v>209</v>
      </c>
      <c r="B52" s="388"/>
      <c r="C52" s="388"/>
      <c r="D52" s="388"/>
      <c r="E52" s="388"/>
      <c r="F52" s="388"/>
      <c r="G52" s="388"/>
      <c r="H52" s="388"/>
      <c r="I52" s="388"/>
      <c r="J52" s="388"/>
      <c r="K52" s="388"/>
      <c r="L52" s="388"/>
      <c r="M52" s="388"/>
    </row>
    <row r="53" spans="1:13" x14ac:dyDescent="0.55000000000000004">
      <c r="A53" s="388"/>
      <c r="B53" s="388"/>
      <c r="C53" s="388"/>
      <c r="D53" s="388"/>
      <c r="E53" s="388"/>
      <c r="F53" s="388"/>
      <c r="G53" s="388"/>
      <c r="H53" s="388"/>
      <c r="I53" s="388"/>
      <c r="J53" s="388"/>
      <c r="K53" s="388"/>
      <c r="L53" s="388"/>
      <c r="M53" s="388"/>
    </row>
    <row r="54" spans="1:13" x14ac:dyDescent="0.55000000000000004">
      <c r="A54" s="388"/>
      <c r="B54" s="388"/>
      <c r="C54" s="388"/>
      <c r="D54" s="388"/>
      <c r="E54" s="388"/>
      <c r="F54" s="388"/>
      <c r="G54" s="388"/>
      <c r="H54" s="388"/>
      <c r="I54" s="388"/>
      <c r="J54" s="388"/>
      <c r="K54" s="388"/>
      <c r="L54" s="388"/>
      <c r="M54" s="388"/>
    </row>
    <row r="55" spans="1:13" x14ac:dyDescent="0.55000000000000004">
      <c r="A55" s="388"/>
      <c r="B55" s="388"/>
      <c r="C55" s="388"/>
      <c r="D55" s="388"/>
      <c r="E55" s="388"/>
      <c r="F55" s="388"/>
      <c r="G55" s="388"/>
      <c r="H55" s="388"/>
      <c r="I55" s="388"/>
      <c r="J55" s="388"/>
      <c r="K55" s="388"/>
      <c r="L55" s="388"/>
      <c r="M55" s="388"/>
    </row>
    <row r="56" spans="1:13" x14ac:dyDescent="0.55000000000000004">
      <c r="A56" s="388"/>
      <c r="B56" s="388"/>
      <c r="C56" s="388"/>
      <c r="D56" s="388"/>
      <c r="E56" s="388"/>
      <c r="F56" s="388"/>
      <c r="G56" s="388"/>
      <c r="H56" s="388"/>
      <c r="I56" s="388"/>
      <c r="J56" s="388"/>
      <c r="K56" s="388"/>
      <c r="L56" s="388"/>
      <c r="M56" s="388"/>
    </row>
    <row r="57" spans="1:13" x14ac:dyDescent="0.55000000000000004">
      <c r="A57" s="388"/>
      <c r="B57" s="388"/>
      <c r="C57" s="388"/>
      <c r="D57" s="388"/>
      <c r="E57" s="388"/>
      <c r="F57" s="388"/>
      <c r="G57" s="388"/>
      <c r="H57" s="388"/>
      <c r="I57" s="388"/>
      <c r="J57" s="388"/>
      <c r="K57" s="388"/>
      <c r="L57" s="388"/>
      <c r="M57" s="388"/>
    </row>
    <row r="58" spans="1:13" x14ac:dyDescent="0.55000000000000004">
      <c r="A58" s="388"/>
      <c r="B58" s="388"/>
      <c r="C58" s="388"/>
      <c r="D58" s="388"/>
      <c r="E58" s="388"/>
      <c r="F58" s="388"/>
      <c r="G58" s="388"/>
      <c r="H58" s="388"/>
      <c r="I58" s="388"/>
      <c r="J58" s="388"/>
      <c r="K58" s="388"/>
      <c r="L58" s="388"/>
      <c r="M58" s="388"/>
    </row>
    <row r="60" spans="1:13" x14ac:dyDescent="0.55000000000000004">
      <c r="A60" s="400" t="s">
        <v>210</v>
      </c>
      <c r="B60" s="400"/>
      <c r="C60" s="400"/>
      <c r="D60" s="400"/>
      <c r="E60" s="400"/>
      <c r="F60" s="400"/>
      <c r="G60" s="400"/>
      <c r="H60" s="400"/>
      <c r="I60" s="400"/>
      <c r="J60" s="400"/>
      <c r="K60" s="400"/>
      <c r="L60" s="400"/>
      <c r="M60" s="400"/>
    </row>
    <row r="61" spans="1:13" x14ac:dyDescent="0.55000000000000004">
      <c r="A61" s="400"/>
      <c r="B61" s="400"/>
      <c r="C61" s="400"/>
      <c r="D61" s="400"/>
      <c r="E61" s="400"/>
      <c r="F61" s="400"/>
      <c r="G61" s="400"/>
      <c r="H61" s="400"/>
      <c r="I61" s="400"/>
      <c r="J61" s="400"/>
      <c r="K61" s="400"/>
      <c r="L61" s="400"/>
      <c r="M61" s="400"/>
    </row>
    <row r="62" spans="1:13" x14ac:dyDescent="0.55000000000000004">
      <c r="A62" s="400"/>
      <c r="B62" s="400"/>
      <c r="C62" s="400"/>
      <c r="D62" s="400"/>
      <c r="E62" s="400"/>
      <c r="F62" s="400"/>
      <c r="G62" s="400"/>
      <c r="H62" s="400"/>
      <c r="I62" s="400"/>
      <c r="J62" s="400"/>
      <c r="K62" s="400"/>
      <c r="L62" s="400"/>
      <c r="M62" s="400"/>
    </row>
    <row r="64" spans="1:13" ht="15" customHeight="1" x14ac:dyDescent="0.55000000000000004">
      <c r="A64" s="388" t="s">
        <v>211</v>
      </c>
      <c r="B64" s="388"/>
      <c r="C64" s="388"/>
      <c r="D64" s="388"/>
      <c r="E64" s="388"/>
      <c r="F64" s="388"/>
      <c r="G64" s="388"/>
      <c r="H64" s="388"/>
      <c r="I64" s="388"/>
      <c r="J64" s="388"/>
      <c r="K64" s="388"/>
      <c r="L64" s="388"/>
      <c r="M64" s="388"/>
    </row>
    <row r="65" spans="1:13" x14ac:dyDescent="0.55000000000000004">
      <c r="A65" s="388"/>
      <c r="B65" s="388"/>
      <c r="C65" s="388"/>
      <c r="D65" s="388"/>
      <c r="E65" s="388"/>
      <c r="F65" s="388"/>
      <c r="G65" s="388"/>
      <c r="H65" s="388"/>
      <c r="I65" s="388"/>
      <c r="J65" s="388"/>
      <c r="K65" s="388"/>
      <c r="L65" s="388"/>
      <c r="M65" s="388"/>
    </row>
    <row r="66" spans="1:13" x14ac:dyDescent="0.55000000000000004">
      <c r="A66" s="388"/>
      <c r="B66" s="388"/>
      <c r="C66" s="388"/>
      <c r="D66" s="388"/>
      <c r="E66" s="388"/>
      <c r="F66" s="388"/>
      <c r="G66" s="388"/>
      <c r="H66" s="388"/>
      <c r="I66" s="388"/>
      <c r="J66" s="388"/>
      <c r="K66" s="388"/>
      <c r="L66" s="388"/>
      <c r="M66" s="388"/>
    </row>
    <row r="67" spans="1:13" x14ac:dyDescent="0.55000000000000004">
      <c r="A67" s="388"/>
      <c r="B67" s="388"/>
      <c r="C67" s="388"/>
      <c r="D67" s="388"/>
      <c r="E67" s="388"/>
      <c r="F67" s="388"/>
      <c r="G67" s="388"/>
      <c r="H67" s="388"/>
      <c r="I67" s="388"/>
      <c r="J67" s="388"/>
      <c r="K67" s="388"/>
      <c r="L67" s="388"/>
      <c r="M67" s="388"/>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83" activePane="bottomLeft" state="frozen"/>
      <selection pane="bottomLeft"/>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2"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386" t="s">
        <v>67</v>
      </c>
      <c r="B7" s="386"/>
      <c r="C7" s="386"/>
      <c r="D7" s="386"/>
      <c r="E7" s="386"/>
      <c r="F7" s="386"/>
      <c r="G7" s="386"/>
      <c r="H7" s="386"/>
      <c r="I7" s="386"/>
      <c r="J7" s="386"/>
      <c r="K7" s="386"/>
      <c r="L7" s="386"/>
      <c r="M7" s="386"/>
    </row>
    <row r="8" spans="1:13" x14ac:dyDescent="0.55000000000000004">
      <c r="A8" s="386"/>
      <c r="B8" s="386"/>
      <c r="C8" s="386"/>
      <c r="D8" s="386"/>
      <c r="E8" s="386"/>
      <c r="F8" s="386"/>
      <c r="G8" s="386"/>
      <c r="H8" s="386"/>
      <c r="I8" s="386"/>
      <c r="J8" s="386"/>
      <c r="K8" s="386"/>
      <c r="L8" s="386"/>
      <c r="M8" s="386"/>
    </row>
    <row r="9" spans="1:13" x14ac:dyDescent="0.55000000000000004">
      <c r="A9" s="386"/>
      <c r="B9" s="386"/>
      <c r="C9" s="386"/>
      <c r="D9" s="386"/>
      <c r="E9" s="386"/>
      <c r="F9" s="386"/>
      <c r="G9" s="386"/>
      <c r="H9" s="386"/>
      <c r="I9" s="386"/>
      <c r="J9" s="386"/>
      <c r="K9" s="386"/>
      <c r="L9" s="386"/>
      <c r="M9" s="386"/>
    </row>
    <row r="10" spans="1:13" x14ac:dyDescent="0.55000000000000004">
      <c r="A10" s="386"/>
      <c r="B10" s="386"/>
      <c r="C10" s="386"/>
      <c r="D10" s="386"/>
      <c r="E10" s="386"/>
      <c r="F10" s="386"/>
      <c r="G10" s="386"/>
      <c r="H10" s="386"/>
      <c r="I10" s="386"/>
      <c r="J10" s="386"/>
      <c r="K10" s="386"/>
      <c r="L10" s="386"/>
      <c r="M10" s="386"/>
    </row>
    <row r="11" spans="1:13" x14ac:dyDescent="0.55000000000000004">
      <c r="A11" s="386"/>
      <c r="B11" s="386"/>
      <c r="C11" s="386"/>
      <c r="D11" s="386"/>
      <c r="E11" s="386"/>
      <c r="F11" s="386"/>
      <c r="G11" s="386"/>
      <c r="H11" s="386"/>
      <c r="I11" s="386"/>
      <c r="J11" s="386"/>
      <c r="K11" s="386"/>
      <c r="L11" s="386"/>
      <c r="M11" s="386"/>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386" t="s">
        <v>189</v>
      </c>
      <c r="B16" s="386"/>
      <c r="C16" s="386"/>
      <c r="D16" s="386"/>
      <c r="E16" s="386"/>
      <c r="F16" s="386"/>
      <c r="G16" s="386"/>
      <c r="H16" s="386"/>
      <c r="I16" s="386"/>
      <c r="J16" s="386"/>
      <c r="K16" s="386"/>
      <c r="L16" s="386"/>
    </row>
    <row r="17" spans="1:12" x14ac:dyDescent="0.55000000000000004">
      <c r="A17" s="386"/>
      <c r="B17" s="386"/>
      <c r="C17" s="386"/>
      <c r="D17" s="386"/>
      <c r="E17" s="386"/>
      <c r="F17" s="386"/>
      <c r="G17" s="386"/>
      <c r="H17" s="386"/>
      <c r="I17" s="386"/>
      <c r="J17" s="386"/>
      <c r="K17" s="386"/>
      <c r="L17" s="386"/>
    </row>
    <row r="18" spans="1:12" x14ac:dyDescent="0.55000000000000004">
      <c r="A18" s="386"/>
      <c r="B18" s="386"/>
      <c r="C18" s="386"/>
      <c r="D18" s="386"/>
      <c r="E18" s="386"/>
      <c r="F18" s="386"/>
      <c r="G18" s="386"/>
      <c r="H18" s="386"/>
      <c r="I18" s="386"/>
      <c r="J18" s="386"/>
      <c r="K18" s="386"/>
      <c r="L18" s="386"/>
    </row>
    <row r="19" spans="1:12" x14ac:dyDescent="0.55000000000000004">
      <c r="A19" s="386"/>
      <c r="B19" s="386"/>
      <c r="C19" s="386"/>
      <c r="D19" s="386"/>
      <c r="E19" s="386"/>
      <c r="F19" s="386"/>
      <c r="G19" s="386"/>
      <c r="H19" s="386"/>
      <c r="I19" s="386"/>
      <c r="J19" s="386"/>
      <c r="K19" s="386"/>
      <c r="L19" s="386"/>
    </row>
    <row r="20" spans="1:12" x14ac:dyDescent="0.55000000000000004">
      <c r="A20" s="386"/>
      <c r="B20" s="386"/>
      <c r="C20" s="386"/>
      <c r="D20" s="386"/>
      <c r="E20" s="386"/>
      <c r="F20" s="386"/>
      <c r="G20" s="386"/>
      <c r="H20" s="386"/>
      <c r="I20" s="386"/>
      <c r="J20" s="386"/>
      <c r="K20" s="386"/>
      <c r="L20" s="386"/>
    </row>
    <row r="21" spans="1:12" x14ac:dyDescent="0.55000000000000004">
      <c r="A21" s="386"/>
      <c r="B21" s="386"/>
      <c r="C21" s="386"/>
      <c r="D21" s="386"/>
      <c r="E21" s="386"/>
      <c r="F21" s="386"/>
      <c r="G21" s="386"/>
      <c r="H21" s="386"/>
      <c r="I21" s="386"/>
      <c r="J21" s="386"/>
      <c r="K21" s="386"/>
      <c r="L21" s="386"/>
    </row>
    <row r="22" spans="1:12" x14ac:dyDescent="0.55000000000000004">
      <c r="A22" s="1" t="s">
        <v>190</v>
      </c>
    </row>
    <row r="23" spans="1:12" x14ac:dyDescent="0.55000000000000004">
      <c r="A23" s="386" t="s">
        <v>191</v>
      </c>
      <c r="B23" s="386"/>
      <c r="C23" s="386"/>
      <c r="D23" s="386"/>
      <c r="E23" s="386"/>
      <c r="F23" s="386"/>
      <c r="G23" s="386"/>
      <c r="H23" s="386"/>
      <c r="I23" s="386"/>
      <c r="J23" s="386"/>
      <c r="K23" s="386"/>
      <c r="L23" s="386"/>
    </row>
    <row r="24" spans="1:12" x14ac:dyDescent="0.55000000000000004">
      <c r="A24" s="386"/>
      <c r="B24" s="386"/>
      <c r="C24" s="386"/>
      <c r="D24" s="386"/>
      <c r="E24" s="386"/>
      <c r="F24" s="386"/>
      <c r="G24" s="386"/>
      <c r="H24" s="386"/>
      <c r="I24" s="386"/>
      <c r="J24" s="386"/>
      <c r="K24" s="386"/>
      <c r="L24" s="386"/>
    </row>
    <row r="25" spans="1:12" x14ac:dyDescent="0.55000000000000004">
      <c r="A25" s="386"/>
      <c r="B25" s="386"/>
      <c r="C25" s="386"/>
      <c r="D25" s="386"/>
      <c r="E25" s="386"/>
      <c r="F25" s="386"/>
      <c r="G25" s="386"/>
      <c r="H25" s="386"/>
      <c r="I25" s="386"/>
      <c r="J25" s="386"/>
      <c r="K25" s="386"/>
      <c r="L25" s="386"/>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386" t="s">
        <v>214</v>
      </c>
      <c r="B33" s="386"/>
      <c r="C33" s="386"/>
      <c r="D33" s="386"/>
      <c r="E33" s="386"/>
      <c r="F33" s="386"/>
      <c r="G33" s="386"/>
      <c r="H33" s="386"/>
      <c r="I33" s="386"/>
      <c r="J33" s="386"/>
      <c r="K33" s="386"/>
      <c r="L33" s="386"/>
    </row>
    <row r="34" spans="1:12" x14ac:dyDescent="0.55000000000000004">
      <c r="A34" s="386"/>
      <c r="B34" s="386"/>
      <c r="C34" s="386"/>
      <c r="D34" s="386"/>
      <c r="E34" s="386"/>
      <c r="F34" s="386"/>
      <c r="G34" s="386"/>
      <c r="H34" s="386"/>
      <c r="I34" s="386"/>
      <c r="J34" s="386"/>
      <c r="K34" s="386"/>
      <c r="L34" s="386"/>
    </row>
    <row r="35" spans="1:12" x14ac:dyDescent="0.55000000000000004">
      <c r="A35" s="386"/>
      <c r="B35" s="386"/>
      <c r="C35" s="386"/>
      <c r="D35" s="386"/>
      <c r="E35" s="386"/>
      <c r="F35" s="386"/>
      <c r="G35" s="386"/>
      <c r="H35" s="386"/>
      <c r="I35" s="386"/>
      <c r="J35" s="386"/>
      <c r="K35" s="386"/>
      <c r="L35" s="386"/>
    </row>
    <row r="36" spans="1:12" x14ac:dyDescent="0.55000000000000004">
      <c r="A36" s="386"/>
      <c r="B36" s="386"/>
      <c r="C36" s="386"/>
      <c r="D36" s="386"/>
      <c r="E36" s="386"/>
      <c r="F36" s="386"/>
      <c r="G36" s="386"/>
      <c r="H36" s="386"/>
      <c r="I36" s="386"/>
      <c r="J36" s="386"/>
      <c r="K36" s="386"/>
      <c r="L36" s="386"/>
    </row>
    <row r="37" spans="1:12" x14ac:dyDescent="0.55000000000000004">
      <c r="A37" s="386"/>
      <c r="B37" s="386"/>
      <c r="C37" s="386"/>
      <c r="D37" s="386"/>
      <c r="E37" s="386"/>
      <c r="F37" s="386"/>
      <c r="G37" s="386"/>
      <c r="H37" s="386"/>
      <c r="I37" s="386"/>
      <c r="J37" s="386"/>
      <c r="K37" s="386"/>
      <c r="L37" s="386"/>
    </row>
    <row r="38" spans="1:12" x14ac:dyDescent="0.55000000000000004">
      <c r="A38" s="386"/>
      <c r="B38" s="386"/>
      <c r="C38" s="386"/>
      <c r="D38" s="386"/>
      <c r="E38" s="386"/>
      <c r="F38" s="386"/>
      <c r="G38" s="386"/>
      <c r="H38" s="386"/>
      <c r="I38" s="386"/>
      <c r="J38" s="386"/>
      <c r="K38" s="386"/>
      <c r="L38" s="386"/>
    </row>
    <row r="40" spans="1:12" x14ac:dyDescent="0.55000000000000004">
      <c r="A40" s="1" t="s">
        <v>215</v>
      </c>
    </row>
    <row r="41" spans="1:12" x14ac:dyDescent="0.55000000000000004">
      <c r="A41" t="s">
        <v>216</v>
      </c>
    </row>
    <row r="43" spans="1:12" x14ac:dyDescent="0.55000000000000004">
      <c r="B43" s="5" t="s">
        <v>170</v>
      </c>
      <c r="C43" s="386" t="s">
        <v>217</v>
      </c>
      <c r="D43" s="386"/>
      <c r="E43" s="386"/>
      <c r="F43" s="386"/>
      <c r="G43" s="386"/>
      <c r="H43" s="386"/>
      <c r="I43" s="386"/>
      <c r="J43" s="386"/>
      <c r="K43" s="386"/>
      <c r="L43" s="386"/>
    </row>
    <row r="44" spans="1:12" x14ac:dyDescent="0.55000000000000004">
      <c r="B44" s="5"/>
      <c r="C44" s="386"/>
      <c r="D44" s="386"/>
      <c r="E44" s="386"/>
      <c r="F44" s="386"/>
      <c r="G44" s="386"/>
      <c r="H44" s="386"/>
      <c r="I44" s="386"/>
      <c r="J44" s="386"/>
      <c r="K44" s="386"/>
      <c r="L44" s="386"/>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386" t="s">
        <v>219</v>
      </c>
      <c r="D48" s="386"/>
      <c r="E48" s="386"/>
      <c r="F48" s="386"/>
      <c r="G48" s="386"/>
      <c r="H48" s="386"/>
      <c r="I48" s="386"/>
      <c r="J48" s="386"/>
      <c r="K48" s="386"/>
      <c r="L48" s="386"/>
    </row>
    <row r="49" spans="2:12" x14ac:dyDescent="0.55000000000000004">
      <c r="C49" s="386"/>
      <c r="D49" s="386"/>
      <c r="E49" s="386"/>
      <c r="F49" s="386"/>
      <c r="G49" s="386"/>
      <c r="H49" s="386"/>
      <c r="I49" s="386"/>
      <c r="J49" s="386"/>
      <c r="K49" s="386"/>
      <c r="L49" s="386"/>
    </row>
    <row r="51" spans="2:12" x14ac:dyDescent="0.55000000000000004">
      <c r="B51" s="5" t="s">
        <v>196</v>
      </c>
      <c r="C51" t="s">
        <v>220</v>
      </c>
    </row>
    <row r="53" spans="2:12" x14ac:dyDescent="0.55000000000000004">
      <c r="B53" s="5" t="s">
        <v>221</v>
      </c>
      <c r="C53" t="s">
        <v>222</v>
      </c>
    </row>
    <row r="55" spans="2:12" x14ac:dyDescent="0.55000000000000004">
      <c r="B55" s="5" t="s">
        <v>223</v>
      </c>
      <c r="C55" s="386" t="s">
        <v>224</v>
      </c>
      <c r="D55" s="386"/>
      <c r="E55" s="386"/>
      <c r="F55" s="386"/>
      <c r="G55" s="386"/>
      <c r="H55" s="386"/>
      <c r="I55" s="386"/>
      <c r="J55" s="386"/>
      <c r="K55" s="386"/>
      <c r="L55" s="386"/>
    </row>
    <row r="56" spans="2:12" x14ac:dyDescent="0.55000000000000004">
      <c r="C56" s="386"/>
      <c r="D56" s="386"/>
      <c r="E56" s="386"/>
      <c r="F56" s="386"/>
      <c r="G56" s="386"/>
      <c r="H56" s="386"/>
      <c r="I56" s="386"/>
      <c r="J56" s="386"/>
      <c r="K56" s="386"/>
      <c r="L56" s="386"/>
    </row>
    <row r="58" spans="2:12" x14ac:dyDescent="0.55000000000000004">
      <c r="B58" s="5" t="s">
        <v>225</v>
      </c>
      <c r="C58" t="s">
        <v>226</v>
      </c>
    </row>
    <row r="60" spans="2:12" x14ac:dyDescent="0.55000000000000004">
      <c r="B60" s="5" t="s">
        <v>227</v>
      </c>
      <c r="C60" s="386" t="s">
        <v>228</v>
      </c>
      <c r="D60" s="386"/>
      <c r="E60" s="386"/>
      <c r="F60" s="386"/>
      <c r="G60" s="386"/>
      <c r="H60" s="386"/>
      <c r="I60" s="386"/>
      <c r="J60" s="386"/>
      <c r="K60" s="386"/>
      <c r="L60" s="386"/>
    </row>
    <row r="61" spans="2:12" x14ac:dyDescent="0.55000000000000004">
      <c r="C61" s="386"/>
      <c r="D61" s="386"/>
      <c r="E61" s="386"/>
      <c r="F61" s="386"/>
      <c r="G61" s="386"/>
      <c r="H61" s="386"/>
      <c r="I61" s="386"/>
      <c r="J61" s="386"/>
      <c r="K61" s="386"/>
      <c r="L61" s="386"/>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02" t="s">
        <v>253</v>
      </c>
      <c r="B80" s="402"/>
      <c r="C80" s="402"/>
      <c r="D80" s="402"/>
      <c r="E80" s="402"/>
      <c r="F80" s="402"/>
      <c r="G80" s="402"/>
      <c r="H80" s="402"/>
      <c r="I80" s="402"/>
      <c r="J80" s="402"/>
      <c r="K80" s="402"/>
      <c r="L80" s="402"/>
    </row>
    <row r="81" spans="1:12" x14ac:dyDescent="0.55000000000000004">
      <c r="A81" s="402"/>
      <c r="B81" s="402"/>
      <c r="C81" s="402"/>
      <c r="D81" s="402"/>
      <c r="E81" s="402"/>
      <c r="F81" s="402"/>
      <c r="G81" s="402"/>
      <c r="H81" s="402"/>
      <c r="I81" s="402"/>
      <c r="J81" s="402"/>
      <c r="K81" s="402"/>
      <c r="L81" s="402"/>
    </row>
    <row r="82" spans="1:12" x14ac:dyDescent="0.55000000000000004">
      <c r="A82" s="402"/>
      <c r="B82" s="402"/>
      <c r="C82" s="402"/>
      <c r="D82" s="402"/>
      <c r="E82" s="402"/>
      <c r="F82" s="402"/>
      <c r="G82" s="402"/>
      <c r="H82" s="402"/>
      <c r="I82" s="402"/>
      <c r="J82" s="402"/>
      <c r="K82" s="402"/>
      <c r="L82" s="402"/>
    </row>
    <row r="83" spans="1:12" x14ac:dyDescent="0.55000000000000004">
      <c r="A83" s="402"/>
      <c r="B83" s="402"/>
      <c r="C83" s="402"/>
      <c r="D83" s="402"/>
      <c r="E83" s="402"/>
      <c r="F83" s="402"/>
      <c r="G83" s="402"/>
      <c r="H83" s="402"/>
      <c r="I83" s="402"/>
      <c r="J83" s="402"/>
      <c r="K83" s="402"/>
      <c r="L83" s="402"/>
    </row>
    <row r="84" spans="1:12" x14ac:dyDescent="0.55000000000000004">
      <c r="A84" s="402"/>
      <c r="B84" s="402"/>
      <c r="C84" s="402"/>
      <c r="D84" s="402"/>
      <c r="E84" s="402"/>
      <c r="F84" s="402"/>
      <c r="G84" s="402"/>
      <c r="H84" s="402"/>
      <c r="I84" s="402"/>
      <c r="J84" s="402"/>
      <c r="K84" s="402"/>
      <c r="L84" s="402"/>
    </row>
    <row r="85" spans="1:12" x14ac:dyDescent="0.55000000000000004">
      <c r="A85" s="402"/>
      <c r="B85" s="402"/>
      <c r="C85" s="402"/>
      <c r="D85" s="402"/>
      <c r="E85" s="402"/>
      <c r="F85" s="402"/>
      <c r="G85" s="402"/>
      <c r="H85" s="402"/>
      <c r="I85" s="402"/>
      <c r="J85" s="402"/>
      <c r="K85" s="402"/>
      <c r="L85" s="402"/>
    </row>
    <row r="86" spans="1:12" x14ac:dyDescent="0.55000000000000004">
      <c r="A86" s="402"/>
      <c r="B86" s="402"/>
      <c r="C86" s="402"/>
      <c r="D86" s="402"/>
      <c r="E86" s="402"/>
      <c r="F86" s="402"/>
      <c r="G86" s="402"/>
      <c r="H86" s="402"/>
      <c r="I86" s="402"/>
      <c r="J86" s="402"/>
      <c r="K86" s="402"/>
      <c r="L86" s="402"/>
    </row>
    <row r="87" spans="1:12" x14ac:dyDescent="0.55000000000000004">
      <c r="A87" s="12"/>
    </row>
    <row r="88" spans="1:12" x14ac:dyDescent="0.55000000000000004">
      <c r="A88" s="402" t="s">
        <v>254</v>
      </c>
      <c r="B88" s="402"/>
      <c r="C88" s="402"/>
      <c r="D88" s="402"/>
      <c r="E88" s="402"/>
      <c r="F88" s="402"/>
      <c r="G88" s="402"/>
      <c r="H88" s="402"/>
      <c r="I88" s="402"/>
      <c r="J88" s="402"/>
      <c r="K88" s="402"/>
      <c r="L88" s="402"/>
    </row>
    <row r="89" spans="1:12" x14ac:dyDescent="0.55000000000000004">
      <c r="A89" s="402"/>
      <c r="B89" s="402"/>
      <c r="C89" s="402"/>
      <c r="D89" s="402"/>
      <c r="E89" s="402"/>
      <c r="F89" s="402"/>
      <c r="G89" s="402"/>
      <c r="H89" s="402"/>
      <c r="I89" s="402"/>
      <c r="J89" s="402"/>
      <c r="K89" s="402"/>
      <c r="L89" s="402"/>
    </row>
    <row r="90" spans="1:12" x14ac:dyDescent="0.55000000000000004">
      <c r="A90" s="402"/>
      <c r="B90" s="402"/>
      <c r="C90" s="402"/>
      <c r="D90" s="402"/>
      <c r="E90" s="402"/>
      <c r="F90" s="402"/>
      <c r="G90" s="402"/>
      <c r="H90" s="402"/>
      <c r="I90" s="402"/>
      <c r="J90" s="402"/>
      <c r="K90" s="402"/>
      <c r="L90" s="402"/>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00" t="s">
        <v>256</v>
      </c>
      <c r="B114" s="400"/>
      <c r="C114" s="400"/>
      <c r="D114" s="400"/>
      <c r="E114" s="400"/>
      <c r="F114" s="400"/>
      <c r="G114" s="400"/>
      <c r="H114" s="400"/>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3e07e6-a791-44c8-99b7-7423f97958c7">
      <Terms xmlns="http://schemas.microsoft.com/office/infopath/2007/PartnerControls"/>
    </lcf76f155ced4ddcb4097134ff3c332f>
    <TaxCatchAll xmlns="9a7214bd-5690-4629-a05d-8bd7f0cd46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2D50DCCA93DF4788131A4DBA656015" ma:contentTypeVersion="13" ma:contentTypeDescription="Create a new document." ma:contentTypeScope="" ma:versionID="20c11c2e792971990e903fa9a48a24f5">
  <xsd:schema xmlns:xsd="http://www.w3.org/2001/XMLSchema" xmlns:xs="http://www.w3.org/2001/XMLSchema" xmlns:p="http://schemas.microsoft.com/office/2006/metadata/properties" xmlns:ns2="913e07e6-a791-44c8-99b7-7423f97958c7" xmlns:ns3="9a7214bd-5690-4629-a05d-8bd7f0cd468a" targetNamespace="http://schemas.microsoft.com/office/2006/metadata/properties" ma:root="true" ma:fieldsID="d6affe39518aadc6af48df95636185df" ns2:_="" ns3:_="">
    <xsd:import namespace="913e07e6-a791-44c8-99b7-7423f97958c7"/>
    <xsd:import namespace="9a7214bd-5690-4629-a05d-8bd7f0cd46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07e6-a791-44c8-99b7-7423f979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7211254-7f19-4422-a48c-200666b12ac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214bd-5690-4629-a05d-8bd7f0cd468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03e0577-12e0-4a07-b402-ce6e2e3f90b6}" ma:internalName="TaxCatchAll" ma:showField="CatchAllData" ma:web="9a7214bd-5690-4629-a05d-8bd7f0cd4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http://schemas.microsoft.com/office/2006/metadata/properties"/>
    <ds:schemaRef ds:uri="http://schemas.microsoft.com/office/infopath/2007/PartnerControls"/>
    <ds:schemaRef ds:uri="913e07e6-a791-44c8-99b7-7423f97958c7"/>
    <ds:schemaRef ds:uri="9a7214bd-5690-4629-a05d-8bd7f0cd468a"/>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0A351F4B-C7E9-49A5-8E62-4DF8E5CFC8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07e6-a791-44c8-99b7-7423f97958c7"/>
    <ds:schemaRef ds:uri="9a7214bd-5690-4629-a05d-8bd7f0cd4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2023-12-29T21:01:04Z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0x0101001F2D50DCCA93DF4788131A4DBA656015</vt:lpwstr>
  </property>
  <property fmtid="{D5CDD505-2E9C-101B-9397-08002B2CF9AE}" pid="3" name="MediaServiceImageTags">
    <vt:lpwstr/>
  </property>
</Properties>
</file>